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Q:\WI\MON\10_WS_A\Internet\2021_tabelle_und_webdiagram_jahrbuch_internet\"/>
    </mc:Choice>
  </mc:AlternateContent>
  <xr:revisionPtr revIDLastSave="0" documentId="13_ncr:1_{31E89762-DF2E-4C7C-B9B9-BDC1310933B3}" xr6:coauthVersionLast="47" xr6:coauthVersionMax="47" xr10:uidLastSave="{00000000-0000-0000-0000-000000000000}"/>
  <bookViews>
    <workbookView xWindow="28680" yWindow="-120" windowWidth="29040" windowHeight="15840" xr2:uid="{00000000-000D-0000-FFFF-FFFF00000000}"/>
  </bookViews>
  <sheets>
    <sheet name="2020-2021" sheetId="25" r:id="rId1"/>
    <sheet name="2019-2020" sheetId="24" r:id="rId2"/>
    <sheet name="2018-2019" sheetId="23" r:id="rId3"/>
    <sheet name="2017-2018" sheetId="22" r:id="rId4"/>
    <sheet name="2016-2017" sheetId="21" r:id="rId5"/>
    <sheet name="2015-2016" sheetId="20" r:id="rId6"/>
    <sheet name="2014-2015" sheetId="19" r:id="rId7"/>
    <sheet name="2013-2014" sheetId="18" r:id="rId8"/>
    <sheet name="2012-2013" sheetId="17" r:id="rId9"/>
    <sheet name="2011-2012" sheetId="16" r:id="rId10"/>
    <sheet name="2010-2011" sheetId="15" r:id="rId11"/>
    <sheet name="2009-2010" sheetId="14" r:id="rId12"/>
    <sheet name="2008-2009" sheetId="13" r:id="rId13"/>
    <sheet name="2007-2008" sheetId="12" r:id="rId14"/>
    <sheet name="2006-2007" sheetId="11" r:id="rId15"/>
    <sheet name="2005-2006" sheetId="10" r:id="rId16"/>
    <sheet name="2004-2005" sheetId="8" r:id="rId17"/>
    <sheet name="2003-2004" sheetId="9" r:id="rId18"/>
    <sheet name="2002-2003" sheetId="7" r:id="rId19"/>
    <sheet name="2001-2002" sheetId="5" r:id="rId20"/>
    <sheet name="2000-2001" sheetId="4" r:id="rId21"/>
    <sheet name="1999-2000" sheetId="1" r:id="rId22"/>
    <sheet name="1998-1999" sheetId="2" r:id="rId23"/>
  </sheets>
  <definedNames>
    <definedName name="_xlnm.Print_Area" localSheetId="22">'1998-1999'!$A$1:$L$57</definedName>
    <definedName name="_xlnm.Print_Area" localSheetId="21">'1999-2000'!$A$1:$L$57</definedName>
    <definedName name="_xlnm.Print_Area" localSheetId="20">'2000-2001'!$A$1:$L$53</definedName>
    <definedName name="_xlnm.Print_Area" localSheetId="19">'2001-2002'!$A$1:$L$57</definedName>
    <definedName name="_xlnm.Print_Area" localSheetId="18">'2002-2003'!$A$1:$L$57</definedName>
    <definedName name="_xlnm.Print_Area" localSheetId="17">'2003-2004'!$A$1:$L$56</definedName>
    <definedName name="_xlnm.Print_Area" localSheetId="16">'2004-2005'!$A$1:$L$56</definedName>
    <definedName name="_xlnm.Print_Area" localSheetId="15">'2005-2006'!$A$1:$L$55</definedName>
    <definedName name="_xlnm.Print_Area" localSheetId="14">'2006-2007'!$A$1:$L$55</definedName>
    <definedName name="_xlnm.Print_Area" localSheetId="13">'2007-2008'!$A$1:$L$53</definedName>
    <definedName name="_xlnm.Print_Area" localSheetId="12">'2008-2009'!$A$1:$J$70</definedName>
    <definedName name="_xlnm.Print_Area" localSheetId="11">'2009-2010'!$A$1:$J$77</definedName>
    <definedName name="_xlnm.Print_Area" localSheetId="10">'2010-2011'!$A$1:$J$77</definedName>
    <definedName name="_xlnm.Print_Area" localSheetId="9">'2011-2012'!$A$1:$J$77</definedName>
    <definedName name="_xlnm.Print_Area" localSheetId="8">'2012-2013'!$A$1:$J$67</definedName>
    <definedName name="_xlnm.Print_Area" localSheetId="7">'2013-2014'!$A$1:$J$67</definedName>
    <definedName name="_xlnm.Print_Area" localSheetId="6">'2014-2015'!$A$1:$J$67</definedName>
    <definedName name="_xlnm.Print_Area" localSheetId="5">'2015-2016'!$A$1:$J$67</definedName>
    <definedName name="_xlnm.Print_Area" localSheetId="4">'2016-2017'!$A$1:$J$67</definedName>
    <definedName name="_xlnm.Print_Area" localSheetId="3">'2017-2018'!$A$1:$J$67</definedName>
    <definedName name="_xlnm.Print_Area" localSheetId="2">'2018-2019'!$A$1:$J$67</definedName>
    <definedName name="_xlnm.Print_Area" localSheetId="1">'2019-2020'!$A$1:$J$76</definedName>
    <definedName name="_xlnm.Print_Area" localSheetId="0">'2020-2021'!$A$1:$J$76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5" i="10" l="1"/>
  <c r="G5" i="10" s="1"/>
  <c r="I5" i="10" s="1"/>
  <c r="K5" i="10" s="1"/>
  <c r="F5" i="10"/>
  <c r="H5" i="10" s="1"/>
  <c r="J5" i="10" s="1"/>
  <c r="L5" i="10" s="1"/>
  <c r="F48" i="8"/>
  <c r="E48" i="8"/>
  <c r="F47" i="8"/>
  <c r="E47" i="8"/>
  <c r="F46" i="8"/>
  <c r="E46" i="8"/>
  <c r="F45" i="8"/>
  <c r="E45" i="8"/>
  <c r="F44" i="8"/>
  <c r="E44" i="8"/>
  <c r="F43" i="8"/>
  <c r="E43" i="8"/>
  <c r="F42" i="8"/>
  <c r="E42" i="8"/>
  <c r="F41" i="8"/>
  <c r="E41" i="8"/>
  <c r="F40" i="8"/>
  <c r="E40" i="8"/>
  <c r="F39" i="8"/>
  <c r="E39" i="8"/>
  <c r="F38" i="8"/>
  <c r="E38" i="8"/>
  <c r="F37" i="8"/>
  <c r="E37" i="8"/>
  <c r="F36" i="8"/>
  <c r="E36" i="8"/>
  <c r="F35" i="8"/>
  <c r="E35" i="8"/>
  <c r="F34" i="8"/>
  <c r="E34" i="8"/>
  <c r="F33" i="8"/>
  <c r="E33" i="8"/>
  <c r="F32" i="8"/>
  <c r="E32" i="8"/>
  <c r="F31" i="8"/>
  <c r="E31" i="8"/>
  <c r="F29" i="8"/>
  <c r="E29" i="8"/>
  <c r="F28" i="8"/>
  <c r="E28" i="8"/>
  <c r="F27" i="8"/>
  <c r="E27" i="8"/>
  <c r="F26" i="8"/>
  <c r="E26" i="8"/>
  <c r="F25" i="8"/>
  <c r="E25" i="8"/>
  <c r="F24" i="8"/>
  <c r="E24" i="8"/>
  <c r="F23" i="8"/>
  <c r="E23" i="8"/>
  <c r="F22" i="8"/>
  <c r="E22" i="8"/>
  <c r="F21" i="8"/>
  <c r="E21" i="8"/>
  <c r="F20" i="8"/>
  <c r="E20" i="8"/>
  <c r="F19" i="8"/>
  <c r="E19" i="8"/>
  <c r="F18" i="8"/>
  <c r="E18" i="8"/>
  <c r="F17" i="8"/>
  <c r="E17" i="8"/>
  <c r="F16" i="8"/>
  <c r="E16" i="8"/>
  <c r="F15" i="8"/>
  <c r="E15" i="8"/>
  <c r="F14" i="8"/>
  <c r="E14" i="8"/>
  <c r="F13" i="8"/>
  <c r="E13" i="8"/>
  <c r="F12" i="8"/>
  <c r="E12" i="8"/>
  <c r="F11" i="8"/>
  <c r="E11" i="8"/>
  <c r="F10" i="8"/>
  <c r="E10" i="8"/>
  <c r="F9" i="8"/>
  <c r="E9" i="8"/>
  <c r="F8" i="8"/>
  <c r="E8" i="8"/>
  <c r="F7" i="8"/>
  <c r="E7" i="8"/>
  <c r="F5" i="8"/>
  <c r="H5" i="8"/>
  <c r="J5" i="8" s="1"/>
  <c r="L5" i="8" s="1"/>
  <c r="E5" i="8"/>
  <c r="G5" i="8" s="1"/>
  <c r="I5" i="8" s="1"/>
  <c r="K5" i="8" s="1"/>
</calcChain>
</file>

<file path=xl/sharedStrings.xml><?xml version="1.0" encoding="utf-8"?>
<sst xmlns="http://schemas.openxmlformats.org/spreadsheetml/2006/main" count="1702" uniqueCount="208">
  <si>
    <t>Secteur secondaire</t>
  </si>
  <si>
    <t>Secteur tertiaire</t>
  </si>
  <si>
    <t>Industrie textile</t>
  </si>
  <si>
    <t>Industrie chimique</t>
  </si>
  <si>
    <t>Métallurgie</t>
  </si>
  <si>
    <t>Construction</t>
  </si>
  <si>
    <t>Hôtellerie et restauration</t>
  </si>
  <si>
    <t>Enseignement</t>
  </si>
  <si>
    <t>Autres industries extractives</t>
  </si>
  <si>
    <t>Industries alimentaires et industries des boissons</t>
  </si>
  <si>
    <t>Industrie du tabac</t>
  </si>
  <si>
    <t>Industrie de l'habillement et des fourrures</t>
  </si>
  <si>
    <t>Industrie du cuir et de la chaussure</t>
  </si>
  <si>
    <t>Industrie du papier et du carton</t>
  </si>
  <si>
    <t>Edition, impression, reproduction d'enregistrements</t>
  </si>
  <si>
    <t>Travail des métaux</t>
  </si>
  <si>
    <t>Fabrication de machines et d'équipements</t>
  </si>
  <si>
    <t>Fabrication de machines et d'appareils électriques</t>
  </si>
  <si>
    <t>Industrie automobile</t>
  </si>
  <si>
    <t>Fabrication d'autres moyens de transport</t>
  </si>
  <si>
    <t>Récupération et préparation au recyclage</t>
  </si>
  <si>
    <t>Fabr. d'autres produits minéraux non métalliques</t>
  </si>
  <si>
    <t>Fabr. de meubles, de bijoux, d'art. de sport, de jouets</t>
  </si>
  <si>
    <t xml:space="preserve">Prod. et distribution d'électricité, de gaz, de vapeur </t>
  </si>
  <si>
    <t>Commerce de gros et intermédiaires du commerce</t>
  </si>
  <si>
    <t>Transports terrestres; transports par conduites</t>
  </si>
  <si>
    <t>Transports par eau</t>
  </si>
  <si>
    <t>Transports aériens</t>
  </si>
  <si>
    <t>Activités immobilières</t>
  </si>
  <si>
    <t>Activités informatiques</t>
  </si>
  <si>
    <t>Recherche et développement</t>
  </si>
  <si>
    <t>Autres services fournis aux entreprises</t>
  </si>
  <si>
    <t>Assainissement, voirie et gestion des déchets</t>
  </si>
  <si>
    <t>Activités récréatives, culturelles et sportives</t>
  </si>
  <si>
    <t>Services personnels</t>
  </si>
  <si>
    <t>Comm. de détail; rép. d'art. personnels et domestiques</t>
  </si>
  <si>
    <t>Comm. et réparation d'automobiles; stations d'essence</t>
  </si>
  <si>
    <t>Fabr. d'instr. médicaux, de précision; horlogerie</t>
  </si>
  <si>
    <t>Fabr. d'équip. de radio, de TV, de communication</t>
  </si>
  <si>
    <t>Travail du bois et fabr. d'art. en bois (s. les meubles)</t>
  </si>
  <si>
    <t>Fabr. d'art. en caoutchouc et en matières plastiques</t>
  </si>
  <si>
    <t>Services auxil. des transports; agences de voyage</t>
  </si>
  <si>
    <t>Charges de marchan-</t>
  </si>
  <si>
    <t>Charges de personnel</t>
  </si>
  <si>
    <t>Amortissements sur</t>
  </si>
  <si>
    <t>Bénéfices nets moins</t>
  </si>
  <si>
    <t>dises et de matériaux</t>
  </si>
  <si>
    <t>et charges sociales</t>
  </si>
  <si>
    <t>Santé et activités sociales (sans les hôpitaux et les médecins)</t>
  </si>
  <si>
    <t>Postes et télécommunications</t>
  </si>
  <si>
    <t>immob. corporelles</t>
  </si>
  <si>
    <t>Chiffre d'affaires 2)</t>
  </si>
  <si>
    <t>pertes nettes 3)</t>
  </si>
  <si>
    <t>Location de machines et équipements</t>
  </si>
  <si>
    <t>()</t>
  </si>
  <si>
    <t>Extraction de la pierre et de la terre, autres industries extractives</t>
  </si>
  <si>
    <t>Industrie de l'habillement</t>
  </si>
  <si>
    <t>Industrie du cuir et d'articles en cuir</t>
  </si>
  <si>
    <t>Travail du bois et fabrication d'articles en bois (sans les meubles)</t>
  </si>
  <si>
    <t>Industrie du papier, du carton et de leurs dérivés</t>
  </si>
  <si>
    <t>Fabrication d'articles en caoutchouc et en matières plastiques</t>
  </si>
  <si>
    <t>Fabrication de verre, d'articles en verre, en céramique et en pierre</t>
  </si>
  <si>
    <t>Fabr. de machines de bureau et d'équipements informatiques</t>
  </si>
  <si>
    <t>Fabr. d'appareils électriques pour la prod. et distribution d'électricité</t>
  </si>
  <si>
    <t>Fabr. d'équipements de radio, de télévision et de communication</t>
  </si>
  <si>
    <t>Fabr. d'instruments médicaux, de précision et d'optique; horlogerie</t>
  </si>
  <si>
    <t>Fabrication de meubles, de bijoux, d'articles de sport, de jouets</t>
  </si>
  <si>
    <t xml:space="preserve">Récupération </t>
  </si>
  <si>
    <t>Production et distribution d'électricité, de combustibles gazeux</t>
  </si>
  <si>
    <t>Commerce; entretien et rép. de véhicules automobiles; stations-service</t>
  </si>
  <si>
    <t>Intermédiaires du commerce et commerce de gros (sans les autom.)</t>
  </si>
  <si>
    <t>Commerce de détail (sans les autom.); réparation d'articles pers.</t>
  </si>
  <si>
    <t>Services auxil. des transports; activités des entreprises de transport</t>
  </si>
  <si>
    <t>Location de machines et équipements sans opérateur</t>
  </si>
  <si>
    <t>Services aux entreprises</t>
  </si>
  <si>
    <t>Education et enseignement</t>
  </si>
  <si>
    <t>Santé, affaires vét. et action sociale (sans les hôpitaux et les médecins)</t>
  </si>
  <si>
    <t>Collecte, traitement des eaux usées, des déchets, assainissement</t>
  </si>
  <si>
    <t>Activités culturelles, sportives et récréatives</t>
  </si>
  <si>
    <t>Autres services</t>
  </si>
  <si>
    <t>Divisions économiques</t>
  </si>
  <si>
    <t>Fabrication d'équipements de radio, de télévision et de communication</t>
  </si>
  <si>
    <t>Industries extractives</t>
  </si>
  <si>
    <t>Industries manufacturères</t>
  </si>
  <si>
    <t>Industries alimentaires</t>
  </si>
  <si>
    <t>Fabrication de boissons</t>
  </si>
  <si>
    <t>Fabrication de textiles</t>
  </si>
  <si>
    <t>Travail du bois et fabrication d'articles en bois et en liège, à l'exception des meubles; fabrication d'articles en vannerie et sparterie</t>
  </si>
  <si>
    <t>Imprimerie et reproduction d'enregistrements</t>
  </si>
  <si>
    <t>Industrie pharmaceutique</t>
  </si>
  <si>
    <t>Fabrication de produits en caoutchouc et en plastique</t>
  </si>
  <si>
    <t>Fabrication d'autres produits minéraux non métalliques</t>
  </si>
  <si>
    <t>Fabrication de produits métalliques, à l'exception des machines et des équipements</t>
  </si>
  <si>
    <t>Fabrication de produits informatiques, électroniques et optiques</t>
  </si>
  <si>
    <t>Fabrication d'équipements électriques</t>
  </si>
  <si>
    <t>Fabrication de machines et équipements n.c.a.</t>
  </si>
  <si>
    <t>Fabrication d'autres matériels de transport</t>
  </si>
  <si>
    <t>Fabrication de meubles</t>
  </si>
  <si>
    <t>Autres industries manufacturières</t>
  </si>
  <si>
    <t>Production et distribution d'électricité, de gaz et d'eau</t>
  </si>
  <si>
    <t>Production et distribution d'électricité, de gaz, de vapeur et d'air conditionné</t>
  </si>
  <si>
    <t>Captage, traitement et distribution d'eau</t>
  </si>
  <si>
    <t>Collecte et traitement des eaux usées</t>
  </si>
  <si>
    <t>Collecte, traitement et élimination des déchets; récupération</t>
  </si>
  <si>
    <t>Construction de bâtiments</t>
  </si>
  <si>
    <t>Génie civil</t>
  </si>
  <si>
    <t>Travaux de construction spécialisés</t>
  </si>
  <si>
    <t>Services</t>
  </si>
  <si>
    <t>Commerce et réparation d'automobiles et de motocycles</t>
  </si>
  <si>
    <t>Commerce de gros, à l'exception des automobiles et des motocycles</t>
  </si>
  <si>
    <t>Commerce de détail, à l'exception des automobiles et des motocycles</t>
  </si>
  <si>
    <t>Transports terrestres et transport par conduites</t>
  </si>
  <si>
    <t>Entreposage et services auxiliaires des transports</t>
  </si>
  <si>
    <t>Hébergement</t>
  </si>
  <si>
    <t>Restauration</t>
  </si>
  <si>
    <t>Édition</t>
  </si>
  <si>
    <t>Programmation, conseil et autres activités informatiques</t>
  </si>
  <si>
    <t>Activités juridiques et comptables</t>
  </si>
  <si>
    <t>Activités des sièges sociaux; conseil de gestion</t>
  </si>
  <si>
    <t>Activités d'architecture et d'ingénierie; activités de contrôle et analyses techniques</t>
  </si>
  <si>
    <t>Recherche-développement scientifique</t>
  </si>
  <si>
    <t>Activités de location et location-bail</t>
  </si>
  <si>
    <t>Activités liées à l'emploi</t>
  </si>
  <si>
    <t>Activités des agences de voyage, voyagistes, services de réservation et activités connexes</t>
  </si>
  <si>
    <t>Services relatifs aux bâtiments et aménagement paysager</t>
  </si>
  <si>
    <t>Activités administratives et autres activités de soutien aux entreprises</t>
  </si>
  <si>
    <t>Hébergement médico-social et social</t>
  </si>
  <si>
    <t>Activités créatives, artistiques et de spectacle</t>
  </si>
  <si>
    <t>Activités sportives, récréatives et de loisirs</t>
  </si>
  <si>
    <t>Activités des organisations associatives</t>
  </si>
  <si>
    <t>Réparation d'ordinateurs et de biens personnels et domestiques</t>
  </si>
  <si>
    <t>Autres services personnels</t>
  </si>
  <si>
    <t>d'exploitation</t>
  </si>
  <si>
    <t xml:space="preserve">Autres charges </t>
  </si>
  <si>
    <t>Structure du compte de résultats des entreprises selon la division économique 1)</t>
  </si>
  <si>
    <t>Réparation et installation de machines et d'équipements</t>
  </si>
  <si>
    <t>Production de films cinématographiques, de vidéo et de programmes de télévision; enregistrement sonore et édition musicale</t>
  </si>
  <si>
    <t>Télécommunications</t>
  </si>
  <si>
    <t>Publicité et études de marché</t>
  </si>
  <si>
    <t>Autres activités spécialisées, scientifiques et techniques</t>
  </si>
  <si>
    <t>Activités vétérinaires</t>
  </si>
  <si>
    <t>Enquêtes et sécurité</t>
  </si>
  <si>
    <t>Action sociale sans hébergement</t>
  </si>
  <si>
    <t>Bibliothèques, archives, musées et autres activités culturelles</t>
  </si>
  <si>
    <t>Organisation de jeux de hasard et d'argent</t>
  </si>
  <si>
    <t xml:space="preserve">               </t>
  </si>
  <si>
    <t>En % des produits</t>
  </si>
  <si>
    <t>T 06.04.04</t>
  </si>
  <si>
    <t>Les résultats de 2015 ne correspondent pas à ceux publiés dans l'Annuaire 2017. Cela tient au fait que l'on a utilisé, pour la comparaison 2015/2016 figurant dans cette édition, d'autres entreprises que pour la comparaison 2014/2015 présentée dans l'édition de 2016.</t>
  </si>
  <si>
    <t>Les résultats de 2014 ne correspondent pas à ceux publiés dans l'Annuaire 2016. Cela tient au fait que l'on a utilisé, pour la comparaison 2014/2015 figurant dans cette édition, d'autres entreprises que pour la comparaison 2013/2014 présentée dans l'édition de 2015.</t>
  </si>
  <si>
    <t>Les résultats de 2013 ne correspondent pas à ceux publiés dans l'Annuaire 2015. Cela tient au fait que l'on a utilisé, pour la comparaison 2013/2014 figurant dans cette édition, d'autres entreprises que pour la comparaison 2012/2013 présentée dans l'édition de 2014.</t>
  </si>
  <si>
    <t>Travail du bois et fabr. d'articles en bois et en liège, à l'exception des meubles; fabr. d'articles en vannerie et sparterie</t>
  </si>
  <si>
    <t>Les résultats de 2016 ne correspondent pas à ceux publiés dans l'Annuaire 2018. Cela tient au fait que l'on a utilisé, pour la comparaison 2016/2017 figurant dans cette édition, d'autres entreprises que pour la comparaison 2015/2016.</t>
  </si>
  <si>
    <t>Les résultats de 2017 ne correspondent pas à ceux publiés dans l'Annuaire 2019. Cela tient au fait que l'on a utilisé, pour la comparaison 2017/2018 figurant dans cette édition, d'autres entreprises que pour la comparaison 2016/2017.</t>
  </si>
  <si>
    <t>Les résultats de 2018 ne correspondent pas à ceux publiés dans l'Annuaire 2020. Cela tient au fait que l'on a utilisé, pour la comparaison 2018/2019 figurant dans cette édition, d'autres entreprises que pour la comparaison 2017/2018.</t>
  </si>
  <si>
    <t>© OFS 2021</t>
  </si>
  <si>
    <t>© OFS 2020</t>
  </si>
  <si>
    <t>© OFS 2019</t>
  </si>
  <si>
    <t>© OFS 2018</t>
  </si>
  <si>
    <t>© OFS 2017</t>
  </si>
  <si>
    <t>© OFS 2016</t>
  </si>
  <si>
    <t>© OFS 2015</t>
  </si>
  <si>
    <t>© OFS 2014</t>
  </si>
  <si>
    <t>© OFS 2013</t>
  </si>
  <si>
    <t>© OFS 2012</t>
  </si>
  <si>
    <t>© OFS 2011</t>
  </si>
  <si>
    <t>© OFS 2010</t>
  </si>
  <si>
    <t>© OFS 2009</t>
  </si>
  <si>
    <t>© OFS 2008</t>
  </si>
  <si>
    <t>© OFS 2007</t>
  </si>
  <si>
    <t>© OFS 2006</t>
  </si>
  <si>
    <t>© OFS 2005</t>
  </si>
  <si>
    <t>© OFS 2004</t>
  </si>
  <si>
    <t>© OFS 2003</t>
  </si>
  <si>
    <t>© OFS 2002</t>
  </si>
  <si>
    <t>© OFS 2001</t>
  </si>
  <si>
    <t>Les résultats de 2019 ne correspondent pas à ceux publiés dans la publication 2021. Cela tient au fait que l'on a utilisé, pour la comparaison 2019/2020 figurant dans cette édition, d'autres entreprises que pour la comparaison 2018/2019.</t>
  </si>
  <si>
    <t>© OFS 2022</t>
  </si>
  <si>
    <t>Travail du bois et fabr. d'articles en bois et en liège, à l'exc. des meubles; fabr. d'articles en vannerie et sparterie</t>
  </si>
  <si>
    <t>Prod. de films cinématographiques, de vidéo et de programmes de télévision; enregistrement sonore et édition musicale</t>
  </si>
  <si>
    <t>Réparation et installation de machines et équipements</t>
  </si>
  <si>
    <t>© OFS 2023</t>
  </si>
  <si>
    <t>Charges de matériel, de marchandises, de prestations de tiers et d’énergie</t>
  </si>
  <si>
    <t>Autres charges d'exploitation</t>
  </si>
  <si>
    <t>Charges salariales et charges sociales</t>
  </si>
  <si>
    <t>Les résultats de 2020 ne correspondent pas à ceux publiés dans la publication 2021. Cela tient au fait que l'on a utilisé, pour la comparaison 2020/2021 figurant dans ce tableau, d'autres entreprises que pour la comparaison 2019/2020. Ces tableaux montrent la structure du compte de résultats des 9'466 entreprises ayant répondu, au travers du questionnaire détaillé, aux deux années consécutives. 
Il s'agit de données agrégées et non extrapolées. Pour des raisons de protection des données, les résultats de certaines branches ne sont pas publiés.</t>
  </si>
  <si>
    <t>1)</t>
  </si>
  <si>
    <t>2)</t>
  </si>
  <si>
    <t>Sources: OFS – Statistique de la production et de la valeur ajoutée</t>
  </si>
  <si>
    <t>Renseignements: Office fédéral de la statistique (OFS), Section MON, Veronica Roth, veronica.roth@bfs.admin.ch, tél. 058 463 68 14</t>
  </si>
  <si>
    <t>Divisions économiques NOGA 2008</t>
  </si>
  <si>
    <t>Les résultats de 2012 ne correspond pas à ceux pubiés dans l'Annuaire 2014. Cela tient au fait que l'on a utilisé, pour la comparaison 2012/2013 figurant dans cette édition, d'autres entreprises que pour la comparaison 2011/2012 présentée dans l'édition de 2014.</t>
  </si>
  <si>
    <t xml:space="preserve">1) </t>
  </si>
  <si>
    <t>Les résultats de 2011 ne correspond pas à ceux pubiés dans l'Annuaire 2014. Cela tient au fait que l'on a utilisé, pour la comparaison 2011/2012 figurant dans cette édition, d'autres entreprises que pour la comparaison 2010/2011 présentée dans l'édition de 2014.</t>
  </si>
  <si>
    <t>Les résultats de 2010 ne correspond pas à ceux pubiés dans l'Annuaire 2013. Cela tient au fait que l'on a utilisé, pour la comparaison 2010/2011 figurant dans cette édition, d'autres entreprises que pour la comparaison 2009/2010 présentée dans l'édition de 2012.</t>
  </si>
  <si>
    <t>Les résultats de 2009 ne correspond pas à ceux pubiés dans l'Annuaire 2012. Cela tient au fait que l'on a utilisé, pour la comparaison 2009/2010 figurant dans cette édition, d'autres entreprises que pour la comparaison 2008/2009 présentée dans l'édition de 2012.</t>
  </si>
  <si>
    <t>L'année X figure 2 fois dans ce fichier avec des résultats différents. Cela tient au fait que l'on a utilisé, pour la comparaison entre l'année X-1 et l'année X, d'autres entreprises que pour la comparaison entre l'année X et l'année suivante X+1.</t>
  </si>
  <si>
    <t xml:space="preserve">3) </t>
  </si>
  <si>
    <t>En % du chiffre d'affaires</t>
  </si>
  <si>
    <t xml:space="preserve">4) </t>
  </si>
  <si>
    <t>NOGA 2002</t>
  </si>
  <si>
    <t>Les résultats de 1998 ne correspondent pas à ceux publiés dans l'Annuaire de 2001. Les valeurs de 1998 ont été recalculées à partir de la Statistique de l'emploi révisée et sont considérées maintenant comme définitives.</t>
  </si>
  <si>
    <t xml:space="preserve">1)  </t>
  </si>
  <si>
    <t>en % des charges</t>
  </si>
  <si>
    <t>Divisions économiques 2)</t>
  </si>
  <si>
    <t>Chiffre d'affaires 3)</t>
  </si>
  <si>
    <t>pertes nettes 4)</t>
  </si>
  <si>
    <t>2007p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</si>
</sst>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__;\-#,###,##0.0__;\-___;@___ "/>
    <numFmt numFmtId="166" formatCode="#,###,##0.0__;\-#,###,##0.0__;\-__;@__\ "/>
  </numFmts>
  <fonts count="9" x14ac:knownFonts="1">
    <font>
      <sz val="12"/>
      <name val="Times New Roman"/>
    </font>
    <font>
      <sz val="8"/>
      <name val="Arial Narrow"/>
      <family val="2"/>
    </font>
    <font>
      <sz val="9"/>
      <name val="Arial"/>
      <family val="2"/>
    </font>
    <font>
      <b/>
      <sz val="9"/>
      <name val="Arial"/>
      <family val="2"/>
    </font>
    <font>
      <sz val="10"/>
      <name val="MS Sans Serif"/>
      <family val="2"/>
    </font>
    <font>
      <sz val="8"/>
      <name val="Helv"/>
    </font>
    <font>
      <sz val="8"/>
      <color indexed="8"/>
      <name val="Arial"/>
      <family val="2"/>
    </font>
    <font>
      <sz val="8"/>
      <name val="Arial"/>
      <family val="2"/>
    </font>
    <font>
      <b/>
      <sz val="8"/>
      <name val="Arial"/>
      <family val="2"/>
    </font>
  </fonts>
  <fills count="6">
    <fill>
      <patternFill patternType="none"/>
    </fill>
    <fill>
      <patternFill patternType="gray125"/>
    </fill>
    <fill>
      <patternFill patternType="solid">
        <fgColor indexed="9"/>
        <bgColor indexed="64"/>
      </patternFill>
    </fill>
    <fill>
      <patternFill patternType="solid">
        <fgColor rgb="FFFFFFFF"/>
        <bgColor indexed="64"/>
      </patternFill>
    </fill>
    <fill>
      <patternFill patternType="solid">
        <fgColor theme="0"/>
        <bgColor indexed="64"/>
      </patternFill>
    </fill>
    <fill>
      <patternFill patternType="solid">
        <fgColor rgb="FFE8EAF7"/>
        <bgColor indexed="64"/>
      </patternFill>
    </fill>
  </fills>
  <borders count="9">
    <border>
      <left/>
      <right/>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4" fillId="0" borderId="0"/>
    <xf numFmtId="0" fontId="5" fillId="0" borderId="0">
      <alignment horizontal="right" vertical="center"/>
    </xf>
  </cellStyleXfs>
  <cellXfs count="59">
    <xf numFmtId="0" fontId="0" fillId="0" borderId="0" xfId="0"/>
    <xf numFmtId="0" fontId="1" fillId="2" borderId="0" xfId="0" applyFont="1" applyFill="1" applyBorder="1" applyAlignment="1">
      <alignment vertical="center"/>
    </xf>
    <xf numFmtId="0" fontId="1" fillId="2" borderId="0" xfId="0" applyFont="1" applyFill="1" applyBorder="1" applyAlignment="1">
      <alignment vertical="center" wrapText="1"/>
    </xf>
    <xf numFmtId="0" fontId="3" fillId="2" borderId="0" xfId="0" applyFont="1" applyFill="1" applyBorder="1" applyAlignment="1">
      <alignment vertical="center"/>
    </xf>
    <xf numFmtId="0" fontId="2" fillId="2" borderId="0" xfId="0" applyFont="1" applyFill="1" applyBorder="1" applyAlignment="1">
      <alignment vertical="center"/>
    </xf>
    <xf numFmtId="0" fontId="3" fillId="2" borderId="0" xfId="0" applyFont="1" applyFill="1" applyBorder="1" applyAlignment="1">
      <alignment horizontal="right" vertical="center"/>
    </xf>
    <xf numFmtId="0" fontId="7" fillId="2" borderId="0" xfId="0" applyFont="1" applyFill="1" applyBorder="1" applyAlignment="1">
      <alignment vertical="center"/>
    </xf>
    <xf numFmtId="0" fontId="7" fillId="2" borderId="0" xfId="0" applyFont="1" applyFill="1" applyBorder="1" applyAlignment="1">
      <alignment vertical="center" wrapText="1"/>
    </xf>
    <xf numFmtId="0" fontId="8" fillId="2" borderId="0" xfId="0" applyFont="1" applyFill="1" applyBorder="1" applyAlignment="1">
      <alignment vertical="center" wrapText="1"/>
    </xf>
    <xf numFmtId="165" fontId="7" fillId="2" borderId="0" xfId="0" applyNumberFormat="1" applyFont="1" applyFill="1" applyBorder="1" applyAlignment="1">
      <alignment vertical="center"/>
    </xf>
    <xf numFmtId="0" fontId="7" fillId="2" borderId="0" xfId="0" applyFont="1" applyFill="1" applyBorder="1" applyAlignment="1">
      <alignment horizontal="left" vertical="center" wrapText="1"/>
    </xf>
    <xf numFmtId="166" fontId="7" fillId="2" borderId="0" xfId="0" applyNumberFormat="1" applyFont="1" applyFill="1" applyBorder="1" applyAlignment="1">
      <alignment horizontal="right" vertical="center"/>
    </xf>
    <xf numFmtId="0" fontId="7" fillId="2" borderId="0" xfId="0" applyFont="1" applyFill="1" applyBorder="1" applyAlignment="1">
      <alignment horizontal="left" vertical="center"/>
    </xf>
    <xf numFmtId="166" fontId="7" fillId="2" borderId="0" xfId="0" applyNumberFormat="1" applyFont="1" applyFill="1" applyBorder="1" applyAlignment="1" applyProtection="1">
      <alignment horizontal="right" vertical="center"/>
      <protection locked="0"/>
    </xf>
    <xf numFmtId="0" fontId="7" fillId="0" borderId="0" xfId="1" applyFont="1" applyBorder="1" applyAlignment="1">
      <alignment vertical="center"/>
    </xf>
    <xf numFmtId="0" fontId="7" fillId="2" borderId="0" xfId="2" applyFont="1" applyFill="1" applyBorder="1" applyAlignment="1">
      <alignment horizontal="left" vertical="center"/>
    </xf>
    <xf numFmtId="0" fontId="7" fillId="0" borderId="0" xfId="2" applyFont="1" applyBorder="1" applyAlignment="1">
      <alignment horizontal="left" vertical="center"/>
    </xf>
    <xf numFmtId="0" fontId="7" fillId="2" borderId="0" xfId="0" applyFont="1" applyFill="1" applyBorder="1" applyAlignment="1">
      <alignment vertical="top"/>
    </xf>
    <xf numFmtId="0" fontId="7" fillId="2" borderId="5" xfId="0" applyFont="1" applyFill="1" applyBorder="1" applyAlignment="1">
      <alignment horizontal="left" vertical="top"/>
    </xf>
    <xf numFmtId="0" fontId="6" fillId="3" borderId="5" xfId="0" applyNumberFormat="1" applyFont="1" applyFill="1" applyBorder="1" applyAlignment="1" applyProtection="1">
      <alignment horizontal="left" vertical="top" wrapText="1"/>
    </xf>
    <xf numFmtId="0" fontId="7" fillId="2" borderId="5" xfId="0" applyFont="1" applyFill="1" applyBorder="1" applyAlignment="1">
      <alignment vertical="center"/>
    </xf>
    <xf numFmtId="165" fontId="7" fillId="2" borderId="5" xfId="0" applyNumberFormat="1" applyFont="1" applyFill="1" applyBorder="1" applyAlignment="1">
      <alignment vertical="center"/>
    </xf>
    <xf numFmtId="0" fontId="7" fillId="2" borderId="5" xfId="0" applyFont="1" applyFill="1" applyBorder="1" applyAlignment="1">
      <alignment vertical="top"/>
    </xf>
    <xf numFmtId="1" fontId="7" fillId="5" borderId="1" xfId="0" quotePrefix="1" applyNumberFormat="1" applyFont="1" applyFill="1" applyBorder="1" applyAlignment="1">
      <alignment vertical="center"/>
    </xf>
    <xf numFmtId="166" fontId="7" fillId="2" borderId="5" xfId="0" applyNumberFormat="1" applyFont="1" applyFill="1" applyBorder="1" applyAlignment="1">
      <alignment horizontal="right" vertical="center"/>
    </xf>
    <xf numFmtId="0" fontId="7" fillId="5" borderId="1" xfId="0" applyFont="1" applyFill="1" applyBorder="1" applyAlignment="1">
      <alignment vertical="center"/>
    </xf>
    <xf numFmtId="166" fontId="7" fillId="5" borderId="1" xfId="0" quotePrefix="1" applyNumberFormat="1" applyFont="1" applyFill="1" applyBorder="1" applyAlignment="1">
      <alignment horizontal="center" vertical="center"/>
    </xf>
    <xf numFmtId="166" fontId="7" fillId="5" borderId="1" xfId="0" quotePrefix="1" applyNumberFormat="1" applyFont="1" applyFill="1" applyBorder="1" applyAlignment="1" applyProtection="1">
      <alignment horizontal="right" vertical="center"/>
      <protection locked="0"/>
    </xf>
    <xf numFmtId="0" fontId="7" fillId="2" borderId="8" xfId="0" quotePrefix="1" applyNumberFormat="1" applyFont="1" applyFill="1" applyBorder="1" applyAlignment="1">
      <alignment horizontal="center" vertical="center"/>
    </xf>
    <xf numFmtId="0" fontId="7" fillId="2" borderId="7" xfId="0" quotePrefix="1" applyNumberFormat="1" applyFont="1" applyFill="1" applyBorder="1" applyAlignment="1">
      <alignment horizontal="center" vertical="center"/>
    </xf>
    <xf numFmtId="0" fontId="6" fillId="5" borderId="1" xfId="0" applyNumberFormat="1" applyFont="1" applyFill="1" applyBorder="1" applyAlignment="1" applyProtection="1">
      <alignment horizontal="left" vertical="center"/>
    </xf>
    <xf numFmtId="164" fontId="6" fillId="5" borderId="1" xfId="0" applyNumberFormat="1" applyFont="1" applyFill="1" applyBorder="1" applyAlignment="1" applyProtection="1">
      <alignment horizontal="center" vertical="center"/>
    </xf>
    <xf numFmtId="0" fontId="6" fillId="3" borderId="0" xfId="0" applyNumberFormat="1" applyFont="1" applyFill="1" applyBorder="1" applyAlignment="1" applyProtection="1">
      <alignment horizontal="left" vertical="center" wrapText="1"/>
    </xf>
    <xf numFmtId="0" fontId="6" fillId="3" borderId="0" xfId="0" applyNumberFormat="1" applyFont="1" applyFill="1" applyBorder="1" applyAlignment="1" applyProtection="1">
      <alignment horizontal="left" vertical="center"/>
    </xf>
    <xf numFmtId="165" fontId="6" fillId="4" borderId="0" xfId="0" applyNumberFormat="1" applyFont="1" applyFill="1" applyBorder="1" applyAlignment="1" applyProtection="1">
      <alignment horizontal="right" vertical="center"/>
    </xf>
    <xf numFmtId="165" fontId="6" fillId="5" borderId="1" xfId="0" applyNumberFormat="1" applyFont="1" applyFill="1" applyBorder="1" applyAlignment="1" applyProtection="1">
      <alignment horizontal="right" vertical="center"/>
    </xf>
    <xf numFmtId="0" fontId="6" fillId="3" borderId="2" xfId="0" applyNumberFormat="1" applyFont="1" applyFill="1" applyBorder="1" applyAlignment="1" applyProtection="1">
      <alignment horizontal="left" vertical="center"/>
    </xf>
    <xf numFmtId="165" fontId="6" fillId="4" borderId="2" xfId="0" applyNumberFormat="1" applyFont="1" applyFill="1" applyBorder="1" applyAlignment="1" applyProtection="1">
      <alignment horizontal="right" vertical="center"/>
    </xf>
    <xf numFmtId="0" fontId="7" fillId="0" borderId="0" xfId="0" applyFont="1" applyAlignment="1">
      <alignment vertical="center"/>
    </xf>
    <xf numFmtId="0" fontId="7" fillId="4" borderId="0" xfId="0" applyFont="1" applyFill="1" applyAlignment="1">
      <alignment vertical="center"/>
    </xf>
    <xf numFmtId="0" fontId="7" fillId="2" borderId="0" xfId="0" applyFont="1" applyFill="1" applyAlignment="1">
      <alignment horizontal="left" vertical="center"/>
    </xf>
    <xf numFmtId="0" fontId="7" fillId="2" borderId="0" xfId="0" applyFont="1" applyFill="1" applyAlignment="1">
      <alignment vertical="center"/>
    </xf>
    <xf numFmtId="16" fontId="7" fillId="2" borderId="3" xfId="0" applyNumberFormat="1" applyFont="1" applyFill="1" applyBorder="1" applyAlignment="1">
      <alignment vertical="center"/>
    </xf>
    <xf numFmtId="16" fontId="7" fillId="2" borderId="5" xfId="0" applyNumberFormat="1" applyFont="1" applyFill="1" applyBorder="1" applyAlignment="1">
      <alignment vertical="center"/>
    </xf>
    <xf numFmtId="16" fontId="7" fillId="2" borderId="4" xfId="0" applyNumberFormat="1" applyFont="1" applyFill="1" applyBorder="1" applyAlignment="1">
      <alignment vertical="center"/>
    </xf>
    <xf numFmtId="16" fontId="7" fillId="2" borderId="0" xfId="0" applyNumberFormat="1" applyFont="1" applyFill="1" applyBorder="1" applyAlignment="1">
      <alignment vertical="center"/>
    </xf>
    <xf numFmtId="0" fontId="7" fillId="4" borderId="5" xfId="0" applyNumberFormat="1" applyFont="1" applyFill="1" applyBorder="1" applyAlignment="1">
      <alignment vertical="center" wrapText="1"/>
    </xf>
    <xf numFmtId="0" fontId="7" fillId="2" borderId="5" xfId="0" applyNumberFormat="1" applyFont="1" applyFill="1" applyBorder="1" applyAlignment="1">
      <alignment vertical="center" wrapText="1"/>
    </xf>
    <xf numFmtId="166" fontId="6" fillId="5" borderId="1" xfId="0" applyNumberFormat="1" applyFont="1" applyFill="1" applyBorder="1" applyAlignment="1" applyProtection="1">
      <alignment horizontal="right" vertical="center"/>
    </xf>
    <xf numFmtId="165" fontId="6" fillId="3" borderId="0" xfId="0" applyNumberFormat="1" applyFont="1" applyFill="1" applyBorder="1" applyAlignment="1" applyProtection="1">
      <alignment horizontal="right" vertical="center"/>
    </xf>
    <xf numFmtId="166" fontId="6" fillId="3" borderId="0" xfId="0" applyNumberFormat="1" applyFont="1" applyFill="1" applyBorder="1" applyAlignment="1" applyProtection="1">
      <alignment horizontal="right" vertical="center"/>
    </xf>
    <xf numFmtId="0" fontId="7" fillId="2" borderId="5" xfId="0" applyFont="1" applyFill="1" applyBorder="1" applyAlignment="1">
      <alignment vertical="center" wrapText="1"/>
    </xf>
    <xf numFmtId="0" fontId="7" fillId="2" borderId="5" xfId="0" applyFont="1" applyFill="1" applyBorder="1" applyAlignment="1">
      <alignment horizontal="left" vertical="center" wrapText="1"/>
    </xf>
    <xf numFmtId="0" fontId="7" fillId="2" borderId="0" xfId="0" applyNumberFormat="1" applyFont="1" applyFill="1" applyBorder="1" applyAlignment="1">
      <alignment horizontal="left" vertical="center"/>
    </xf>
    <xf numFmtId="0" fontId="1" fillId="2" borderId="0" xfId="0" applyFont="1" applyFill="1" applyBorder="1" applyAlignment="1">
      <alignment horizontal="left" vertical="center"/>
    </xf>
    <xf numFmtId="16" fontId="7" fillId="2" borderId="3" xfId="0" applyNumberFormat="1" applyFont="1" applyFill="1" applyBorder="1" applyAlignment="1">
      <alignment horizontal="left" vertical="top" wrapText="1"/>
    </xf>
    <xf numFmtId="0" fontId="7" fillId="0" borderId="6" xfId="0" applyFont="1" applyBorder="1" applyAlignment="1">
      <alignment horizontal="left" vertical="top" wrapText="1"/>
    </xf>
    <xf numFmtId="0" fontId="7" fillId="0" borderId="5" xfId="0" applyFont="1" applyBorder="1" applyAlignment="1">
      <alignment horizontal="left" vertical="top" wrapText="1"/>
    </xf>
    <xf numFmtId="0" fontId="7" fillId="5" borderId="1" xfId="0" applyFont="1" applyFill="1" applyBorder="1" applyAlignment="1">
      <alignment vertical="center" wrapText="1"/>
    </xf>
  </cellXfs>
  <cellStyles count="3">
    <cellStyle name="Normal" xfId="0" builtinId="0"/>
    <cellStyle name="Normal_Feuil1" xfId="1" xr:uid="{00000000-0005-0000-0000-000001000000}"/>
    <cellStyle name="Vorspalte/Zahlenteil" xfId="2" xr:uid="{00000000-0005-0000-0000-000002000000}"/>
  </cellStyles>
  <dxfs count="0"/>
  <tableStyles count="0" defaultTableStyle="TableStyleMedium9" defaultPivotStyle="PivotStyleLight16"/>
  <colors>
    <mruColors>
      <color rgb="FFE8EA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theme/theme1.xml><?xml version="1.0" encoding="utf-8"?>
<a:theme xmlns:a="http://schemas.openxmlformats.org/drawingml/2006/main" name="Thème Office">
  <a:themeElements>
    <a:clrScheme name="Lexikon">
      <a:dk1>
        <a:sysClr val="windowText" lastClr="000000"/>
      </a:dk1>
      <a:lt1>
        <a:sysClr val="window" lastClr="FFFFFF"/>
      </a:lt1>
      <a:dk2>
        <a:srgbClr val="1F497D"/>
      </a:dk2>
      <a:lt2>
        <a:srgbClr val="EEECE1"/>
      </a:lt2>
      <a:accent1>
        <a:srgbClr val="4F81BD"/>
      </a:accent1>
      <a:accent2>
        <a:srgbClr val="C0504D"/>
      </a:accent2>
      <a:accent3>
        <a:srgbClr val="9BBB59"/>
      </a:accent3>
      <a:accent4>
        <a:srgbClr val="CCFFFF"/>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0E6708-B14F-4B2C-A71F-5B9C1FBB03E2}">
  <sheetPr>
    <pageSetUpPr fitToPage="1"/>
  </sheetPr>
  <dimension ref="A1:J77"/>
  <sheetViews>
    <sheetView tabSelected="1" zoomScale="120" zoomScaleNormal="120" workbookViewId="0"/>
  </sheetViews>
  <sheetFormatPr baseColWidth="10" defaultColWidth="11" defaultRowHeight="12.75" x14ac:dyDescent="0.25"/>
  <cols>
    <col min="1" max="1" width="3.375" style="1" customWidth="1"/>
    <col min="2" max="2" width="73.875" style="1" customWidth="1"/>
    <col min="3" max="10" width="7" style="1" customWidth="1"/>
    <col min="11" max="11" width="3.25" style="1" customWidth="1"/>
    <col min="12" max="16384" width="11" style="1"/>
  </cols>
  <sheetData>
    <row r="1" spans="1:10" ht="12.95" customHeight="1" x14ac:dyDescent="0.25">
      <c r="A1" s="3" t="s">
        <v>134</v>
      </c>
      <c r="B1" s="3"/>
      <c r="J1" s="5" t="s">
        <v>147</v>
      </c>
    </row>
    <row r="2" spans="1:10" ht="12.95" customHeight="1" x14ac:dyDescent="0.25">
      <c r="A2" s="3" t="s">
        <v>203</v>
      </c>
      <c r="B2" s="4"/>
    </row>
    <row r="3" spans="1:10" s="17" customFormat="1" ht="48.75" customHeight="1" x14ac:dyDescent="0.25">
      <c r="A3" s="18" t="s">
        <v>190</v>
      </c>
      <c r="B3" s="18"/>
      <c r="C3" s="55" t="s">
        <v>182</v>
      </c>
      <c r="D3" s="56"/>
      <c r="E3" s="55" t="s">
        <v>184</v>
      </c>
      <c r="F3" s="56"/>
      <c r="G3" s="55" t="s">
        <v>183</v>
      </c>
      <c r="H3" s="56"/>
      <c r="I3" s="55" t="s">
        <v>51</v>
      </c>
      <c r="J3" s="57"/>
    </row>
    <row r="4" spans="1:10" s="6" customFormat="1" ht="12.95" customHeight="1" x14ac:dyDescent="0.25">
      <c r="A4" s="8"/>
      <c r="B4" s="8"/>
      <c r="C4" s="28">
        <v>2020</v>
      </c>
      <c r="D4" s="29">
        <v>2021</v>
      </c>
      <c r="E4" s="28">
        <v>2020</v>
      </c>
      <c r="F4" s="29">
        <v>2021</v>
      </c>
      <c r="G4" s="28">
        <v>2020</v>
      </c>
      <c r="H4" s="29">
        <v>2021</v>
      </c>
      <c r="I4" s="28">
        <v>2020</v>
      </c>
      <c r="J4" s="29">
        <v>2021</v>
      </c>
    </row>
    <row r="5" spans="1:10" s="6" customFormat="1" ht="12.95" customHeight="1" x14ac:dyDescent="0.25">
      <c r="A5" s="30" t="s">
        <v>0</v>
      </c>
      <c r="B5" s="30"/>
      <c r="C5" s="31"/>
      <c r="D5" s="31"/>
      <c r="E5" s="31"/>
      <c r="F5" s="31"/>
      <c r="G5" s="31"/>
      <c r="H5" s="31"/>
      <c r="I5" s="31"/>
      <c r="J5" s="31"/>
    </row>
    <row r="6" spans="1:10" s="7" customFormat="1" ht="12.95" customHeight="1" x14ac:dyDescent="0.25">
      <c r="A6" s="32">
        <v>8</v>
      </c>
      <c r="B6" s="33" t="s">
        <v>8</v>
      </c>
      <c r="C6" s="34">
        <v>47.6</v>
      </c>
      <c r="D6" s="34">
        <v>47.4</v>
      </c>
      <c r="E6" s="34">
        <v>20.9</v>
      </c>
      <c r="F6" s="34">
        <v>21.7</v>
      </c>
      <c r="G6" s="34">
        <v>19.100000000000001</v>
      </c>
      <c r="H6" s="34">
        <v>19.2</v>
      </c>
      <c r="I6" s="34">
        <v>93.3</v>
      </c>
      <c r="J6" s="34">
        <v>94</v>
      </c>
    </row>
    <row r="7" spans="1:10" s="6" customFormat="1" ht="12.95" customHeight="1" x14ac:dyDescent="0.25">
      <c r="A7" s="32">
        <v>10</v>
      </c>
      <c r="B7" s="33" t="s">
        <v>84</v>
      </c>
      <c r="C7" s="34">
        <v>61</v>
      </c>
      <c r="D7" s="34">
        <v>60.1</v>
      </c>
      <c r="E7" s="34">
        <v>14.899999999999999</v>
      </c>
      <c r="F7" s="34">
        <v>14</v>
      </c>
      <c r="G7" s="34">
        <v>16.2</v>
      </c>
      <c r="H7" s="34">
        <v>16.399999999999999</v>
      </c>
      <c r="I7" s="34">
        <v>96.9</v>
      </c>
      <c r="J7" s="34">
        <v>97.4</v>
      </c>
    </row>
    <row r="8" spans="1:10" s="6" customFormat="1" ht="12.95" customHeight="1" x14ac:dyDescent="0.25">
      <c r="A8" s="32">
        <v>11</v>
      </c>
      <c r="B8" s="33" t="s">
        <v>85</v>
      </c>
      <c r="C8" s="34">
        <v>41.6</v>
      </c>
      <c r="D8" s="34">
        <v>41.2</v>
      </c>
      <c r="E8" s="34">
        <v>24.1</v>
      </c>
      <c r="F8" s="34">
        <v>23.599999999999998</v>
      </c>
      <c r="G8" s="34">
        <v>24.2</v>
      </c>
      <c r="H8" s="34">
        <v>25.2</v>
      </c>
      <c r="I8" s="34">
        <v>97.6</v>
      </c>
      <c r="J8" s="34">
        <v>97.5</v>
      </c>
    </row>
    <row r="9" spans="1:10" s="6" customFormat="1" ht="12.95" customHeight="1" x14ac:dyDescent="0.25">
      <c r="A9" s="32">
        <v>13</v>
      </c>
      <c r="B9" s="33" t="s">
        <v>86</v>
      </c>
      <c r="C9" s="34">
        <v>41.9</v>
      </c>
      <c r="D9" s="34">
        <v>45.5</v>
      </c>
      <c r="E9" s="34">
        <v>36.6</v>
      </c>
      <c r="F9" s="34">
        <v>34.1</v>
      </c>
      <c r="G9" s="34">
        <v>13.4</v>
      </c>
      <c r="H9" s="34">
        <v>12.9</v>
      </c>
      <c r="I9" s="34">
        <v>93.1</v>
      </c>
      <c r="J9" s="34">
        <v>93.8</v>
      </c>
    </row>
    <row r="10" spans="1:10" s="6" customFormat="1" ht="12.95" customHeight="1" x14ac:dyDescent="0.25">
      <c r="A10" s="32">
        <v>14</v>
      </c>
      <c r="B10" s="33" t="s">
        <v>56</v>
      </c>
      <c r="C10" s="34">
        <v>62.6</v>
      </c>
      <c r="D10" s="34">
        <v>64.8</v>
      </c>
      <c r="E10" s="34">
        <v>20.3</v>
      </c>
      <c r="F10" s="34">
        <v>20.2</v>
      </c>
      <c r="G10" s="34">
        <v>9.4</v>
      </c>
      <c r="H10" s="34">
        <v>9.6</v>
      </c>
      <c r="I10" s="34">
        <v>95</v>
      </c>
      <c r="J10" s="34">
        <v>96.7</v>
      </c>
    </row>
    <row r="11" spans="1:10" s="6" customFormat="1" ht="12.95" customHeight="1" x14ac:dyDescent="0.25">
      <c r="A11" s="32">
        <v>16</v>
      </c>
      <c r="B11" s="33" t="s">
        <v>178</v>
      </c>
      <c r="C11" s="34">
        <v>51.4</v>
      </c>
      <c r="D11" s="34">
        <v>53.8</v>
      </c>
      <c r="E11" s="34">
        <v>27.4</v>
      </c>
      <c r="F11" s="34">
        <v>25.6</v>
      </c>
      <c r="G11" s="34">
        <v>11.4</v>
      </c>
      <c r="H11" s="34">
        <v>10.9</v>
      </c>
      <c r="I11" s="34">
        <v>96.6</v>
      </c>
      <c r="J11" s="34">
        <v>95.3</v>
      </c>
    </row>
    <row r="12" spans="1:10" s="6" customFormat="1" ht="12.95" customHeight="1" x14ac:dyDescent="0.25">
      <c r="A12" s="32">
        <v>17</v>
      </c>
      <c r="B12" s="33" t="s">
        <v>13</v>
      </c>
      <c r="C12" s="34">
        <v>50</v>
      </c>
      <c r="D12" s="34">
        <v>49.5</v>
      </c>
      <c r="E12" s="34">
        <v>25.099999999999998</v>
      </c>
      <c r="F12" s="34">
        <v>21.1</v>
      </c>
      <c r="G12" s="34">
        <v>16.600000000000001</v>
      </c>
      <c r="H12" s="34">
        <v>13.6</v>
      </c>
      <c r="I12" s="34">
        <v>91.5</v>
      </c>
      <c r="J12" s="34">
        <v>93.3</v>
      </c>
    </row>
    <row r="13" spans="1:10" s="6" customFormat="1" ht="12.95" customHeight="1" x14ac:dyDescent="0.25">
      <c r="A13" s="32">
        <v>18</v>
      </c>
      <c r="B13" s="33" t="s">
        <v>88</v>
      </c>
      <c r="C13" s="34">
        <v>46</v>
      </c>
      <c r="D13" s="34">
        <v>46.3</v>
      </c>
      <c r="E13" s="34">
        <v>32.200000000000003</v>
      </c>
      <c r="F13" s="34">
        <v>33.700000000000003</v>
      </c>
      <c r="G13" s="34">
        <v>12.9</v>
      </c>
      <c r="H13" s="34">
        <v>13.7</v>
      </c>
      <c r="I13" s="34">
        <v>96.5</v>
      </c>
      <c r="J13" s="34">
        <v>94.2</v>
      </c>
    </row>
    <row r="14" spans="1:10" s="6" customFormat="1" ht="12.95" customHeight="1" x14ac:dyDescent="0.25">
      <c r="A14" s="32">
        <v>20</v>
      </c>
      <c r="B14" s="33" t="s">
        <v>3</v>
      </c>
      <c r="C14" s="34">
        <v>52</v>
      </c>
      <c r="D14" s="34">
        <v>52.6</v>
      </c>
      <c r="E14" s="34">
        <v>12.299999999999999</v>
      </c>
      <c r="F14" s="34">
        <v>11.9</v>
      </c>
      <c r="G14" s="34">
        <v>22.6</v>
      </c>
      <c r="H14" s="34">
        <v>21.1</v>
      </c>
      <c r="I14" s="34">
        <v>87.9</v>
      </c>
      <c r="J14" s="34">
        <v>90.1</v>
      </c>
    </row>
    <row r="15" spans="1:10" s="6" customFormat="1" ht="12.95" customHeight="1" x14ac:dyDescent="0.25">
      <c r="A15" s="32">
        <v>21</v>
      </c>
      <c r="B15" s="33" t="s">
        <v>89</v>
      </c>
      <c r="C15" s="34">
        <v>41</v>
      </c>
      <c r="D15" s="34">
        <v>30.2</v>
      </c>
      <c r="E15" s="34">
        <v>7.8000000000000007</v>
      </c>
      <c r="F15" s="34">
        <v>5.8000000000000007</v>
      </c>
      <c r="G15" s="34">
        <v>24.4</v>
      </c>
      <c r="H15" s="34">
        <v>20.399999999999999</v>
      </c>
      <c r="I15" s="34">
        <v>60.9</v>
      </c>
      <c r="J15" s="34">
        <v>55.7</v>
      </c>
    </row>
    <row r="16" spans="1:10" s="6" customFormat="1" ht="12.95" customHeight="1" x14ac:dyDescent="0.25">
      <c r="A16" s="32">
        <v>22</v>
      </c>
      <c r="B16" s="33" t="s">
        <v>90</v>
      </c>
      <c r="C16" s="34">
        <v>47.6</v>
      </c>
      <c r="D16" s="34">
        <v>50.8</v>
      </c>
      <c r="E16" s="34">
        <v>28.1</v>
      </c>
      <c r="F16" s="34">
        <v>26.400000000000002</v>
      </c>
      <c r="G16" s="34">
        <v>14.2</v>
      </c>
      <c r="H16" s="34">
        <v>13.6</v>
      </c>
      <c r="I16" s="34">
        <v>93.4</v>
      </c>
      <c r="J16" s="34">
        <v>93.3</v>
      </c>
    </row>
    <row r="17" spans="1:10" s="6" customFormat="1" ht="12.95" customHeight="1" x14ac:dyDescent="0.25">
      <c r="A17" s="32">
        <v>23</v>
      </c>
      <c r="B17" s="33" t="s">
        <v>91</v>
      </c>
      <c r="C17" s="34">
        <v>44.1</v>
      </c>
      <c r="D17" s="34">
        <v>47.5</v>
      </c>
      <c r="E17" s="34">
        <v>27.3</v>
      </c>
      <c r="F17" s="34">
        <v>27.1</v>
      </c>
      <c r="G17" s="34">
        <v>16.3</v>
      </c>
      <c r="H17" s="34">
        <v>15.7</v>
      </c>
      <c r="I17" s="34">
        <v>93.8</v>
      </c>
      <c r="J17" s="34">
        <v>94.8</v>
      </c>
    </row>
    <row r="18" spans="1:10" s="6" customFormat="1" ht="12.95" customHeight="1" x14ac:dyDescent="0.25">
      <c r="A18" s="32">
        <v>24</v>
      </c>
      <c r="B18" s="33" t="s">
        <v>4</v>
      </c>
      <c r="C18" s="34">
        <v>55.7</v>
      </c>
      <c r="D18" s="34">
        <v>62.7</v>
      </c>
      <c r="E18" s="34">
        <v>22.4</v>
      </c>
      <c r="F18" s="34">
        <v>18.899999999999999</v>
      </c>
      <c r="G18" s="34">
        <v>12.4</v>
      </c>
      <c r="H18" s="34">
        <v>10.8</v>
      </c>
      <c r="I18" s="34">
        <v>94.9</v>
      </c>
      <c r="J18" s="34">
        <v>95.5</v>
      </c>
    </row>
    <row r="19" spans="1:10" s="6" customFormat="1" ht="12.95" customHeight="1" x14ac:dyDescent="0.25">
      <c r="A19" s="32">
        <v>25</v>
      </c>
      <c r="B19" s="33" t="s">
        <v>92</v>
      </c>
      <c r="C19" s="34">
        <v>40.700000000000003</v>
      </c>
      <c r="D19" s="34">
        <v>43.9</v>
      </c>
      <c r="E19" s="34">
        <v>35.6</v>
      </c>
      <c r="F19" s="34">
        <v>33.200000000000003</v>
      </c>
      <c r="G19" s="34">
        <v>13.2</v>
      </c>
      <c r="H19" s="34">
        <v>13.3</v>
      </c>
      <c r="I19" s="34">
        <v>95.4</v>
      </c>
      <c r="J19" s="34">
        <v>93.9</v>
      </c>
    </row>
    <row r="20" spans="1:10" s="6" customFormat="1" ht="12.95" customHeight="1" x14ac:dyDescent="0.25">
      <c r="A20" s="32">
        <v>26</v>
      </c>
      <c r="B20" s="33" t="s">
        <v>93</v>
      </c>
      <c r="C20" s="34">
        <v>49</v>
      </c>
      <c r="D20" s="34">
        <v>52.3</v>
      </c>
      <c r="E20" s="34">
        <v>19.3</v>
      </c>
      <c r="F20" s="34">
        <v>17.899999999999999</v>
      </c>
      <c r="G20" s="34">
        <v>18.899999999999999</v>
      </c>
      <c r="H20" s="34">
        <v>18.5</v>
      </c>
      <c r="I20" s="34">
        <v>93.1</v>
      </c>
      <c r="J20" s="34">
        <v>93</v>
      </c>
    </row>
    <row r="21" spans="1:10" s="6" customFormat="1" ht="12.95" customHeight="1" x14ac:dyDescent="0.25">
      <c r="A21" s="32">
        <v>27</v>
      </c>
      <c r="B21" s="33" t="s">
        <v>94</v>
      </c>
      <c r="C21" s="34">
        <v>69.5</v>
      </c>
      <c r="D21" s="34">
        <v>71.5</v>
      </c>
      <c r="E21" s="34">
        <v>14.3</v>
      </c>
      <c r="F21" s="34">
        <v>13.9</v>
      </c>
      <c r="G21" s="34">
        <v>9.9</v>
      </c>
      <c r="H21" s="34">
        <v>9.8000000000000007</v>
      </c>
      <c r="I21" s="34">
        <v>93.9</v>
      </c>
      <c r="J21" s="34">
        <v>95</v>
      </c>
    </row>
    <row r="22" spans="1:10" s="6" customFormat="1" ht="12.95" customHeight="1" x14ac:dyDescent="0.25">
      <c r="A22" s="32">
        <v>28</v>
      </c>
      <c r="B22" s="33" t="s">
        <v>95</v>
      </c>
      <c r="C22" s="34">
        <v>50.3</v>
      </c>
      <c r="D22" s="34">
        <v>52.3</v>
      </c>
      <c r="E22" s="34">
        <v>28.6</v>
      </c>
      <c r="F22" s="34">
        <v>27</v>
      </c>
      <c r="G22" s="34">
        <v>13.9</v>
      </c>
      <c r="H22" s="34">
        <v>13.4</v>
      </c>
      <c r="I22" s="34">
        <v>92.3</v>
      </c>
      <c r="J22" s="34">
        <v>93.1</v>
      </c>
    </row>
    <row r="23" spans="1:10" s="7" customFormat="1" ht="12.95" customHeight="1" x14ac:dyDescent="0.25">
      <c r="A23" s="32">
        <v>29</v>
      </c>
      <c r="B23" s="33" t="s">
        <v>18</v>
      </c>
      <c r="C23" s="34">
        <v>59.9</v>
      </c>
      <c r="D23" s="34">
        <v>60.2</v>
      </c>
      <c r="E23" s="34">
        <v>21.4</v>
      </c>
      <c r="F23" s="34">
        <v>20.700000000000003</v>
      </c>
      <c r="G23" s="34">
        <v>11</v>
      </c>
      <c r="H23" s="34">
        <v>11.6</v>
      </c>
      <c r="I23" s="34">
        <v>98.7</v>
      </c>
      <c r="J23" s="34">
        <v>97.6</v>
      </c>
    </row>
    <row r="24" spans="1:10" s="6" customFormat="1" ht="12.95" customHeight="1" x14ac:dyDescent="0.25">
      <c r="A24" s="32">
        <v>30</v>
      </c>
      <c r="B24" s="33" t="s">
        <v>96</v>
      </c>
      <c r="C24" s="34">
        <v>65.599999999999994</v>
      </c>
      <c r="D24" s="34">
        <v>64</v>
      </c>
      <c r="E24" s="34">
        <v>17.5</v>
      </c>
      <c r="F24" s="34">
        <v>18</v>
      </c>
      <c r="G24" s="34">
        <v>8.6</v>
      </c>
      <c r="H24" s="34">
        <v>9.6</v>
      </c>
      <c r="I24" s="34">
        <v>94.3</v>
      </c>
      <c r="J24" s="34">
        <v>94</v>
      </c>
    </row>
    <row r="25" spans="1:10" s="6" customFormat="1" ht="12.95" customHeight="1" x14ac:dyDescent="0.25">
      <c r="A25" s="32">
        <v>31</v>
      </c>
      <c r="B25" s="33" t="s">
        <v>97</v>
      </c>
      <c r="C25" s="34">
        <v>48.2</v>
      </c>
      <c r="D25" s="34">
        <v>47.8</v>
      </c>
      <c r="E25" s="34">
        <v>32.700000000000003</v>
      </c>
      <c r="F25" s="34">
        <v>32.4</v>
      </c>
      <c r="G25" s="34">
        <v>12.4</v>
      </c>
      <c r="H25" s="34">
        <v>12.2</v>
      </c>
      <c r="I25" s="34">
        <v>97</v>
      </c>
      <c r="J25" s="34">
        <v>96.1</v>
      </c>
    </row>
    <row r="26" spans="1:10" s="6" customFormat="1" ht="12.95" customHeight="1" x14ac:dyDescent="0.25">
      <c r="A26" s="32">
        <v>32</v>
      </c>
      <c r="B26" s="33" t="s">
        <v>98</v>
      </c>
      <c r="C26" s="34">
        <v>42.3</v>
      </c>
      <c r="D26" s="34">
        <v>44.5</v>
      </c>
      <c r="E26" s="34">
        <v>21.6</v>
      </c>
      <c r="F26" s="34">
        <v>19.8</v>
      </c>
      <c r="G26" s="34">
        <v>19</v>
      </c>
      <c r="H26" s="34">
        <v>19</v>
      </c>
      <c r="I26" s="34">
        <v>96.3</v>
      </c>
      <c r="J26" s="34">
        <v>94.9</v>
      </c>
    </row>
    <row r="27" spans="1:10" s="6" customFormat="1" ht="12.95" customHeight="1" x14ac:dyDescent="0.25">
      <c r="A27" s="32">
        <v>33</v>
      </c>
      <c r="B27" s="33" t="s">
        <v>180</v>
      </c>
      <c r="C27" s="34">
        <v>52.1</v>
      </c>
      <c r="D27" s="34">
        <v>49.8</v>
      </c>
      <c r="E27" s="34">
        <v>27.700000000000003</v>
      </c>
      <c r="F27" s="34">
        <v>31.6</v>
      </c>
      <c r="G27" s="34">
        <v>11.9</v>
      </c>
      <c r="H27" s="34">
        <v>11.4</v>
      </c>
      <c r="I27" s="34">
        <v>94.6</v>
      </c>
      <c r="J27" s="34">
        <v>97</v>
      </c>
    </row>
    <row r="28" spans="1:10" s="6" customFormat="1" ht="12.95" customHeight="1" x14ac:dyDescent="0.25">
      <c r="A28" s="32">
        <v>35</v>
      </c>
      <c r="B28" s="33" t="s">
        <v>100</v>
      </c>
      <c r="C28" s="34">
        <v>77.099999999999994</v>
      </c>
      <c r="D28" s="34">
        <v>84.1</v>
      </c>
      <c r="E28" s="34">
        <v>7.7</v>
      </c>
      <c r="F28" s="34">
        <v>5.1000000000000005</v>
      </c>
      <c r="G28" s="34">
        <v>5.0999999999999996</v>
      </c>
      <c r="H28" s="34">
        <v>3.4</v>
      </c>
      <c r="I28" s="34">
        <v>92.9</v>
      </c>
      <c r="J28" s="34">
        <v>93.4</v>
      </c>
    </row>
    <row r="29" spans="1:10" s="6" customFormat="1" ht="12.95" customHeight="1" x14ac:dyDescent="0.25">
      <c r="A29" s="32">
        <v>36</v>
      </c>
      <c r="B29" s="33" t="s">
        <v>101</v>
      </c>
      <c r="C29" s="34">
        <v>42.6</v>
      </c>
      <c r="D29" s="34">
        <v>47.2</v>
      </c>
      <c r="E29" s="34">
        <v>25</v>
      </c>
      <c r="F29" s="34">
        <v>25.099999999999998</v>
      </c>
      <c r="G29" s="34">
        <v>17.399999999999999</v>
      </c>
      <c r="H29" s="34">
        <v>12.8</v>
      </c>
      <c r="I29" s="34">
        <v>92.7</v>
      </c>
      <c r="J29" s="34">
        <v>93.5</v>
      </c>
    </row>
    <row r="30" spans="1:10" s="6" customFormat="1" ht="12.95" customHeight="1" x14ac:dyDescent="0.25">
      <c r="A30" s="32">
        <v>37</v>
      </c>
      <c r="B30" s="33" t="s">
        <v>102</v>
      </c>
      <c r="C30" s="34">
        <v>19.2</v>
      </c>
      <c r="D30" s="34">
        <v>19.100000000000001</v>
      </c>
      <c r="E30" s="34">
        <v>42.4</v>
      </c>
      <c r="F30" s="34">
        <v>41.6</v>
      </c>
      <c r="G30" s="34">
        <v>19.600000000000001</v>
      </c>
      <c r="H30" s="34">
        <v>19.600000000000001</v>
      </c>
      <c r="I30" s="34">
        <v>95.5</v>
      </c>
      <c r="J30" s="34">
        <v>96.6</v>
      </c>
    </row>
    <row r="31" spans="1:10" s="6" customFormat="1" ht="12.95" customHeight="1" x14ac:dyDescent="0.25">
      <c r="A31" s="32">
        <v>38</v>
      </c>
      <c r="B31" s="33" t="s">
        <v>103</v>
      </c>
      <c r="C31" s="34">
        <v>50.1</v>
      </c>
      <c r="D31" s="34">
        <v>55.4</v>
      </c>
      <c r="E31" s="34">
        <v>19</v>
      </c>
      <c r="F31" s="34">
        <v>16.7</v>
      </c>
      <c r="G31" s="34">
        <v>16.600000000000001</v>
      </c>
      <c r="H31" s="34">
        <v>15.6</v>
      </c>
      <c r="I31" s="34">
        <v>95.1</v>
      </c>
      <c r="J31" s="34">
        <v>95.9</v>
      </c>
    </row>
    <row r="32" spans="1:10" s="6" customFormat="1" ht="12.95" customHeight="1" x14ac:dyDescent="0.25">
      <c r="A32" s="32">
        <v>41</v>
      </c>
      <c r="B32" s="33" t="s">
        <v>104</v>
      </c>
      <c r="C32" s="34">
        <v>60.2</v>
      </c>
      <c r="D32" s="34">
        <v>60.7</v>
      </c>
      <c r="E32" s="34">
        <v>25.2</v>
      </c>
      <c r="F32" s="34">
        <v>24.900000000000002</v>
      </c>
      <c r="G32" s="34">
        <v>7</v>
      </c>
      <c r="H32" s="34">
        <v>7</v>
      </c>
      <c r="I32" s="34">
        <v>95.8</v>
      </c>
      <c r="J32" s="34">
        <v>96.1</v>
      </c>
    </row>
    <row r="33" spans="1:10" s="6" customFormat="1" ht="12.95" customHeight="1" x14ac:dyDescent="0.25">
      <c r="A33" s="32">
        <v>42</v>
      </c>
      <c r="B33" s="33" t="s">
        <v>105</v>
      </c>
      <c r="C33" s="34">
        <v>36.5</v>
      </c>
      <c r="D33" s="34">
        <v>35.799999999999997</v>
      </c>
      <c r="E33" s="34">
        <v>38.9</v>
      </c>
      <c r="F33" s="34">
        <v>38.1</v>
      </c>
      <c r="G33" s="34">
        <v>12.8</v>
      </c>
      <c r="H33" s="34">
        <v>13.7</v>
      </c>
      <c r="I33" s="34">
        <v>94.6</v>
      </c>
      <c r="J33" s="34">
        <v>95.2</v>
      </c>
    </row>
    <row r="34" spans="1:10" s="6" customFormat="1" ht="12.95" customHeight="1" x14ac:dyDescent="0.25">
      <c r="A34" s="32">
        <v>43</v>
      </c>
      <c r="B34" s="33" t="s">
        <v>106</v>
      </c>
      <c r="C34" s="34">
        <v>44.9</v>
      </c>
      <c r="D34" s="34">
        <v>45.3</v>
      </c>
      <c r="E34" s="34">
        <v>37.9</v>
      </c>
      <c r="F34" s="34">
        <v>37.199999999999996</v>
      </c>
      <c r="G34" s="34">
        <v>9.6999999999999993</v>
      </c>
      <c r="H34" s="34">
        <v>9.8000000000000007</v>
      </c>
      <c r="I34" s="34">
        <v>96.9</v>
      </c>
      <c r="J34" s="34">
        <v>96.6</v>
      </c>
    </row>
    <row r="35" spans="1:10" s="6" customFormat="1" ht="12.95" customHeight="1" x14ac:dyDescent="0.25">
      <c r="A35" s="30" t="s">
        <v>1</v>
      </c>
      <c r="B35" s="30"/>
      <c r="C35" s="35"/>
      <c r="D35" s="35"/>
      <c r="E35" s="35"/>
      <c r="F35" s="35"/>
      <c r="G35" s="35"/>
      <c r="H35" s="35"/>
      <c r="I35" s="35"/>
      <c r="J35" s="35"/>
    </row>
    <row r="36" spans="1:10" s="6" customFormat="1" ht="12.95" customHeight="1" x14ac:dyDescent="0.25">
      <c r="A36" s="32">
        <v>45</v>
      </c>
      <c r="B36" s="33" t="s">
        <v>108</v>
      </c>
      <c r="C36" s="34">
        <v>83.5</v>
      </c>
      <c r="D36" s="34">
        <v>85.8</v>
      </c>
      <c r="E36" s="34">
        <v>5.9</v>
      </c>
      <c r="F36" s="34">
        <v>6</v>
      </c>
      <c r="G36" s="34">
        <v>7</v>
      </c>
      <c r="H36" s="34">
        <v>6</v>
      </c>
      <c r="I36" s="34">
        <v>98.2</v>
      </c>
      <c r="J36" s="34">
        <v>97.6</v>
      </c>
    </row>
    <row r="37" spans="1:10" s="6" customFormat="1" ht="12.95" customHeight="1" x14ac:dyDescent="0.25">
      <c r="A37" s="32">
        <v>46</v>
      </c>
      <c r="B37" s="33" t="s">
        <v>109</v>
      </c>
      <c r="C37" s="34">
        <v>86</v>
      </c>
      <c r="D37" s="34">
        <v>90.8</v>
      </c>
      <c r="E37" s="34">
        <v>2</v>
      </c>
      <c r="F37" s="34">
        <v>1.6</v>
      </c>
      <c r="G37" s="34">
        <v>5.8</v>
      </c>
      <c r="H37" s="34">
        <v>4.7</v>
      </c>
      <c r="I37" s="34">
        <v>95.7</v>
      </c>
      <c r="J37" s="34">
        <v>97.3</v>
      </c>
    </row>
    <row r="38" spans="1:10" s="6" customFormat="1" ht="12.95" customHeight="1" x14ac:dyDescent="0.25">
      <c r="A38" s="32">
        <v>47</v>
      </c>
      <c r="B38" s="33" t="s">
        <v>110</v>
      </c>
      <c r="C38" s="34">
        <v>65.5</v>
      </c>
      <c r="D38" s="34">
        <v>66</v>
      </c>
      <c r="E38" s="34">
        <v>15.8</v>
      </c>
      <c r="F38" s="34">
        <v>15.7</v>
      </c>
      <c r="G38" s="34">
        <v>12.4</v>
      </c>
      <c r="H38" s="34">
        <v>12.8</v>
      </c>
      <c r="I38" s="34">
        <v>96</v>
      </c>
      <c r="J38" s="34">
        <v>95.6</v>
      </c>
    </row>
    <row r="39" spans="1:10" s="6" customFormat="1" ht="12.95" customHeight="1" x14ac:dyDescent="0.25">
      <c r="A39" s="32">
        <v>49</v>
      </c>
      <c r="B39" s="33" t="s">
        <v>111</v>
      </c>
      <c r="C39" s="34">
        <v>22.8</v>
      </c>
      <c r="D39" s="34">
        <v>23.9</v>
      </c>
      <c r="E39" s="34">
        <v>34.700000000000003</v>
      </c>
      <c r="F39" s="34">
        <v>34.799999999999997</v>
      </c>
      <c r="G39" s="34">
        <v>17</v>
      </c>
      <c r="H39" s="34">
        <v>16.899999999999999</v>
      </c>
      <c r="I39" s="34">
        <v>56.7</v>
      </c>
      <c r="J39" s="34">
        <v>56.5</v>
      </c>
    </row>
    <row r="40" spans="1:10" s="6" customFormat="1" ht="12.95" customHeight="1" x14ac:dyDescent="0.25">
      <c r="A40" s="32">
        <v>52</v>
      </c>
      <c r="B40" s="33" t="s">
        <v>112</v>
      </c>
      <c r="C40" s="34">
        <v>51.2</v>
      </c>
      <c r="D40" s="34">
        <v>55.5</v>
      </c>
      <c r="E40" s="34">
        <v>23.1</v>
      </c>
      <c r="F40" s="34">
        <v>20.5</v>
      </c>
      <c r="G40" s="34">
        <v>14</v>
      </c>
      <c r="H40" s="34">
        <v>13.8</v>
      </c>
      <c r="I40" s="34">
        <v>91.4</v>
      </c>
      <c r="J40" s="34">
        <v>92.2</v>
      </c>
    </row>
    <row r="41" spans="1:10" s="6" customFormat="1" ht="12.95" customHeight="1" x14ac:dyDescent="0.25">
      <c r="A41" s="32">
        <v>55</v>
      </c>
      <c r="B41" s="33" t="s">
        <v>113</v>
      </c>
      <c r="C41" s="34">
        <v>12.3</v>
      </c>
      <c r="D41" s="34">
        <v>17.3</v>
      </c>
      <c r="E41" s="34">
        <v>31.6</v>
      </c>
      <c r="F41" s="34">
        <v>37.4</v>
      </c>
      <c r="G41" s="34">
        <v>23.1</v>
      </c>
      <c r="H41" s="34">
        <v>26.6</v>
      </c>
      <c r="I41" s="34">
        <v>79.5</v>
      </c>
      <c r="J41" s="34">
        <v>80.8</v>
      </c>
    </row>
    <row r="42" spans="1:10" s="6" customFormat="1" ht="12.95" customHeight="1" x14ac:dyDescent="0.25">
      <c r="A42" s="32">
        <v>56</v>
      </c>
      <c r="B42" s="33" t="s">
        <v>114</v>
      </c>
      <c r="C42" s="34">
        <v>24.6</v>
      </c>
      <c r="D42" s="34">
        <v>28</v>
      </c>
      <c r="E42" s="34">
        <v>40.799999999999997</v>
      </c>
      <c r="F42" s="34">
        <v>39.5</v>
      </c>
      <c r="G42" s="34">
        <v>26.1</v>
      </c>
      <c r="H42" s="34">
        <v>23</v>
      </c>
      <c r="I42" s="34">
        <v>87.4</v>
      </c>
      <c r="J42" s="34">
        <v>91.7</v>
      </c>
    </row>
    <row r="43" spans="1:10" s="6" customFormat="1" ht="12.95" customHeight="1" x14ac:dyDescent="0.25">
      <c r="A43" s="32">
        <v>58</v>
      </c>
      <c r="B43" s="33" t="s">
        <v>115</v>
      </c>
      <c r="C43" s="34">
        <v>21.6</v>
      </c>
      <c r="D43" s="34">
        <v>21.6</v>
      </c>
      <c r="E43" s="34">
        <v>32.1</v>
      </c>
      <c r="F43" s="34">
        <v>35.5</v>
      </c>
      <c r="G43" s="34">
        <v>34.200000000000003</v>
      </c>
      <c r="H43" s="34">
        <v>30.4</v>
      </c>
      <c r="I43" s="34">
        <v>76.2</v>
      </c>
      <c r="J43" s="34">
        <v>84.9</v>
      </c>
    </row>
    <row r="44" spans="1:10" s="6" customFormat="1" ht="12.95" customHeight="1" x14ac:dyDescent="0.25">
      <c r="A44" s="32">
        <v>59</v>
      </c>
      <c r="B44" s="33" t="s">
        <v>179</v>
      </c>
      <c r="C44" s="34">
        <v>29</v>
      </c>
      <c r="D44" s="34">
        <v>32.1</v>
      </c>
      <c r="E44" s="34">
        <v>26.1</v>
      </c>
      <c r="F44" s="34">
        <v>26.5</v>
      </c>
      <c r="G44" s="34">
        <v>31.5</v>
      </c>
      <c r="H44" s="34">
        <v>30.3</v>
      </c>
      <c r="I44" s="34">
        <v>85.8</v>
      </c>
      <c r="J44" s="34">
        <v>86.4</v>
      </c>
    </row>
    <row r="45" spans="1:10" s="6" customFormat="1" ht="12.95" customHeight="1" x14ac:dyDescent="0.25">
      <c r="A45" s="32">
        <v>61</v>
      </c>
      <c r="B45" s="33" t="s">
        <v>137</v>
      </c>
      <c r="C45" s="34">
        <v>39.200000000000003</v>
      </c>
      <c r="D45" s="34">
        <v>40.9</v>
      </c>
      <c r="E45" s="34">
        <v>22.3</v>
      </c>
      <c r="F45" s="34">
        <v>22.7</v>
      </c>
      <c r="G45" s="34">
        <v>15.4</v>
      </c>
      <c r="H45" s="34">
        <v>15</v>
      </c>
      <c r="I45" s="34">
        <v>96.3</v>
      </c>
      <c r="J45" s="34">
        <v>88.5</v>
      </c>
    </row>
    <row r="46" spans="1:10" s="6" customFormat="1" ht="12.95" customHeight="1" x14ac:dyDescent="0.25">
      <c r="A46" s="32">
        <v>62</v>
      </c>
      <c r="B46" s="33" t="s">
        <v>116</v>
      </c>
      <c r="C46" s="34">
        <v>43.5</v>
      </c>
      <c r="D46" s="34">
        <v>45.4</v>
      </c>
      <c r="E46" s="34">
        <v>35.799999999999997</v>
      </c>
      <c r="F46" s="34">
        <v>34.9</v>
      </c>
      <c r="G46" s="34">
        <v>11.8</v>
      </c>
      <c r="H46" s="34">
        <v>11.3</v>
      </c>
      <c r="I46" s="34">
        <v>94.3</v>
      </c>
      <c r="J46" s="34">
        <v>94.7</v>
      </c>
    </row>
    <row r="47" spans="1:10" s="6" customFormat="1" ht="12.95" customHeight="1" x14ac:dyDescent="0.25">
      <c r="A47" s="32">
        <v>68</v>
      </c>
      <c r="B47" s="33" t="s">
        <v>28</v>
      </c>
      <c r="C47" s="34">
        <v>9.4</v>
      </c>
      <c r="D47" s="34">
        <v>7.4</v>
      </c>
      <c r="E47" s="34">
        <v>35</v>
      </c>
      <c r="F47" s="34">
        <v>35.800000000000004</v>
      </c>
      <c r="G47" s="34">
        <v>26.5</v>
      </c>
      <c r="H47" s="34">
        <v>27.3</v>
      </c>
      <c r="I47" s="34">
        <v>90.3</v>
      </c>
      <c r="J47" s="34">
        <v>85.5</v>
      </c>
    </row>
    <row r="48" spans="1:10" s="6" customFormat="1" ht="12.95" customHeight="1" x14ac:dyDescent="0.25">
      <c r="A48" s="32">
        <v>69</v>
      </c>
      <c r="B48" s="33" t="s">
        <v>117</v>
      </c>
      <c r="C48" s="34">
        <v>5.6</v>
      </c>
      <c r="D48" s="34">
        <v>5.9</v>
      </c>
      <c r="E48" s="34">
        <v>74.400000000000006</v>
      </c>
      <c r="F48" s="34">
        <v>74.7</v>
      </c>
      <c r="G48" s="34">
        <v>14.1</v>
      </c>
      <c r="H48" s="34">
        <v>14.2</v>
      </c>
      <c r="I48" s="34">
        <v>98</v>
      </c>
      <c r="J48" s="34">
        <v>98.4</v>
      </c>
    </row>
    <row r="49" spans="1:10" s="6" customFormat="1" ht="12.95" customHeight="1" x14ac:dyDescent="0.25">
      <c r="A49" s="32">
        <v>70</v>
      </c>
      <c r="B49" s="33" t="s">
        <v>118</v>
      </c>
      <c r="C49" s="34">
        <v>40.5</v>
      </c>
      <c r="D49" s="34">
        <v>40.9</v>
      </c>
      <c r="E49" s="34">
        <v>7.6</v>
      </c>
      <c r="F49" s="34">
        <v>8.7000000000000011</v>
      </c>
      <c r="G49" s="34">
        <v>25.8</v>
      </c>
      <c r="H49" s="34">
        <v>26.4</v>
      </c>
      <c r="I49" s="34">
        <v>65.3</v>
      </c>
      <c r="J49" s="34">
        <v>65.099999999999994</v>
      </c>
    </row>
    <row r="50" spans="1:10" s="6" customFormat="1" ht="12.95" customHeight="1" x14ac:dyDescent="0.25">
      <c r="A50" s="32">
        <v>71</v>
      </c>
      <c r="B50" s="33" t="s">
        <v>119</v>
      </c>
      <c r="C50" s="34">
        <v>48.7</v>
      </c>
      <c r="D50" s="34">
        <v>47.1</v>
      </c>
      <c r="E50" s="34">
        <v>32.700000000000003</v>
      </c>
      <c r="F50" s="34">
        <v>34.4</v>
      </c>
      <c r="G50" s="34">
        <v>8</v>
      </c>
      <c r="H50" s="34">
        <v>8.9</v>
      </c>
      <c r="I50" s="34">
        <v>96.4</v>
      </c>
      <c r="J50" s="34">
        <v>96.1</v>
      </c>
    </row>
    <row r="51" spans="1:10" s="6" customFormat="1" ht="12.95" customHeight="1" x14ac:dyDescent="0.25">
      <c r="A51" s="32">
        <v>72</v>
      </c>
      <c r="B51" s="33" t="s">
        <v>120</v>
      </c>
      <c r="C51" s="34">
        <v>47.7</v>
      </c>
      <c r="D51" s="34">
        <v>51.6</v>
      </c>
      <c r="E51" s="34">
        <v>13.3</v>
      </c>
      <c r="F51" s="34">
        <v>13.1</v>
      </c>
      <c r="G51" s="34">
        <v>22.6</v>
      </c>
      <c r="H51" s="34">
        <v>21.9</v>
      </c>
      <c r="I51" s="34">
        <v>93.2</v>
      </c>
      <c r="J51" s="34">
        <v>94.4</v>
      </c>
    </row>
    <row r="52" spans="1:10" s="6" customFormat="1" ht="12.95" customHeight="1" x14ac:dyDescent="0.25">
      <c r="A52" s="32">
        <v>73</v>
      </c>
      <c r="B52" s="33" t="s">
        <v>138</v>
      </c>
      <c r="C52" s="34">
        <v>43.7</v>
      </c>
      <c r="D52" s="34">
        <v>44.7</v>
      </c>
      <c r="E52" s="34">
        <v>35.6</v>
      </c>
      <c r="F52" s="34">
        <v>36.200000000000003</v>
      </c>
      <c r="G52" s="34">
        <v>11.9</v>
      </c>
      <c r="H52" s="34">
        <v>10.8</v>
      </c>
      <c r="I52" s="34">
        <v>95.3</v>
      </c>
      <c r="J52" s="34">
        <v>95.7</v>
      </c>
    </row>
    <row r="53" spans="1:10" s="6" customFormat="1" ht="12.95" customHeight="1" x14ac:dyDescent="0.25">
      <c r="A53" s="32">
        <v>74</v>
      </c>
      <c r="B53" s="33" t="s">
        <v>139</v>
      </c>
      <c r="C53" s="34">
        <v>37.799999999999997</v>
      </c>
      <c r="D53" s="34">
        <v>37</v>
      </c>
      <c r="E53" s="34">
        <v>38.099999999999994</v>
      </c>
      <c r="F53" s="34">
        <v>38.300000000000004</v>
      </c>
      <c r="G53" s="34">
        <v>15.9</v>
      </c>
      <c r="H53" s="34">
        <v>16.2</v>
      </c>
      <c r="I53" s="34">
        <v>90</v>
      </c>
      <c r="J53" s="34">
        <v>90.8</v>
      </c>
    </row>
    <row r="54" spans="1:10" s="6" customFormat="1" ht="12.95" customHeight="1" x14ac:dyDescent="0.25">
      <c r="A54" s="32">
        <v>75</v>
      </c>
      <c r="B54" s="33" t="s">
        <v>140</v>
      </c>
      <c r="C54" s="34">
        <v>26.9</v>
      </c>
      <c r="D54" s="34">
        <v>27.2</v>
      </c>
      <c r="E54" s="34">
        <v>53</v>
      </c>
      <c r="F54" s="34">
        <v>53.800000000000004</v>
      </c>
      <c r="G54" s="34">
        <v>11</v>
      </c>
      <c r="H54" s="34">
        <v>11</v>
      </c>
      <c r="I54" s="34">
        <v>98.9</v>
      </c>
      <c r="J54" s="34">
        <v>98.6</v>
      </c>
    </row>
    <row r="55" spans="1:10" s="6" customFormat="1" ht="12.95" customHeight="1" x14ac:dyDescent="0.25">
      <c r="A55" s="32">
        <v>77</v>
      </c>
      <c r="B55" s="33" t="s">
        <v>121</v>
      </c>
      <c r="C55" s="34">
        <v>38.9</v>
      </c>
      <c r="D55" s="34">
        <v>39.200000000000003</v>
      </c>
      <c r="E55" s="34">
        <v>11.5</v>
      </c>
      <c r="F55" s="34">
        <v>12.1</v>
      </c>
      <c r="G55" s="34">
        <v>26.1</v>
      </c>
      <c r="H55" s="34">
        <v>27.2</v>
      </c>
      <c r="I55" s="34">
        <v>51.4</v>
      </c>
      <c r="J55" s="34">
        <v>53.6</v>
      </c>
    </row>
    <row r="56" spans="1:10" s="6" customFormat="1" ht="12.95" customHeight="1" x14ac:dyDescent="0.25">
      <c r="A56" s="32">
        <v>78</v>
      </c>
      <c r="B56" s="33" t="s">
        <v>122</v>
      </c>
      <c r="C56" s="34">
        <v>5.7</v>
      </c>
      <c r="D56" s="34">
        <v>5.0999999999999996</v>
      </c>
      <c r="E56" s="34">
        <v>88.2</v>
      </c>
      <c r="F56" s="34">
        <v>88.9</v>
      </c>
      <c r="G56" s="34">
        <v>4.2</v>
      </c>
      <c r="H56" s="34">
        <v>4.3</v>
      </c>
      <c r="I56" s="34">
        <v>99.1</v>
      </c>
      <c r="J56" s="34">
        <v>99.1</v>
      </c>
    </row>
    <row r="57" spans="1:10" s="6" customFormat="1" ht="12.95" customHeight="1" x14ac:dyDescent="0.25">
      <c r="A57" s="32">
        <v>79</v>
      </c>
      <c r="B57" s="33" t="s">
        <v>123</v>
      </c>
      <c r="C57" s="34">
        <v>72.8</v>
      </c>
      <c r="D57" s="34">
        <v>71.5</v>
      </c>
      <c r="E57" s="34">
        <v>10.3</v>
      </c>
      <c r="F57" s="34">
        <v>9.6</v>
      </c>
      <c r="G57" s="34">
        <v>11.2</v>
      </c>
      <c r="H57" s="34">
        <v>12</v>
      </c>
      <c r="I57" s="34">
        <v>93.2</v>
      </c>
      <c r="J57" s="34">
        <v>89</v>
      </c>
    </row>
    <row r="58" spans="1:10" s="6" customFormat="1" ht="12.95" customHeight="1" x14ac:dyDescent="0.25">
      <c r="A58" s="32">
        <v>80</v>
      </c>
      <c r="B58" s="33" t="s">
        <v>141</v>
      </c>
      <c r="C58" s="34">
        <v>3.3</v>
      </c>
      <c r="D58" s="34">
        <v>3.5</v>
      </c>
      <c r="E58" s="34">
        <v>79.199999999999989</v>
      </c>
      <c r="F58" s="34">
        <v>76.3</v>
      </c>
      <c r="G58" s="34">
        <v>12.7</v>
      </c>
      <c r="H58" s="34">
        <v>13.9</v>
      </c>
      <c r="I58" s="34">
        <v>96.6</v>
      </c>
      <c r="J58" s="34">
        <v>95.4</v>
      </c>
    </row>
    <row r="59" spans="1:10" s="6" customFormat="1" ht="12.95" customHeight="1" x14ac:dyDescent="0.25">
      <c r="A59" s="32">
        <v>81</v>
      </c>
      <c r="B59" s="33" t="s">
        <v>124</v>
      </c>
      <c r="C59" s="34">
        <v>18.5</v>
      </c>
      <c r="D59" s="34">
        <v>19.3</v>
      </c>
      <c r="E59" s="34">
        <v>66.8</v>
      </c>
      <c r="F59" s="34">
        <v>66</v>
      </c>
      <c r="G59" s="34">
        <v>9.1999999999999993</v>
      </c>
      <c r="H59" s="34">
        <v>9.1999999999999993</v>
      </c>
      <c r="I59" s="34">
        <v>98.5</v>
      </c>
      <c r="J59" s="34">
        <v>98.4</v>
      </c>
    </row>
    <row r="60" spans="1:10" s="6" customFormat="1" ht="12.95" customHeight="1" x14ac:dyDescent="0.25">
      <c r="A60" s="32">
        <v>82</v>
      </c>
      <c r="B60" s="33" t="s">
        <v>125</v>
      </c>
      <c r="C60" s="34">
        <v>42.1</v>
      </c>
      <c r="D60" s="34">
        <v>44.3</v>
      </c>
      <c r="E60" s="34">
        <v>28.5</v>
      </c>
      <c r="F60" s="34">
        <v>31.299999999999997</v>
      </c>
      <c r="G60" s="34">
        <v>16.7</v>
      </c>
      <c r="H60" s="34">
        <v>15.8</v>
      </c>
      <c r="I60" s="34">
        <v>90.8</v>
      </c>
      <c r="J60" s="34">
        <v>94.7</v>
      </c>
    </row>
    <row r="61" spans="1:10" s="6" customFormat="1" ht="12.95" customHeight="1" x14ac:dyDescent="0.25">
      <c r="A61" s="32">
        <v>85</v>
      </c>
      <c r="B61" s="33" t="s">
        <v>7</v>
      </c>
      <c r="C61" s="34">
        <v>5.8</v>
      </c>
      <c r="D61" s="34">
        <v>6</v>
      </c>
      <c r="E61" s="34">
        <v>65.099999999999994</v>
      </c>
      <c r="F61" s="34">
        <v>65.5</v>
      </c>
      <c r="G61" s="34">
        <v>22.2</v>
      </c>
      <c r="H61" s="34">
        <v>21.9</v>
      </c>
      <c r="I61" s="34">
        <v>67.5</v>
      </c>
      <c r="J61" s="34">
        <v>68</v>
      </c>
    </row>
    <row r="62" spans="1:10" s="6" customFormat="1" ht="12.95" customHeight="1" x14ac:dyDescent="0.25">
      <c r="A62" s="32">
        <v>87</v>
      </c>
      <c r="B62" s="33" t="s">
        <v>126</v>
      </c>
      <c r="C62" s="34">
        <v>9</v>
      </c>
      <c r="D62" s="34">
        <v>9.3000000000000007</v>
      </c>
      <c r="E62" s="34">
        <v>64.7</v>
      </c>
      <c r="F62" s="34">
        <v>65.8</v>
      </c>
      <c r="G62" s="34">
        <v>15.2</v>
      </c>
      <c r="H62" s="34">
        <v>15.4</v>
      </c>
      <c r="I62" s="34">
        <v>81.900000000000006</v>
      </c>
      <c r="J62" s="34">
        <v>82.9</v>
      </c>
    </row>
    <row r="63" spans="1:10" s="6" customFormat="1" ht="12.95" customHeight="1" x14ac:dyDescent="0.25">
      <c r="A63" s="32">
        <v>88</v>
      </c>
      <c r="B63" s="33" t="s">
        <v>142</v>
      </c>
      <c r="C63" s="34">
        <v>5.9</v>
      </c>
      <c r="D63" s="34">
        <v>6.3</v>
      </c>
      <c r="E63" s="34">
        <v>73.400000000000006</v>
      </c>
      <c r="F63" s="34">
        <v>73.2</v>
      </c>
      <c r="G63" s="34">
        <v>15.8</v>
      </c>
      <c r="H63" s="34">
        <v>15.8</v>
      </c>
      <c r="I63" s="34">
        <v>54.9</v>
      </c>
      <c r="J63" s="34">
        <v>55.8</v>
      </c>
    </row>
    <row r="64" spans="1:10" s="6" customFormat="1" ht="12.95" customHeight="1" x14ac:dyDescent="0.25">
      <c r="A64" s="32">
        <v>90</v>
      </c>
      <c r="B64" s="33" t="s">
        <v>127</v>
      </c>
      <c r="C64" s="34">
        <v>10.5</v>
      </c>
      <c r="D64" s="34">
        <v>11.5</v>
      </c>
      <c r="E64" s="34">
        <v>63</v>
      </c>
      <c r="F64" s="34">
        <v>63.2</v>
      </c>
      <c r="G64" s="34">
        <v>17.3</v>
      </c>
      <c r="H64" s="34">
        <v>16.8</v>
      </c>
      <c r="I64" s="34">
        <v>23.7</v>
      </c>
      <c r="J64" s="34">
        <v>20.2</v>
      </c>
    </row>
    <row r="65" spans="1:10" s="6" customFormat="1" ht="12.95" customHeight="1" x14ac:dyDescent="0.25">
      <c r="A65" s="32">
        <v>91</v>
      </c>
      <c r="B65" s="33" t="s">
        <v>143</v>
      </c>
      <c r="C65" s="34">
        <v>9.4</v>
      </c>
      <c r="D65" s="34">
        <v>9.5</v>
      </c>
      <c r="E65" s="34">
        <v>37.799999999999997</v>
      </c>
      <c r="F65" s="34">
        <v>39</v>
      </c>
      <c r="G65" s="34">
        <v>31.1</v>
      </c>
      <c r="H65" s="34">
        <v>33.9</v>
      </c>
      <c r="I65" s="34">
        <v>31.4</v>
      </c>
      <c r="J65" s="34">
        <v>35.6</v>
      </c>
    </row>
    <row r="66" spans="1:10" s="6" customFormat="1" ht="12.95" customHeight="1" x14ac:dyDescent="0.25">
      <c r="A66" s="32">
        <v>92</v>
      </c>
      <c r="B66" s="33" t="s">
        <v>144</v>
      </c>
      <c r="C66" s="34">
        <v>6.5</v>
      </c>
      <c r="D66" s="34">
        <v>7.1</v>
      </c>
      <c r="E66" s="34">
        <v>23.3</v>
      </c>
      <c r="F66" s="34">
        <v>22.3</v>
      </c>
      <c r="G66" s="34">
        <v>60</v>
      </c>
      <c r="H66" s="34">
        <v>60.5</v>
      </c>
      <c r="I66" s="34">
        <v>95.9</v>
      </c>
      <c r="J66" s="34">
        <v>95.6</v>
      </c>
    </row>
    <row r="67" spans="1:10" s="6" customFormat="1" ht="12.95" customHeight="1" x14ac:dyDescent="0.25">
      <c r="A67" s="32">
        <v>93</v>
      </c>
      <c r="B67" s="33" t="s">
        <v>128</v>
      </c>
      <c r="C67" s="34">
        <v>51.3</v>
      </c>
      <c r="D67" s="34">
        <v>60.3</v>
      </c>
      <c r="E67" s="34">
        <v>13.100000000000001</v>
      </c>
      <c r="F67" s="34">
        <v>8.1</v>
      </c>
      <c r="G67" s="34">
        <v>13.7</v>
      </c>
      <c r="H67" s="34">
        <v>12.5</v>
      </c>
      <c r="I67" s="34">
        <v>81.2</v>
      </c>
      <c r="J67" s="34">
        <v>90.6</v>
      </c>
    </row>
    <row r="68" spans="1:10" s="6" customFormat="1" ht="12.95" customHeight="1" x14ac:dyDescent="0.25">
      <c r="A68" s="32">
        <v>94</v>
      </c>
      <c r="B68" s="33" t="s">
        <v>129</v>
      </c>
      <c r="C68" s="34">
        <v>30.1</v>
      </c>
      <c r="D68" s="34">
        <v>31.5</v>
      </c>
      <c r="E68" s="34">
        <v>37.4</v>
      </c>
      <c r="F68" s="34">
        <v>35.6</v>
      </c>
      <c r="G68" s="34">
        <v>20.3</v>
      </c>
      <c r="H68" s="34">
        <v>17.899999999999999</v>
      </c>
      <c r="I68" s="34">
        <v>84.3</v>
      </c>
      <c r="J68" s="34">
        <v>82.2</v>
      </c>
    </row>
    <row r="69" spans="1:10" s="6" customFormat="1" ht="12.95" customHeight="1" x14ac:dyDescent="0.25">
      <c r="A69" s="32">
        <v>95</v>
      </c>
      <c r="B69" s="33" t="s">
        <v>130</v>
      </c>
      <c r="C69" s="34">
        <v>35.299999999999997</v>
      </c>
      <c r="D69" s="34">
        <v>32.4</v>
      </c>
      <c r="E69" s="34">
        <v>43</v>
      </c>
      <c r="F69" s="34">
        <v>46</v>
      </c>
      <c r="G69" s="34">
        <v>15.5</v>
      </c>
      <c r="H69" s="34">
        <v>16.100000000000001</v>
      </c>
      <c r="I69" s="34">
        <v>97</v>
      </c>
      <c r="J69" s="34">
        <v>99.3</v>
      </c>
    </row>
    <row r="70" spans="1:10" s="6" customFormat="1" ht="12.95" customHeight="1" x14ac:dyDescent="0.25">
      <c r="A70" s="32">
        <v>96</v>
      </c>
      <c r="B70" s="36" t="s">
        <v>131</v>
      </c>
      <c r="C70" s="37">
        <v>12.4</v>
      </c>
      <c r="D70" s="37">
        <v>12.2</v>
      </c>
      <c r="E70" s="37">
        <v>49.5</v>
      </c>
      <c r="F70" s="37">
        <v>50</v>
      </c>
      <c r="G70" s="37">
        <v>22</v>
      </c>
      <c r="H70" s="37">
        <v>22</v>
      </c>
      <c r="I70" s="37">
        <v>95.5</v>
      </c>
      <c r="J70" s="37">
        <v>91.3</v>
      </c>
    </row>
    <row r="71" spans="1:10" s="6" customFormat="1" ht="62.1" customHeight="1" x14ac:dyDescent="0.25">
      <c r="A71" s="19" t="s">
        <v>186</v>
      </c>
      <c r="B71" s="7" t="s">
        <v>185</v>
      </c>
      <c r="C71" s="34"/>
      <c r="D71" s="34"/>
      <c r="E71" s="34"/>
      <c r="F71" s="34"/>
      <c r="G71" s="34"/>
      <c r="H71" s="34"/>
      <c r="I71" s="34"/>
      <c r="J71" s="34"/>
    </row>
    <row r="72" spans="1:10" s="6" customFormat="1" ht="12.95" customHeight="1" x14ac:dyDescent="0.25">
      <c r="A72" s="12" t="s">
        <v>187</v>
      </c>
      <c r="B72" s="6" t="s">
        <v>146</v>
      </c>
    </row>
    <row r="73" spans="1:10" s="39" customFormat="1" ht="12.95" customHeight="1" x14ac:dyDescent="0.25">
      <c r="A73" s="38" t="s">
        <v>188</v>
      </c>
    </row>
    <row r="74" spans="1:10" s="41" customFormat="1" ht="12.95" customHeight="1" x14ac:dyDescent="0.25">
      <c r="A74" s="40" t="s">
        <v>181</v>
      </c>
    </row>
    <row r="75" spans="1:10" s="41" customFormat="1" ht="12.95" customHeight="1" x14ac:dyDescent="0.25"/>
    <row r="76" spans="1:10" s="41" customFormat="1" ht="12.95" customHeight="1" x14ac:dyDescent="0.25">
      <c r="A76" s="41" t="s">
        <v>189</v>
      </c>
    </row>
    <row r="77" spans="1:10" s="6" customFormat="1" ht="11.25" x14ac:dyDescent="0.25"/>
  </sheetData>
  <mergeCells count="4">
    <mergeCell ref="C3:D3"/>
    <mergeCell ref="E3:F3"/>
    <mergeCell ref="G3:H3"/>
    <mergeCell ref="I3:J3"/>
  </mergeCells>
  <pageMargins left="0.7" right="0.7" top="0.78740157499999996" bottom="0.78740157499999996" header="0.3" footer="0.3"/>
  <pageSetup paperSize="9" scale="61"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J83"/>
  <sheetViews>
    <sheetView zoomScale="120" zoomScaleNormal="120" workbookViewId="0">
      <pane xSplit="2" ySplit="5" topLeftCell="C6" activePane="bottomRight" state="frozen"/>
      <selection activeCell="A3" sqref="A3"/>
      <selection pane="topRight" activeCell="A3" sqref="A3"/>
      <selection pane="bottomLeft" activeCell="A3" sqref="A3"/>
      <selection pane="bottomRight"/>
    </sheetView>
  </sheetViews>
  <sheetFormatPr baseColWidth="10" defaultColWidth="11" defaultRowHeight="12.6" customHeight="1" x14ac:dyDescent="0.25"/>
  <cols>
    <col min="1" max="1" width="3.375" style="1" customWidth="1"/>
    <col min="2" max="2" width="79.625" style="1" customWidth="1"/>
    <col min="3" max="10" width="7" style="1" customWidth="1"/>
    <col min="11" max="16384" width="11" style="1"/>
  </cols>
  <sheetData>
    <row r="1" spans="1:10" ht="12.95" customHeight="1" x14ac:dyDescent="0.25">
      <c r="A1" s="3" t="s">
        <v>134</v>
      </c>
      <c r="B1" s="3"/>
      <c r="J1" s="5" t="s">
        <v>147</v>
      </c>
    </row>
    <row r="2" spans="1:10" ht="12.95" customHeight="1" x14ac:dyDescent="0.25">
      <c r="A2" s="3" t="s">
        <v>203</v>
      </c>
      <c r="B2" s="4"/>
    </row>
    <row r="3" spans="1:10" s="6" customFormat="1" ht="12.95" customHeight="1" x14ac:dyDescent="0.25">
      <c r="A3" s="20" t="s">
        <v>190</v>
      </c>
      <c r="B3" s="20"/>
      <c r="C3" s="42" t="s">
        <v>42</v>
      </c>
      <c r="D3" s="43"/>
      <c r="E3" s="42" t="s">
        <v>43</v>
      </c>
      <c r="F3" s="43"/>
      <c r="G3" s="42" t="s">
        <v>133</v>
      </c>
      <c r="H3" s="43"/>
      <c r="I3" s="42" t="s">
        <v>51</v>
      </c>
      <c r="J3" s="43"/>
    </row>
    <row r="4" spans="1:10" s="6" customFormat="1" ht="12.95" customHeight="1" x14ac:dyDescent="0.25">
      <c r="A4" s="7"/>
      <c r="B4" s="7"/>
      <c r="C4" s="44" t="s">
        <v>46</v>
      </c>
      <c r="D4" s="45"/>
      <c r="E4" s="44" t="s">
        <v>47</v>
      </c>
      <c r="F4" s="45"/>
      <c r="G4" s="44" t="s">
        <v>132</v>
      </c>
      <c r="H4" s="45"/>
      <c r="I4" s="44"/>
      <c r="J4" s="45"/>
    </row>
    <row r="5" spans="1:10" s="6" customFormat="1" ht="12.95" customHeight="1" x14ac:dyDescent="0.25">
      <c r="A5" s="8"/>
      <c r="B5" s="8"/>
      <c r="C5" s="28">
        <v>2011</v>
      </c>
      <c r="D5" s="29">
        <v>2012</v>
      </c>
      <c r="E5" s="28">
        <v>2011</v>
      </c>
      <c r="F5" s="29">
        <v>2012</v>
      </c>
      <c r="G5" s="28">
        <v>2011</v>
      </c>
      <c r="H5" s="29">
        <v>2012</v>
      </c>
      <c r="I5" s="28">
        <v>2011</v>
      </c>
      <c r="J5" s="29">
        <v>2012</v>
      </c>
    </row>
    <row r="6" spans="1:10" s="6" customFormat="1" ht="12.95" customHeight="1" x14ac:dyDescent="0.25">
      <c r="A6" s="30" t="s">
        <v>0</v>
      </c>
      <c r="B6" s="30"/>
      <c r="C6" s="31"/>
      <c r="D6" s="31"/>
      <c r="E6" s="31"/>
      <c r="F6" s="31"/>
      <c r="G6" s="31"/>
      <c r="H6" s="31"/>
      <c r="I6" s="31"/>
      <c r="J6" s="31"/>
    </row>
    <row r="7" spans="1:10" s="7" customFormat="1" ht="12.95" customHeight="1" x14ac:dyDescent="0.25">
      <c r="A7" s="33">
        <v>8</v>
      </c>
      <c r="B7" s="33" t="s">
        <v>8</v>
      </c>
      <c r="C7" s="50">
        <v>40.299999999999997</v>
      </c>
      <c r="D7" s="50">
        <v>40.799999999999997</v>
      </c>
      <c r="E7" s="50">
        <v>22.1</v>
      </c>
      <c r="F7" s="50">
        <v>22.200000000000003</v>
      </c>
      <c r="G7" s="50">
        <v>21.8</v>
      </c>
      <c r="H7" s="50">
        <v>20.5</v>
      </c>
      <c r="I7" s="50">
        <v>90.2</v>
      </c>
      <c r="J7" s="50">
        <v>91</v>
      </c>
    </row>
    <row r="8" spans="1:10" s="6" customFormat="1" ht="12.95" customHeight="1" x14ac:dyDescent="0.25">
      <c r="A8" s="33">
        <v>10</v>
      </c>
      <c r="B8" s="33" t="s">
        <v>84</v>
      </c>
      <c r="C8" s="50">
        <v>63.3</v>
      </c>
      <c r="D8" s="50">
        <v>60.6</v>
      </c>
      <c r="E8" s="50">
        <v>15.9</v>
      </c>
      <c r="F8" s="50">
        <v>16</v>
      </c>
      <c r="G8" s="50">
        <v>13.5</v>
      </c>
      <c r="H8" s="50">
        <v>15</v>
      </c>
      <c r="I8" s="50">
        <v>96.3</v>
      </c>
      <c r="J8" s="50">
        <v>96.7</v>
      </c>
    </row>
    <row r="9" spans="1:10" s="6" customFormat="1" ht="12.95" customHeight="1" x14ac:dyDescent="0.25">
      <c r="A9" s="33">
        <v>11</v>
      </c>
      <c r="B9" s="33" t="s">
        <v>85</v>
      </c>
      <c r="C9" s="50">
        <v>43.7</v>
      </c>
      <c r="D9" s="50">
        <v>41.9</v>
      </c>
      <c r="E9" s="50">
        <v>21.4</v>
      </c>
      <c r="F9" s="50">
        <v>21.7</v>
      </c>
      <c r="G9" s="50">
        <v>23.8</v>
      </c>
      <c r="H9" s="50">
        <v>25.2</v>
      </c>
      <c r="I9" s="50">
        <v>96.3</v>
      </c>
      <c r="J9" s="50">
        <v>96.9</v>
      </c>
    </row>
    <row r="10" spans="1:10" s="6" customFormat="1" ht="12.95" customHeight="1" x14ac:dyDescent="0.25">
      <c r="A10" s="33">
        <v>13</v>
      </c>
      <c r="B10" s="33" t="s">
        <v>86</v>
      </c>
      <c r="C10" s="50">
        <v>42.9</v>
      </c>
      <c r="D10" s="50">
        <v>41.4</v>
      </c>
      <c r="E10" s="50">
        <v>34.200000000000003</v>
      </c>
      <c r="F10" s="50">
        <v>34.9</v>
      </c>
      <c r="G10" s="50">
        <v>13.3</v>
      </c>
      <c r="H10" s="50">
        <v>13.8</v>
      </c>
      <c r="I10" s="50">
        <v>94.2</v>
      </c>
      <c r="J10" s="50">
        <v>93.7</v>
      </c>
    </row>
    <row r="11" spans="1:10" s="6" customFormat="1" ht="12.95" customHeight="1" x14ac:dyDescent="0.25">
      <c r="A11" s="33">
        <v>15</v>
      </c>
      <c r="B11" s="33" t="s">
        <v>12</v>
      </c>
      <c r="C11" s="50">
        <v>55.1</v>
      </c>
      <c r="D11" s="50">
        <v>54.3</v>
      </c>
      <c r="E11" s="50">
        <v>19.7</v>
      </c>
      <c r="F11" s="50">
        <v>19.399999999999999</v>
      </c>
      <c r="G11" s="50">
        <v>17.899999999999999</v>
      </c>
      <c r="H11" s="50">
        <v>18.5</v>
      </c>
      <c r="I11" s="50">
        <v>81</v>
      </c>
      <c r="J11" s="50">
        <v>82.8</v>
      </c>
    </row>
    <row r="12" spans="1:10" s="6" customFormat="1" ht="12.95" customHeight="1" x14ac:dyDescent="0.25">
      <c r="A12" s="33">
        <v>16</v>
      </c>
      <c r="B12" s="33" t="s">
        <v>87</v>
      </c>
      <c r="C12" s="50">
        <v>52.1</v>
      </c>
      <c r="D12" s="50">
        <v>50.2</v>
      </c>
      <c r="E12" s="50">
        <v>26.5</v>
      </c>
      <c r="F12" s="50">
        <v>28.599999999999998</v>
      </c>
      <c r="G12" s="50">
        <v>12.1</v>
      </c>
      <c r="H12" s="50">
        <v>11.8</v>
      </c>
      <c r="I12" s="50">
        <v>97.8</v>
      </c>
      <c r="J12" s="50">
        <v>97.8</v>
      </c>
    </row>
    <row r="13" spans="1:10" s="6" customFormat="1" ht="12.95" customHeight="1" x14ac:dyDescent="0.25">
      <c r="A13" s="33">
        <v>17</v>
      </c>
      <c r="B13" s="33" t="s">
        <v>13</v>
      </c>
      <c r="C13" s="50">
        <v>51.2</v>
      </c>
      <c r="D13" s="50">
        <v>51.4</v>
      </c>
      <c r="E13" s="50">
        <v>23</v>
      </c>
      <c r="F13" s="50">
        <v>23.700000000000003</v>
      </c>
      <c r="G13" s="50">
        <v>13.9</v>
      </c>
      <c r="H13" s="50">
        <v>14.7</v>
      </c>
      <c r="I13" s="50">
        <v>92.9</v>
      </c>
      <c r="J13" s="50">
        <v>91.8</v>
      </c>
    </row>
    <row r="14" spans="1:10" s="6" customFormat="1" ht="12.95" customHeight="1" x14ac:dyDescent="0.25">
      <c r="A14" s="33">
        <v>18</v>
      </c>
      <c r="B14" s="33" t="s">
        <v>88</v>
      </c>
      <c r="C14" s="50">
        <v>37.200000000000003</v>
      </c>
      <c r="D14" s="50">
        <v>35.4</v>
      </c>
      <c r="E14" s="50">
        <v>37.6</v>
      </c>
      <c r="F14" s="50">
        <v>38.700000000000003</v>
      </c>
      <c r="G14" s="50">
        <v>14</v>
      </c>
      <c r="H14" s="50">
        <v>14.9</v>
      </c>
      <c r="I14" s="50">
        <v>96.3</v>
      </c>
      <c r="J14" s="50">
        <v>96.3</v>
      </c>
    </row>
    <row r="15" spans="1:10" s="6" customFormat="1" ht="12.95" customHeight="1" x14ac:dyDescent="0.25">
      <c r="A15" s="33">
        <v>20</v>
      </c>
      <c r="B15" s="33" t="s">
        <v>3</v>
      </c>
      <c r="C15" s="50">
        <v>45.7</v>
      </c>
      <c r="D15" s="50">
        <v>46.3</v>
      </c>
      <c r="E15" s="50">
        <v>22.200000000000003</v>
      </c>
      <c r="F15" s="50">
        <v>22.8</v>
      </c>
      <c r="G15" s="50">
        <v>20.399999999999999</v>
      </c>
      <c r="H15" s="50">
        <v>19.2</v>
      </c>
      <c r="I15" s="50">
        <v>91.3</v>
      </c>
      <c r="J15" s="50">
        <v>93</v>
      </c>
    </row>
    <row r="16" spans="1:10" s="6" customFormat="1" ht="12.95" customHeight="1" x14ac:dyDescent="0.25">
      <c r="A16" s="33">
        <v>21</v>
      </c>
      <c r="B16" s="33" t="s">
        <v>89</v>
      </c>
      <c r="C16" s="50">
        <v>45.9</v>
      </c>
      <c r="D16" s="50">
        <v>45.7</v>
      </c>
      <c r="E16" s="50">
        <v>9.8000000000000007</v>
      </c>
      <c r="F16" s="50">
        <v>9.4</v>
      </c>
      <c r="G16" s="50">
        <v>33.5</v>
      </c>
      <c r="H16" s="50">
        <v>34.9</v>
      </c>
      <c r="I16" s="50">
        <v>85.4</v>
      </c>
      <c r="J16" s="50">
        <v>86.2</v>
      </c>
    </row>
    <row r="17" spans="1:10" s="6" customFormat="1" ht="12.95" customHeight="1" x14ac:dyDescent="0.25">
      <c r="A17" s="33">
        <v>22</v>
      </c>
      <c r="B17" s="33" t="s">
        <v>90</v>
      </c>
      <c r="C17" s="50">
        <v>52.6</v>
      </c>
      <c r="D17" s="50">
        <v>52.7</v>
      </c>
      <c r="E17" s="50">
        <v>25</v>
      </c>
      <c r="F17" s="50">
        <v>25.9</v>
      </c>
      <c r="G17" s="50">
        <v>12.8</v>
      </c>
      <c r="H17" s="50">
        <v>13.1</v>
      </c>
      <c r="I17" s="50">
        <v>96.4</v>
      </c>
      <c r="J17" s="50">
        <v>96.8</v>
      </c>
    </row>
    <row r="18" spans="1:10" s="6" customFormat="1" ht="12.95" customHeight="1" x14ac:dyDescent="0.25">
      <c r="A18" s="33">
        <v>23</v>
      </c>
      <c r="B18" s="33" t="s">
        <v>91</v>
      </c>
      <c r="C18" s="50">
        <v>48.5</v>
      </c>
      <c r="D18" s="50">
        <v>48.3</v>
      </c>
      <c r="E18" s="50">
        <v>24.900000000000002</v>
      </c>
      <c r="F18" s="50">
        <v>26</v>
      </c>
      <c r="G18" s="50">
        <v>14.3</v>
      </c>
      <c r="H18" s="50">
        <v>14.3</v>
      </c>
      <c r="I18" s="50">
        <v>93.1</v>
      </c>
      <c r="J18" s="50">
        <v>91.9</v>
      </c>
    </row>
    <row r="19" spans="1:10" s="6" customFormat="1" ht="12.95" customHeight="1" x14ac:dyDescent="0.25">
      <c r="A19" s="33">
        <v>24</v>
      </c>
      <c r="B19" s="33" t="s">
        <v>4</v>
      </c>
      <c r="C19" s="50">
        <v>56.7</v>
      </c>
      <c r="D19" s="50">
        <v>55.3</v>
      </c>
      <c r="E19" s="50">
        <v>20.399999999999999</v>
      </c>
      <c r="F19" s="50">
        <v>22</v>
      </c>
      <c r="G19" s="50">
        <v>11.2</v>
      </c>
      <c r="H19" s="50">
        <v>12.6</v>
      </c>
      <c r="I19" s="50">
        <v>95.6</v>
      </c>
      <c r="J19" s="50">
        <v>97.1</v>
      </c>
    </row>
    <row r="20" spans="1:10" s="6" customFormat="1" ht="12.95" customHeight="1" x14ac:dyDescent="0.25">
      <c r="A20" s="33">
        <v>25</v>
      </c>
      <c r="B20" s="33" t="s">
        <v>92</v>
      </c>
      <c r="C20" s="50">
        <v>41.5</v>
      </c>
      <c r="D20" s="50">
        <v>41.3</v>
      </c>
      <c r="E20" s="50">
        <v>33.9</v>
      </c>
      <c r="F20" s="50">
        <v>35</v>
      </c>
      <c r="G20" s="50">
        <v>12.3</v>
      </c>
      <c r="H20" s="50">
        <v>12.3</v>
      </c>
      <c r="I20" s="50">
        <v>93.8</v>
      </c>
      <c r="J20" s="50">
        <v>94.7</v>
      </c>
    </row>
    <row r="21" spans="1:10" s="6" customFormat="1" ht="12.95" customHeight="1" x14ac:dyDescent="0.25">
      <c r="A21" s="33">
        <v>26</v>
      </c>
      <c r="B21" s="33" t="s">
        <v>93</v>
      </c>
      <c r="C21" s="50">
        <v>53.3</v>
      </c>
      <c r="D21" s="50">
        <v>52.8</v>
      </c>
      <c r="E21" s="50">
        <v>19.599999999999998</v>
      </c>
      <c r="F21" s="50">
        <v>19.599999999999998</v>
      </c>
      <c r="G21" s="50">
        <v>16.600000000000001</v>
      </c>
      <c r="H21" s="50">
        <v>17.399999999999999</v>
      </c>
      <c r="I21" s="50">
        <v>93.4</v>
      </c>
      <c r="J21" s="50">
        <v>94.4</v>
      </c>
    </row>
    <row r="22" spans="1:10" s="6" customFormat="1" ht="12.95" customHeight="1" x14ac:dyDescent="0.25">
      <c r="A22" s="33">
        <v>27</v>
      </c>
      <c r="B22" s="33" t="s">
        <v>94</v>
      </c>
      <c r="C22" s="50">
        <v>63.6</v>
      </c>
      <c r="D22" s="50">
        <v>60.9</v>
      </c>
      <c r="E22" s="50">
        <v>17.600000000000001</v>
      </c>
      <c r="F22" s="50">
        <v>17.7</v>
      </c>
      <c r="G22" s="50">
        <v>12.5</v>
      </c>
      <c r="H22" s="50">
        <v>15</v>
      </c>
      <c r="I22" s="50">
        <v>95.8</v>
      </c>
      <c r="J22" s="50">
        <v>90.2</v>
      </c>
    </row>
    <row r="23" spans="1:10" s="6" customFormat="1" ht="12.95" customHeight="1" x14ac:dyDescent="0.25">
      <c r="A23" s="33">
        <v>28</v>
      </c>
      <c r="B23" s="33" t="s">
        <v>95</v>
      </c>
      <c r="C23" s="50">
        <v>52.9</v>
      </c>
      <c r="D23" s="50">
        <v>49.7</v>
      </c>
      <c r="E23" s="50">
        <v>25</v>
      </c>
      <c r="F23" s="50">
        <v>27.7</v>
      </c>
      <c r="G23" s="50">
        <v>12.6</v>
      </c>
      <c r="H23" s="50">
        <v>14.1</v>
      </c>
      <c r="I23" s="50">
        <v>93.3</v>
      </c>
      <c r="J23" s="50">
        <v>92.8</v>
      </c>
    </row>
    <row r="24" spans="1:10" s="6" customFormat="1" ht="12.95" customHeight="1" x14ac:dyDescent="0.25">
      <c r="A24" s="33">
        <v>29</v>
      </c>
      <c r="B24" s="33" t="s">
        <v>18</v>
      </c>
      <c r="C24" s="50">
        <v>55.2</v>
      </c>
      <c r="D24" s="50">
        <v>58.2</v>
      </c>
      <c r="E24" s="50">
        <v>23.6</v>
      </c>
      <c r="F24" s="50">
        <v>23.599999999999998</v>
      </c>
      <c r="G24" s="50">
        <v>11.4</v>
      </c>
      <c r="H24" s="50">
        <v>9.9</v>
      </c>
      <c r="I24" s="50">
        <v>98.3</v>
      </c>
      <c r="J24" s="50">
        <v>97.6</v>
      </c>
    </row>
    <row r="25" spans="1:10" s="6" customFormat="1" ht="12.95" customHeight="1" x14ac:dyDescent="0.25">
      <c r="A25" s="33">
        <v>30</v>
      </c>
      <c r="B25" s="33" t="s">
        <v>96</v>
      </c>
      <c r="C25" s="50">
        <v>58.3</v>
      </c>
      <c r="D25" s="50">
        <v>64.3</v>
      </c>
      <c r="E25" s="50">
        <v>24.9</v>
      </c>
      <c r="F25" s="50">
        <v>22.1</v>
      </c>
      <c r="G25" s="50">
        <v>8.9</v>
      </c>
      <c r="H25" s="50">
        <v>6.2</v>
      </c>
      <c r="I25" s="50">
        <v>97.5</v>
      </c>
      <c r="J25" s="50">
        <v>97.6</v>
      </c>
    </row>
    <row r="26" spans="1:10" s="6" customFormat="1" ht="12.95" customHeight="1" x14ac:dyDescent="0.25">
      <c r="A26" s="33">
        <v>31</v>
      </c>
      <c r="B26" s="33" t="s">
        <v>97</v>
      </c>
      <c r="C26" s="50">
        <v>47.8</v>
      </c>
      <c r="D26" s="50">
        <v>45.9</v>
      </c>
      <c r="E26" s="50">
        <v>29.2</v>
      </c>
      <c r="F26" s="50">
        <v>30.7</v>
      </c>
      <c r="G26" s="50">
        <v>13.2</v>
      </c>
      <c r="H26" s="50">
        <v>14.5</v>
      </c>
      <c r="I26" s="50">
        <v>91.8</v>
      </c>
      <c r="J26" s="50">
        <v>97.1</v>
      </c>
    </row>
    <row r="27" spans="1:10" s="6" customFormat="1" ht="12.95" customHeight="1" x14ac:dyDescent="0.25">
      <c r="A27" s="33">
        <v>32</v>
      </c>
      <c r="B27" s="33" t="s">
        <v>98</v>
      </c>
      <c r="C27" s="50">
        <v>42.3</v>
      </c>
      <c r="D27" s="50">
        <v>40.799999999999997</v>
      </c>
      <c r="E27" s="50">
        <v>25.700000000000003</v>
      </c>
      <c r="F27" s="50">
        <v>25.2</v>
      </c>
      <c r="G27" s="50">
        <v>18.600000000000001</v>
      </c>
      <c r="H27" s="50">
        <v>18.5</v>
      </c>
      <c r="I27" s="50">
        <v>94.2</v>
      </c>
      <c r="J27" s="50">
        <v>94.4</v>
      </c>
    </row>
    <row r="28" spans="1:10" s="7" customFormat="1" ht="12.95" customHeight="1" x14ac:dyDescent="0.25">
      <c r="A28" s="33">
        <v>33</v>
      </c>
      <c r="B28" s="33" t="s">
        <v>135</v>
      </c>
      <c r="C28" s="50">
        <v>48.7</v>
      </c>
      <c r="D28" s="50">
        <v>48.4</v>
      </c>
      <c r="E28" s="50">
        <v>26.299999999999997</v>
      </c>
      <c r="F28" s="50">
        <v>28.6</v>
      </c>
      <c r="G28" s="50">
        <v>10.1</v>
      </c>
      <c r="H28" s="50">
        <v>13</v>
      </c>
      <c r="I28" s="50">
        <v>91.5</v>
      </c>
      <c r="J28" s="50">
        <v>94.9</v>
      </c>
    </row>
    <row r="29" spans="1:10" s="6" customFormat="1" ht="12.95" customHeight="1" x14ac:dyDescent="0.25">
      <c r="A29" s="33">
        <v>35</v>
      </c>
      <c r="B29" s="33" t="s">
        <v>100</v>
      </c>
      <c r="C29" s="50">
        <v>70.7</v>
      </c>
      <c r="D29" s="50">
        <v>72.099999999999994</v>
      </c>
      <c r="E29" s="50">
        <v>8</v>
      </c>
      <c r="F29" s="50">
        <v>8.1999999999999993</v>
      </c>
      <c r="G29" s="50">
        <v>6</v>
      </c>
      <c r="H29" s="50">
        <v>6.2</v>
      </c>
      <c r="I29" s="50">
        <v>90.6</v>
      </c>
      <c r="J29" s="50">
        <v>91.1</v>
      </c>
    </row>
    <row r="30" spans="1:10" s="6" customFormat="1" ht="12.95" customHeight="1" x14ac:dyDescent="0.25">
      <c r="A30" s="33">
        <v>36</v>
      </c>
      <c r="B30" s="33" t="s">
        <v>101</v>
      </c>
      <c r="C30" s="50">
        <v>56</v>
      </c>
      <c r="D30" s="50">
        <v>58.9</v>
      </c>
      <c r="E30" s="50">
        <v>15.899999999999999</v>
      </c>
      <c r="F30" s="50">
        <v>15.899999999999999</v>
      </c>
      <c r="G30" s="50">
        <v>13.1</v>
      </c>
      <c r="H30" s="50">
        <v>11.6</v>
      </c>
      <c r="I30" s="50">
        <v>91.9</v>
      </c>
      <c r="J30" s="50">
        <v>93.1</v>
      </c>
    </row>
    <row r="31" spans="1:10" s="6" customFormat="1" ht="12.95" customHeight="1" x14ac:dyDescent="0.25">
      <c r="A31" s="33">
        <v>37</v>
      </c>
      <c r="B31" s="33" t="s">
        <v>102</v>
      </c>
      <c r="C31" s="50">
        <v>18.899999999999999</v>
      </c>
      <c r="D31" s="50">
        <v>19.7</v>
      </c>
      <c r="E31" s="50">
        <v>37.299999999999997</v>
      </c>
      <c r="F31" s="50">
        <v>36.9</v>
      </c>
      <c r="G31" s="50">
        <v>24.1</v>
      </c>
      <c r="H31" s="50">
        <v>24.1</v>
      </c>
      <c r="I31" s="50">
        <v>94.2</v>
      </c>
      <c r="J31" s="50">
        <v>95.7</v>
      </c>
    </row>
    <row r="32" spans="1:10" s="6" customFormat="1" ht="12.95" customHeight="1" x14ac:dyDescent="0.25">
      <c r="A32" s="33">
        <v>38</v>
      </c>
      <c r="B32" s="33" t="s">
        <v>103</v>
      </c>
      <c r="C32" s="50">
        <v>51.1</v>
      </c>
      <c r="D32" s="50">
        <v>48.2</v>
      </c>
      <c r="E32" s="50">
        <v>19</v>
      </c>
      <c r="F32" s="50">
        <v>20.799999999999997</v>
      </c>
      <c r="G32" s="50">
        <v>15.7</v>
      </c>
      <c r="H32" s="50">
        <v>16</v>
      </c>
      <c r="I32" s="50">
        <v>96.2</v>
      </c>
      <c r="J32" s="50">
        <v>95.7</v>
      </c>
    </row>
    <row r="33" spans="1:10" s="6" customFormat="1" ht="12.95" customHeight="1" x14ac:dyDescent="0.25">
      <c r="A33" s="33">
        <v>41</v>
      </c>
      <c r="B33" s="33" t="s">
        <v>104</v>
      </c>
      <c r="C33" s="50">
        <v>54.6</v>
      </c>
      <c r="D33" s="50">
        <v>54.8</v>
      </c>
      <c r="E33" s="50">
        <v>28.1</v>
      </c>
      <c r="F33" s="50">
        <v>28.8</v>
      </c>
      <c r="G33" s="50">
        <v>8.6</v>
      </c>
      <c r="H33" s="50">
        <v>8.1999999999999993</v>
      </c>
      <c r="I33" s="50">
        <v>95.5</v>
      </c>
      <c r="J33" s="50">
        <v>95.3</v>
      </c>
    </row>
    <row r="34" spans="1:10" s="6" customFormat="1" ht="12.95" customHeight="1" x14ac:dyDescent="0.25">
      <c r="A34" s="33">
        <v>42</v>
      </c>
      <c r="B34" s="33" t="s">
        <v>105</v>
      </c>
      <c r="C34" s="50">
        <v>36.299999999999997</v>
      </c>
      <c r="D34" s="50">
        <v>35.5</v>
      </c>
      <c r="E34" s="50">
        <v>40</v>
      </c>
      <c r="F34" s="50">
        <v>39.4</v>
      </c>
      <c r="G34" s="50">
        <v>13.4</v>
      </c>
      <c r="H34" s="50">
        <v>14.7</v>
      </c>
      <c r="I34" s="50">
        <v>95.2</v>
      </c>
      <c r="J34" s="50">
        <v>94.5</v>
      </c>
    </row>
    <row r="35" spans="1:10" s="6" customFormat="1" ht="12.95" customHeight="1" x14ac:dyDescent="0.25">
      <c r="A35" s="33">
        <v>43</v>
      </c>
      <c r="B35" s="33" t="s">
        <v>106</v>
      </c>
      <c r="C35" s="50">
        <v>45.6</v>
      </c>
      <c r="D35" s="50">
        <v>44.5</v>
      </c>
      <c r="E35" s="50">
        <v>36.799999999999997</v>
      </c>
      <c r="F35" s="50">
        <v>37.6</v>
      </c>
      <c r="G35" s="50">
        <v>8.9</v>
      </c>
      <c r="H35" s="50">
        <v>8.9</v>
      </c>
      <c r="I35" s="50">
        <v>97.6</v>
      </c>
      <c r="J35" s="50">
        <v>97.9</v>
      </c>
    </row>
    <row r="36" spans="1:10" s="6" customFormat="1" ht="12.95" customHeight="1" x14ac:dyDescent="0.25">
      <c r="A36" s="30" t="s">
        <v>1</v>
      </c>
      <c r="B36" s="30"/>
      <c r="C36" s="48"/>
      <c r="D36" s="48"/>
      <c r="E36" s="48"/>
      <c r="F36" s="48"/>
      <c r="G36" s="48"/>
      <c r="H36" s="48"/>
      <c r="I36" s="48"/>
      <c r="J36" s="48"/>
    </row>
    <row r="37" spans="1:10" s="6" customFormat="1" ht="12.95" customHeight="1" x14ac:dyDescent="0.25">
      <c r="A37" s="33">
        <v>45</v>
      </c>
      <c r="B37" s="33" t="s">
        <v>108</v>
      </c>
      <c r="C37" s="50">
        <v>86.3</v>
      </c>
      <c r="D37" s="50">
        <v>85.4</v>
      </c>
      <c r="E37" s="50">
        <v>4.5</v>
      </c>
      <c r="F37" s="50">
        <v>4.8</v>
      </c>
      <c r="G37" s="50">
        <v>7</v>
      </c>
      <c r="H37" s="50">
        <v>7.5</v>
      </c>
      <c r="I37" s="50">
        <v>98.6</v>
      </c>
      <c r="J37" s="50">
        <v>98.9</v>
      </c>
    </row>
    <row r="38" spans="1:10" s="6" customFormat="1" ht="12.95" customHeight="1" x14ac:dyDescent="0.25">
      <c r="A38" s="33">
        <v>46</v>
      </c>
      <c r="B38" s="33" t="s">
        <v>109</v>
      </c>
      <c r="C38" s="50">
        <v>91.5</v>
      </c>
      <c r="D38" s="50">
        <v>92.1</v>
      </c>
      <c r="E38" s="50">
        <v>1.8</v>
      </c>
      <c r="F38" s="50">
        <v>1.7</v>
      </c>
      <c r="G38" s="50">
        <v>4.5999999999999996</v>
      </c>
      <c r="H38" s="50">
        <v>4.3</v>
      </c>
      <c r="I38" s="50">
        <v>98.1</v>
      </c>
      <c r="J38" s="50">
        <v>98.4</v>
      </c>
    </row>
    <row r="39" spans="1:10" s="6" customFormat="1" ht="12.95" customHeight="1" x14ac:dyDescent="0.25">
      <c r="A39" s="33">
        <v>47</v>
      </c>
      <c r="B39" s="33" t="s">
        <v>110</v>
      </c>
      <c r="C39" s="50">
        <v>64.599999999999994</v>
      </c>
      <c r="D39" s="50">
        <v>64.900000000000006</v>
      </c>
      <c r="E39" s="50">
        <v>16.399999999999999</v>
      </c>
      <c r="F39" s="50">
        <v>16.3</v>
      </c>
      <c r="G39" s="50">
        <v>12.9</v>
      </c>
      <c r="H39" s="50">
        <v>12.7</v>
      </c>
      <c r="I39" s="50">
        <v>95.6</v>
      </c>
      <c r="J39" s="50">
        <v>95.5</v>
      </c>
    </row>
    <row r="40" spans="1:10" s="6" customFormat="1" ht="12.95" customHeight="1" x14ac:dyDescent="0.25">
      <c r="A40" s="33">
        <v>49</v>
      </c>
      <c r="B40" s="33" t="s">
        <v>111</v>
      </c>
      <c r="C40" s="50">
        <v>23.8</v>
      </c>
      <c r="D40" s="50">
        <v>24.6</v>
      </c>
      <c r="E40" s="50">
        <v>36.6</v>
      </c>
      <c r="F40" s="50">
        <v>37.700000000000003</v>
      </c>
      <c r="G40" s="50">
        <v>17.7</v>
      </c>
      <c r="H40" s="50">
        <v>17.3</v>
      </c>
      <c r="I40" s="50">
        <v>56.7</v>
      </c>
      <c r="J40" s="50">
        <v>55.7</v>
      </c>
    </row>
    <row r="41" spans="1:10" s="6" customFormat="1" ht="12.95" customHeight="1" x14ac:dyDescent="0.25">
      <c r="A41" s="33">
        <v>52</v>
      </c>
      <c r="B41" s="33" t="s">
        <v>112</v>
      </c>
      <c r="C41" s="50">
        <v>51.9</v>
      </c>
      <c r="D41" s="50">
        <v>49.4</v>
      </c>
      <c r="E41" s="50">
        <v>24.9</v>
      </c>
      <c r="F41" s="50">
        <v>25.9</v>
      </c>
      <c r="G41" s="50">
        <v>12.2</v>
      </c>
      <c r="H41" s="50">
        <v>12.7</v>
      </c>
      <c r="I41" s="50">
        <v>89.5</v>
      </c>
      <c r="J41" s="50">
        <v>90.3</v>
      </c>
    </row>
    <row r="42" spans="1:10" s="6" customFormat="1" ht="12.95" customHeight="1" x14ac:dyDescent="0.25">
      <c r="A42" s="33">
        <v>55</v>
      </c>
      <c r="B42" s="33" t="s">
        <v>113</v>
      </c>
      <c r="C42" s="50">
        <v>12.5</v>
      </c>
      <c r="D42" s="50">
        <v>12.7</v>
      </c>
      <c r="E42" s="50">
        <v>38.5</v>
      </c>
      <c r="F42" s="50">
        <v>40.300000000000004</v>
      </c>
      <c r="G42" s="50">
        <v>31.6</v>
      </c>
      <c r="H42" s="50">
        <v>31.9</v>
      </c>
      <c r="I42" s="50">
        <v>80.900000000000006</v>
      </c>
      <c r="J42" s="50">
        <v>84.8</v>
      </c>
    </row>
    <row r="43" spans="1:10" s="6" customFormat="1" ht="12.95" customHeight="1" x14ac:dyDescent="0.25">
      <c r="A43" s="33">
        <v>56</v>
      </c>
      <c r="B43" s="33" t="s">
        <v>114</v>
      </c>
      <c r="C43" s="50">
        <v>28.3</v>
      </c>
      <c r="D43" s="50">
        <v>28.5</v>
      </c>
      <c r="E43" s="50">
        <v>40</v>
      </c>
      <c r="F43" s="50">
        <v>40.6</v>
      </c>
      <c r="G43" s="50">
        <v>23.1</v>
      </c>
      <c r="H43" s="50">
        <v>23.6</v>
      </c>
      <c r="I43" s="50">
        <v>89.1</v>
      </c>
      <c r="J43" s="50">
        <v>89.2</v>
      </c>
    </row>
    <row r="44" spans="1:10" s="6" customFormat="1" ht="12.95" customHeight="1" x14ac:dyDescent="0.25">
      <c r="A44" s="33">
        <v>58</v>
      </c>
      <c r="B44" s="33" t="s">
        <v>115</v>
      </c>
      <c r="C44" s="50">
        <v>33.200000000000003</v>
      </c>
      <c r="D44" s="50">
        <v>29.5</v>
      </c>
      <c r="E44" s="50">
        <v>30.799999999999997</v>
      </c>
      <c r="F44" s="50">
        <v>28</v>
      </c>
      <c r="G44" s="50">
        <v>25</v>
      </c>
      <c r="H44" s="50">
        <v>27.9</v>
      </c>
      <c r="I44" s="50">
        <v>87.2</v>
      </c>
      <c r="J44" s="50">
        <v>85.6</v>
      </c>
    </row>
    <row r="45" spans="1:10" s="6" customFormat="1" ht="12.95" customHeight="1" x14ac:dyDescent="0.25">
      <c r="A45" s="33">
        <v>59</v>
      </c>
      <c r="B45" s="33" t="s">
        <v>136</v>
      </c>
      <c r="C45" s="50">
        <v>30.8</v>
      </c>
      <c r="D45" s="50">
        <v>29.1</v>
      </c>
      <c r="E45" s="50">
        <v>24.1</v>
      </c>
      <c r="F45" s="50">
        <v>25.799999999999997</v>
      </c>
      <c r="G45" s="50">
        <v>37</v>
      </c>
      <c r="H45" s="50">
        <v>36.700000000000003</v>
      </c>
      <c r="I45" s="50">
        <v>84.6</v>
      </c>
      <c r="J45" s="50">
        <v>82.4</v>
      </c>
    </row>
    <row r="46" spans="1:10" s="6" customFormat="1" ht="12.95" customHeight="1" x14ac:dyDescent="0.25">
      <c r="A46" s="33">
        <v>61</v>
      </c>
      <c r="B46" s="33" t="s">
        <v>137</v>
      </c>
      <c r="C46" s="50">
        <v>33.4</v>
      </c>
      <c r="D46" s="50">
        <v>32.9</v>
      </c>
      <c r="E46" s="50">
        <v>18.900000000000002</v>
      </c>
      <c r="F46" s="50">
        <v>18.2</v>
      </c>
      <c r="G46" s="50">
        <v>24.2</v>
      </c>
      <c r="H46" s="50">
        <v>23</v>
      </c>
      <c r="I46" s="50">
        <v>91.3</v>
      </c>
      <c r="J46" s="50">
        <v>84.9</v>
      </c>
    </row>
    <row r="47" spans="1:10" s="6" customFormat="1" ht="12.95" customHeight="1" x14ac:dyDescent="0.25">
      <c r="A47" s="33">
        <v>62</v>
      </c>
      <c r="B47" s="33" t="s">
        <v>116</v>
      </c>
      <c r="C47" s="50">
        <v>23.7</v>
      </c>
      <c r="D47" s="50">
        <v>25</v>
      </c>
      <c r="E47" s="50">
        <v>39.700000000000003</v>
      </c>
      <c r="F47" s="50">
        <v>41.8</v>
      </c>
      <c r="G47" s="50">
        <v>24.9</v>
      </c>
      <c r="H47" s="50">
        <v>23</v>
      </c>
      <c r="I47" s="50">
        <v>95.3</v>
      </c>
      <c r="J47" s="50">
        <v>96.3</v>
      </c>
    </row>
    <row r="48" spans="1:10" s="6" customFormat="1" ht="12.95" customHeight="1" x14ac:dyDescent="0.25">
      <c r="A48" s="33">
        <v>68</v>
      </c>
      <c r="B48" s="33" t="s">
        <v>28</v>
      </c>
      <c r="C48" s="50">
        <v>5.4</v>
      </c>
      <c r="D48" s="50">
        <v>5.6</v>
      </c>
      <c r="E48" s="50">
        <v>30.1</v>
      </c>
      <c r="F48" s="50">
        <v>31.7</v>
      </c>
      <c r="G48" s="50">
        <v>32.9</v>
      </c>
      <c r="H48" s="50">
        <v>33.5</v>
      </c>
      <c r="I48" s="50">
        <v>89.8</v>
      </c>
      <c r="J48" s="50">
        <v>90.4</v>
      </c>
    </row>
    <row r="49" spans="1:10" s="6" customFormat="1" ht="12.95" customHeight="1" x14ac:dyDescent="0.25">
      <c r="A49" s="33">
        <v>69</v>
      </c>
      <c r="B49" s="33" t="s">
        <v>117</v>
      </c>
      <c r="C49" s="50">
        <v>21.9</v>
      </c>
      <c r="D49" s="50">
        <v>22.4</v>
      </c>
      <c r="E49" s="50">
        <v>51.300000000000004</v>
      </c>
      <c r="F49" s="50">
        <v>50.5</v>
      </c>
      <c r="G49" s="50">
        <v>19.5</v>
      </c>
      <c r="H49" s="50">
        <v>19.7</v>
      </c>
      <c r="I49" s="50">
        <v>96.9</v>
      </c>
      <c r="J49" s="50">
        <v>97.2</v>
      </c>
    </row>
    <row r="50" spans="1:10" s="6" customFormat="1" ht="12.95" customHeight="1" x14ac:dyDescent="0.25">
      <c r="A50" s="33">
        <v>70</v>
      </c>
      <c r="B50" s="33" t="s">
        <v>118</v>
      </c>
      <c r="C50" s="50">
        <v>16.600000000000001</v>
      </c>
      <c r="D50" s="50">
        <v>22</v>
      </c>
      <c r="E50" s="50">
        <v>33.6</v>
      </c>
      <c r="F50" s="50">
        <v>32</v>
      </c>
      <c r="G50" s="50">
        <v>31.8</v>
      </c>
      <c r="H50" s="50">
        <v>30.9</v>
      </c>
      <c r="I50" s="50">
        <v>71.400000000000006</v>
      </c>
      <c r="J50" s="50">
        <v>72.400000000000006</v>
      </c>
    </row>
    <row r="51" spans="1:10" s="6" customFormat="1" ht="12.95" customHeight="1" x14ac:dyDescent="0.25">
      <c r="A51" s="33">
        <v>71</v>
      </c>
      <c r="B51" s="33" t="s">
        <v>119</v>
      </c>
      <c r="C51" s="50">
        <v>54</v>
      </c>
      <c r="D51" s="50">
        <v>53.8</v>
      </c>
      <c r="E51" s="50">
        <v>30.9</v>
      </c>
      <c r="F51" s="50">
        <v>31.200000000000003</v>
      </c>
      <c r="G51" s="50">
        <v>9.1999999999999993</v>
      </c>
      <c r="H51" s="50">
        <v>9.5</v>
      </c>
      <c r="I51" s="50">
        <v>93.5</v>
      </c>
      <c r="J51" s="50">
        <v>94.7</v>
      </c>
    </row>
    <row r="52" spans="1:10" s="6" customFormat="1" ht="12.95" customHeight="1" x14ac:dyDescent="0.25">
      <c r="A52" s="33">
        <v>72</v>
      </c>
      <c r="B52" s="33" t="s">
        <v>120</v>
      </c>
      <c r="C52" s="50">
        <v>37</v>
      </c>
      <c r="D52" s="50">
        <v>55.9</v>
      </c>
      <c r="E52" s="50">
        <v>13.299999999999999</v>
      </c>
      <c r="F52" s="50">
        <v>12.700000000000001</v>
      </c>
      <c r="G52" s="50">
        <v>31.4</v>
      </c>
      <c r="H52" s="50">
        <v>15</v>
      </c>
      <c r="I52" s="50">
        <v>75.400000000000006</v>
      </c>
      <c r="J52" s="50">
        <v>87.8</v>
      </c>
    </row>
    <row r="53" spans="1:10" s="6" customFormat="1" ht="12.95" customHeight="1" x14ac:dyDescent="0.25">
      <c r="A53" s="33">
        <v>73</v>
      </c>
      <c r="B53" s="33" t="s">
        <v>138</v>
      </c>
      <c r="C53" s="50">
        <v>56.7</v>
      </c>
      <c r="D53" s="50">
        <v>58.1</v>
      </c>
      <c r="E53" s="50">
        <v>20.9</v>
      </c>
      <c r="F53" s="50">
        <v>22</v>
      </c>
      <c r="G53" s="50">
        <v>12.8</v>
      </c>
      <c r="H53" s="50">
        <v>13.9</v>
      </c>
      <c r="I53" s="50">
        <v>97.1</v>
      </c>
      <c r="J53" s="50">
        <v>97.3</v>
      </c>
    </row>
    <row r="54" spans="1:10" s="6" customFormat="1" ht="12.95" customHeight="1" x14ac:dyDescent="0.25">
      <c r="A54" s="33">
        <v>74</v>
      </c>
      <c r="B54" s="33" t="s">
        <v>139</v>
      </c>
      <c r="C54" s="50">
        <v>32.5</v>
      </c>
      <c r="D54" s="50">
        <v>31.8</v>
      </c>
      <c r="E54" s="50">
        <v>43.2</v>
      </c>
      <c r="F54" s="50">
        <v>43.7</v>
      </c>
      <c r="G54" s="50">
        <v>16.2</v>
      </c>
      <c r="H54" s="50">
        <v>17.399999999999999</v>
      </c>
      <c r="I54" s="50">
        <v>97.1</v>
      </c>
      <c r="J54" s="50">
        <v>97.4</v>
      </c>
    </row>
    <row r="55" spans="1:10" s="6" customFormat="1" ht="12.95" customHeight="1" x14ac:dyDescent="0.25">
      <c r="A55" s="33">
        <v>75</v>
      </c>
      <c r="B55" s="33" t="s">
        <v>140</v>
      </c>
      <c r="C55" s="50">
        <v>31.2</v>
      </c>
      <c r="D55" s="50">
        <v>29.6</v>
      </c>
      <c r="E55" s="50">
        <v>51.1</v>
      </c>
      <c r="F55" s="50">
        <v>50.7</v>
      </c>
      <c r="G55" s="50">
        <v>11.4</v>
      </c>
      <c r="H55" s="50">
        <v>12</v>
      </c>
      <c r="I55" s="50">
        <v>98.6</v>
      </c>
      <c r="J55" s="50">
        <v>98.7</v>
      </c>
    </row>
    <row r="56" spans="1:10" s="6" customFormat="1" ht="12.95" customHeight="1" x14ac:dyDescent="0.25">
      <c r="A56" s="33">
        <v>77</v>
      </c>
      <c r="B56" s="33" t="s">
        <v>121</v>
      </c>
      <c r="C56" s="50">
        <v>39.5</v>
      </c>
      <c r="D56" s="50">
        <v>40.700000000000003</v>
      </c>
      <c r="E56" s="50">
        <v>22.400000000000002</v>
      </c>
      <c r="F56" s="50">
        <v>22.5</v>
      </c>
      <c r="G56" s="50">
        <v>15.3</v>
      </c>
      <c r="H56" s="50">
        <v>12.2</v>
      </c>
      <c r="I56" s="50">
        <v>96.8</v>
      </c>
      <c r="J56" s="50">
        <v>97.8</v>
      </c>
    </row>
    <row r="57" spans="1:10" s="6" customFormat="1" ht="12.95" customHeight="1" x14ac:dyDescent="0.25">
      <c r="A57" s="33">
        <v>78</v>
      </c>
      <c r="B57" s="33" t="s">
        <v>122</v>
      </c>
      <c r="C57" s="50">
        <v>64.400000000000006</v>
      </c>
      <c r="D57" s="50">
        <v>64.900000000000006</v>
      </c>
      <c r="E57" s="50">
        <v>20.2</v>
      </c>
      <c r="F57" s="50">
        <v>19.600000000000001</v>
      </c>
      <c r="G57" s="50">
        <v>11.9</v>
      </c>
      <c r="H57" s="50">
        <v>12.5</v>
      </c>
      <c r="I57" s="50">
        <v>99.4</v>
      </c>
      <c r="J57" s="50">
        <v>99.3</v>
      </c>
    </row>
    <row r="58" spans="1:10" s="6" customFormat="1" ht="12.95" customHeight="1" x14ac:dyDescent="0.25">
      <c r="A58" s="33">
        <v>79</v>
      </c>
      <c r="B58" s="33" t="s">
        <v>123</v>
      </c>
      <c r="C58" s="50">
        <v>76.2</v>
      </c>
      <c r="D58" s="50">
        <v>78.400000000000006</v>
      </c>
      <c r="E58" s="50">
        <v>12.7</v>
      </c>
      <c r="F58" s="50">
        <v>12.4</v>
      </c>
      <c r="G58" s="50">
        <v>8.5</v>
      </c>
      <c r="H58" s="50">
        <v>7.5</v>
      </c>
      <c r="I58" s="50">
        <v>95.6</v>
      </c>
      <c r="J58" s="50">
        <v>95.2</v>
      </c>
    </row>
    <row r="59" spans="1:10" s="6" customFormat="1" ht="12.95" customHeight="1" x14ac:dyDescent="0.25">
      <c r="A59" s="33">
        <v>80</v>
      </c>
      <c r="B59" s="33" t="s">
        <v>141</v>
      </c>
      <c r="C59" s="50">
        <v>4.9000000000000004</v>
      </c>
      <c r="D59" s="50">
        <v>5.0999999999999996</v>
      </c>
      <c r="E59" s="50">
        <v>74.099999999999994</v>
      </c>
      <c r="F59" s="50">
        <v>74</v>
      </c>
      <c r="G59" s="50">
        <v>14.9</v>
      </c>
      <c r="H59" s="50">
        <v>14.3</v>
      </c>
      <c r="I59" s="50">
        <v>96.7</v>
      </c>
      <c r="J59" s="50">
        <v>97.2</v>
      </c>
    </row>
    <row r="60" spans="1:10" s="6" customFormat="1" ht="12.95" customHeight="1" x14ac:dyDescent="0.25">
      <c r="A60" s="33">
        <v>81</v>
      </c>
      <c r="B60" s="33" t="s">
        <v>124</v>
      </c>
      <c r="C60" s="50">
        <v>20.8</v>
      </c>
      <c r="D60" s="50">
        <v>23.2</v>
      </c>
      <c r="E60" s="50">
        <v>60</v>
      </c>
      <c r="F60" s="50">
        <v>58.5</v>
      </c>
      <c r="G60" s="50">
        <v>12.3</v>
      </c>
      <c r="H60" s="50">
        <v>10.9</v>
      </c>
      <c r="I60" s="50">
        <v>98.5</v>
      </c>
      <c r="J60" s="50">
        <v>98.4</v>
      </c>
    </row>
    <row r="61" spans="1:10" s="6" customFormat="1" ht="12.95" customHeight="1" x14ac:dyDescent="0.25">
      <c r="A61" s="33">
        <v>82</v>
      </c>
      <c r="B61" s="33" t="s">
        <v>125</v>
      </c>
      <c r="C61" s="50">
        <v>31.8</v>
      </c>
      <c r="D61" s="50">
        <v>34.799999999999997</v>
      </c>
      <c r="E61" s="50">
        <v>35.9</v>
      </c>
      <c r="F61" s="50">
        <v>36.300000000000004</v>
      </c>
      <c r="G61" s="50">
        <v>17.2</v>
      </c>
      <c r="H61" s="50">
        <v>17.399999999999999</v>
      </c>
      <c r="I61" s="50">
        <v>95.8</v>
      </c>
      <c r="J61" s="50">
        <v>96.9</v>
      </c>
    </row>
    <row r="62" spans="1:10" s="6" customFormat="1" ht="12.95" customHeight="1" x14ac:dyDescent="0.25">
      <c r="A62" s="33">
        <v>85</v>
      </c>
      <c r="B62" s="33" t="s">
        <v>7</v>
      </c>
      <c r="C62" s="50">
        <v>10.7</v>
      </c>
      <c r="D62" s="50">
        <v>10.9</v>
      </c>
      <c r="E62" s="50">
        <v>58.6</v>
      </c>
      <c r="F62" s="50">
        <v>58.599999999999994</v>
      </c>
      <c r="G62" s="50">
        <v>23.1</v>
      </c>
      <c r="H62" s="50">
        <v>23.6</v>
      </c>
      <c r="I62" s="50">
        <v>69.8</v>
      </c>
      <c r="J62" s="50">
        <v>70.400000000000006</v>
      </c>
    </row>
    <row r="63" spans="1:10" s="6" customFormat="1" ht="12.95" customHeight="1" x14ac:dyDescent="0.25">
      <c r="A63" s="33">
        <v>87</v>
      </c>
      <c r="B63" s="33" t="s">
        <v>126</v>
      </c>
      <c r="C63" s="50">
        <v>9.1</v>
      </c>
      <c r="D63" s="50">
        <v>8.8000000000000007</v>
      </c>
      <c r="E63" s="50">
        <v>65.3</v>
      </c>
      <c r="F63" s="50">
        <v>66</v>
      </c>
      <c r="G63" s="50">
        <v>14.3</v>
      </c>
      <c r="H63" s="50">
        <v>14.6</v>
      </c>
      <c r="I63" s="50">
        <v>87.1</v>
      </c>
      <c r="J63" s="50">
        <v>88.7</v>
      </c>
    </row>
    <row r="64" spans="1:10" s="6" customFormat="1" ht="12.95" customHeight="1" x14ac:dyDescent="0.25">
      <c r="A64" s="33">
        <v>88</v>
      </c>
      <c r="B64" s="33" t="s">
        <v>142</v>
      </c>
      <c r="C64" s="50">
        <v>5.3</v>
      </c>
      <c r="D64" s="50">
        <v>5.3</v>
      </c>
      <c r="E64" s="50">
        <v>73.8</v>
      </c>
      <c r="F64" s="50">
        <v>74</v>
      </c>
      <c r="G64" s="50">
        <v>15.4</v>
      </c>
      <c r="H64" s="50">
        <v>15.7</v>
      </c>
      <c r="I64" s="50">
        <v>64.599999999999994</v>
      </c>
      <c r="J64" s="50">
        <v>65</v>
      </c>
    </row>
    <row r="65" spans="1:10" s="6" customFormat="1" ht="12.95" customHeight="1" x14ac:dyDescent="0.25">
      <c r="A65" s="33">
        <v>90</v>
      </c>
      <c r="B65" s="33" t="s">
        <v>127</v>
      </c>
      <c r="C65" s="50">
        <v>9.5</v>
      </c>
      <c r="D65" s="50">
        <v>8.1999999999999993</v>
      </c>
      <c r="E65" s="50">
        <v>64.5</v>
      </c>
      <c r="F65" s="50">
        <v>65.2</v>
      </c>
      <c r="G65" s="50">
        <v>18</v>
      </c>
      <c r="H65" s="50">
        <v>18.399999999999999</v>
      </c>
      <c r="I65" s="50">
        <v>34</v>
      </c>
      <c r="J65" s="50">
        <v>30.8</v>
      </c>
    </row>
    <row r="66" spans="1:10" s="6" customFormat="1" ht="12.95" customHeight="1" x14ac:dyDescent="0.25">
      <c r="A66" s="33">
        <v>91</v>
      </c>
      <c r="B66" s="33" t="s">
        <v>143</v>
      </c>
      <c r="C66" s="50">
        <v>4.3</v>
      </c>
      <c r="D66" s="50">
        <v>6.9</v>
      </c>
      <c r="E66" s="50">
        <v>31.5</v>
      </c>
      <c r="F66" s="50">
        <v>31.599999999999998</v>
      </c>
      <c r="G66" s="50">
        <v>39.4</v>
      </c>
      <c r="H66" s="50">
        <v>39.6</v>
      </c>
      <c r="I66" s="50">
        <v>45.2</v>
      </c>
      <c r="J66" s="50">
        <v>45.3</v>
      </c>
    </row>
    <row r="67" spans="1:10" s="6" customFormat="1" ht="12.95" customHeight="1" x14ac:dyDescent="0.25">
      <c r="A67" s="33">
        <v>92</v>
      </c>
      <c r="B67" s="33" t="s">
        <v>144</v>
      </c>
      <c r="C67" s="50">
        <v>18.2</v>
      </c>
      <c r="D67" s="50">
        <v>18.8</v>
      </c>
      <c r="E67" s="50">
        <v>20.299999999999997</v>
      </c>
      <c r="F67" s="50">
        <v>20.7</v>
      </c>
      <c r="G67" s="50">
        <v>52.2</v>
      </c>
      <c r="H67" s="50">
        <v>51</v>
      </c>
      <c r="I67" s="50">
        <v>96.5</v>
      </c>
      <c r="J67" s="50">
        <v>95.7</v>
      </c>
    </row>
    <row r="68" spans="1:10" s="6" customFormat="1" ht="12.95" customHeight="1" x14ac:dyDescent="0.25">
      <c r="A68" s="33">
        <v>93</v>
      </c>
      <c r="B68" s="33" t="s">
        <v>128</v>
      </c>
      <c r="C68" s="50">
        <v>38.9</v>
      </c>
      <c r="D68" s="50">
        <v>37</v>
      </c>
      <c r="E68" s="50">
        <v>20.6</v>
      </c>
      <c r="F68" s="50">
        <v>20.399999999999999</v>
      </c>
      <c r="G68" s="50">
        <v>32.5</v>
      </c>
      <c r="H68" s="50">
        <v>31.4</v>
      </c>
      <c r="I68" s="50">
        <v>89.8</v>
      </c>
      <c r="J68" s="50">
        <v>86.4</v>
      </c>
    </row>
    <row r="69" spans="1:10" s="6" customFormat="1" ht="12.95" customHeight="1" x14ac:dyDescent="0.25">
      <c r="A69" s="33">
        <v>94</v>
      </c>
      <c r="B69" s="33" t="s">
        <v>129</v>
      </c>
      <c r="C69" s="50">
        <v>18.899999999999999</v>
      </c>
      <c r="D69" s="50">
        <v>18.2</v>
      </c>
      <c r="E69" s="50">
        <v>39</v>
      </c>
      <c r="F69" s="50">
        <v>39.800000000000004</v>
      </c>
      <c r="G69" s="50">
        <v>31.8</v>
      </c>
      <c r="H69" s="50">
        <v>34.1</v>
      </c>
      <c r="I69" s="50">
        <v>86</v>
      </c>
      <c r="J69" s="50">
        <v>85.4</v>
      </c>
    </row>
    <row r="70" spans="1:10" s="6" customFormat="1" ht="12.95" customHeight="1" x14ac:dyDescent="0.25">
      <c r="A70" s="33">
        <v>95</v>
      </c>
      <c r="B70" s="33" t="s">
        <v>130</v>
      </c>
      <c r="C70" s="50">
        <v>39.299999999999997</v>
      </c>
      <c r="D70" s="50">
        <v>35.1</v>
      </c>
      <c r="E70" s="50">
        <v>41.4</v>
      </c>
      <c r="F70" s="50">
        <v>44.8</v>
      </c>
      <c r="G70" s="50">
        <v>13.6</v>
      </c>
      <c r="H70" s="50">
        <v>14.4</v>
      </c>
      <c r="I70" s="50">
        <v>98.7</v>
      </c>
      <c r="J70" s="50">
        <v>98.6</v>
      </c>
    </row>
    <row r="71" spans="1:10" s="6" customFormat="1" ht="12.95" customHeight="1" x14ac:dyDescent="0.25">
      <c r="A71" s="33">
        <v>96</v>
      </c>
      <c r="B71" s="33" t="s">
        <v>131</v>
      </c>
      <c r="C71" s="50">
        <v>18.100000000000001</v>
      </c>
      <c r="D71" s="50">
        <v>16.899999999999999</v>
      </c>
      <c r="E71" s="50">
        <v>45.8</v>
      </c>
      <c r="F71" s="50">
        <v>47.1</v>
      </c>
      <c r="G71" s="50">
        <v>19</v>
      </c>
      <c r="H71" s="50">
        <v>20.6</v>
      </c>
      <c r="I71" s="50">
        <v>96.2</v>
      </c>
      <c r="J71" s="50">
        <v>96.8</v>
      </c>
    </row>
    <row r="72" spans="1:10" s="6" customFormat="1" ht="30.95" customHeight="1" x14ac:dyDescent="0.25">
      <c r="A72" s="22" t="s">
        <v>192</v>
      </c>
      <c r="B72" s="51" t="s">
        <v>193</v>
      </c>
      <c r="C72" s="20"/>
      <c r="D72" s="20"/>
      <c r="E72" s="20"/>
      <c r="F72" s="20"/>
      <c r="G72" s="20"/>
      <c r="H72" s="20"/>
      <c r="I72" s="20"/>
      <c r="J72" s="20"/>
    </row>
    <row r="73" spans="1:10" s="6" customFormat="1" ht="12.95" customHeight="1" x14ac:dyDescent="0.25">
      <c r="A73" s="12" t="s">
        <v>187</v>
      </c>
      <c r="B73" s="6" t="s">
        <v>146</v>
      </c>
    </row>
    <row r="74" spans="1:10" s="39" customFormat="1" ht="12.95" customHeight="1" x14ac:dyDescent="0.25">
      <c r="A74" s="38" t="s">
        <v>188</v>
      </c>
    </row>
    <row r="75" spans="1:10" s="41" customFormat="1" ht="12.95" customHeight="1" x14ac:dyDescent="0.25">
      <c r="A75" s="40" t="s">
        <v>162</v>
      </c>
    </row>
    <row r="76" spans="1:10" s="41" customFormat="1" ht="12.95" customHeight="1" x14ac:dyDescent="0.25"/>
    <row r="77" spans="1:10" s="41" customFormat="1" ht="12.95" customHeight="1" x14ac:dyDescent="0.25">
      <c r="A77" s="41" t="s">
        <v>189</v>
      </c>
    </row>
    <row r="78" spans="1:10" ht="12.95" customHeight="1" x14ac:dyDescent="0.25"/>
    <row r="79" spans="1:10" ht="12.95" customHeight="1" x14ac:dyDescent="0.25"/>
    <row r="80" spans="1:10" ht="12.95" customHeight="1" x14ac:dyDescent="0.25"/>
    <row r="83" spans="2:2" ht="12.6" customHeight="1" x14ac:dyDescent="0.25">
      <c r="B83" s="1" t="s">
        <v>145</v>
      </c>
    </row>
  </sheetData>
  <pageMargins left="0.39370078740157483" right="0.39370078740157483" top="0.39370078740157483" bottom="0.39370078740157483" header="0.51181102362204722" footer="0.51181102362204722"/>
  <pageSetup paperSize="9" scale="64"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J83"/>
  <sheetViews>
    <sheetView zoomScale="120" zoomScaleNormal="120" workbookViewId="0">
      <pane xSplit="2" ySplit="5" topLeftCell="C6" activePane="bottomRight" state="frozen"/>
      <selection activeCell="A3" sqref="A3"/>
      <selection pane="topRight" activeCell="A3" sqref="A3"/>
      <selection pane="bottomLeft" activeCell="A3" sqref="A3"/>
      <selection pane="bottomRight"/>
    </sheetView>
  </sheetViews>
  <sheetFormatPr baseColWidth="10" defaultColWidth="11" defaultRowHeight="12.6" customHeight="1" x14ac:dyDescent="0.25"/>
  <cols>
    <col min="1" max="1" width="3.375" style="1" customWidth="1"/>
    <col min="2" max="2" width="79.625" style="1" customWidth="1"/>
    <col min="3" max="10" width="7" style="1" customWidth="1"/>
    <col min="11" max="16384" width="11" style="1"/>
  </cols>
  <sheetData>
    <row r="1" spans="1:10" ht="12.95" customHeight="1" x14ac:dyDescent="0.25">
      <c r="A1" s="3" t="s">
        <v>134</v>
      </c>
      <c r="B1" s="3"/>
      <c r="J1" s="5" t="s">
        <v>147</v>
      </c>
    </row>
    <row r="2" spans="1:10" ht="12.95" customHeight="1" x14ac:dyDescent="0.25">
      <c r="A2" s="3" t="s">
        <v>203</v>
      </c>
      <c r="B2" s="4"/>
    </row>
    <row r="3" spans="1:10" s="6" customFormat="1" ht="12.95" customHeight="1" x14ac:dyDescent="0.25">
      <c r="A3" s="20" t="s">
        <v>190</v>
      </c>
      <c r="B3" s="20"/>
      <c r="C3" s="42" t="s">
        <v>42</v>
      </c>
      <c r="D3" s="43"/>
      <c r="E3" s="42" t="s">
        <v>43</v>
      </c>
      <c r="F3" s="43"/>
      <c r="G3" s="42" t="s">
        <v>133</v>
      </c>
      <c r="H3" s="43"/>
      <c r="I3" s="42" t="s">
        <v>51</v>
      </c>
      <c r="J3" s="43"/>
    </row>
    <row r="4" spans="1:10" s="6" customFormat="1" ht="12.95" customHeight="1" x14ac:dyDescent="0.25">
      <c r="A4" s="7"/>
      <c r="B4" s="7"/>
      <c r="C4" s="44" t="s">
        <v>46</v>
      </c>
      <c r="D4" s="45"/>
      <c r="E4" s="44" t="s">
        <v>47</v>
      </c>
      <c r="F4" s="45"/>
      <c r="G4" s="44" t="s">
        <v>132</v>
      </c>
      <c r="H4" s="45"/>
      <c r="I4" s="44"/>
      <c r="J4" s="45"/>
    </row>
    <row r="5" spans="1:10" s="6" customFormat="1" ht="12.95" customHeight="1" x14ac:dyDescent="0.25">
      <c r="A5" s="8"/>
      <c r="B5" s="8"/>
      <c r="C5" s="28">
        <v>2010</v>
      </c>
      <c r="D5" s="29">
        <v>2011</v>
      </c>
      <c r="E5" s="28">
        <v>2010</v>
      </c>
      <c r="F5" s="29">
        <v>2011</v>
      </c>
      <c r="G5" s="28">
        <v>2010</v>
      </c>
      <c r="H5" s="29">
        <v>2011</v>
      </c>
      <c r="I5" s="28">
        <v>2010</v>
      </c>
      <c r="J5" s="29">
        <v>2011</v>
      </c>
    </row>
    <row r="6" spans="1:10" s="6" customFormat="1" ht="12.95" customHeight="1" x14ac:dyDescent="0.25">
      <c r="A6" s="30" t="s">
        <v>0</v>
      </c>
      <c r="B6" s="30"/>
      <c r="C6" s="31"/>
      <c r="D6" s="31"/>
      <c r="E6" s="31"/>
      <c r="F6" s="31"/>
      <c r="G6" s="31"/>
      <c r="H6" s="31"/>
      <c r="I6" s="31"/>
      <c r="J6" s="31"/>
    </row>
    <row r="7" spans="1:10" s="7" customFormat="1" ht="12.95" customHeight="1" x14ac:dyDescent="0.25">
      <c r="A7" s="33">
        <v>8</v>
      </c>
      <c r="B7" s="33" t="s">
        <v>8</v>
      </c>
      <c r="C7" s="50">
        <v>37.299999999999997</v>
      </c>
      <c r="D7" s="50">
        <v>38.700000000000003</v>
      </c>
      <c r="E7" s="50">
        <v>23.4</v>
      </c>
      <c r="F7" s="50">
        <v>22.200000000000003</v>
      </c>
      <c r="G7" s="50">
        <v>22.6</v>
      </c>
      <c r="H7" s="50">
        <v>22.6</v>
      </c>
      <c r="I7" s="50">
        <v>93.4</v>
      </c>
      <c r="J7" s="50">
        <v>90.5</v>
      </c>
    </row>
    <row r="8" spans="1:10" s="6" customFormat="1" ht="12.95" customHeight="1" x14ac:dyDescent="0.25">
      <c r="A8" s="33">
        <v>10</v>
      </c>
      <c r="B8" s="33" t="s">
        <v>84</v>
      </c>
      <c r="C8" s="50">
        <v>63.4</v>
      </c>
      <c r="D8" s="50">
        <v>63.4</v>
      </c>
      <c r="E8" s="50">
        <v>15.5</v>
      </c>
      <c r="F8" s="50">
        <v>15.700000000000001</v>
      </c>
      <c r="G8" s="50">
        <v>13.7</v>
      </c>
      <c r="H8" s="50">
        <v>13.5</v>
      </c>
      <c r="I8" s="50">
        <v>96.3</v>
      </c>
      <c r="J8" s="50">
        <v>96.3</v>
      </c>
    </row>
    <row r="9" spans="1:10" s="6" customFormat="1" ht="12.95" customHeight="1" x14ac:dyDescent="0.25">
      <c r="A9" s="33">
        <v>11</v>
      </c>
      <c r="B9" s="33" t="s">
        <v>85</v>
      </c>
      <c r="C9" s="50">
        <v>44.4</v>
      </c>
      <c r="D9" s="50">
        <v>44.1</v>
      </c>
      <c r="E9" s="50">
        <v>21.5</v>
      </c>
      <c r="F9" s="50">
        <v>21.5</v>
      </c>
      <c r="G9" s="50">
        <v>22.1</v>
      </c>
      <c r="H9" s="50">
        <v>23.4</v>
      </c>
      <c r="I9" s="50">
        <v>95.7</v>
      </c>
      <c r="J9" s="50">
        <v>96.6</v>
      </c>
    </row>
    <row r="10" spans="1:10" s="6" customFormat="1" ht="12.95" customHeight="1" x14ac:dyDescent="0.25">
      <c r="A10" s="33">
        <v>13</v>
      </c>
      <c r="B10" s="33" t="s">
        <v>86</v>
      </c>
      <c r="C10" s="50">
        <v>41.8</v>
      </c>
      <c r="D10" s="50">
        <v>41.2</v>
      </c>
      <c r="E10" s="50">
        <v>34.5</v>
      </c>
      <c r="F10" s="50">
        <v>35.200000000000003</v>
      </c>
      <c r="G10" s="50">
        <v>13.2</v>
      </c>
      <c r="H10" s="50">
        <v>13.9</v>
      </c>
      <c r="I10" s="50">
        <v>95</v>
      </c>
      <c r="J10" s="50">
        <v>93.8</v>
      </c>
    </row>
    <row r="11" spans="1:10" s="6" customFormat="1" ht="12.95" customHeight="1" x14ac:dyDescent="0.25">
      <c r="A11" s="33">
        <v>15</v>
      </c>
      <c r="B11" s="33" t="s">
        <v>12</v>
      </c>
      <c r="C11" s="50">
        <v>54</v>
      </c>
      <c r="D11" s="50">
        <v>55.2</v>
      </c>
      <c r="E11" s="50">
        <v>21.6</v>
      </c>
      <c r="F11" s="50">
        <v>20.3</v>
      </c>
      <c r="G11" s="50">
        <v>18.5</v>
      </c>
      <c r="H11" s="50">
        <v>17.3</v>
      </c>
      <c r="I11" s="50">
        <v>81.3</v>
      </c>
      <c r="J11" s="50">
        <v>81.8</v>
      </c>
    </row>
    <row r="12" spans="1:10" s="6" customFormat="1" ht="12.95" customHeight="1" x14ac:dyDescent="0.25">
      <c r="A12" s="33">
        <v>16</v>
      </c>
      <c r="B12" s="33" t="s">
        <v>87</v>
      </c>
      <c r="C12" s="50">
        <v>52.3</v>
      </c>
      <c r="D12" s="50">
        <v>51.5</v>
      </c>
      <c r="E12" s="50">
        <v>25.6</v>
      </c>
      <c r="F12" s="50">
        <v>26</v>
      </c>
      <c r="G12" s="50">
        <v>11.9</v>
      </c>
      <c r="H12" s="50">
        <v>12.8</v>
      </c>
      <c r="I12" s="50">
        <v>97.9</v>
      </c>
      <c r="J12" s="50">
        <v>97.8</v>
      </c>
    </row>
    <row r="13" spans="1:10" s="6" customFormat="1" ht="12.95" customHeight="1" x14ac:dyDescent="0.25">
      <c r="A13" s="33">
        <v>17</v>
      </c>
      <c r="B13" s="33" t="s">
        <v>13</v>
      </c>
      <c r="C13" s="50">
        <v>51.7</v>
      </c>
      <c r="D13" s="50">
        <v>51.6</v>
      </c>
      <c r="E13" s="50">
        <v>24.1</v>
      </c>
      <c r="F13" s="50">
        <v>23.5</v>
      </c>
      <c r="G13" s="50">
        <v>13.5</v>
      </c>
      <c r="H13" s="50">
        <v>13.2</v>
      </c>
      <c r="I13" s="50">
        <v>92.4</v>
      </c>
      <c r="J13" s="50">
        <v>92.8</v>
      </c>
    </row>
    <row r="14" spans="1:10" s="6" customFormat="1" ht="12.95" customHeight="1" x14ac:dyDescent="0.25">
      <c r="A14" s="33">
        <v>18</v>
      </c>
      <c r="B14" s="33" t="s">
        <v>88</v>
      </c>
      <c r="C14" s="50">
        <v>36.5</v>
      </c>
      <c r="D14" s="50">
        <v>33.700000000000003</v>
      </c>
      <c r="E14" s="50">
        <v>37</v>
      </c>
      <c r="F14" s="50">
        <v>36.799999999999997</v>
      </c>
      <c r="G14" s="50">
        <v>15.4</v>
      </c>
      <c r="H14" s="50">
        <v>16.3</v>
      </c>
      <c r="I14" s="50">
        <v>91.1</v>
      </c>
      <c r="J14" s="50">
        <v>91</v>
      </c>
    </row>
    <row r="15" spans="1:10" s="6" customFormat="1" ht="12.95" customHeight="1" x14ac:dyDescent="0.25">
      <c r="A15" s="33">
        <v>20</v>
      </c>
      <c r="B15" s="33" t="s">
        <v>3</v>
      </c>
      <c r="C15" s="50">
        <v>46.2</v>
      </c>
      <c r="D15" s="50">
        <v>45.8</v>
      </c>
      <c r="E15" s="50">
        <v>21.9</v>
      </c>
      <c r="F15" s="50">
        <v>22.7</v>
      </c>
      <c r="G15" s="50">
        <v>19.2</v>
      </c>
      <c r="H15" s="50">
        <v>19.5</v>
      </c>
      <c r="I15" s="50">
        <v>89.3</v>
      </c>
      <c r="J15" s="50">
        <v>90.6</v>
      </c>
    </row>
    <row r="16" spans="1:10" s="6" customFormat="1" ht="12.95" customHeight="1" x14ac:dyDescent="0.25">
      <c r="A16" s="33">
        <v>21</v>
      </c>
      <c r="B16" s="33" t="s">
        <v>89</v>
      </c>
      <c r="C16" s="50">
        <v>42.8</v>
      </c>
      <c r="D16" s="50">
        <v>45.5</v>
      </c>
      <c r="E16" s="50">
        <v>9</v>
      </c>
      <c r="F16" s="50">
        <v>9.8000000000000007</v>
      </c>
      <c r="G16" s="50">
        <v>33.6</v>
      </c>
      <c r="H16" s="50">
        <v>33.700000000000003</v>
      </c>
      <c r="I16" s="50">
        <v>85.8</v>
      </c>
      <c r="J16" s="50">
        <v>85.5</v>
      </c>
    </row>
    <row r="17" spans="1:10" s="6" customFormat="1" ht="12.95" customHeight="1" x14ac:dyDescent="0.25">
      <c r="A17" s="33">
        <v>22</v>
      </c>
      <c r="B17" s="33" t="s">
        <v>90</v>
      </c>
      <c r="C17" s="50">
        <v>53.4</v>
      </c>
      <c r="D17" s="50">
        <v>53.2</v>
      </c>
      <c r="E17" s="50">
        <v>24.4</v>
      </c>
      <c r="F17" s="50">
        <v>24.900000000000002</v>
      </c>
      <c r="G17" s="50">
        <v>12.2</v>
      </c>
      <c r="H17" s="50">
        <v>12.4</v>
      </c>
      <c r="I17" s="50">
        <v>97.2</v>
      </c>
      <c r="J17" s="50">
        <v>96.4</v>
      </c>
    </row>
    <row r="18" spans="1:10" s="6" customFormat="1" ht="12.95" customHeight="1" x14ac:dyDescent="0.25">
      <c r="A18" s="33">
        <v>23</v>
      </c>
      <c r="B18" s="33" t="s">
        <v>91</v>
      </c>
      <c r="C18" s="50">
        <v>46.9</v>
      </c>
      <c r="D18" s="50">
        <v>48.3</v>
      </c>
      <c r="E18" s="50">
        <v>24.5</v>
      </c>
      <c r="F18" s="50">
        <v>25.1</v>
      </c>
      <c r="G18" s="50">
        <v>13.6</v>
      </c>
      <c r="H18" s="50">
        <v>14.2</v>
      </c>
      <c r="I18" s="50">
        <v>90.4</v>
      </c>
      <c r="J18" s="50">
        <v>93</v>
      </c>
    </row>
    <row r="19" spans="1:10" s="6" customFormat="1" ht="12.95" customHeight="1" x14ac:dyDescent="0.25">
      <c r="A19" s="33">
        <v>24</v>
      </c>
      <c r="B19" s="33" t="s">
        <v>4</v>
      </c>
      <c r="C19" s="50">
        <v>58</v>
      </c>
      <c r="D19" s="50">
        <v>59.3</v>
      </c>
      <c r="E19" s="50">
        <v>20.5</v>
      </c>
      <c r="F19" s="50">
        <v>19.599999999999998</v>
      </c>
      <c r="G19" s="50">
        <v>11.6</v>
      </c>
      <c r="H19" s="50">
        <v>11.1</v>
      </c>
      <c r="I19" s="50">
        <v>95.8</v>
      </c>
      <c r="J19" s="50">
        <v>95.7</v>
      </c>
    </row>
    <row r="20" spans="1:10" s="6" customFormat="1" ht="12.95" customHeight="1" x14ac:dyDescent="0.25">
      <c r="A20" s="33">
        <v>25</v>
      </c>
      <c r="B20" s="33" t="s">
        <v>92</v>
      </c>
      <c r="C20" s="50">
        <v>42</v>
      </c>
      <c r="D20" s="50">
        <v>41.8</v>
      </c>
      <c r="E20" s="50">
        <v>33</v>
      </c>
      <c r="F20" s="50">
        <v>33.200000000000003</v>
      </c>
      <c r="G20" s="50">
        <v>12.7</v>
      </c>
      <c r="H20" s="50">
        <v>12.7</v>
      </c>
      <c r="I20" s="50">
        <v>94.8</v>
      </c>
      <c r="J20" s="50">
        <v>93.7</v>
      </c>
    </row>
    <row r="21" spans="1:10" s="6" customFormat="1" ht="12.95" customHeight="1" x14ac:dyDescent="0.25">
      <c r="A21" s="33">
        <v>26</v>
      </c>
      <c r="B21" s="33" t="s">
        <v>93</v>
      </c>
      <c r="C21" s="50">
        <v>52.3</v>
      </c>
      <c r="D21" s="50">
        <v>53.8</v>
      </c>
      <c r="E21" s="50">
        <v>20</v>
      </c>
      <c r="F21" s="50">
        <v>19.7</v>
      </c>
      <c r="G21" s="50">
        <v>17.8</v>
      </c>
      <c r="H21" s="50">
        <v>16.5</v>
      </c>
      <c r="I21" s="50">
        <v>91.2</v>
      </c>
      <c r="J21" s="50">
        <v>93.2</v>
      </c>
    </row>
    <row r="22" spans="1:10" s="6" customFormat="1" ht="12.95" customHeight="1" x14ac:dyDescent="0.25">
      <c r="A22" s="33">
        <v>27</v>
      </c>
      <c r="B22" s="33" t="s">
        <v>94</v>
      </c>
      <c r="C22" s="50">
        <v>61</v>
      </c>
      <c r="D22" s="50">
        <v>64.2</v>
      </c>
      <c r="E22" s="50">
        <v>16.899999999999999</v>
      </c>
      <c r="F22" s="50">
        <v>17.100000000000001</v>
      </c>
      <c r="G22" s="50">
        <v>13.2</v>
      </c>
      <c r="H22" s="50">
        <v>12.7</v>
      </c>
      <c r="I22" s="50">
        <v>95.1</v>
      </c>
      <c r="J22" s="50">
        <v>95.9</v>
      </c>
    </row>
    <row r="23" spans="1:10" s="6" customFormat="1" ht="12.95" customHeight="1" x14ac:dyDescent="0.25">
      <c r="A23" s="33">
        <v>28</v>
      </c>
      <c r="B23" s="33" t="s">
        <v>95</v>
      </c>
      <c r="C23" s="50">
        <v>51</v>
      </c>
      <c r="D23" s="50">
        <v>51.4</v>
      </c>
      <c r="E23" s="50">
        <v>26.3</v>
      </c>
      <c r="F23" s="50">
        <v>26.1</v>
      </c>
      <c r="G23" s="50">
        <v>12.5</v>
      </c>
      <c r="H23" s="50">
        <v>12.7</v>
      </c>
      <c r="I23" s="50">
        <v>92.1</v>
      </c>
      <c r="J23" s="50">
        <v>92.9</v>
      </c>
    </row>
    <row r="24" spans="1:10" s="6" customFormat="1" ht="12.95" customHeight="1" x14ac:dyDescent="0.25">
      <c r="A24" s="33">
        <v>29</v>
      </c>
      <c r="B24" s="33" t="s">
        <v>18</v>
      </c>
      <c r="C24" s="50">
        <v>56.2</v>
      </c>
      <c r="D24" s="50">
        <v>55.5</v>
      </c>
      <c r="E24" s="50">
        <v>22.9</v>
      </c>
      <c r="F24" s="50">
        <v>22.3</v>
      </c>
      <c r="G24" s="50">
        <v>12.1</v>
      </c>
      <c r="H24" s="50">
        <v>12.3</v>
      </c>
      <c r="I24" s="50">
        <v>97.5</v>
      </c>
      <c r="J24" s="50">
        <v>97.4</v>
      </c>
    </row>
    <row r="25" spans="1:10" s="6" customFormat="1" ht="12.95" customHeight="1" x14ac:dyDescent="0.25">
      <c r="A25" s="33">
        <v>30</v>
      </c>
      <c r="B25" s="33" t="s">
        <v>96</v>
      </c>
      <c r="C25" s="50">
        <v>59.1</v>
      </c>
      <c r="D25" s="50">
        <v>58.4</v>
      </c>
      <c r="E25" s="50">
        <v>24.4</v>
      </c>
      <c r="F25" s="50">
        <v>24.9</v>
      </c>
      <c r="G25" s="50">
        <v>8.9</v>
      </c>
      <c r="H25" s="50">
        <v>9</v>
      </c>
      <c r="I25" s="50">
        <v>95.8</v>
      </c>
      <c r="J25" s="50">
        <v>97.5</v>
      </c>
    </row>
    <row r="26" spans="1:10" s="6" customFormat="1" ht="12.95" customHeight="1" x14ac:dyDescent="0.25">
      <c r="A26" s="33">
        <v>31</v>
      </c>
      <c r="B26" s="33" t="s">
        <v>97</v>
      </c>
      <c r="C26" s="50">
        <v>47</v>
      </c>
      <c r="D26" s="50">
        <v>46</v>
      </c>
      <c r="E26" s="50">
        <v>28.6</v>
      </c>
      <c r="F26" s="50">
        <v>28.7</v>
      </c>
      <c r="G26" s="50">
        <v>15</v>
      </c>
      <c r="H26" s="50">
        <v>15.2</v>
      </c>
      <c r="I26" s="50">
        <v>93.7</v>
      </c>
      <c r="J26" s="50">
        <v>89.1</v>
      </c>
    </row>
    <row r="27" spans="1:10" s="6" customFormat="1" ht="12.95" customHeight="1" x14ac:dyDescent="0.25">
      <c r="A27" s="33">
        <v>32</v>
      </c>
      <c r="B27" s="33" t="s">
        <v>98</v>
      </c>
      <c r="C27" s="50">
        <v>38.6</v>
      </c>
      <c r="D27" s="50">
        <v>42.8</v>
      </c>
      <c r="E27" s="50">
        <v>20.9</v>
      </c>
      <c r="F27" s="50">
        <v>24.9</v>
      </c>
      <c r="G27" s="50">
        <v>16.600000000000001</v>
      </c>
      <c r="H27" s="50">
        <v>18</v>
      </c>
      <c r="I27" s="50">
        <v>92</v>
      </c>
      <c r="J27" s="50">
        <v>93.8</v>
      </c>
    </row>
    <row r="28" spans="1:10" s="7" customFormat="1" ht="12.95" customHeight="1" x14ac:dyDescent="0.25">
      <c r="A28" s="33">
        <v>33</v>
      </c>
      <c r="B28" s="33" t="s">
        <v>135</v>
      </c>
      <c r="C28" s="50">
        <v>50.3</v>
      </c>
      <c r="D28" s="50">
        <v>50</v>
      </c>
      <c r="E28" s="50">
        <v>28.5</v>
      </c>
      <c r="F28" s="50">
        <v>25.900000000000002</v>
      </c>
      <c r="G28" s="50">
        <v>9.4</v>
      </c>
      <c r="H28" s="50">
        <v>9.6999999999999993</v>
      </c>
      <c r="I28" s="50">
        <v>95</v>
      </c>
      <c r="J28" s="50">
        <v>92</v>
      </c>
    </row>
    <row r="29" spans="1:10" s="6" customFormat="1" ht="12.95" customHeight="1" x14ac:dyDescent="0.25">
      <c r="A29" s="33">
        <v>35</v>
      </c>
      <c r="B29" s="33" t="s">
        <v>100</v>
      </c>
      <c r="C29" s="50">
        <v>70.8</v>
      </c>
      <c r="D29" s="50">
        <v>67.900000000000006</v>
      </c>
      <c r="E29" s="50">
        <v>8.6999999999999993</v>
      </c>
      <c r="F29" s="50">
        <v>8.6</v>
      </c>
      <c r="G29" s="50">
        <v>6.9</v>
      </c>
      <c r="H29" s="50">
        <v>6.3</v>
      </c>
      <c r="I29" s="50">
        <v>89.7</v>
      </c>
      <c r="J29" s="50">
        <v>89.7</v>
      </c>
    </row>
    <row r="30" spans="1:10" s="6" customFormat="1" ht="12.95" customHeight="1" x14ac:dyDescent="0.25">
      <c r="A30" s="33">
        <v>36</v>
      </c>
      <c r="B30" s="33" t="s">
        <v>101</v>
      </c>
      <c r="C30" s="50">
        <v>51.6</v>
      </c>
      <c r="D30" s="50">
        <v>56.7</v>
      </c>
      <c r="E30" s="50">
        <v>16.2</v>
      </c>
      <c r="F30" s="50">
        <v>14.9</v>
      </c>
      <c r="G30" s="50">
        <v>17.2</v>
      </c>
      <c r="H30" s="50">
        <v>12.8</v>
      </c>
      <c r="I30" s="50">
        <v>94.1</v>
      </c>
      <c r="J30" s="50">
        <v>92.9</v>
      </c>
    </row>
    <row r="31" spans="1:10" s="6" customFormat="1" ht="12.95" customHeight="1" x14ac:dyDescent="0.25">
      <c r="A31" s="33">
        <v>37</v>
      </c>
      <c r="B31" s="33" t="s">
        <v>102</v>
      </c>
      <c r="C31" s="50">
        <v>21.1</v>
      </c>
      <c r="D31" s="50">
        <v>19.600000000000001</v>
      </c>
      <c r="E31" s="50">
        <v>37.799999999999997</v>
      </c>
      <c r="F31" s="50">
        <v>38.6</v>
      </c>
      <c r="G31" s="50">
        <v>22.3</v>
      </c>
      <c r="H31" s="50">
        <v>23.2</v>
      </c>
      <c r="I31" s="50">
        <v>95.2</v>
      </c>
      <c r="J31" s="50">
        <v>95.8</v>
      </c>
    </row>
    <row r="32" spans="1:10" s="6" customFormat="1" ht="12.95" customHeight="1" x14ac:dyDescent="0.25">
      <c r="A32" s="33">
        <v>38</v>
      </c>
      <c r="B32" s="33" t="s">
        <v>103</v>
      </c>
      <c r="C32" s="50">
        <v>49.7</v>
      </c>
      <c r="D32" s="50">
        <v>53</v>
      </c>
      <c r="E32" s="50">
        <v>18.3</v>
      </c>
      <c r="F32" s="50">
        <v>17.5</v>
      </c>
      <c r="G32" s="50">
        <v>15.5</v>
      </c>
      <c r="H32" s="50">
        <v>14.8</v>
      </c>
      <c r="I32" s="50">
        <v>93</v>
      </c>
      <c r="J32" s="50">
        <v>95.8</v>
      </c>
    </row>
    <row r="33" spans="1:10" s="6" customFormat="1" ht="12.95" customHeight="1" x14ac:dyDescent="0.25">
      <c r="A33" s="33">
        <v>41</v>
      </c>
      <c r="B33" s="33" t="s">
        <v>104</v>
      </c>
      <c r="C33" s="50">
        <v>54</v>
      </c>
      <c r="D33" s="50">
        <v>55.2</v>
      </c>
      <c r="E33" s="50">
        <v>28.4</v>
      </c>
      <c r="F33" s="50">
        <v>27.700000000000003</v>
      </c>
      <c r="G33" s="50">
        <v>8.4</v>
      </c>
      <c r="H33" s="50">
        <v>8.4</v>
      </c>
      <c r="I33" s="50">
        <v>95.2</v>
      </c>
      <c r="J33" s="50">
        <v>95.3</v>
      </c>
    </row>
    <row r="34" spans="1:10" s="6" customFormat="1" ht="12.95" customHeight="1" x14ac:dyDescent="0.25">
      <c r="A34" s="33">
        <v>42</v>
      </c>
      <c r="B34" s="33" t="s">
        <v>105</v>
      </c>
      <c r="C34" s="50">
        <v>37.5</v>
      </c>
      <c r="D34" s="50">
        <v>37.6</v>
      </c>
      <c r="E34" s="50">
        <v>38</v>
      </c>
      <c r="F34" s="50">
        <v>39.4</v>
      </c>
      <c r="G34" s="50">
        <v>13.4</v>
      </c>
      <c r="H34" s="50">
        <v>12.9</v>
      </c>
      <c r="I34" s="50">
        <v>95.4</v>
      </c>
      <c r="J34" s="50">
        <v>95.2</v>
      </c>
    </row>
    <row r="35" spans="1:10" s="6" customFormat="1" ht="12.95" customHeight="1" x14ac:dyDescent="0.25">
      <c r="A35" s="33">
        <v>43</v>
      </c>
      <c r="B35" s="33" t="s">
        <v>106</v>
      </c>
      <c r="C35" s="50">
        <v>45</v>
      </c>
      <c r="D35" s="50">
        <v>45.8</v>
      </c>
      <c r="E35" s="50">
        <v>36.799999999999997</v>
      </c>
      <c r="F35" s="50">
        <v>36.6</v>
      </c>
      <c r="G35" s="50">
        <v>8.9</v>
      </c>
      <c r="H35" s="50">
        <v>9</v>
      </c>
      <c r="I35" s="50">
        <v>97</v>
      </c>
      <c r="J35" s="50">
        <v>97.4</v>
      </c>
    </row>
    <row r="36" spans="1:10" s="6" customFormat="1" ht="12.95" customHeight="1" x14ac:dyDescent="0.25">
      <c r="A36" s="30" t="s">
        <v>1</v>
      </c>
      <c r="B36" s="30"/>
      <c r="C36" s="48"/>
      <c r="D36" s="48"/>
      <c r="E36" s="48"/>
      <c r="F36" s="48"/>
      <c r="G36" s="48"/>
      <c r="H36" s="48"/>
      <c r="I36" s="48"/>
      <c r="J36" s="48"/>
    </row>
    <row r="37" spans="1:10" s="6" customFormat="1" ht="12.95" customHeight="1" x14ac:dyDescent="0.25">
      <c r="A37" s="33">
        <v>45</v>
      </c>
      <c r="B37" s="33" t="s">
        <v>108</v>
      </c>
      <c r="C37" s="50">
        <v>86.2</v>
      </c>
      <c r="D37" s="50">
        <v>86.2</v>
      </c>
      <c r="E37" s="50">
        <v>4.8</v>
      </c>
      <c r="F37" s="50">
        <v>4.5</v>
      </c>
      <c r="G37" s="50">
        <v>6.7</v>
      </c>
      <c r="H37" s="50">
        <v>7</v>
      </c>
      <c r="I37" s="50">
        <v>98.9</v>
      </c>
      <c r="J37" s="50">
        <v>98.7</v>
      </c>
    </row>
    <row r="38" spans="1:10" s="6" customFormat="1" ht="12.95" customHeight="1" x14ac:dyDescent="0.25">
      <c r="A38" s="33">
        <v>46</v>
      </c>
      <c r="B38" s="33" t="s">
        <v>109</v>
      </c>
      <c r="C38" s="50">
        <v>91.8</v>
      </c>
      <c r="D38" s="50">
        <v>92</v>
      </c>
      <c r="E38" s="50">
        <v>1.6</v>
      </c>
      <c r="F38" s="50">
        <v>1.5</v>
      </c>
      <c r="G38" s="50">
        <v>4.8</v>
      </c>
      <c r="H38" s="50">
        <v>4.4000000000000004</v>
      </c>
      <c r="I38" s="50">
        <v>98.4</v>
      </c>
      <c r="J38" s="50">
        <v>98.2</v>
      </c>
    </row>
    <row r="39" spans="1:10" s="6" customFormat="1" ht="12.95" customHeight="1" x14ac:dyDescent="0.25">
      <c r="A39" s="33">
        <v>47</v>
      </c>
      <c r="B39" s="33" t="s">
        <v>110</v>
      </c>
      <c r="C39" s="50">
        <v>65.599999999999994</v>
      </c>
      <c r="D39" s="50">
        <v>64.900000000000006</v>
      </c>
      <c r="E39" s="50">
        <v>16</v>
      </c>
      <c r="F39" s="50">
        <v>16.399999999999999</v>
      </c>
      <c r="G39" s="50">
        <v>12.3</v>
      </c>
      <c r="H39" s="50">
        <v>12.8</v>
      </c>
      <c r="I39" s="50">
        <v>96.1</v>
      </c>
      <c r="J39" s="50">
        <v>95.6</v>
      </c>
    </row>
    <row r="40" spans="1:10" s="6" customFormat="1" ht="12.95" customHeight="1" x14ac:dyDescent="0.25">
      <c r="A40" s="33">
        <v>49</v>
      </c>
      <c r="B40" s="33" t="s">
        <v>111</v>
      </c>
      <c r="C40" s="50">
        <v>22.7</v>
      </c>
      <c r="D40" s="50">
        <v>24</v>
      </c>
      <c r="E40" s="50">
        <v>36.6</v>
      </c>
      <c r="F40" s="50">
        <v>36.5</v>
      </c>
      <c r="G40" s="50">
        <v>19.7</v>
      </c>
      <c r="H40" s="50">
        <v>17.399999999999999</v>
      </c>
      <c r="I40" s="50">
        <v>56.6</v>
      </c>
      <c r="J40" s="50">
        <v>55.9</v>
      </c>
    </row>
    <row r="41" spans="1:10" s="6" customFormat="1" ht="12.95" customHeight="1" x14ac:dyDescent="0.25">
      <c r="A41" s="33">
        <v>52</v>
      </c>
      <c r="B41" s="33" t="s">
        <v>112</v>
      </c>
      <c r="C41" s="50">
        <v>49.3</v>
      </c>
      <c r="D41" s="50">
        <v>50.4</v>
      </c>
      <c r="E41" s="50">
        <v>24.3</v>
      </c>
      <c r="F41" s="50">
        <v>24.6</v>
      </c>
      <c r="G41" s="50">
        <v>15.6</v>
      </c>
      <c r="H41" s="50">
        <v>14</v>
      </c>
      <c r="I41" s="50">
        <v>88.5</v>
      </c>
      <c r="J41" s="50">
        <v>89.4</v>
      </c>
    </row>
    <row r="42" spans="1:10" s="6" customFormat="1" ht="12.95" customHeight="1" x14ac:dyDescent="0.25">
      <c r="A42" s="33">
        <v>55</v>
      </c>
      <c r="B42" s="33" t="s">
        <v>113</v>
      </c>
      <c r="C42" s="50">
        <v>13.1</v>
      </c>
      <c r="D42" s="50">
        <v>12.5</v>
      </c>
      <c r="E42" s="50">
        <v>38.6</v>
      </c>
      <c r="F42" s="50">
        <v>38</v>
      </c>
      <c r="G42" s="50">
        <v>31.8</v>
      </c>
      <c r="H42" s="50">
        <v>31.4</v>
      </c>
      <c r="I42" s="50">
        <v>84.6</v>
      </c>
      <c r="J42" s="50">
        <v>81.5</v>
      </c>
    </row>
    <row r="43" spans="1:10" s="6" customFormat="1" ht="12.95" customHeight="1" x14ac:dyDescent="0.25">
      <c r="A43" s="33">
        <v>56</v>
      </c>
      <c r="B43" s="33" t="s">
        <v>114</v>
      </c>
      <c r="C43" s="50">
        <v>29</v>
      </c>
      <c r="D43" s="50">
        <v>28.6</v>
      </c>
      <c r="E43" s="50">
        <v>41.1</v>
      </c>
      <c r="F43" s="50">
        <v>40.4</v>
      </c>
      <c r="G43" s="50">
        <v>22.4</v>
      </c>
      <c r="H43" s="50">
        <v>22.2</v>
      </c>
      <c r="I43" s="50">
        <v>83.7</v>
      </c>
      <c r="J43" s="50">
        <v>89.3</v>
      </c>
    </row>
    <row r="44" spans="1:10" s="6" customFormat="1" ht="12.95" customHeight="1" x14ac:dyDescent="0.25">
      <c r="A44" s="33">
        <v>58</v>
      </c>
      <c r="B44" s="33" t="s">
        <v>115</v>
      </c>
      <c r="C44" s="50">
        <v>32.9</v>
      </c>
      <c r="D44" s="50">
        <v>33.5</v>
      </c>
      <c r="E44" s="50">
        <v>33.799999999999997</v>
      </c>
      <c r="F44" s="50">
        <v>34.1</v>
      </c>
      <c r="G44" s="50">
        <v>21.6</v>
      </c>
      <c r="H44" s="50">
        <v>22.3</v>
      </c>
      <c r="I44" s="50">
        <v>86.9</v>
      </c>
      <c r="J44" s="50">
        <v>91.5</v>
      </c>
    </row>
    <row r="45" spans="1:10" s="6" customFormat="1" ht="12.95" customHeight="1" x14ac:dyDescent="0.25">
      <c r="A45" s="33">
        <v>59</v>
      </c>
      <c r="B45" s="33" t="s">
        <v>136</v>
      </c>
      <c r="C45" s="50">
        <v>34.6</v>
      </c>
      <c r="D45" s="50">
        <v>32.9</v>
      </c>
      <c r="E45" s="50">
        <v>23.2</v>
      </c>
      <c r="F45" s="50">
        <v>23.6</v>
      </c>
      <c r="G45" s="50">
        <v>33.9</v>
      </c>
      <c r="H45" s="50">
        <v>35.4</v>
      </c>
      <c r="I45" s="50">
        <v>90.7</v>
      </c>
      <c r="J45" s="50">
        <v>90.1</v>
      </c>
    </row>
    <row r="46" spans="1:10" s="6" customFormat="1" ht="12.95" customHeight="1" x14ac:dyDescent="0.25">
      <c r="A46" s="33">
        <v>61</v>
      </c>
      <c r="B46" s="33" t="s">
        <v>137</v>
      </c>
      <c r="C46" s="50">
        <v>34.700000000000003</v>
      </c>
      <c r="D46" s="50">
        <v>33.4</v>
      </c>
      <c r="E46" s="50">
        <v>17.7</v>
      </c>
      <c r="F46" s="50">
        <v>18.600000000000001</v>
      </c>
      <c r="G46" s="50">
        <v>24.2</v>
      </c>
      <c r="H46" s="50">
        <v>24.4</v>
      </c>
      <c r="I46" s="50">
        <v>82.9</v>
      </c>
      <c r="J46" s="50">
        <v>91.3</v>
      </c>
    </row>
    <row r="47" spans="1:10" s="6" customFormat="1" ht="12.95" customHeight="1" x14ac:dyDescent="0.25">
      <c r="A47" s="33">
        <v>62</v>
      </c>
      <c r="B47" s="33" t="s">
        <v>116</v>
      </c>
      <c r="C47" s="50">
        <v>23.7</v>
      </c>
      <c r="D47" s="50">
        <v>23.9</v>
      </c>
      <c r="E47" s="50">
        <v>38.5</v>
      </c>
      <c r="F47" s="50">
        <v>39.1</v>
      </c>
      <c r="G47" s="50">
        <v>25.4</v>
      </c>
      <c r="H47" s="50">
        <v>25.1</v>
      </c>
      <c r="I47" s="50">
        <v>94.7</v>
      </c>
      <c r="J47" s="50">
        <v>94.6</v>
      </c>
    </row>
    <row r="48" spans="1:10" s="6" customFormat="1" ht="12.95" customHeight="1" x14ac:dyDescent="0.25">
      <c r="A48" s="33">
        <v>68</v>
      </c>
      <c r="B48" s="33" t="s">
        <v>28</v>
      </c>
      <c r="C48" s="50">
        <v>5.0999999999999996</v>
      </c>
      <c r="D48" s="50">
        <v>6</v>
      </c>
      <c r="E48" s="50">
        <v>27.3</v>
      </c>
      <c r="F48" s="50">
        <v>28.1</v>
      </c>
      <c r="G48" s="50">
        <v>32.6</v>
      </c>
      <c r="H48" s="50">
        <v>32.700000000000003</v>
      </c>
      <c r="I48" s="50">
        <v>89.7</v>
      </c>
      <c r="J48" s="50">
        <v>90.1</v>
      </c>
    </row>
    <row r="49" spans="1:10" s="6" customFormat="1" ht="12.95" customHeight="1" x14ac:dyDescent="0.25">
      <c r="A49" s="33">
        <v>69</v>
      </c>
      <c r="B49" s="33" t="s">
        <v>117</v>
      </c>
      <c r="C49" s="50">
        <v>14.9</v>
      </c>
      <c r="D49" s="50">
        <v>17.899999999999999</v>
      </c>
      <c r="E49" s="50">
        <v>56.4</v>
      </c>
      <c r="F49" s="50">
        <v>56</v>
      </c>
      <c r="G49" s="50">
        <v>19.100000000000001</v>
      </c>
      <c r="H49" s="50">
        <v>18.3</v>
      </c>
      <c r="I49" s="50">
        <v>96.7</v>
      </c>
      <c r="J49" s="50">
        <v>96.3</v>
      </c>
    </row>
    <row r="50" spans="1:10" s="6" customFormat="1" ht="12.95" customHeight="1" x14ac:dyDescent="0.25">
      <c r="A50" s="33">
        <v>70</v>
      </c>
      <c r="B50" s="33" t="s">
        <v>118</v>
      </c>
      <c r="C50" s="50">
        <v>13.4</v>
      </c>
      <c r="D50" s="50">
        <v>13.2</v>
      </c>
      <c r="E50" s="50">
        <v>32.5</v>
      </c>
      <c r="F50" s="50">
        <v>34.6</v>
      </c>
      <c r="G50" s="50">
        <v>33.700000000000003</v>
      </c>
      <c r="H50" s="50">
        <v>36.5</v>
      </c>
      <c r="I50" s="50">
        <v>51.3</v>
      </c>
      <c r="J50" s="50">
        <v>73.599999999999994</v>
      </c>
    </row>
    <row r="51" spans="1:10" s="6" customFormat="1" ht="12.95" customHeight="1" x14ac:dyDescent="0.25">
      <c r="A51" s="33">
        <v>71</v>
      </c>
      <c r="B51" s="33" t="s">
        <v>119</v>
      </c>
      <c r="C51" s="50">
        <v>54.6</v>
      </c>
      <c r="D51" s="50">
        <v>54.2</v>
      </c>
      <c r="E51" s="50">
        <v>27.8</v>
      </c>
      <c r="F51" s="50">
        <v>30.5</v>
      </c>
      <c r="G51" s="50">
        <v>9.1999999999999993</v>
      </c>
      <c r="H51" s="50">
        <v>9.5</v>
      </c>
      <c r="I51" s="50">
        <v>94.8</v>
      </c>
      <c r="J51" s="50">
        <v>95.1</v>
      </c>
    </row>
    <row r="52" spans="1:10" s="6" customFormat="1" ht="12.95" customHeight="1" x14ac:dyDescent="0.25">
      <c r="A52" s="33">
        <v>72</v>
      </c>
      <c r="B52" s="33" t="s">
        <v>120</v>
      </c>
      <c r="C52" s="50">
        <v>38.799999999999997</v>
      </c>
      <c r="D52" s="50">
        <v>37.4</v>
      </c>
      <c r="E52" s="50">
        <v>14.1</v>
      </c>
      <c r="F52" s="50">
        <v>13.2</v>
      </c>
      <c r="G52" s="50">
        <v>29.9</v>
      </c>
      <c r="H52" s="50">
        <v>31</v>
      </c>
      <c r="I52" s="50">
        <v>81.2</v>
      </c>
      <c r="J52" s="50">
        <v>75.3</v>
      </c>
    </row>
    <row r="53" spans="1:10" s="6" customFormat="1" ht="12.95" customHeight="1" x14ac:dyDescent="0.25">
      <c r="A53" s="33">
        <v>73</v>
      </c>
      <c r="B53" s="33" t="s">
        <v>138</v>
      </c>
      <c r="C53" s="50">
        <v>61.8</v>
      </c>
      <c r="D53" s="50">
        <v>61.4</v>
      </c>
      <c r="E53" s="50">
        <v>21.3</v>
      </c>
      <c r="F53" s="50">
        <v>21.6</v>
      </c>
      <c r="G53" s="50">
        <v>11.8</v>
      </c>
      <c r="H53" s="50">
        <v>12.6</v>
      </c>
      <c r="I53" s="50">
        <v>97.1</v>
      </c>
      <c r="J53" s="50">
        <v>96.6</v>
      </c>
    </row>
    <row r="54" spans="1:10" s="6" customFormat="1" ht="12.95" customHeight="1" x14ac:dyDescent="0.25">
      <c r="A54" s="33">
        <v>74</v>
      </c>
      <c r="B54" s="33" t="s">
        <v>139</v>
      </c>
      <c r="C54" s="50">
        <v>38.1</v>
      </c>
      <c r="D54" s="50">
        <v>38.6</v>
      </c>
      <c r="E54" s="50">
        <v>33.9</v>
      </c>
      <c r="F54" s="50">
        <v>35.1</v>
      </c>
      <c r="G54" s="50">
        <v>16.100000000000001</v>
      </c>
      <c r="H54" s="50">
        <v>16.399999999999999</v>
      </c>
      <c r="I54" s="50">
        <v>95.6</v>
      </c>
      <c r="J54" s="50">
        <v>95.7</v>
      </c>
    </row>
    <row r="55" spans="1:10" s="6" customFormat="1" ht="12.95" customHeight="1" x14ac:dyDescent="0.25">
      <c r="A55" s="33">
        <v>75</v>
      </c>
      <c r="B55" s="33" t="s">
        <v>140</v>
      </c>
      <c r="C55" s="50">
        <v>31.3</v>
      </c>
      <c r="D55" s="50">
        <v>31</v>
      </c>
      <c r="E55" s="50">
        <v>49.6</v>
      </c>
      <c r="F55" s="50">
        <v>51.7</v>
      </c>
      <c r="G55" s="50">
        <v>11.7</v>
      </c>
      <c r="H55" s="50">
        <v>10.7</v>
      </c>
      <c r="I55" s="50">
        <v>99.1</v>
      </c>
      <c r="J55" s="50">
        <v>98.8</v>
      </c>
    </row>
    <row r="56" spans="1:10" s="6" customFormat="1" ht="12.95" customHeight="1" x14ac:dyDescent="0.25">
      <c r="A56" s="33">
        <v>77</v>
      </c>
      <c r="B56" s="33" t="s">
        <v>121</v>
      </c>
      <c r="C56" s="50">
        <v>43</v>
      </c>
      <c r="D56" s="50">
        <v>40.700000000000003</v>
      </c>
      <c r="E56" s="50">
        <v>16.100000000000001</v>
      </c>
      <c r="F56" s="50">
        <v>18.8</v>
      </c>
      <c r="G56" s="50">
        <v>17.7</v>
      </c>
      <c r="H56" s="50">
        <v>18.399999999999999</v>
      </c>
      <c r="I56" s="50">
        <v>74.900000000000006</v>
      </c>
      <c r="J56" s="50">
        <v>77.7</v>
      </c>
    </row>
    <row r="57" spans="1:10" s="6" customFormat="1" ht="12.95" customHeight="1" x14ac:dyDescent="0.25">
      <c r="A57" s="33">
        <v>78</v>
      </c>
      <c r="B57" s="33" t="s">
        <v>122</v>
      </c>
      <c r="C57" s="50">
        <v>67.8</v>
      </c>
      <c r="D57" s="50">
        <v>67.099999999999994</v>
      </c>
      <c r="E57" s="50">
        <v>16.3</v>
      </c>
      <c r="F57" s="50">
        <v>16.7</v>
      </c>
      <c r="G57" s="50">
        <v>12.6</v>
      </c>
      <c r="H57" s="50">
        <v>12.6</v>
      </c>
      <c r="I57" s="50">
        <v>98.9</v>
      </c>
      <c r="J57" s="50">
        <v>99.5</v>
      </c>
    </row>
    <row r="58" spans="1:10" s="6" customFormat="1" ht="12.95" customHeight="1" x14ac:dyDescent="0.25">
      <c r="A58" s="33">
        <v>79</v>
      </c>
      <c r="B58" s="33" t="s">
        <v>123</v>
      </c>
      <c r="C58" s="50">
        <v>75</v>
      </c>
      <c r="D58" s="50">
        <v>74.2</v>
      </c>
      <c r="E58" s="50">
        <v>14</v>
      </c>
      <c r="F58" s="50">
        <v>13.7</v>
      </c>
      <c r="G58" s="50">
        <v>8.4</v>
      </c>
      <c r="H58" s="50">
        <v>9.1</v>
      </c>
      <c r="I58" s="50">
        <v>95.5</v>
      </c>
      <c r="J58" s="50">
        <v>95.3</v>
      </c>
    </row>
    <row r="59" spans="1:10" s="6" customFormat="1" ht="12.95" customHeight="1" x14ac:dyDescent="0.25">
      <c r="A59" s="33">
        <v>80</v>
      </c>
      <c r="B59" s="33" t="s">
        <v>141</v>
      </c>
      <c r="C59" s="50">
        <v>5.3</v>
      </c>
      <c r="D59" s="50">
        <v>5.7</v>
      </c>
      <c r="E59" s="50">
        <v>73.8</v>
      </c>
      <c r="F59" s="50">
        <v>73.099999999999994</v>
      </c>
      <c r="G59" s="50">
        <v>14.4</v>
      </c>
      <c r="H59" s="50">
        <v>15</v>
      </c>
      <c r="I59" s="50">
        <v>96.9</v>
      </c>
      <c r="J59" s="50">
        <v>96.6</v>
      </c>
    </row>
    <row r="60" spans="1:10" s="6" customFormat="1" ht="12.95" customHeight="1" x14ac:dyDescent="0.25">
      <c r="A60" s="33">
        <v>81</v>
      </c>
      <c r="B60" s="33" t="s">
        <v>124</v>
      </c>
      <c r="C60" s="50">
        <v>22.8</v>
      </c>
      <c r="D60" s="50">
        <v>21.9</v>
      </c>
      <c r="E60" s="50">
        <v>58.5</v>
      </c>
      <c r="F60" s="50">
        <v>59.5</v>
      </c>
      <c r="G60" s="50">
        <v>12.4</v>
      </c>
      <c r="H60" s="50">
        <v>12.7</v>
      </c>
      <c r="I60" s="50">
        <v>98.8</v>
      </c>
      <c r="J60" s="50">
        <v>98.6</v>
      </c>
    </row>
    <row r="61" spans="1:10" s="6" customFormat="1" ht="12.95" customHeight="1" x14ac:dyDescent="0.25">
      <c r="A61" s="33">
        <v>82</v>
      </c>
      <c r="B61" s="33" t="s">
        <v>125</v>
      </c>
      <c r="C61" s="50">
        <v>28.2</v>
      </c>
      <c r="D61" s="50">
        <v>28.6</v>
      </c>
      <c r="E61" s="50">
        <v>37.299999999999997</v>
      </c>
      <c r="F61" s="50">
        <v>36.200000000000003</v>
      </c>
      <c r="G61" s="50">
        <v>20</v>
      </c>
      <c r="H61" s="50">
        <v>19.3</v>
      </c>
      <c r="I61" s="50">
        <v>94.5</v>
      </c>
      <c r="J61" s="50">
        <v>94.2</v>
      </c>
    </row>
    <row r="62" spans="1:10" s="6" customFormat="1" ht="12.95" customHeight="1" x14ac:dyDescent="0.25">
      <c r="A62" s="33">
        <v>85</v>
      </c>
      <c r="B62" s="33" t="s">
        <v>7</v>
      </c>
      <c r="C62" s="50">
        <v>7.3</v>
      </c>
      <c r="D62" s="50">
        <v>7.4</v>
      </c>
      <c r="E62" s="50">
        <v>64.599999999999994</v>
      </c>
      <c r="F62" s="50">
        <v>64.5</v>
      </c>
      <c r="G62" s="50">
        <v>20.5</v>
      </c>
      <c r="H62" s="50">
        <v>20.6</v>
      </c>
      <c r="I62" s="50">
        <v>67.599999999999994</v>
      </c>
      <c r="J62" s="50">
        <v>67.5</v>
      </c>
    </row>
    <row r="63" spans="1:10" s="6" customFormat="1" ht="12.95" customHeight="1" x14ac:dyDescent="0.25">
      <c r="A63" s="33">
        <v>87</v>
      </c>
      <c r="B63" s="33" t="s">
        <v>126</v>
      </c>
      <c r="C63" s="50">
        <v>9.6</v>
      </c>
      <c r="D63" s="50">
        <v>9.1</v>
      </c>
      <c r="E63" s="50">
        <v>66.3</v>
      </c>
      <c r="F63" s="50">
        <v>65.5</v>
      </c>
      <c r="G63" s="50">
        <v>13.9</v>
      </c>
      <c r="H63" s="50">
        <v>14.2</v>
      </c>
      <c r="I63" s="50">
        <v>84.7</v>
      </c>
      <c r="J63" s="50">
        <v>87.1</v>
      </c>
    </row>
    <row r="64" spans="1:10" s="6" customFormat="1" ht="12.95" customHeight="1" x14ac:dyDescent="0.25">
      <c r="A64" s="33">
        <v>88</v>
      </c>
      <c r="B64" s="33" t="s">
        <v>142</v>
      </c>
      <c r="C64" s="50">
        <v>5.7</v>
      </c>
      <c r="D64" s="50">
        <v>5.7</v>
      </c>
      <c r="E64" s="50">
        <v>72.900000000000006</v>
      </c>
      <c r="F64" s="50">
        <v>73.7</v>
      </c>
      <c r="G64" s="50">
        <v>14.7</v>
      </c>
      <c r="H64" s="50">
        <v>15</v>
      </c>
      <c r="I64" s="50">
        <v>60.8</v>
      </c>
      <c r="J64" s="50">
        <v>62</v>
      </c>
    </row>
    <row r="65" spans="1:10" s="6" customFormat="1" ht="12.95" customHeight="1" x14ac:dyDescent="0.25">
      <c r="A65" s="33">
        <v>90</v>
      </c>
      <c r="B65" s="33" t="s">
        <v>127</v>
      </c>
      <c r="C65" s="50">
        <v>15.1</v>
      </c>
      <c r="D65" s="50">
        <v>15.3</v>
      </c>
      <c r="E65" s="50">
        <v>61.5</v>
      </c>
      <c r="F65" s="50">
        <v>59.5</v>
      </c>
      <c r="G65" s="50">
        <v>17.399999999999999</v>
      </c>
      <c r="H65" s="50">
        <v>17.600000000000001</v>
      </c>
      <c r="I65" s="50">
        <v>38.799999999999997</v>
      </c>
      <c r="J65" s="50">
        <v>37.9</v>
      </c>
    </row>
    <row r="66" spans="1:10" s="6" customFormat="1" ht="12.95" customHeight="1" x14ac:dyDescent="0.25">
      <c r="A66" s="33">
        <v>91</v>
      </c>
      <c r="B66" s="33" t="s">
        <v>143</v>
      </c>
      <c r="C66" s="50">
        <v>7.5</v>
      </c>
      <c r="D66" s="50">
        <v>6.6</v>
      </c>
      <c r="E66" s="50">
        <v>30.8</v>
      </c>
      <c r="F66" s="50">
        <v>31.1</v>
      </c>
      <c r="G66" s="50">
        <v>35.799999999999997</v>
      </c>
      <c r="H66" s="50">
        <v>38.299999999999997</v>
      </c>
      <c r="I66" s="50">
        <v>48.1</v>
      </c>
      <c r="J66" s="50">
        <v>47.7</v>
      </c>
    </row>
    <row r="67" spans="1:10" s="6" customFormat="1" ht="12.95" customHeight="1" x14ac:dyDescent="0.25">
      <c r="A67" s="33">
        <v>92</v>
      </c>
      <c r="B67" s="33" t="s">
        <v>144</v>
      </c>
      <c r="C67" s="50">
        <v>18.3</v>
      </c>
      <c r="D67" s="50">
        <v>19.2</v>
      </c>
      <c r="E67" s="50">
        <v>20.8</v>
      </c>
      <c r="F67" s="50">
        <v>21.2</v>
      </c>
      <c r="G67" s="50">
        <v>51.1</v>
      </c>
      <c r="H67" s="50">
        <v>49.9</v>
      </c>
      <c r="I67" s="50">
        <v>94.6</v>
      </c>
      <c r="J67" s="50">
        <v>96.3</v>
      </c>
    </row>
    <row r="68" spans="1:10" s="6" customFormat="1" ht="12.95" customHeight="1" x14ac:dyDescent="0.25">
      <c r="A68" s="33">
        <v>93</v>
      </c>
      <c r="B68" s="33" t="s">
        <v>128</v>
      </c>
      <c r="C68" s="50">
        <v>31.5</v>
      </c>
      <c r="D68" s="50">
        <v>41.9</v>
      </c>
      <c r="E68" s="50">
        <v>18.100000000000001</v>
      </c>
      <c r="F68" s="50">
        <v>19.7</v>
      </c>
      <c r="G68" s="50">
        <v>42.5</v>
      </c>
      <c r="H68" s="50">
        <v>30.4</v>
      </c>
      <c r="I68" s="50">
        <v>92.1</v>
      </c>
      <c r="J68" s="50">
        <v>91.4</v>
      </c>
    </row>
    <row r="69" spans="1:10" s="6" customFormat="1" ht="12.95" customHeight="1" x14ac:dyDescent="0.25">
      <c r="A69" s="33">
        <v>94</v>
      </c>
      <c r="B69" s="33" t="s">
        <v>129</v>
      </c>
      <c r="C69" s="50">
        <v>13.6</v>
      </c>
      <c r="D69" s="50">
        <v>15.3</v>
      </c>
      <c r="E69" s="50">
        <v>41.7</v>
      </c>
      <c r="F69" s="50">
        <v>41.6</v>
      </c>
      <c r="G69" s="50">
        <v>35.200000000000003</v>
      </c>
      <c r="H69" s="50">
        <v>32</v>
      </c>
      <c r="I69" s="50">
        <v>77</v>
      </c>
      <c r="J69" s="50">
        <v>84.1</v>
      </c>
    </row>
    <row r="70" spans="1:10" s="6" customFormat="1" ht="12.95" customHeight="1" x14ac:dyDescent="0.25">
      <c r="A70" s="33">
        <v>95</v>
      </c>
      <c r="B70" s="33" t="s">
        <v>130</v>
      </c>
      <c r="C70" s="50">
        <v>37.9</v>
      </c>
      <c r="D70" s="50">
        <v>39.5</v>
      </c>
      <c r="E70" s="50">
        <v>42</v>
      </c>
      <c r="F70" s="50">
        <v>41.3</v>
      </c>
      <c r="G70" s="50">
        <v>14.5</v>
      </c>
      <c r="H70" s="50">
        <v>13.7</v>
      </c>
      <c r="I70" s="50">
        <v>98.5</v>
      </c>
      <c r="J70" s="50">
        <v>98.9</v>
      </c>
    </row>
    <row r="71" spans="1:10" s="6" customFormat="1" ht="12.95" customHeight="1" x14ac:dyDescent="0.25">
      <c r="A71" s="33">
        <v>96</v>
      </c>
      <c r="B71" s="33" t="s">
        <v>131</v>
      </c>
      <c r="C71" s="50">
        <v>14.7</v>
      </c>
      <c r="D71" s="50">
        <v>15.7</v>
      </c>
      <c r="E71" s="50">
        <v>48.5</v>
      </c>
      <c r="F71" s="50">
        <v>47.9</v>
      </c>
      <c r="G71" s="50">
        <v>21.6</v>
      </c>
      <c r="H71" s="50">
        <v>20.6</v>
      </c>
      <c r="I71" s="50">
        <v>97.3</v>
      </c>
      <c r="J71" s="50">
        <v>97</v>
      </c>
    </row>
    <row r="72" spans="1:10" s="6" customFormat="1" ht="30.95" customHeight="1" x14ac:dyDescent="0.25">
      <c r="A72" s="22" t="s">
        <v>192</v>
      </c>
      <c r="B72" s="52" t="s">
        <v>194</v>
      </c>
      <c r="C72" s="20"/>
      <c r="D72" s="20"/>
      <c r="E72" s="20"/>
      <c r="F72" s="20"/>
      <c r="G72" s="20"/>
      <c r="H72" s="20"/>
      <c r="I72" s="20"/>
      <c r="J72" s="20"/>
    </row>
    <row r="73" spans="1:10" s="6" customFormat="1" ht="12.95" customHeight="1" x14ac:dyDescent="0.25">
      <c r="A73" s="12" t="s">
        <v>187</v>
      </c>
      <c r="B73" s="6" t="s">
        <v>146</v>
      </c>
    </row>
    <row r="74" spans="1:10" s="39" customFormat="1" ht="12.95" customHeight="1" x14ac:dyDescent="0.25">
      <c r="A74" s="38" t="s">
        <v>188</v>
      </c>
    </row>
    <row r="75" spans="1:10" s="41" customFormat="1" ht="12.95" customHeight="1" x14ac:dyDescent="0.25">
      <c r="A75" s="40" t="s">
        <v>163</v>
      </c>
    </row>
    <row r="76" spans="1:10" s="41" customFormat="1" ht="12.95" customHeight="1" x14ac:dyDescent="0.25"/>
    <row r="77" spans="1:10" s="41" customFormat="1" ht="12.95" customHeight="1" x14ac:dyDescent="0.25">
      <c r="A77" s="41" t="s">
        <v>189</v>
      </c>
    </row>
    <row r="78" spans="1:10" ht="12.95" customHeight="1" x14ac:dyDescent="0.25"/>
    <row r="79" spans="1:10" ht="12.95" customHeight="1" x14ac:dyDescent="0.25"/>
    <row r="83" spans="2:2" ht="12.6" customHeight="1" x14ac:dyDescent="0.25">
      <c r="B83" s="1" t="s">
        <v>145</v>
      </c>
    </row>
  </sheetData>
  <pageMargins left="0.39370078740157483" right="0.39370078740157483" top="0.39370078740157483" bottom="0.39370078740157483" header="0.51181102362204722" footer="0.51181102362204722"/>
  <pageSetup paperSize="9" scale="64"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J83"/>
  <sheetViews>
    <sheetView zoomScale="120" zoomScaleNormal="120" workbookViewId="0">
      <pane xSplit="2" ySplit="5" topLeftCell="C6" activePane="bottomRight" state="frozen"/>
      <selection activeCell="F5" sqref="F5"/>
      <selection pane="topRight" activeCell="F5" sqref="F5"/>
      <selection pane="bottomLeft" activeCell="F5" sqref="F5"/>
      <selection pane="bottomRight"/>
    </sheetView>
  </sheetViews>
  <sheetFormatPr baseColWidth="10" defaultColWidth="11" defaultRowHeight="12.6" customHeight="1" x14ac:dyDescent="0.25"/>
  <cols>
    <col min="1" max="1" width="3.375" style="1" customWidth="1"/>
    <col min="2" max="2" width="79.625" style="1" customWidth="1"/>
    <col min="3" max="10" width="7" style="1" customWidth="1"/>
    <col min="11" max="16384" width="11" style="1"/>
  </cols>
  <sheetData>
    <row r="1" spans="1:10" ht="12.95" customHeight="1" x14ac:dyDescent="0.25">
      <c r="A1" s="3" t="s">
        <v>134</v>
      </c>
      <c r="B1" s="3"/>
      <c r="J1" s="5" t="s">
        <v>147</v>
      </c>
    </row>
    <row r="2" spans="1:10" ht="12.95" customHeight="1" x14ac:dyDescent="0.25">
      <c r="A2" s="3" t="s">
        <v>203</v>
      </c>
      <c r="B2" s="4"/>
    </row>
    <row r="3" spans="1:10" s="6" customFormat="1" ht="12.95" customHeight="1" x14ac:dyDescent="0.25">
      <c r="A3" s="20" t="s">
        <v>190</v>
      </c>
      <c r="B3" s="20"/>
      <c r="C3" s="42" t="s">
        <v>42</v>
      </c>
      <c r="D3" s="43"/>
      <c r="E3" s="42" t="s">
        <v>43</v>
      </c>
      <c r="F3" s="43"/>
      <c r="G3" s="42" t="s">
        <v>133</v>
      </c>
      <c r="H3" s="43"/>
      <c r="I3" s="42" t="s">
        <v>51</v>
      </c>
      <c r="J3" s="43"/>
    </row>
    <row r="4" spans="1:10" s="6" customFormat="1" ht="12.95" customHeight="1" x14ac:dyDescent="0.25">
      <c r="A4" s="7"/>
      <c r="B4" s="7"/>
      <c r="C4" s="44" t="s">
        <v>46</v>
      </c>
      <c r="D4" s="45"/>
      <c r="E4" s="44" t="s">
        <v>47</v>
      </c>
      <c r="F4" s="45"/>
      <c r="G4" s="44" t="s">
        <v>132</v>
      </c>
      <c r="H4" s="45"/>
      <c r="I4" s="44"/>
      <c r="J4" s="45"/>
    </row>
    <row r="5" spans="1:10" s="6" customFormat="1" ht="12.95" customHeight="1" x14ac:dyDescent="0.25">
      <c r="A5" s="8"/>
      <c r="B5" s="8"/>
      <c r="C5" s="28">
        <v>2009</v>
      </c>
      <c r="D5" s="29">
        <v>2010</v>
      </c>
      <c r="E5" s="28">
        <v>2009</v>
      </c>
      <c r="F5" s="29">
        <v>2010</v>
      </c>
      <c r="G5" s="28">
        <v>2009</v>
      </c>
      <c r="H5" s="29">
        <v>2010</v>
      </c>
      <c r="I5" s="28">
        <v>2009</v>
      </c>
      <c r="J5" s="29">
        <v>2010</v>
      </c>
    </row>
    <row r="6" spans="1:10" s="6" customFormat="1" ht="12.95" customHeight="1" x14ac:dyDescent="0.25">
      <c r="A6" s="30" t="s">
        <v>0</v>
      </c>
      <c r="B6" s="30"/>
      <c r="C6" s="31"/>
      <c r="D6" s="31"/>
      <c r="E6" s="31"/>
      <c r="F6" s="31"/>
      <c r="G6" s="31"/>
      <c r="H6" s="31"/>
      <c r="I6" s="31"/>
      <c r="J6" s="31"/>
    </row>
    <row r="7" spans="1:10" s="7" customFormat="1" ht="12.95" customHeight="1" x14ac:dyDescent="0.25">
      <c r="A7" s="33">
        <v>8</v>
      </c>
      <c r="B7" s="33" t="s">
        <v>8</v>
      </c>
      <c r="C7" s="50">
        <v>37.299999999999997</v>
      </c>
      <c r="D7" s="50">
        <v>38</v>
      </c>
      <c r="E7" s="50">
        <v>24.4</v>
      </c>
      <c r="F7" s="50">
        <v>23.099999999999998</v>
      </c>
      <c r="G7" s="50">
        <v>21.8</v>
      </c>
      <c r="H7" s="50">
        <v>22.3</v>
      </c>
      <c r="I7" s="50">
        <v>93.6</v>
      </c>
      <c r="J7" s="50">
        <v>93.4</v>
      </c>
    </row>
    <row r="8" spans="1:10" s="6" customFormat="1" ht="12.95" customHeight="1" x14ac:dyDescent="0.25">
      <c r="A8" s="33">
        <v>10</v>
      </c>
      <c r="B8" s="33" t="s">
        <v>84</v>
      </c>
      <c r="C8" s="50">
        <v>64.599999999999994</v>
      </c>
      <c r="D8" s="50">
        <v>62.9</v>
      </c>
      <c r="E8" s="50">
        <v>16.3</v>
      </c>
      <c r="F8" s="50">
        <v>16.2</v>
      </c>
      <c r="G8" s="50">
        <v>12.6</v>
      </c>
      <c r="H8" s="50">
        <v>13.5</v>
      </c>
      <c r="I8" s="50">
        <v>95.9</v>
      </c>
      <c r="J8" s="50">
        <v>95.9</v>
      </c>
    </row>
    <row r="9" spans="1:10" s="6" customFormat="1" ht="12.95" customHeight="1" x14ac:dyDescent="0.25">
      <c r="A9" s="33">
        <v>11</v>
      </c>
      <c r="B9" s="33" t="s">
        <v>85</v>
      </c>
      <c r="C9" s="50">
        <v>48.3</v>
      </c>
      <c r="D9" s="50">
        <v>44.8</v>
      </c>
      <c r="E9" s="50">
        <v>18</v>
      </c>
      <c r="F9" s="50">
        <v>19.3</v>
      </c>
      <c r="G9" s="50">
        <v>21.4</v>
      </c>
      <c r="H9" s="50">
        <v>24.6</v>
      </c>
      <c r="I9" s="50">
        <v>96.4</v>
      </c>
      <c r="J9" s="50">
        <v>96</v>
      </c>
    </row>
    <row r="10" spans="1:10" s="6" customFormat="1" ht="12.95" customHeight="1" x14ac:dyDescent="0.25">
      <c r="A10" s="33">
        <v>13</v>
      </c>
      <c r="B10" s="33" t="s">
        <v>86</v>
      </c>
      <c r="C10" s="50">
        <v>40.5</v>
      </c>
      <c r="D10" s="50">
        <v>42.4</v>
      </c>
      <c r="E10" s="50">
        <v>35</v>
      </c>
      <c r="F10" s="50">
        <v>33.800000000000004</v>
      </c>
      <c r="G10" s="50">
        <v>13</v>
      </c>
      <c r="H10" s="50">
        <v>13.1</v>
      </c>
      <c r="I10" s="50">
        <v>94</v>
      </c>
      <c r="J10" s="50">
        <v>94.9</v>
      </c>
    </row>
    <row r="11" spans="1:10" s="6" customFormat="1" ht="12.95" customHeight="1" x14ac:dyDescent="0.25">
      <c r="A11" s="33">
        <v>15</v>
      </c>
      <c r="B11" s="33" t="s">
        <v>12</v>
      </c>
      <c r="C11" s="50">
        <v>54.9</v>
      </c>
      <c r="D11" s="50">
        <v>54</v>
      </c>
      <c r="E11" s="50">
        <v>20.6</v>
      </c>
      <c r="F11" s="50">
        <v>21.400000000000002</v>
      </c>
      <c r="G11" s="50">
        <v>17.7</v>
      </c>
      <c r="H11" s="50">
        <v>18.8</v>
      </c>
      <c r="I11" s="50">
        <v>79.2</v>
      </c>
      <c r="J11" s="50">
        <v>80.8</v>
      </c>
    </row>
    <row r="12" spans="1:10" s="6" customFormat="1" ht="12.95" customHeight="1" x14ac:dyDescent="0.25">
      <c r="A12" s="33">
        <v>16</v>
      </c>
      <c r="B12" s="33" t="s">
        <v>87</v>
      </c>
      <c r="C12" s="50">
        <v>52.7</v>
      </c>
      <c r="D12" s="50">
        <v>52.7</v>
      </c>
      <c r="E12" s="50">
        <v>25.4</v>
      </c>
      <c r="F12" s="50">
        <v>25.299999999999997</v>
      </c>
      <c r="G12" s="50">
        <v>12.1</v>
      </c>
      <c r="H12" s="50">
        <v>11.8</v>
      </c>
      <c r="I12" s="50">
        <v>97.5</v>
      </c>
      <c r="J12" s="50">
        <v>97.9</v>
      </c>
    </row>
    <row r="13" spans="1:10" s="6" customFormat="1" ht="12.95" customHeight="1" x14ac:dyDescent="0.25">
      <c r="A13" s="33">
        <v>17</v>
      </c>
      <c r="B13" s="33" t="s">
        <v>13</v>
      </c>
      <c r="C13" s="50">
        <v>51.3</v>
      </c>
      <c r="D13" s="50">
        <v>51.1</v>
      </c>
      <c r="E13" s="50">
        <v>22.5</v>
      </c>
      <c r="F13" s="50">
        <v>22.8</v>
      </c>
      <c r="G13" s="50">
        <v>14.6</v>
      </c>
      <c r="H13" s="50">
        <v>14.4</v>
      </c>
      <c r="I13" s="50">
        <v>92.6</v>
      </c>
      <c r="J13" s="50">
        <v>92.7</v>
      </c>
    </row>
    <row r="14" spans="1:10" s="6" customFormat="1" ht="12.95" customHeight="1" x14ac:dyDescent="0.25">
      <c r="A14" s="33">
        <v>18</v>
      </c>
      <c r="B14" s="33" t="s">
        <v>88</v>
      </c>
      <c r="C14" s="50">
        <v>36.6</v>
      </c>
      <c r="D14" s="50">
        <v>36.4</v>
      </c>
      <c r="E14" s="50">
        <v>35.799999999999997</v>
      </c>
      <c r="F14" s="50">
        <v>36.6</v>
      </c>
      <c r="G14" s="50">
        <v>15.7</v>
      </c>
      <c r="H14" s="50">
        <v>15.3</v>
      </c>
      <c r="I14" s="50">
        <v>90.9</v>
      </c>
      <c r="J14" s="50">
        <v>90.4</v>
      </c>
    </row>
    <row r="15" spans="1:10" s="6" customFormat="1" ht="12.95" customHeight="1" x14ac:dyDescent="0.25">
      <c r="A15" s="33">
        <v>20</v>
      </c>
      <c r="B15" s="33" t="s">
        <v>3</v>
      </c>
      <c r="C15" s="50">
        <v>49.8</v>
      </c>
      <c r="D15" s="50">
        <v>50.8</v>
      </c>
      <c r="E15" s="50">
        <v>20</v>
      </c>
      <c r="F15" s="50">
        <v>20.2</v>
      </c>
      <c r="G15" s="50">
        <v>18.600000000000001</v>
      </c>
      <c r="H15" s="50">
        <v>17.100000000000001</v>
      </c>
      <c r="I15" s="50">
        <v>84.6</v>
      </c>
      <c r="J15" s="50">
        <v>90.2</v>
      </c>
    </row>
    <row r="16" spans="1:10" s="6" customFormat="1" ht="12.95" customHeight="1" x14ac:dyDescent="0.25">
      <c r="A16" s="33">
        <v>21</v>
      </c>
      <c r="B16" s="33" t="s">
        <v>89</v>
      </c>
      <c r="C16" s="50">
        <v>41.9</v>
      </c>
      <c r="D16" s="50">
        <v>42.9</v>
      </c>
      <c r="E16" s="50">
        <v>9.2000000000000011</v>
      </c>
      <c r="F16" s="50">
        <v>8.7999999999999989</v>
      </c>
      <c r="G16" s="50">
        <v>37.1</v>
      </c>
      <c r="H16" s="50">
        <v>33.6</v>
      </c>
      <c r="I16" s="50">
        <v>82.5</v>
      </c>
      <c r="J16" s="50">
        <v>85.8</v>
      </c>
    </row>
    <row r="17" spans="1:10" s="6" customFormat="1" ht="12.95" customHeight="1" x14ac:dyDescent="0.25">
      <c r="A17" s="33">
        <v>22</v>
      </c>
      <c r="B17" s="33" t="s">
        <v>90</v>
      </c>
      <c r="C17" s="50">
        <v>52.2</v>
      </c>
      <c r="D17" s="50">
        <v>53.1</v>
      </c>
      <c r="E17" s="50">
        <v>25.3</v>
      </c>
      <c r="F17" s="50">
        <v>24.6</v>
      </c>
      <c r="G17" s="50">
        <v>12.5</v>
      </c>
      <c r="H17" s="50">
        <v>12.1</v>
      </c>
      <c r="I17" s="50">
        <v>95.5</v>
      </c>
      <c r="J17" s="50">
        <v>97.3</v>
      </c>
    </row>
    <row r="18" spans="1:10" s="6" customFormat="1" ht="12.95" customHeight="1" x14ac:dyDescent="0.25">
      <c r="A18" s="33">
        <v>23</v>
      </c>
      <c r="B18" s="33" t="s">
        <v>91</v>
      </c>
      <c r="C18" s="50">
        <v>48</v>
      </c>
      <c r="D18" s="50">
        <v>49.2</v>
      </c>
      <c r="E18" s="50">
        <v>25.7</v>
      </c>
      <c r="F18" s="50">
        <v>24.7</v>
      </c>
      <c r="G18" s="50">
        <v>13.5</v>
      </c>
      <c r="H18" s="50">
        <v>13.5</v>
      </c>
      <c r="I18" s="50">
        <v>91.3</v>
      </c>
      <c r="J18" s="50">
        <v>92.5</v>
      </c>
    </row>
    <row r="19" spans="1:10" s="6" customFormat="1" ht="12.95" customHeight="1" x14ac:dyDescent="0.25">
      <c r="A19" s="33">
        <v>24</v>
      </c>
      <c r="B19" s="33" t="s">
        <v>4</v>
      </c>
      <c r="C19" s="50">
        <v>53.6</v>
      </c>
      <c r="D19" s="50">
        <v>57.6</v>
      </c>
      <c r="E19" s="50">
        <v>24.400000000000002</v>
      </c>
      <c r="F19" s="50">
        <v>20.7</v>
      </c>
      <c r="G19" s="50">
        <v>11.2</v>
      </c>
      <c r="H19" s="50">
        <v>11.5</v>
      </c>
      <c r="I19" s="50">
        <v>94.2</v>
      </c>
      <c r="J19" s="50">
        <v>95.9</v>
      </c>
    </row>
    <row r="20" spans="1:10" s="6" customFormat="1" ht="12.95" customHeight="1" x14ac:dyDescent="0.25">
      <c r="A20" s="33">
        <v>25</v>
      </c>
      <c r="B20" s="33" t="s">
        <v>92</v>
      </c>
      <c r="C20" s="50">
        <v>41.8</v>
      </c>
      <c r="D20" s="50">
        <v>41.9</v>
      </c>
      <c r="E20" s="50">
        <v>34.5</v>
      </c>
      <c r="F20" s="50">
        <v>33</v>
      </c>
      <c r="G20" s="50">
        <v>12.4</v>
      </c>
      <c r="H20" s="50">
        <v>12.7</v>
      </c>
      <c r="I20" s="50">
        <v>93.8</v>
      </c>
      <c r="J20" s="50">
        <v>94.1</v>
      </c>
    </row>
    <row r="21" spans="1:10" s="6" customFormat="1" ht="12.95" customHeight="1" x14ac:dyDescent="0.25">
      <c r="A21" s="33">
        <v>26</v>
      </c>
      <c r="B21" s="33" t="s">
        <v>93</v>
      </c>
      <c r="C21" s="50">
        <v>50.1</v>
      </c>
      <c r="D21" s="50">
        <v>52.3</v>
      </c>
      <c r="E21" s="50">
        <v>20.900000000000002</v>
      </c>
      <c r="F21" s="50">
        <v>20.2</v>
      </c>
      <c r="G21" s="50">
        <v>19.3</v>
      </c>
      <c r="H21" s="50">
        <v>17.8</v>
      </c>
      <c r="I21" s="50">
        <v>96</v>
      </c>
      <c r="J21" s="50">
        <v>91.5</v>
      </c>
    </row>
    <row r="22" spans="1:10" s="6" customFormat="1" ht="12.95" customHeight="1" x14ac:dyDescent="0.25">
      <c r="A22" s="33">
        <v>27</v>
      </c>
      <c r="B22" s="33" t="s">
        <v>94</v>
      </c>
      <c r="C22" s="50">
        <v>63.8</v>
      </c>
      <c r="D22" s="50">
        <v>61.1</v>
      </c>
      <c r="E22" s="50">
        <v>15.6</v>
      </c>
      <c r="F22" s="50">
        <v>16.7</v>
      </c>
      <c r="G22" s="50">
        <v>13</v>
      </c>
      <c r="H22" s="50">
        <v>13.3</v>
      </c>
      <c r="I22" s="50">
        <v>96.4</v>
      </c>
      <c r="J22" s="50">
        <v>95.1</v>
      </c>
    </row>
    <row r="23" spans="1:10" s="6" customFormat="1" ht="12.95" customHeight="1" x14ac:dyDescent="0.25">
      <c r="A23" s="33">
        <v>28</v>
      </c>
      <c r="B23" s="33" t="s">
        <v>95</v>
      </c>
      <c r="C23" s="50">
        <v>48.4</v>
      </c>
      <c r="D23" s="50">
        <v>51.5</v>
      </c>
      <c r="E23" s="50">
        <v>28.7</v>
      </c>
      <c r="F23" s="50">
        <v>26.3</v>
      </c>
      <c r="G23" s="50">
        <v>13.7</v>
      </c>
      <c r="H23" s="50">
        <v>12.1</v>
      </c>
      <c r="I23" s="50">
        <v>93.6</v>
      </c>
      <c r="J23" s="50">
        <v>92.6</v>
      </c>
    </row>
    <row r="24" spans="1:10" s="6" customFormat="1" ht="12.95" customHeight="1" x14ac:dyDescent="0.25">
      <c r="A24" s="33">
        <v>29</v>
      </c>
      <c r="B24" s="33" t="s">
        <v>18</v>
      </c>
      <c r="C24" s="50">
        <v>58.1</v>
      </c>
      <c r="D24" s="50">
        <v>57.2</v>
      </c>
      <c r="E24" s="50">
        <v>21.8</v>
      </c>
      <c r="F24" s="50">
        <v>22.2</v>
      </c>
      <c r="G24" s="50">
        <v>12.6</v>
      </c>
      <c r="H24" s="50">
        <v>11.9</v>
      </c>
      <c r="I24" s="50">
        <v>96.2</v>
      </c>
      <c r="J24" s="50">
        <v>97.5</v>
      </c>
    </row>
    <row r="25" spans="1:10" s="6" customFormat="1" ht="12.95" customHeight="1" x14ac:dyDescent="0.25">
      <c r="A25" s="33">
        <v>30</v>
      </c>
      <c r="B25" s="33" t="s">
        <v>96</v>
      </c>
      <c r="C25" s="50">
        <v>52.4</v>
      </c>
      <c r="D25" s="50">
        <v>56.4</v>
      </c>
      <c r="E25" s="50">
        <v>24.8</v>
      </c>
      <c r="F25" s="50">
        <v>26.3</v>
      </c>
      <c r="G25" s="50">
        <v>12.5</v>
      </c>
      <c r="H25" s="50">
        <v>9.4</v>
      </c>
      <c r="I25" s="50">
        <v>95.6</v>
      </c>
      <c r="J25" s="50">
        <v>94.3</v>
      </c>
    </row>
    <row r="26" spans="1:10" s="6" customFormat="1" ht="12.95" customHeight="1" x14ac:dyDescent="0.25">
      <c r="A26" s="33">
        <v>31</v>
      </c>
      <c r="B26" s="33" t="s">
        <v>97</v>
      </c>
      <c r="C26" s="50">
        <v>46.2</v>
      </c>
      <c r="D26" s="50">
        <v>46.9</v>
      </c>
      <c r="E26" s="50">
        <v>29.4</v>
      </c>
      <c r="F26" s="50">
        <v>28.400000000000002</v>
      </c>
      <c r="G26" s="50">
        <v>15.1</v>
      </c>
      <c r="H26" s="50">
        <v>15.3</v>
      </c>
      <c r="I26" s="50">
        <v>93.8</v>
      </c>
      <c r="J26" s="50">
        <v>93.5</v>
      </c>
    </row>
    <row r="27" spans="1:10" s="6" customFormat="1" ht="12.95" customHeight="1" x14ac:dyDescent="0.25">
      <c r="A27" s="33">
        <v>32</v>
      </c>
      <c r="B27" s="33" t="s">
        <v>98</v>
      </c>
      <c r="C27" s="50">
        <v>41.7</v>
      </c>
      <c r="D27" s="50">
        <v>38.5</v>
      </c>
      <c r="E27" s="50">
        <v>23.5</v>
      </c>
      <c r="F27" s="50">
        <v>21.3</v>
      </c>
      <c r="G27" s="50">
        <v>19.8</v>
      </c>
      <c r="H27" s="50">
        <v>16.7</v>
      </c>
      <c r="I27" s="50">
        <v>93.8</v>
      </c>
      <c r="J27" s="50">
        <v>91.9</v>
      </c>
    </row>
    <row r="28" spans="1:10" s="7" customFormat="1" ht="12.95" customHeight="1" x14ac:dyDescent="0.25">
      <c r="A28" s="33">
        <v>33</v>
      </c>
      <c r="B28" s="33" t="s">
        <v>135</v>
      </c>
      <c r="C28" s="50">
        <v>54</v>
      </c>
      <c r="D28" s="50">
        <v>52.8</v>
      </c>
      <c r="E28" s="50">
        <v>26.5</v>
      </c>
      <c r="F28" s="50">
        <v>26.5</v>
      </c>
      <c r="G28" s="50">
        <v>9.9</v>
      </c>
      <c r="H28" s="50">
        <v>8.4</v>
      </c>
      <c r="I28" s="50">
        <v>97.5</v>
      </c>
      <c r="J28" s="50">
        <v>97.7</v>
      </c>
    </row>
    <row r="29" spans="1:10" s="6" customFormat="1" ht="12.95" customHeight="1" x14ac:dyDescent="0.25">
      <c r="A29" s="33">
        <v>35</v>
      </c>
      <c r="B29" s="33" t="s">
        <v>100</v>
      </c>
      <c r="C29" s="50">
        <v>73.099999999999994</v>
      </c>
      <c r="D29" s="50">
        <v>72.599999999999994</v>
      </c>
      <c r="E29" s="50">
        <v>6.9</v>
      </c>
      <c r="F29" s="50">
        <v>7.4</v>
      </c>
      <c r="G29" s="50">
        <v>6.5</v>
      </c>
      <c r="H29" s="50">
        <v>6.9</v>
      </c>
      <c r="I29" s="50">
        <v>89.3</v>
      </c>
      <c r="J29" s="50">
        <v>90.1</v>
      </c>
    </row>
    <row r="30" spans="1:10" s="6" customFormat="1" ht="12.95" customHeight="1" x14ac:dyDescent="0.25">
      <c r="A30" s="33">
        <v>36</v>
      </c>
      <c r="B30" s="33" t="s">
        <v>101</v>
      </c>
      <c r="C30" s="50">
        <v>46.2</v>
      </c>
      <c r="D30" s="50">
        <v>51.7</v>
      </c>
      <c r="E30" s="50">
        <v>16</v>
      </c>
      <c r="F30" s="50">
        <v>15.8</v>
      </c>
      <c r="G30" s="50">
        <v>14</v>
      </c>
      <c r="H30" s="50">
        <v>17.2</v>
      </c>
      <c r="I30" s="50">
        <v>88.4</v>
      </c>
      <c r="J30" s="50">
        <v>94</v>
      </c>
    </row>
    <row r="31" spans="1:10" s="6" customFormat="1" ht="12.95" customHeight="1" x14ac:dyDescent="0.25">
      <c r="A31" s="33">
        <v>37</v>
      </c>
      <c r="B31" s="33" t="s">
        <v>102</v>
      </c>
      <c r="C31" s="50">
        <v>21.1</v>
      </c>
      <c r="D31" s="50">
        <v>21.4</v>
      </c>
      <c r="E31" s="50">
        <v>35.800000000000004</v>
      </c>
      <c r="F31" s="50">
        <v>37.300000000000004</v>
      </c>
      <c r="G31" s="50">
        <v>25.1</v>
      </c>
      <c r="H31" s="50">
        <v>22.5</v>
      </c>
      <c r="I31" s="50">
        <v>95.3</v>
      </c>
      <c r="J31" s="50">
        <v>95.1</v>
      </c>
    </row>
    <row r="32" spans="1:10" s="6" customFormat="1" ht="12.95" customHeight="1" x14ac:dyDescent="0.25">
      <c r="A32" s="33">
        <v>38</v>
      </c>
      <c r="B32" s="33" t="s">
        <v>103</v>
      </c>
      <c r="C32" s="50">
        <v>42.4</v>
      </c>
      <c r="D32" s="50">
        <v>48.2</v>
      </c>
      <c r="E32" s="50">
        <v>21</v>
      </c>
      <c r="F32" s="50">
        <v>18.899999999999999</v>
      </c>
      <c r="G32" s="50">
        <v>18.5</v>
      </c>
      <c r="H32" s="50">
        <v>15.5</v>
      </c>
      <c r="I32" s="50">
        <v>95.6</v>
      </c>
      <c r="J32" s="50">
        <v>93.2</v>
      </c>
    </row>
    <row r="33" spans="1:10" s="6" customFormat="1" ht="12.95" customHeight="1" x14ac:dyDescent="0.25">
      <c r="A33" s="33">
        <v>41</v>
      </c>
      <c r="B33" s="33" t="s">
        <v>104</v>
      </c>
      <c r="C33" s="50">
        <v>55.9</v>
      </c>
      <c r="D33" s="50">
        <v>54.2</v>
      </c>
      <c r="E33" s="50">
        <v>26.799999999999997</v>
      </c>
      <c r="F33" s="50">
        <v>27.700000000000003</v>
      </c>
      <c r="G33" s="50">
        <v>8.8000000000000007</v>
      </c>
      <c r="H33" s="50">
        <v>8.8000000000000007</v>
      </c>
      <c r="I33" s="50">
        <v>95.5</v>
      </c>
      <c r="J33" s="50">
        <v>95</v>
      </c>
    </row>
    <row r="34" spans="1:10" s="6" customFormat="1" ht="12.95" customHeight="1" x14ac:dyDescent="0.25">
      <c r="A34" s="33">
        <v>42</v>
      </c>
      <c r="B34" s="33" t="s">
        <v>105</v>
      </c>
      <c r="C34" s="50">
        <v>38</v>
      </c>
      <c r="D34" s="50">
        <v>37.700000000000003</v>
      </c>
      <c r="E34" s="50">
        <v>39.299999999999997</v>
      </c>
      <c r="F34" s="50">
        <v>38.5</v>
      </c>
      <c r="G34" s="50">
        <v>12.4</v>
      </c>
      <c r="H34" s="50">
        <v>12.5</v>
      </c>
      <c r="I34" s="50">
        <v>94.3</v>
      </c>
      <c r="J34" s="50">
        <v>95.1</v>
      </c>
    </row>
    <row r="35" spans="1:10" s="6" customFormat="1" ht="12.95" customHeight="1" x14ac:dyDescent="0.25">
      <c r="A35" s="33">
        <v>43</v>
      </c>
      <c r="B35" s="33" t="s">
        <v>106</v>
      </c>
      <c r="C35" s="50">
        <v>43.7</v>
      </c>
      <c r="D35" s="50">
        <v>45.3</v>
      </c>
      <c r="E35" s="50">
        <v>37</v>
      </c>
      <c r="F35" s="50">
        <v>36.4</v>
      </c>
      <c r="G35" s="50">
        <v>10</v>
      </c>
      <c r="H35" s="50">
        <v>8.8000000000000007</v>
      </c>
      <c r="I35" s="50">
        <v>97.7</v>
      </c>
      <c r="J35" s="50">
        <v>96.9</v>
      </c>
    </row>
    <row r="36" spans="1:10" s="6" customFormat="1" ht="12.95" customHeight="1" x14ac:dyDescent="0.25">
      <c r="A36" s="30" t="s">
        <v>1</v>
      </c>
      <c r="B36" s="30"/>
      <c r="C36" s="48"/>
      <c r="D36" s="48"/>
      <c r="E36" s="48"/>
      <c r="F36" s="48"/>
      <c r="G36" s="48"/>
      <c r="H36" s="48"/>
      <c r="I36" s="48"/>
      <c r="J36" s="48"/>
    </row>
    <row r="37" spans="1:10" s="6" customFormat="1" ht="12.95" customHeight="1" x14ac:dyDescent="0.25">
      <c r="A37" s="33">
        <v>45</v>
      </c>
      <c r="B37" s="33" t="s">
        <v>108</v>
      </c>
      <c r="C37" s="50">
        <v>85.2</v>
      </c>
      <c r="D37" s="50">
        <v>86.6</v>
      </c>
      <c r="E37" s="50">
        <v>4.8</v>
      </c>
      <c r="F37" s="50">
        <v>4.3999999999999995</v>
      </c>
      <c r="G37" s="50">
        <v>6.9</v>
      </c>
      <c r="H37" s="50">
        <v>6.5</v>
      </c>
      <c r="I37" s="50">
        <v>99</v>
      </c>
      <c r="J37" s="50">
        <v>99.2</v>
      </c>
    </row>
    <row r="38" spans="1:10" s="6" customFormat="1" ht="12.95" customHeight="1" x14ac:dyDescent="0.25">
      <c r="A38" s="33">
        <v>46</v>
      </c>
      <c r="B38" s="33" t="s">
        <v>109</v>
      </c>
      <c r="C38" s="50">
        <v>90.5</v>
      </c>
      <c r="D38" s="50">
        <v>91.6</v>
      </c>
      <c r="E38" s="50">
        <v>1.9000000000000001</v>
      </c>
      <c r="F38" s="50">
        <v>1.7</v>
      </c>
      <c r="G38" s="50">
        <v>5.7</v>
      </c>
      <c r="H38" s="50">
        <v>4.8</v>
      </c>
      <c r="I38" s="50">
        <v>97.8</v>
      </c>
      <c r="J38" s="50">
        <v>98.3</v>
      </c>
    </row>
    <row r="39" spans="1:10" s="6" customFormat="1" ht="12.95" customHeight="1" x14ac:dyDescent="0.25">
      <c r="A39" s="33">
        <v>47</v>
      </c>
      <c r="B39" s="33" t="s">
        <v>110</v>
      </c>
      <c r="C39" s="50">
        <v>65.400000000000006</v>
      </c>
      <c r="D39" s="50">
        <v>65.8</v>
      </c>
      <c r="E39" s="50">
        <v>15.9</v>
      </c>
      <c r="F39" s="50">
        <v>15.700000000000001</v>
      </c>
      <c r="G39" s="50">
        <v>12.4</v>
      </c>
      <c r="H39" s="50">
        <v>12.3</v>
      </c>
      <c r="I39" s="50">
        <v>95.9</v>
      </c>
      <c r="J39" s="50">
        <v>96.2</v>
      </c>
    </row>
    <row r="40" spans="1:10" s="6" customFormat="1" ht="12.95" customHeight="1" x14ac:dyDescent="0.25">
      <c r="A40" s="33">
        <v>49</v>
      </c>
      <c r="B40" s="33" t="s">
        <v>111</v>
      </c>
      <c r="C40" s="50">
        <v>23.3</v>
      </c>
      <c r="D40" s="50">
        <v>22.6</v>
      </c>
      <c r="E40" s="50">
        <v>36.5</v>
      </c>
      <c r="F40" s="50">
        <v>36.700000000000003</v>
      </c>
      <c r="G40" s="50">
        <v>20.2</v>
      </c>
      <c r="H40" s="50">
        <v>19.7</v>
      </c>
      <c r="I40" s="50">
        <v>55.8</v>
      </c>
      <c r="J40" s="50">
        <v>56.4</v>
      </c>
    </row>
    <row r="41" spans="1:10" s="6" customFormat="1" ht="12.95" customHeight="1" x14ac:dyDescent="0.25">
      <c r="A41" s="33">
        <v>52</v>
      </c>
      <c r="B41" s="33" t="s">
        <v>112</v>
      </c>
      <c r="C41" s="50">
        <v>42.7</v>
      </c>
      <c r="D41" s="50">
        <v>46.6</v>
      </c>
      <c r="E41" s="50">
        <v>26.299999999999997</v>
      </c>
      <c r="F41" s="50">
        <v>25.5</v>
      </c>
      <c r="G41" s="50">
        <v>19.2</v>
      </c>
      <c r="H41" s="50">
        <v>16.5</v>
      </c>
      <c r="I41" s="50">
        <v>90.7</v>
      </c>
      <c r="J41" s="50">
        <v>87.8</v>
      </c>
    </row>
    <row r="42" spans="1:10" s="6" customFormat="1" ht="12.95" customHeight="1" x14ac:dyDescent="0.25">
      <c r="A42" s="33">
        <v>55</v>
      </c>
      <c r="B42" s="33" t="s">
        <v>113</v>
      </c>
      <c r="C42" s="50">
        <v>13.7</v>
      </c>
      <c r="D42" s="50">
        <v>13.3</v>
      </c>
      <c r="E42" s="50">
        <v>38.5</v>
      </c>
      <c r="F42" s="50">
        <v>38.5</v>
      </c>
      <c r="G42" s="50">
        <v>32</v>
      </c>
      <c r="H42" s="50">
        <v>32.299999999999997</v>
      </c>
      <c r="I42" s="50">
        <v>86.5</v>
      </c>
      <c r="J42" s="50">
        <v>85.1</v>
      </c>
    </row>
    <row r="43" spans="1:10" s="6" customFormat="1" ht="12.95" customHeight="1" x14ac:dyDescent="0.25">
      <c r="A43" s="33">
        <v>56</v>
      </c>
      <c r="B43" s="33" t="s">
        <v>114</v>
      </c>
      <c r="C43" s="50">
        <v>29.1</v>
      </c>
      <c r="D43" s="50">
        <v>29.2</v>
      </c>
      <c r="E43" s="50">
        <v>40.800000000000004</v>
      </c>
      <c r="F43" s="50">
        <v>40.800000000000004</v>
      </c>
      <c r="G43" s="50">
        <v>22.6</v>
      </c>
      <c r="H43" s="50">
        <v>22.6</v>
      </c>
      <c r="I43" s="50">
        <v>87.1</v>
      </c>
      <c r="J43" s="50">
        <v>83.8</v>
      </c>
    </row>
    <row r="44" spans="1:10" s="6" customFormat="1" ht="12.95" customHeight="1" x14ac:dyDescent="0.25">
      <c r="A44" s="33">
        <v>58</v>
      </c>
      <c r="B44" s="33" t="s">
        <v>115</v>
      </c>
      <c r="C44" s="50">
        <v>29.9</v>
      </c>
      <c r="D44" s="50">
        <v>31.6</v>
      </c>
      <c r="E44" s="50">
        <v>34.700000000000003</v>
      </c>
      <c r="F44" s="50">
        <v>33.799999999999997</v>
      </c>
      <c r="G44" s="50">
        <v>26</v>
      </c>
      <c r="H44" s="50">
        <v>22.6</v>
      </c>
      <c r="I44" s="50">
        <v>91.6</v>
      </c>
      <c r="J44" s="50">
        <v>86.9</v>
      </c>
    </row>
    <row r="45" spans="1:10" s="6" customFormat="1" ht="12.95" customHeight="1" x14ac:dyDescent="0.25">
      <c r="A45" s="33">
        <v>59</v>
      </c>
      <c r="B45" s="33" t="s">
        <v>136</v>
      </c>
      <c r="C45" s="50">
        <v>33.799999999999997</v>
      </c>
      <c r="D45" s="50">
        <v>22.8</v>
      </c>
      <c r="E45" s="50">
        <v>27.400000000000002</v>
      </c>
      <c r="F45" s="50">
        <v>28.2</v>
      </c>
      <c r="G45" s="50">
        <v>30.7</v>
      </c>
      <c r="H45" s="50">
        <v>41.1</v>
      </c>
      <c r="I45" s="50">
        <v>91.3</v>
      </c>
      <c r="J45" s="50">
        <v>88.8</v>
      </c>
    </row>
    <row r="46" spans="1:10" s="6" customFormat="1" ht="12.95" customHeight="1" x14ac:dyDescent="0.25">
      <c r="A46" s="33">
        <v>61</v>
      </c>
      <c r="B46" s="33" t="s">
        <v>137</v>
      </c>
      <c r="C46" s="50">
        <v>34.1</v>
      </c>
      <c r="D46" s="50">
        <v>33.6</v>
      </c>
      <c r="E46" s="50">
        <v>18.2</v>
      </c>
      <c r="F46" s="50">
        <v>18.399999999999999</v>
      </c>
      <c r="G46" s="50">
        <v>25</v>
      </c>
      <c r="H46" s="50">
        <v>24.6</v>
      </c>
      <c r="I46" s="50">
        <v>88.8</v>
      </c>
      <c r="J46" s="50">
        <v>81.8</v>
      </c>
    </row>
    <row r="47" spans="1:10" s="6" customFormat="1" ht="12.95" customHeight="1" x14ac:dyDescent="0.25">
      <c r="A47" s="33">
        <v>62</v>
      </c>
      <c r="B47" s="33" t="s">
        <v>116</v>
      </c>
      <c r="C47" s="50">
        <v>31</v>
      </c>
      <c r="D47" s="50">
        <v>28.7</v>
      </c>
      <c r="E47" s="50">
        <v>36.4</v>
      </c>
      <c r="F47" s="50">
        <v>35.6</v>
      </c>
      <c r="G47" s="50">
        <v>24.5</v>
      </c>
      <c r="H47" s="50">
        <v>24</v>
      </c>
      <c r="I47" s="50">
        <v>95.2</v>
      </c>
      <c r="J47" s="50">
        <v>94</v>
      </c>
    </row>
    <row r="48" spans="1:10" s="6" customFormat="1" ht="12.95" customHeight="1" x14ac:dyDescent="0.25">
      <c r="A48" s="33">
        <v>68</v>
      </c>
      <c r="B48" s="33" t="s">
        <v>28</v>
      </c>
      <c r="C48" s="50">
        <v>7</v>
      </c>
      <c r="D48" s="50">
        <v>4.7</v>
      </c>
      <c r="E48" s="50">
        <v>24.400000000000002</v>
      </c>
      <c r="F48" s="50">
        <v>27.5</v>
      </c>
      <c r="G48" s="50">
        <v>28.4</v>
      </c>
      <c r="H48" s="50">
        <v>30.9</v>
      </c>
      <c r="I48" s="50">
        <v>83.5</v>
      </c>
      <c r="J48" s="50">
        <v>89.7</v>
      </c>
    </row>
    <row r="49" spans="1:10" s="6" customFormat="1" ht="12.95" customHeight="1" x14ac:dyDescent="0.25">
      <c r="A49" s="33">
        <v>69</v>
      </c>
      <c r="B49" s="33" t="s">
        <v>117</v>
      </c>
      <c r="C49" s="50">
        <v>2.8</v>
      </c>
      <c r="D49" s="50">
        <v>5.2</v>
      </c>
      <c r="E49" s="50">
        <v>67.8</v>
      </c>
      <c r="F49" s="50">
        <v>68.5</v>
      </c>
      <c r="G49" s="50">
        <v>20.7</v>
      </c>
      <c r="H49" s="50">
        <v>17.7</v>
      </c>
      <c r="I49" s="50">
        <v>94.3</v>
      </c>
      <c r="J49" s="50">
        <v>96.2</v>
      </c>
    </row>
    <row r="50" spans="1:10" s="6" customFormat="1" ht="12.95" customHeight="1" x14ac:dyDescent="0.25">
      <c r="A50" s="33">
        <v>70</v>
      </c>
      <c r="B50" s="33" t="s">
        <v>118</v>
      </c>
      <c r="C50" s="50">
        <v>15.5</v>
      </c>
      <c r="D50" s="50">
        <v>11.7</v>
      </c>
      <c r="E50" s="50">
        <v>32.6</v>
      </c>
      <c r="F50" s="50">
        <v>34</v>
      </c>
      <c r="G50" s="50">
        <v>36</v>
      </c>
      <c r="H50" s="50">
        <v>32.9</v>
      </c>
      <c r="I50" s="50">
        <v>72.599999999999994</v>
      </c>
      <c r="J50" s="50">
        <v>50.1</v>
      </c>
    </row>
    <row r="51" spans="1:10" s="6" customFormat="1" ht="12.95" customHeight="1" x14ac:dyDescent="0.25">
      <c r="A51" s="33">
        <v>71</v>
      </c>
      <c r="B51" s="33" t="s">
        <v>119</v>
      </c>
      <c r="C51" s="50">
        <v>57.6</v>
      </c>
      <c r="D51" s="50">
        <v>54.5</v>
      </c>
      <c r="E51" s="50">
        <v>26.8</v>
      </c>
      <c r="F51" s="50">
        <v>27.5</v>
      </c>
      <c r="G51" s="50">
        <v>9.1</v>
      </c>
      <c r="H51" s="50">
        <v>9.3000000000000007</v>
      </c>
      <c r="I51" s="50">
        <v>96.1</v>
      </c>
      <c r="J51" s="50">
        <v>95.4</v>
      </c>
    </row>
    <row r="52" spans="1:10" s="6" customFormat="1" ht="12.95" customHeight="1" x14ac:dyDescent="0.25">
      <c r="A52" s="33">
        <v>72</v>
      </c>
      <c r="B52" s="33" t="s">
        <v>120</v>
      </c>
      <c r="C52" s="50">
        <v>38</v>
      </c>
      <c r="D52" s="50">
        <v>38.9</v>
      </c>
      <c r="E52" s="50">
        <v>11.700000000000001</v>
      </c>
      <c r="F52" s="50">
        <v>13.8</v>
      </c>
      <c r="G52" s="50">
        <v>32.299999999999997</v>
      </c>
      <c r="H52" s="50">
        <v>30</v>
      </c>
      <c r="I52" s="50">
        <v>75.099999999999994</v>
      </c>
      <c r="J52" s="50">
        <v>81</v>
      </c>
    </row>
    <row r="53" spans="1:10" s="6" customFormat="1" ht="12.95" customHeight="1" x14ac:dyDescent="0.25">
      <c r="A53" s="33">
        <v>73</v>
      </c>
      <c r="B53" s="33" t="s">
        <v>138</v>
      </c>
      <c r="C53" s="50">
        <v>60</v>
      </c>
      <c r="D53" s="50">
        <v>60.8</v>
      </c>
      <c r="E53" s="50">
        <v>21.099999999999998</v>
      </c>
      <c r="F53" s="50">
        <v>22</v>
      </c>
      <c r="G53" s="50">
        <v>11.8</v>
      </c>
      <c r="H53" s="50">
        <v>12.1</v>
      </c>
      <c r="I53" s="50">
        <v>97.2</v>
      </c>
      <c r="J53" s="50">
        <v>97.1</v>
      </c>
    </row>
    <row r="54" spans="1:10" s="6" customFormat="1" ht="12.95" customHeight="1" x14ac:dyDescent="0.25">
      <c r="A54" s="33">
        <v>74</v>
      </c>
      <c r="B54" s="33" t="s">
        <v>139</v>
      </c>
      <c r="C54" s="50">
        <v>35.4</v>
      </c>
      <c r="D54" s="50">
        <v>33.5</v>
      </c>
      <c r="E54" s="50">
        <v>36.9</v>
      </c>
      <c r="F54" s="50">
        <v>36.200000000000003</v>
      </c>
      <c r="G54" s="50">
        <v>18.3</v>
      </c>
      <c r="H54" s="50">
        <v>17.100000000000001</v>
      </c>
      <c r="I54" s="50">
        <v>96.4</v>
      </c>
      <c r="J54" s="50">
        <v>96</v>
      </c>
    </row>
    <row r="55" spans="1:10" s="6" customFormat="1" ht="12.95" customHeight="1" x14ac:dyDescent="0.25">
      <c r="A55" s="33">
        <v>75</v>
      </c>
      <c r="B55" s="33" t="s">
        <v>140</v>
      </c>
      <c r="C55" s="50">
        <v>30.8</v>
      </c>
      <c r="D55" s="50">
        <v>29</v>
      </c>
      <c r="E55" s="50">
        <v>52.8</v>
      </c>
      <c r="F55" s="50">
        <v>52.5</v>
      </c>
      <c r="G55" s="50">
        <v>9.8000000000000007</v>
      </c>
      <c r="H55" s="50">
        <v>11.7</v>
      </c>
      <c r="I55" s="50">
        <v>99.4</v>
      </c>
      <c r="J55" s="50">
        <v>99.5</v>
      </c>
    </row>
    <row r="56" spans="1:10" s="6" customFormat="1" ht="12.95" customHeight="1" x14ac:dyDescent="0.25">
      <c r="A56" s="33">
        <v>77</v>
      </c>
      <c r="B56" s="33" t="s">
        <v>121</v>
      </c>
      <c r="C56" s="50">
        <v>46.2</v>
      </c>
      <c r="D56" s="50">
        <v>43.3</v>
      </c>
      <c r="E56" s="50">
        <v>12.9</v>
      </c>
      <c r="F56" s="50">
        <v>11.5</v>
      </c>
      <c r="G56" s="50">
        <v>21</v>
      </c>
      <c r="H56" s="50">
        <v>18.399999999999999</v>
      </c>
      <c r="I56" s="50">
        <v>86.3</v>
      </c>
      <c r="J56" s="50">
        <v>71</v>
      </c>
    </row>
    <row r="57" spans="1:10" s="6" customFormat="1" ht="12.95" customHeight="1" x14ac:dyDescent="0.25">
      <c r="A57" s="33">
        <v>78</v>
      </c>
      <c r="B57" s="33" t="s">
        <v>122</v>
      </c>
      <c r="C57" s="50">
        <v>67.599999999999994</v>
      </c>
      <c r="D57" s="50">
        <v>66.5</v>
      </c>
      <c r="E57" s="50">
        <v>15</v>
      </c>
      <c r="F57" s="50">
        <v>17.100000000000001</v>
      </c>
      <c r="G57" s="50">
        <v>12.2</v>
      </c>
      <c r="H57" s="50">
        <v>12.7</v>
      </c>
      <c r="I57" s="50">
        <v>98</v>
      </c>
      <c r="J57" s="50">
        <v>98.9</v>
      </c>
    </row>
    <row r="58" spans="1:10" s="6" customFormat="1" ht="12.95" customHeight="1" x14ac:dyDescent="0.25">
      <c r="A58" s="33">
        <v>79</v>
      </c>
      <c r="B58" s="33" t="s">
        <v>123</v>
      </c>
      <c r="C58" s="50">
        <v>74.599999999999994</v>
      </c>
      <c r="D58" s="50">
        <v>75.7</v>
      </c>
      <c r="E58" s="50">
        <v>14.299999999999999</v>
      </c>
      <c r="F58" s="50">
        <v>13.9</v>
      </c>
      <c r="G58" s="50">
        <v>9</v>
      </c>
      <c r="H58" s="50">
        <v>8.1</v>
      </c>
      <c r="I58" s="50">
        <v>95.7</v>
      </c>
      <c r="J58" s="50">
        <v>95.9</v>
      </c>
    </row>
    <row r="59" spans="1:10" s="6" customFormat="1" ht="12.95" customHeight="1" x14ac:dyDescent="0.25">
      <c r="A59" s="33">
        <v>80</v>
      </c>
      <c r="B59" s="33" t="s">
        <v>141</v>
      </c>
      <c r="C59" s="50">
        <v>5.5</v>
      </c>
      <c r="D59" s="50">
        <v>5.8</v>
      </c>
      <c r="E59" s="50">
        <v>73</v>
      </c>
      <c r="F59" s="50">
        <v>73.400000000000006</v>
      </c>
      <c r="G59" s="50">
        <v>14.6</v>
      </c>
      <c r="H59" s="50">
        <v>14.5</v>
      </c>
      <c r="I59" s="50">
        <v>96.5</v>
      </c>
      <c r="J59" s="50">
        <v>96.9</v>
      </c>
    </row>
    <row r="60" spans="1:10" s="6" customFormat="1" ht="12.95" customHeight="1" x14ac:dyDescent="0.25">
      <c r="A60" s="33">
        <v>81</v>
      </c>
      <c r="B60" s="33" t="s">
        <v>124</v>
      </c>
      <c r="C60" s="50">
        <v>19.399999999999999</v>
      </c>
      <c r="D60" s="50">
        <v>22.2</v>
      </c>
      <c r="E60" s="50">
        <v>60.8</v>
      </c>
      <c r="F60" s="50">
        <v>59.199999999999996</v>
      </c>
      <c r="G60" s="50">
        <v>13</v>
      </c>
      <c r="H60" s="50">
        <v>12.4</v>
      </c>
      <c r="I60" s="50">
        <v>98.5</v>
      </c>
      <c r="J60" s="50">
        <v>98.7</v>
      </c>
    </row>
    <row r="61" spans="1:10" s="6" customFormat="1" ht="12.95" customHeight="1" x14ac:dyDescent="0.25">
      <c r="A61" s="33">
        <v>82</v>
      </c>
      <c r="B61" s="33" t="s">
        <v>125</v>
      </c>
      <c r="C61" s="50">
        <v>24.2</v>
      </c>
      <c r="D61" s="50">
        <v>23.4</v>
      </c>
      <c r="E61" s="50">
        <v>39.200000000000003</v>
      </c>
      <c r="F61" s="50">
        <v>39.9</v>
      </c>
      <c r="G61" s="50">
        <v>24.3</v>
      </c>
      <c r="H61" s="50">
        <v>22.8</v>
      </c>
      <c r="I61" s="50">
        <v>94.6</v>
      </c>
      <c r="J61" s="50">
        <v>93.7</v>
      </c>
    </row>
    <row r="62" spans="1:10" s="6" customFormat="1" ht="12.95" customHeight="1" x14ac:dyDescent="0.25">
      <c r="A62" s="33">
        <v>85</v>
      </c>
      <c r="B62" s="33" t="s">
        <v>7</v>
      </c>
      <c r="C62" s="50">
        <v>7.7</v>
      </c>
      <c r="D62" s="50">
        <v>7.5</v>
      </c>
      <c r="E62" s="50">
        <v>65</v>
      </c>
      <c r="F62" s="50">
        <v>64.600000000000009</v>
      </c>
      <c r="G62" s="50">
        <v>19.399999999999999</v>
      </c>
      <c r="H62" s="50">
        <v>20.2</v>
      </c>
      <c r="I62" s="50">
        <v>70.400000000000006</v>
      </c>
      <c r="J62" s="50">
        <v>69.7</v>
      </c>
    </row>
    <row r="63" spans="1:10" s="6" customFormat="1" ht="12.95" customHeight="1" x14ac:dyDescent="0.25">
      <c r="A63" s="33">
        <v>87</v>
      </c>
      <c r="B63" s="33" t="s">
        <v>126</v>
      </c>
      <c r="C63" s="50">
        <v>9.6</v>
      </c>
      <c r="D63" s="50">
        <v>9.4</v>
      </c>
      <c r="E63" s="50">
        <v>67.8</v>
      </c>
      <c r="F63" s="50">
        <v>66.5</v>
      </c>
      <c r="G63" s="50">
        <v>14.2</v>
      </c>
      <c r="H63" s="50">
        <v>14.2</v>
      </c>
      <c r="I63" s="50">
        <v>87.8</v>
      </c>
      <c r="J63" s="50">
        <v>84.6</v>
      </c>
    </row>
    <row r="64" spans="1:10" s="6" customFormat="1" ht="12.95" customHeight="1" x14ac:dyDescent="0.25">
      <c r="A64" s="33">
        <v>88</v>
      </c>
      <c r="B64" s="33" t="s">
        <v>142</v>
      </c>
      <c r="C64" s="50">
        <v>6.5</v>
      </c>
      <c r="D64" s="50">
        <v>5.3</v>
      </c>
      <c r="E64" s="50">
        <v>74.5</v>
      </c>
      <c r="F64" s="50">
        <v>73.400000000000006</v>
      </c>
      <c r="G64" s="50">
        <v>14.5</v>
      </c>
      <c r="H64" s="50">
        <v>14.4</v>
      </c>
      <c r="I64" s="50">
        <v>60.6</v>
      </c>
      <c r="J64" s="50">
        <v>62.2</v>
      </c>
    </row>
    <row r="65" spans="1:10" s="6" customFormat="1" ht="12.95" customHeight="1" x14ac:dyDescent="0.25">
      <c r="A65" s="33">
        <v>90</v>
      </c>
      <c r="B65" s="33" t="s">
        <v>127</v>
      </c>
      <c r="C65" s="50">
        <v>13.9</v>
      </c>
      <c r="D65" s="50">
        <v>14.4</v>
      </c>
      <c r="E65" s="50">
        <v>61.6</v>
      </c>
      <c r="F65" s="50">
        <v>61.900000000000006</v>
      </c>
      <c r="G65" s="50">
        <v>18.2</v>
      </c>
      <c r="H65" s="50">
        <v>17.899999999999999</v>
      </c>
      <c r="I65" s="50">
        <v>38.6</v>
      </c>
      <c r="J65" s="50">
        <v>37.6</v>
      </c>
    </row>
    <row r="66" spans="1:10" s="6" customFormat="1" ht="12.95" customHeight="1" x14ac:dyDescent="0.25">
      <c r="A66" s="33">
        <v>91</v>
      </c>
      <c r="B66" s="33" t="s">
        <v>143</v>
      </c>
      <c r="C66" s="50">
        <v>6.2</v>
      </c>
      <c r="D66" s="50">
        <v>8.5</v>
      </c>
      <c r="E66" s="50">
        <v>32.4</v>
      </c>
      <c r="F66" s="50">
        <v>30.5</v>
      </c>
      <c r="G66" s="50">
        <v>30.5</v>
      </c>
      <c r="H66" s="50">
        <v>30</v>
      </c>
      <c r="I66" s="50">
        <v>46.5</v>
      </c>
      <c r="J66" s="50">
        <v>44.1</v>
      </c>
    </row>
    <row r="67" spans="1:10" s="6" customFormat="1" ht="12.95" customHeight="1" x14ac:dyDescent="0.25">
      <c r="A67" s="33">
        <v>92</v>
      </c>
      <c r="B67" s="33" t="s">
        <v>144</v>
      </c>
      <c r="C67" s="50">
        <v>18.7</v>
      </c>
      <c r="D67" s="50">
        <v>18.5</v>
      </c>
      <c r="E67" s="50">
        <v>20.3</v>
      </c>
      <c r="F67" s="50">
        <v>20.599999999999998</v>
      </c>
      <c r="G67" s="50">
        <v>51.3</v>
      </c>
      <c r="H67" s="50">
        <v>51.1</v>
      </c>
      <c r="I67" s="50">
        <v>95.8</v>
      </c>
      <c r="J67" s="50">
        <v>94.6</v>
      </c>
    </row>
    <row r="68" spans="1:10" s="6" customFormat="1" ht="12.95" customHeight="1" x14ac:dyDescent="0.25">
      <c r="A68" s="33">
        <v>93</v>
      </c>
      <c r="B68" s="33" t="s">
        <v>128</v>
      </c>
      <c r="C68" s="50">
        <v>39.299999999999997</v>
      </c>
      <c r="D68" s="50">
        <v>32.200000000000003</v>
      </c>
      <c r="E68" s="50">
        <v>18.5</v>
      </c>
      <c r="F68" s="50">
        <v>16.899999999999999</v>
      </c>
      <c r="G68" s="50">
        <v>36.4</v>
      </c>
      <c r="H68" s="50">
        <v>43.7</v>
      </c>
      <c r="I68" s="50">
        <v>93.8</v>
      </c>
      <c r="J68" s="50">
        <v>93.2</v>
      </c>
    </row>
    <row r="69" spans="1:10" s="6" customFormat="1" ht="12.95" customHeight="1" x14ac:dyDescent="0.25">
      <c r="A69" s="33">
        <v>94</v>
      </c>
      <c r="B69" s="33" t="s">
        <v>129</v>
      </c>
      <c r="C69" s="50">
        <v>16</v>
      </c>
      <c r="D69" s="50">
        <v>12.5</v>
      </c>
      <c r="E69" s="50">
        <v>41.2</v>
      </c>
      <c r="F69" s="50">
        <v>41.7</v>
      </c>
      <c r="G69" s="50">
        <v>33.9</v>
      </c>
      <c r="H69" s="50">
        <v>36</v>
      </c>
      <c r="I69" s="50">
        <v>79.5</v>
      </c>
      <c r="J69" s="50">
        <v>77.400000000000006</v>
      </c>
    </row>
    <row r="70" spans="1:10" s="6" customFormat="1" ht="12.95" customHeight="1" x14ac:dyDescent="0.25">
      <c r="A70" s="33">
        <v>95</v>
      </c>
      <c r="B70" s="33" t="s">
        <v>130</v>
      </c>
      <c r="C70" s="50">
        <v>33.5</v>
      </c>
      <c r="D70" s="50">
        <v>35.200000000000003</v>
      </c>
      <c r="E70" s="50">
        <v>44.6</v>
      </c>
      <c r="F70" s="50">
        <v>43.699999999999996</v>
      </c>
      <c r="G70" s="50">
        <v>15.4</v>
      </c>
      <c r="H70" s="50">
        <v>15</v>
      </c>
      <c r="I70" s="50">
        <v>97.5</v>
      </c>
      <c r="J70" s="50">
        <v>97.2</v>
      </c>
    </row>
    <row r="71" spans="1:10" s="6" customFormat="1" ht="12.95" customHeight="1" x14ac:dyDescent="0.25">
      <c r="A71" s="33">
        <v>96</v>
      </c>
      <c r="B71" s="33" t="s">
        <v>131</v>
      </c>
      <c r="C71" s="50">
        <v>19.899999999999999</v>
      </c>
      <c r="D71" s="50">
        <v>16</v>
      </c>
      <c r="E71" s="50">
        <v>47</v>
      </c>
      <c r="F71" s="50">
        <v>47.8</v>
      </c>
      <c r="G71" s="50">
        <v>17.3</v>
      </c>
      <c r="H71" s="50">
        <v>21.6</v>
      </c>
      <c r="I71" s="50">
        <v>97.4</v>
      </c>
      <c r="J71" s="50">
        <v>97.8</v>
      </c>
    </row>
    <row r="72" spans="1:10" s="6" customFormat="1" ht="32.450000000000003" customHeight="1" x14ac:dyDescent="0.25">
      <c r="A72" s="22" t="s">
        <v>192</v>
      </c>
      <c r="B72" s="51" t="s">
        <v>195</v>
      </c>
      <c r="C72" s="20"/>
      <c r="D72" s="20"/>
      <c r="E72" s="20"/>
      <c r="F72" s="20"/>
      <c r="G72" s="20"/>
      <c r="H72" s="20"/>
      <c r="I72" s="20"/>
      <c r="J72" s="20"/>
    </row>
    <row r="73" spans="1:10" s="6" customFormat="1" ht="12.95" customHeight="1" x14ac:dyDescent="0.25">
      <c r="A73" s="12" t="s">
        <v>187</v>
      </c>
      <c r="B73" s="6" t="s">
        <v>146</v>
      </c>
    </row>
    <row r="74" spans="1:10" s="39" customFormat="1" ht="12.95" customHeight="1" x14ac:dyDescent="0.25">
      <c r="A74" s="38" t="s">
        <v>188</v>
      </c>
    </row>
    <row r="75" spans="1:10" s="41" customFormat="1" ht="12.95" customHeight="1" x14ac:dyDescent="0.25">
      <c r="A75" s="40" t="s">
        <v>164</v>
      </c>
    </row>
    <row r="76" spans="1:10" s="41" customFormat="1" ht="12.95" customHeight="1" x14ac:dyDescent="0.25"/>
    <row r="77" spans="1:10" s="41" customFormat="1" ht="12.95" customHeight="1" x14ac:dyDescent="0.25">
      <c r="A77" s="41" t="s">
        <v>189</v>
      </c>
    </row>
    <row r="78" spans="1:10" s="6" customFormat="1" ht="12.6" customHeight="1" x14ac:dyDescent="0.25"/>
    <row r="83" spans="2:2" ht="12.6" customHeight="1" x14ac:dyDescent="0.25">
      <c r="B83" s="1" t="s">
        <v>145</v>
      </c>
    </row>
  </sheetData>
  <pageMargins left="0.39370078740157483" right="0.39370078740157483" top="0.39370078740157483" bottom="0.39370078740157483" header="0.51181102362204722" footer="0.51181102362204722"/>
  <pageSetup paperSize="9" scale="64"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J75"/>
  <sheetViews>
    <sheetView zoomScale="120" zoomScaleNormal="120" workbookViewId="0">
      <pane xSplit="2" ySplit="5" topLeftCell="C6" activePane="bottomRight" state="frozen"/>
      <selection activeCell="F5" sqref="F5"/>
      <selection pane="topRight" activeCell="F5" sqref="F5"/>
      <selection pane="bottomLeft" activeCell="F5" sqref="F5"/>
      <selection pane="bottomRight"/>
    </sheetView>
  </sheetViews>
  <sheetFormatPr baseColWidth="10" defaultColWidth="11" defaultRowHeight="12.6" customHeight="1" x14ac:dyDescent="0.25"/>
  <cols>
    <col min="1" max="1" width="2.875" style="1" customWidth="1"/>
    <col min="2" max="2" width="79.625" style="1" bestFit="1" customWidth="1"/>
    <col min="3" max="10" width="7" style="1" customWidth="1"/>
    <col min="11" max="16384" width="11" style="1"/>
  </cols>
  <sheetData>
    <row r="1" spans="1:10" ht="12.95" customHeight="1" x14ac:dyDescent="0.25">
      <c r="A1" s="3" t="s">
        <v>134</v>
      </c>
      <c r="B1" s="3"/>
      <c r="J1" s="5" t="s">
        <v>147</v>
      </c>
    </row>
    <row r="2" spans="1:10" ht="12.95" customHeight="1" x14ac:dyDescent="0.25">
      <c r="A2" s="3" t="s">
        <v>203</v>
      </c>
      <c r="B2" s="4"/>
    </row>
    <row r="3" spans="1:10" s="6" customFormat="1" ht="12.95" customHeight="1" x14ac:dyDescent="0.25">
      <c r="A3" s="20" t="s">
        <v>190</v>
      </c>
      <c r="B3" s="20"/>
      <c r="C3" s="42" t="s">
        <v>42</v>
      </c>
      <c r="D3" s="43"/>
      <c r="E3" s="42" t="s">
        <v>43</v>
      </c>
      <c r="F3" s="43"/>
      <c r="G3" s="42" t="s">
        <v>133</v>
      </c>
      <c r="H3" s="43"/>
      <c r="I3" s="42" t="s">
        <v>51</v>
      </c>
      <c r="J3" s="43"/>
    </row>
    <row r="4" spans="1:10" s="6" customFormat="1" ht="12.95" customHeight="1" x14ac:dyDescent="0.25">
      <c r="A4" s="7"/>
      <c r="B4" s="7"/>
      <c r="C4" s="44" t="s">
        <v>46</v>
      </c>
      <c r="D4" s="45"/>
      <c r="E4" s="44" t="s">
        <v>47</v>
      </c>
      <c r="F4" s="45"/>
      <c r="G4" s="44" t="s">
        <v>132</v>
      </c>
      <c r="H4" s="45"/>
      <c r="I4" s="44"/>
      <c r="J4" s="45"/>
    </row>
    <row r="5" spans="1:10" s="6" customFormat="1" ht="12.95" customHeight="1" x14ac:dyDescent="0.25">
      <c r="A5" s="8"/>
      <c r="B5" s="8"/>
      <c r="C5" s="28">
        <v>2008</v>
      </c>
      <c r="D5" s="29">
        <v>2009</v>
      </c>
      <c r="E5" s="28">
        <v>2008</v>
      </c>
      <c r="F5" s="29">
        <v>2009</v>
      </c>
      <c r="G5" s="28">
        <v>2008</v>
      </c>
      <c r="H5" s="29">
        <v>2009</v>
      </c>
      <c r="I5" s="28">
        <v>2008</v>
      </c>
      <c r="J5" s="29">
        <v>2009</v>
      </c>
    </row>
    <row r="6" spans="1:10" s="6" customFormat="1" ht="12.95" customHeight="1" x14ac:dyDescent="0.25">
      <c r="A6" s="58" t="s">
        <v>82</v>
      </c>
      <c r="B6" s="58"/>
      <c r="C6" s="23"/>
      <c r="D6" s="23"/>
      <c r="E6" s="23"/>
      <c r="F6" s="23"/>
      <c r="G6" s="23"/>
      <c r="H6" s="23"/>
      <c r="I6" s="23"/>
      <c r="J6" s="23"/>
    </row>
    <row r="7" spans="1:10" s="7" customFormat="1" ht="12.95" customHeight="1" x14ac:dyDescent="0.25">
      <c r="A7" s="15">
        <v>8</v>
      </c>
      <c r="B7" s="15" t="s">
        <v>8</v>
      </c>
      <c r="C7" s="11">
        <v>30.8</v>
      </c>
      <c r="D7" s="11">
        <v>38.700000000000003</v>
      </c>
      <c r="E7" s="11">
        <v>24.4</v>
      </c>
      <c r="F7" s="11">
        <v>24.6</v>
      </c>
      <c r="G7" s="11">
        <v>26.7</v>
      </c>
      <c r="H7" s="11">
        <v>20.8</v>
      </c>
      <c r="I7" s="11">
        <v>83.9</v>
      </c>
      <c r="J7" s="11">
        <v>92.7</v>
      </c>
    </row>
    <row r="8" spans="1:10" s="6" customFormat="1" ht="12.95" customHeight="1" x14ac:dyDescent="0.25">
      <c r="A8" s="58" t="s">
        <v>83</v>
      </c>
      <c r="B8" s="58"/>
      <c r="C8" s="23"/>
      <c r="D8" s="23"/>
      <c r="E8" s="23"/>
      <c r="F8" s="23"/>
      <c r="G8" s="23"/>
      <c r="H8" s="23"/>
      <c r="I8" s="23"/>
      <c r="J8" s="23"/>
    </row>
    <row r="9" spans="1:10" s="6" customFormat="1" ht="12.95" customHeight="1" x14ac:dyDescent="0.25">
      <c r="A9" s="15">
        <v>10</v>
      </c>
      <c r="B9" s="15" t="s">
        <v>84</v>
      </c>
      <c r="C9" s="11">
        <v>63.3</v>
      </c>
      <c r="D9" s="11">
        <v>64.2</v>
      </c>
      <c r="E9" s="11">
        <v>15.4</v>
      </c>
      <c r="F9" s="11">
        <v>16.5</v>
      </c>
      <c r="G9" s="11">
        <v>14.8</v>
      </c>
      <c r="H9" s="11">
        <v>12.8</v>
      </c>
      <c r="I9" s="11">
        <v>95.7</v>
      </c>
      <c r="J9" s="11">
        <v>95.7</v>
      </c>
    </row>
    <row r="10" spans="1:10" s="6" customFormat="1" ht="12.95" customHeight="1" x14ac:dyDescent="0.25">
      <c r="A10" s="15">
        <v>11</v>
      </c>
      <c r="B10" s="15" t="s">
        <v>85</v>
      </c>
      <c r="C10" s="11">
        <v>45</v>
      </c>
      <c r="D10" s="11">
        <v>44.7</v>
      </c>
      <c r="E10" s="11">
        <v>21.1</v>
      </c>
      <c r="F10" s="11">
        <v>21.2</v>
      </c>
      <c r="G10" s="11">
        <v>25.3</v>
      </c>
      <c r="H10" s="11">
        <v>21.4</v>
      </c>
      <c r="I10" s="11">
        <v>95</v>
      </c>
      <c r="J10" s="11">
        <v>96</v>
      </c>
    </row>
    <row r="11" spans="1:10" s="6" customFormat="1" ht="12.95" customHeight="1" x14ac:dyDescent="0.25">
      <c r="A11" s="15">
        <v>13</v>
      </c>
      <c r="B11" s="15" t="s">
        <v>86</v>
      </c>
      <c r="C11" s="11">
        <v>43.2</v>
      </c>
      <c r="D11" s="11">
        <v>40.1</v>
      </c>
      <c r="E11" s="11">
        <v>32.799999999999997</v>
      </c>
      <c r="F11" s="11">
        <v>35.5</v>
      </c>
      <c r="G11" s="11">
        <v>13.3</v>
      </c>
      <c r="H11" s="11">
        <v>13</v>
      </c>
      <c r="I11" s="11">
        <v>94.2</v>
      </c>
      <c r="J11" s="11">
        <v>93.8</v>
      </c>
    </row>
    <row r="12" spans="1:10" s="6" customFormat="1" ht="12.95" customHeight="1" x14ac:dyDescent="0.25">
      <c r="A12" s="15">
        <v>14</v>
      </c>
      <c r="B12" s="15" t="s">
        <v>56</v>
      </c>
      <c r="C12" s="11">
        <v>68.099999999999994</v>
      </c>
      <c r="D12" s="11">
        <v>64.5</v>
      </c>
      <c r="E12" s="11">
        <v>16.7</v>
      </c>
      <c r="F12" s="11">
        <v>19.100000000000001</v>
      </c>
      <c r="G12" s="11">
        <v>9.6</v>
      </c>
      <c r="H12" s="11">
        <v>9.6999999999999993</v>
      </c>
      <c r="I12" s="11">
        <v>94</v>
      </c>
      <c r="J12" s="11">
        <v>93.8</v>
      </c>
    </row>
    <row r="13" spans="1:10" s="6" customFormat="1" ht="12.95" customHeight="1" x14ac:dyDescent="0.25">
      <c r="A13" s="15">
        <v>16</v>
      </c>
      <c r="B13" s="15" t="s">
        <v>87</v>
      </c>
      <c r="C13" s="11">
        <v>55.7</v>
      </c>
      <c r="D13" s="11">
        <v>53.2</v>
      </c>
      <c r="E13" s="11">
        <v>23.6</v>
      </c>
      <c r="F13" s="11">
        <v>26.1</v>
      </c>
      <c r="G13" s="11">
        <v>11.2</v>
      </c>
      <c r="H13" s="11">
        <v>11</v>
      </c>
      <c r="I13" s="11">
        <v>97.3</v>
      </c>
      <c r="J13" s="11">
        <v>97.3</v>
      </c>
    </row>
    <row r="14" spans="1:10" s="6" customFormat="1" ht="12.95" customHeight="1" x14ac:dyDescent="0.25">
      <c r="A14" s="15">
        <v>17</v>
      </c>
      <c r="B14" s="15" t="s">
        <v>13</v>
      </c>
      <c r="C14" s="11">
        <v>52.4</v>
      </c>
      <c r="D14" s="11">
        <v>49.1</v>
      </c>
      <c r="E14" s="11">
        <v>21.6</v>
      </c>
      <c r="F14" s="11">
        <v>23.2</v>
      </c>
      <c r="G14" s="11">
        <v>15.4</v>
      </c>
      <c r="H14" s="11">
        <v>15</v>
      </c>
      <c r="I14" s="11">
        <v>95.7</v>
      </c>
      <c r="J14" s="11">
        <v>94.8</v>
      </c>
    </row>
    <row r="15" spans="1:10" s="6" customFormat="1" ht="12.95" customHeight="1" x14ac:dyDescent="0.25">
      <c r="A15" s="15">
        <v>18</v>
      </c>
      <c r="B15" s="15" t="s">
        <v>88</v>
      </c>
      <c r="C15" s="11">
        <v>38.1</v>
      </c>
      <c r="D15" s="11">
        <v>36.200000000000003</v>
      </c>
      <c r="E15" s="11">
        <v>34.200000000000003</v>
      </c>
      <c r="F15" s="11">
        <v>36</v>
      </c>
      <c r="G15" s="11">
        <v>17.7</v>
      </c>
      <c r="H15" s="11">
        <v>16</v>
      </c>
      <c r="I15" s="11">
        <v>94.3</v>
      </c>
      <c r="J15" s="11">
        <v>90.9</v>
      </c>
    </row>
    <row r="16" spans="1:10" s="6" customFormat="1" ht="12.95" customHeight="1" x14ac:dyDescent="0.25">
      <c r="A16" s="15">
        <v>20</v>
      </c>
      <c r="B16" s="15" t="s">
        <v>3</v>
      </c>
      <c r="C16" s="11">
        <v>55.6</v>
      </c>
      <c r="D16" s="11">
        <v>51</v>
      </c>
      <c r="E16" s="11">
        <v>16.3</v>
      </c>
      <c r="F16" s="11">
        <v>18.5</v>
      </c>
      <c r="G16" s="11">
        <v>16.899999999999999</v>
      </c>
      <c r="H16" s="11">
        <v>18.7</v>
      </c>
      <c r="I16" s="11">
        <v>91.9</v>
      </c>
      <c r="J16" s="11">
        <v>83.6</v>
      </c>
    </row>
    <row r="17" spans="1:10" s="6" customFormat="1" ht="12.95" customHeight="1" x14ac:dyDescent="0.25">
      <c r="A17" s="15">
        <v>21</v>
      </c>
      <c r="B17" s="15" t="s">
        <v>89</v>
      </c>
      <c r="C17" s="11">
        <v>40.1</v>
      </c>
      <c r="D17" s="11">
        <v>38.6</v>
      </c>
      <c r="E17" s="11">
        <v>10.1</v>
      </c>
      <c r="F17" s="11">
        <v>9.1</v>
      </c>
      <c r="G17" s="11">
        <v>37.700000000000003</v>
      </c>
      <c r="H17" s="11">
        <v>41.9</v>
      </c>
      <c r="I17" s="11">
        <v>89.1</v>
      </c>
      <c r="J17" s="11">
        <v>90.3</v>
      </c>
    </row>
    <row r="18" spans="1:10" s="6" customFormat="1" ht="12.95" customHeight="1" x14ac:dyDescent="0.25">
      <c r="A18" s="15">
        <v>22</v>
      </c>
      <c r="B18" s="15" t="s">
        <v>90</v>
      </c>
      <c r="C18" s="11">
        <v>52</v>
      </c>
      <c r="D18" s="11">
        <v>52</v>
      </c>
      <c r="E18" s="11">
        <v>23.3</v>
      </c>
      <c r="F18" s="11">
        <v>25.9</v>
      </c>
      <c r="G18" s="11">
        <v>13.5</v>
      </c>
      <c r="H18" s="11">
        <v>12.6</v>
      </c>
      <c r="I18" s="11">
        <v>94.7</v>
      </c>
      <c r="J18" s="11">
        <v>96.1</v>
      </c>
    </row>
    <row r="19" spans="1:10" s="6" customFormat="1" ht="12.95" customHeight="1" x14ac:dyDescent="0.25">
      <c r="A19" s="15">
        <v>23</v>
      </c>
      <c r="B19" s="15" t="s">
        <v>91</v>
      </c>
      <c r="C19" s="11">
        <v>43.4</v>
      </c>
      <c r="D19" s="11">
        <v>45.8</v>
      </c>
      <c r="E19" s="11">
        <v>26.2</v>
      </c>
      <c r="F19" s="11">
        <v>27.6</v>
      </c>
      <c r="G19" s="11">
        <v>17</v>
      </c>
      <c r="H19" s="11">
        <v>14.4</v>
      </c>
      <c r="I19" s="11">
        <v>93</v>
      </c>
      <c r="J19" s="11">
        <v>91.4</v>
      </c>
    </row>
    <row r="20" spans="1:10" s="6" customFormat="1" ht="12.95" customHeight="1" x14ac:dyDescent="0.25">
      <c r="A20" s="15">
        <v>24</v>
      </c>
      <c r="B20" s="15" t="s">
        <v>4</v>
      </c>
      <c r="C20" s="11">
        <v>55.6</v>
      </c>
      <c r="D20" s="11">
        <v>52.5</v>
      </c>
      <c r="E20" s="11">
        <v>21.3</v>
      </c>
      <c r="F20" s="11">
        <v>26.5</v>
      </c>
      <c r="G20" s="11">
        <v>12.3</v>
      </c>
      <c r="H20" s="11">
        <v>10.6</v>
      </c>
      <c r="I20" s="11">
        <v>96.5</v>
      </c>
      <c r="J20" s="11">
        <v>94</v>
      </c>
    </row>
    <row r="21" spans="1:10" s="6" customFormat="1" ht="12.95" customHeight="1" x14ac:dyDescent="0.25">
      <c r="A21" s="15">
        <v>25</v>
      </c>
      <c r="B21" s="15" t="s">
        <v>92</v>
      </c>
      <c r="C21" s="11">
        <v>45.6</v>
      </c>
      <c r="D21" s="11">
        <v>41.6</v>
      </c>
      <c r="E21" s="11">
        <v>30.8</v>
      </c>
      <c r="F21" s="11">
        <v>35.200000000000003</v>
      </c>
      <c r="G21" s="11">
        <v>13</v>
      </c>
      <c r="H21" s="11">
        <v>12.5</v>
      </c>
      <c r="I21" s="11">
        <v>95.4</v>
      </c>
      <c r="J21" s="11">
        <v>94.6</v>
      </c>
    </row>
    <row r="22" spans="1:10" s="6" customFormat="1" ht="12.95" customHeight="1" x14ac:dyDescent="0.25">
      <c r="A22" s="15">
        <v>26</v>
      </c>
      <c r="B22" s="15" t="s">
        <v>93</v>
      </c>
      <c r="C22" s="11">
        <v>47.1</v>
      </c>
      <c r="D22" s="11">
        <v>46.6</v>
      </c>
      <c r="E22" s="11">
        <v>22.2</v>
      </c>
      <c r="F22" s="11">
        <v>25.4</v>
      </c>
      <c r="G22" s="11">
        <v>16</v>
      </c>
      <c r="H22" s="11">
        <v>17.3</v>
      </c>
      <c r="I22" s="11">
        <v>94.7</v>
      </c>
      <c r="J22" s="11">
        <v>94.8</v>
      </c>
    </row>
    <row r="23" spans="1:10" s="6" customFormat="1" ht="12.95" customHeight="1" x14ac:dyDescent="0.25">
      <c r="A23" s="15">
        <v>27</v>
      </c>
      <c r="B23" s="15" t="s">
        <v>94</v>
      </c>
      <c r="C23" s="11">
        <v>53.4</v>
      </c>
      <c r="D23" s="11">
        <v>64.400000000000006</v>
      </c>
      <c r="E23" s="11">
        <v>18.3</v>
      </c>
      <c r="F23" s="11">
        <v>15.2</v>
      </c>
      <c r="G23" s="11">
        <v>13.8</v>
      </c>
      <c r="H23" s="11">
        <v>12.8</v>
      </c>
      <c r="I23" s="11">
        <v>94.5</v>
      </c>
      <c r="J23" s="11">
        <v>96.3</v>
      </c>
    </row>
    <row r="24" spans="1:10" s="6" customFormat="1" ht="12.95" customHeight="1" x14ac:dyDescent="0.25">
      <c r="A24" s="15">
        <v>28</v>
      </c>
      <c r="B24" s="15" t="s">
        <v>95</v>
      </c>
      <c r="C24" s="11">
        <v>53.1</v>
      </c>
      <c r="D24" s="11">
        <v>47.4</v>
      </c>
      <c r="E24" s="11">
        <v>24.7</v>
      </c>
      <c r="F24" s="11">
        <v>29.1</v>
      </c>
      <c r="G24" s="11">
        <v>13.4</v>
      </c>
      <c r="H24" s="11">
        <v>14</v>
      </c>
      <c r="I24" s="11">
        <v>94.8</v>
      </c>
      <c r="J24" s="11">
        <v>93.5</v>
      </c>
    </row>
    <row r="25" spans="1:10" s="6" customFormat="1" ht="12.95" customHeight="1" x14ac:dyDescent="0.25">
      <c r="A25" s="15">
        <v>29</v>
      </c>
      <c r="B25" s="15" t="s">
        <v>18</v>
      </c>
      <c r="C25" s="11">
        <v>56.8</v>
      </c>
      <c r="D25" s="11">
        <v>58.2</v>
      </c>
      <c r="E25" s="11">
        <v>22.9</v>
      </c>
      <c r="F25" s="11">
        <v>21.6</v>
      </c>
      <c r="G25" s="11">
        <v>13.4</v>
      </c>
      <c r="H25" s="11">
        <v>12.8</v>
      </c>
      <c r="I25" s="11">
        <v>95.9</v>
      </c>
      <c r="J25" s="11">
        <v>95.9</v>
      </c>
    </row>
    <row r="26" spans="1:10" s="6" customFormat="1" ht="12.95" customHeight="1" x14ac:dyDescent="0.25">
      <c r="A26" s="15">
        <v>30</v>
      </c>
      <c r="B26" s="15" t="s">
        <v>96</v>
      </c>
      <c r="C26" s="11">
        <v>57.5</v>
      </c>
      <c r="D26" s="11">
        <v>49.8</v>
      </c>
      <c r="E26" s="11">
        <v>24.2</v>
      </c>
      <c r="F26" s="11">
        <v>26.2</v>
      </c>
      <c r="G26" s="11">
        <v>8.9</v>
      </c>
      <c r="H26" s="11">
        <v>13.5</v>
      </c>
      <c r="I26" s="11">
        <v>95.9</v>
      </c>
      <c r="J26" s="11">
        <v>95.5</v>
      </c>
    </row>
    <row r="27" spans="1:10" s="6" customFormat="1" ht="12.95" customHeight="1" x14ac:dyDescent="0.25">
      <c r="A27" s="15">
        <v>31</v>
      </c>
      <c r="B27" s="15" t="s">
        <v>97</v>
      </c>
      <c r="C27" s="11">
        <v>47.1</v>
      </c>
      <c r="D27" s="11">
        <v>45</v>
      </c>
      <c r="E27" s="11">
        <v>28.6</v>
      </c>
      <c r="F27" s="11">
        <v>30.5</v>
      </c>
      <c r="G27" s="11">
        <v>15.3</v>
      </c>
      <c r="H27" s="11">
        <v>15.1</v>
      </c>
      <c r="I27" s="11">
        <v>92.4</v>
      </c>
      <c r="J27" s="11">
        <v>92</v>
      </c>
    </row>
    <row r="28" spans="1:10" s="7" customFormat="1" ht="12.95" customHeight="1" x14ac:dyDescent="0.25">
      <c r="A28" s="15">
        <v>32</v>
      </c>
      <c r="B28" s="15" t="s">
        <v>98</v>
      </c>
      <c r="C28" s="11">
        <v>39.700000000000003</v>
      </c>
      <c r="D28" s="11">
        <v>42.6</v>
      </c>
      <c r="E28" s="11">
        <v>21.2</v>
      </c>
      <c r="F28" s="11">
        <v>21.8</v>
      </c>
      <c r="G28" s="11">
        <v>20.2</v>
      </c>
      <c r="H28" s="11">
        <v>19.399999999999999</v>
      </c>
      <c r="I28" s="11">
        <v>95.4</v>
      </c>
      <c r="J28" s="11">
        <v>93.6</v>
      </c>
    </row>
    <row r="29" spans="1:10" s="6" customFormat="1" ht="12.95" customHeight="1" x14ac:dyDescent="0.25">
      <c r="A29" s="58" t="s">
        <v>99</v>
      </c>
      <c r="B29" s="58"/>
      <c r="C29" s="23"/>
      <c r="D29" s="23"/>
      <c r="E29" s="23"/>
      <c r="F29" s="23"/>
      <c r="G29" s="23"/>
      <c r="H29" s="23"/>
      <c r="I29" s="23"/>
      <c r="J29" s="23"/>
    </row>
    <row r="30" spans="1:10" s="6" customFormat="1" ht="12.95" customHeight="1" x14ac:dyDescent="0.25">
      <c r="A30" s="15">
        <v>35</v>
      </c>
      <c r="B30" s="15" t="s">
        <v>100</v>
      </c>
      <c r="C30" s="11">
        <v>74.5</v>
      </c>
      <c r="D30" s="11">
        <v>73.2</v>
      </c>
      <c r="E30" s="11">
        <v>6.1</v>
      </c>
      <c r="F30" s="11">
        <v>6.2</v>
      </c>
      <c r="G30" s="11">
        <v>5.7</v>
      </c>
      <c r="H30" s="11">
        <v>6.3</v>
      </c>
      <c r="I30" s="11">
        <v>91</v>
      </c>
      <c r="J30" s="11">
        <v>89.6</v>
      </c>
    </row>
    <row r="31" spans="1:10" s="6" customFormat="1" ht="12.95" customHeight="1" x14ac:dyDescent="0.25">
      <c r="A31" s="15">
        <v>36</v>
      </c>
      <c r="B31" s="15" t="s">
        <v>101</v>
      </c>
      <c r="C31" s="11">
        <v>52.1</v>
      </c>
      <c r="D31" s="11">
        <v>48.1</v>
      </c>
      <c r="E31" s="11">
        <v>15.1</v>
      </c>
      <c r="F31" s="11">
        <v>15.4</v>
      </c>
      <c r="G31" s="11">
        <v>9.6999999999999993</v>
      </c>
      <c r="H31" s="11">
        <v>13.9</v>
      </c>
      <c r="I31" s="11">
        <v>89.9</v>
      </c>
      <c r="J31" s="11">
        <v>89.1</v>
      </c>
    </row>
    <row r="32" spans="1:10" s="6" customFormat="1" ht="12.95" customHeight="1" x14ac:dyDescent="0.25">
      <c r="A32" s="15">
        <v>37</v>
      </c>
      <c r="B32" s="15" t="s">
        <v>102</v>
      </c>
      <c r="C32" s="11">
        <v>11.6</v>
      </c>
      <c r="D32" s="11">
        <v>12</v>
      </c>
      <c r="E32" s="11">
        <v>38.700000000000003</v>
      </c>
      <c r="F32" s="11">
        <v>36.4</v>
      </c>
      <c r="G32" s="11">
        <v>31</v>
      </c>
      <c r="H32" s="11">
        <v>31</v>
      </c>
      <c r="I32" s="11">
        <v>93.7</v>
      </c>
      <c r="J32" s="11">
        <v>93.9</v>
      </c>
    </row>
    <row r="33" spans="1:10" s="6" customFormat="1" ht="12.95" customHeight="1" x14ac:dyDescent="0.25">
      <c r="A33" s="15">
        <v>38</v>
      </c>
      <c r="B33" s="15" t="s">
        <v>103</v>
      </c>
      <c r="C33" s="11">
        <v>34.6</v>
      </c>
      <c r="D33" s="11">
        <v>42.8</v>
      </c>
      <c r="E33" s="11">
        <v>17.2</v>
      </c>
      <c r="F33" s="11">
        <v>20.8</v>
      </c>
      <c r="G33" s="11">
        <v>27.8</v>
      </c>
      <c r="H33" s="11">
        <v>17.399999999999999</v>
      </c>
      <c r="I33" s="11">
        <v>94</v>
      </c>
      <c r="J33" s="11">
        <v>94.6</v>
      </c>
    </row>
    <row r="34" spans="1:10" s="6" customFormat="1" ht="12.95" customHeight="1" x14ac:dyDescent="0.25">
      <c r="A34" s="58" t="s">
        <v>5</v>
      </c>
      <c r="B34" s="58"/>
      <c r="C34" s="23"/>
      <c r="D34" s="23"/>
      <c r="E34" s="23"/>
      <c r="F34" s="23"/>
      <c r="G34" s="23"/>
      <c r="H34" s="23"/>
      <c r="I34" s="23"/>
      <c r="J34" s="23"/>
    </row>
    <row r="35" spans="1:10" s="6" customFormat="1" ht="12.95" customHeight="1" x14ac:dyDescent="0.25">
      <c r="A35" s="15">
        <v>41</v>
      </c>
      <c r="B35" s="15" t="s">
        <v>104</v>
      </c>
      <c r="C35" s="11">
        <v>53.7</v>
      </c>
      <c r="D35" s="11">
        <v>50.3</v>
      </c>
      <c r="E35" s="11">
        <v>30.6</v>
      </c>
      <c r="F35" s="11">
        <v>30.3</v>
      </c>
      <c r="G35" s="11">
        <v>8.8000000000000007</v>
      </c>
      <c r="H35" s="11">
        <v>9.6999999999999993</v>
      </c>
      <c r="I35" s="11">
        <v>95.1</v>
      </c>
      <c r="J35" s="11">
        <v>94.3</v>
      </c>
    </row>
    <row r="36" spans="1:10" s="6" customFormat="1" ht="12.95" customHeight="1" x14ac:dyDescent="0.25">
      <c r="A36" s="15">
        <v>42</v>
      </c>
      <c r="B36" s="15" t="s">
        <v>105</v>
      </c>
      <c r="C36" s="11">
        <v>37.700000000000003</v>
      </c>
      <c r="D36" s="11">
        <v>35.5</v>
      </c>
      <c r="E36" s="11">
        <v>41</v>
      </c>
      <c r="F36" s="11">
        <v>42</v>
      </c>
      <c r="G36" s="11">
        <v>11.9</v>
      </c>
      <c r="H36" s="11">
        <v>12.8</v>
      </c>
      <c r="I36" s="11">
        <v>97.8</v>
      </c>
      <c r="J36" s="11">
        <v>94.5</v>
      </c>
    </row>
    <row r="37" spans="1:10" s="6" customFormat="1" ht="12.95" customHeight="1" x14ac:dyDescent="0.25">
      <c r="A37" s="15">
        <v>43</v>
      </c>
      <c r="B37" s="15" t="s">
        <v>106</v>
      </c>
      <c r="C37" s="11">
        <v>46.2</v>
      </c>
      <c r="D37" s="11">
        <v>44.8</v>
      </c>
      <c r="E37" s="11">
        <v>36.299999999999997</v>
      </c>
      <c r="F37" s="11">
        <v>37.4</v>
      </c>
      <c r="G37" s="11">
        <v>9.5</v>
      </c>
      <c r="H37" s="11">
        <v>9.4</v>
      </c>
      <c r="I37" s="11">
        <v>97</v>
      </c>
      <c r="J37" s="11">
        <v>97.2</v>
      </c>
    </row>
    <row r="38" spans="1:10" s="6" customFormat="1" ht="12.95" customHeight="1" x14ac:dyDescent="0.25">
      <c r="A38" s="58" t="s">
        <v>107</v>
      </c>
      <c r="B38" s="58"/>
      <c r="C38" s="23"/>
      <c r="D38" s="23"/>
      <c r="E38" s="23"/>
      <c r="F38" s="23"/>
      <c r="G38" s="23"/>
      <c r="H38" s="23"/>
      <c r="I38" s="23"/>
      <c r="J38" s="23"/>
    </row>
    <row r="39" spans="1:10" s="6" customFormat="1" ht="12.95" customHeight="1" x14ac:dyDescent="0.25">
      <c r="A39" s="15">
        <v>45</v>
      </c>
      <c r="B39" s="15" t="s">
        <v>108</v>
      </c>
      <c r="C39" s="11">
        <v>80.8</v>
      </c>
      <c r="D39" s="11">
        <v>79.2</v>
      </c>
      <c r="E39" s="11">
        <v>8</v>
      </c>
      <c r="F39" s="11">
        <v>9</v>
      </c>
      <c r="G39" s="11">
        <v>8.4</v>
      </c>
      <c r="H39" s="11">
        <v>8.5</v>
      </c>
      <c r="I39" s="11">
        <v>98.1</v>
      </c>
      <c r="J39" s="11">
        <v>98.1</v>
      </c>
    </row>
    <row r="40" spans="1:10" s="6" customFormat="1" ht="12.95" customHeight="1" x14ac:dyDescent="0.25">
      <c r="A40" s="15">
        <v>46</v>
      </c>
      <c r="B40" s="15" t="s">
        <v>109</v>
      </c>
      <c r="C40" s="11">
        <v>90.6</v>
      </c>
      <c r="D40" s="11">
        <v>91.2</v>
      </c>
      <c r="E40" s="11">
        <v>2.6</v>
      </c>
      <c r="F40" s="11">
        <v>3</v>
      </c>
      <c r="G40" s="11">
        <v>3.5</v>
      </c>
      <c r="H40" s="11">
        <v>3.7</v>
      </c>
      <c r="I40" s="11">
        <v>98.3</v>
      </c>
      <c r="J40" s="11">
        <v>97.7</v>
      </c>
    </row>
    <row r="41" spans="1:10" s="6" customFormat="1" ht="12.95" customHeight="1" x14ac:dyDescent="0.25">
      <c r="A41" s="15">
        <v>47</v>
      </c>
      <c r="B41" s="15" t="s">
        <v>110</v>
      </c>
      <c r="C41" s="11">
        <v>66.400000000000006</v>
      </c>
      <c r="D41" s="11">
        <v>65.599999999999994</v>
      </c>
      <c r="E41" s="11">
        <v>15.9</v>
      </c>
      <c r="F41" s="11">
        <v>16.100000000000001</v>
      </c>
      <c r="G41" s="11">
        <v>12</v>
      </c>
      <c r="H41" s="11">
        <v>11.9</v>
      </c>
      <c r="I41" s="11">
        <v>96</v>
      </c>
      <c r="J41" s="11">
        <v>95.6</v>
      </c>
    </row>
    <row r="42" spans="1:10" s="6" customFormat="1" ht="12.95" customHeight="1" x14ac:dyDescent="0.25">
      <c r="A42" s="15">
        <v>49</v>
      </c>
      <c r="B42" s="15" t="s">
        <v>111</v>
      </c>
      <c r="C42" s="11">
        <v>6.5</v>
      </c>
      <c r="D42" s="11">
        <v>14</v>
      </c>
      <c r="E42" s="11">
        <v>40.200000000000003</v>
      </c>
      <c r="F42" s="11">
        <v>41.6</v>
      </c>
      <c r="G42" s="11">
        <v>36.6</v>
      </c>
      <c r="H42" s="11">
        <v>27.6</v>
      </c>
      <c r="I42" s="11">
        <v>68.5</v>
      </c>
      <c r="J42" s="11">
        <v>64</v>
      </c>
    </row>
    <row r="43" spans="1:10" s="6" customFormat="1" ht="12.95" customHeight="1" x14ac:dyDescent="0.25">
      <c r="A43" s="15">
        <v>52</v>
      </c>
      <c r="B43" s="15" t="s">
        <v>112</v>
      </c>
      <c r="C43" s="11">
        <v>23.4</v>
      </c>
      <c r="D43" s="11">
        <v>27.9</v>
      </c>
      <c r="E43" s="11">
        <v>29.6</v>
      </c>
      <c r="F43" s="11">
        <v>30.2</v>
      </c>
      <c r="G43" s="11">
        <v>31</v>
      </c>
      <c r="H43" s="11">
        <v>25.1</v>
      </c>
      <c r="I43" s="11">
        <v>78.900000000000006</v>
      </c>
      <c r="J43" s="11">
        <v>79.599999999999994</v>
      </c>
    </row>
    <row r="44" spans="1:10" s="6" customFormat="1" ht="12.95" customHeight="1" x14ac:dyDescent="0.25">
      <c r="A44" s="15">
        <v>55</v>
      </c>
      <c r="B44" s="15" t="s">
        <v>113</v>
      </c>
      <c r="C44" s="11">
        <v>13.1</v>
      </c>
      <c r="D44" s="11">
        <v>12.4</v>
      </c>
      <c r="E44" s="11">
        <v>38.5</v>
      </c>
      <c r="F44" s="11">
        <v>35.799999999999997</v>
      </c>
      <c r="G44" s="11">
        <v>31.7</v>
      </c>
      <c r="H44" s="11">
        <v>36.299999999999997</v>
      </c>
      <c r="I44" s="11">
        <v>87.7</v>
      </c>
      <c r="J44" s="11">
        <v>86.7</v>
      </c>
    </row>
    <row r="45" spans="1:10" s="6" customFormat="1" ht="12.95" customHeight="1" x14ac:dyDescent="0.25">
      <c r="A45" s="15">
        <v>56</v>
      </c>
      <c r="B45" s="15" t="s">
        <v>114</v>
      </c>
      <c r="C45" s="11">
        <v>30.6</v>
      </c>
      <c r="D45" s="11">
        <v>31.3</v>
      </c>
      <c r="E45" s="11">
        <v>41.1</v>
      </c>
      <c r="F45" s="11">
        <v>41.6</v>
      </c>
      <c r="G45" s="11">
        <v>18</v>
      </c>
      <c r="H45" s="11">
        <v>19.5</v>
      </c>
      <c r="I45" s="11">
        <v>85</v>
      </c>
      <c r="J45" s="11">
        <v>81.900000000000006</v>
      </c>
    </row>
    <row r="46" spans="1:10" s="6" customFormat="1" ht="12.95" customHeight="1" x14ac:dyDescent="0.25">
      <c r="A46" s="15">
        <v>58</v>
      </c>
      <c r="B46" s="15" t="s">
        <v>115</v>
      </c>
      <c r="C46" s="11">
        <v>31</v>
      </c>
      <c r="D46" s="11">
        <v>29.3</v>
      </c>
      <c r="E46" s="11">
        <v>34.200000000000003</v>
      </c>
      <c r="F46" s="11">
        <v>35.4</v>
      </c>
      <c r="G46" s="11">
        <v>25.1</v>
      </c>
      <c r="H46" s="11">
        <v>25.4</v>
      </c>
      <c r="I46" s="11">
        <v>90.5</v>
      </c>
      <c r="J46" s="11">
        <v>90.7</v>
      </c>
    </row>
    <row r="47" spans="1:10" s="6" customFormat="1" ht="12.95" customHeight="1" x14ac:dyDescent="0.25">
      <c r="A47" s="15">
        <v>62</v>
      </c>
      <c r="B47" s="15" t="s">
        <v>116</v>
      </c>
      <c r="C47" s="11">
        <v>34.6</v>
      </c>
      <c r="D47" s="11">
        <v>37.4</v>
      </c>
      <c r="E47" s="11">
        <v>35.6</v>
      </c>
      <c r="F47" s="11">
        <v>36.799999999999997</v>
      </c>
      <c r="G47" s="11">
        <v>20.2</v>
      </c>
      <c r="H47" s="11">
        <v>16.8</v>
      </c>
      <c r="I47" s="11">
        <v>96.8</v>
      </c>
      <c r="J47" s="11">
        <v>95.7</v>
      </c>
    </row>
    <row r="48" spans="1:10" s="6" customFormat="1" ht="12.95" customHeight="1" x14ac:dyDescent="0.25">
      <c r="A48" s="15">
        <v>68</v>
      </c>
      <c r="B48" s="15" t="s">
        <v>28</v>
      </c>
      <c r="C48" s="11">
        <v>0.5</v>
      </c>
      <c r="D48" s="11">
        <v>6.5</v>
      </c>
      <c r="E48" s="11">
        <v>23.6</v>
      </c>
      <c r="F48" s="11">
        <v>22.8</v>
      </c>
      <c r="G48" s="11">
        <v>36.1</v>
      </c>
      <c r="H48" s="11">
        <v>30.5</v>
      </c>
      <c r="I48" s="11">
        <v>85.7</v>
      </c>
      <c r="J48" s="11">
        <v>79.400000000000006</v>
      </c>
    </row>
    <row r="49" spans="1:10" s="6" customFormat="1" ht="12.95" customHeight="1" x14ac:dyDescent="0.25">
      <c r="A49" s="15">
        <v>69</v>
      </c>
      <c r="B49" s="15" t="s">
        <v>117</v>
      </c>
      <c r="C49" s="11">
        <v>1.6</v>
      </c>
      <c r="D49" s="11">
        <v>4.2</v>
      </c>
      <c r="E49" s="11">
        <v>70.400000000000006</v>
      </c>
      <c r="F49" s="11">
        <v>69.900000000000006</v>
      </c>
      <c r="G49" s="11">
        <v>19</v>
      </c>
      <c r="H49" s="11">
        <v>18</v>
      </c>
      <c r="I49" s="11">
        <v>94.8</v>
      </c>
      <c r="J49" s="11">
        <v>95.9</v>
      </c>
    </row>
    <row r="50" spans="1:10" s="6" customFormat="1" ht="12.95" customHeight="1" x14ac:dyDescent="0.25">
      <c r="A50" s="15">
        <v>70</v>
      </c>
      <c r="B50" s="15" t="s">
        <v>118</v>
      </c>
      <c r="C50" s="11">
        <v>6.1</v>
      </c>
      <c r="D50" s="11">
        <v>9.5</v>
      </c>
      <c r="E50" s="11">
        <v>31.1</v>
      </c>
      <c r="F50" s="11">
        <v>32.700000000000003</v>
      </c>
      <c r="G50" s="11">
        <v>40.700000000000003</v>
      </c>
      <c r="H50" s="11">
        <v>42.6</v>
      </c>
      <c r="I50" s="11">
        <v>66.7</v>
      </c>
      <c r="J50" s="11">
        <v>64.5</v>
      </c>
    </row>
    <row r="51" spans="1:10" s="6" customFormat="1" ht="12.95" customHeight="1" x14ac:dyDescent="0.25">
      <c r="A51" s="15">
        <v>71</v>
      </c>
      <c r="B51" s="15" t="s">
        <v>119</v>
      </c>
      <c r="C51" s="11">
        <v>41.6</v>
      </c>
      <c r="D51" s="11">
        <v>45.1</v>
      </c>
      <c r="E51" s="11">
        <v>32.4</v>
      </c>
      <c r="F51" s="11">
        <v>33.9</v>
      </c>
      <c r="G51" s="11">
        <v>14.9</v>
      </c>
      <c r="H51" s="11">
        <v>11.5</v>
      </c>
      <c r="I51" s="11">
        <v>87.5</v>
      </c>
      <c r="J51" s="11">
        <v>95.5</v>
      </c>
    </row>
    <row r="52" spans="1:10" s="6" customFormat="1" ht="12.95" customHeight="1" x14ac:dyDescent="0.25">
      <c r="A52" s="15">
        <v>72</v>
      </c>
      <c r="B52" s="15" t="s">
        <v>120</v>
      </c>
      <c r="C52" s="11">
        <v>32.5</v>
      </c>
      <c r="D52" s="11">
        <v>31.9</v>
      </c>
      <c r="E52" s="11">
        <v>13.2</v>
      </c>
      <c r="F52" s="11">
        <v>13.2</v>
      </c>
      <c r="G52" s="11">
        <v>36.9</v>
      </c>
      <c r="H52" s="11">
        <v>39.700000000000003</v>
      </c>
      <c r="I52" s="11">
        <v>72</v>
      </c>
      <c r="J52" s="11">
        <v>67.8</v>
      </c>
    </row>
    <row r="53" spans="1:10" s="6" customFormat="1" ht="12.95" customHeight="1" x14ac:dyDescent="0.25">
      <c r="A53" s="15">
        <v>77</v>
      </c>
      <c r="B53" s="15" t="s">
        <v>121</v>
      </c>
      <c r="C53" s="11">
        <v>34.299999999999997</v>
      </c>
      <c r="D53" s="11">
        <v>44.7</v>
      </c>
      <c r="E53" s="11">
        <v>28.6</v>
      </c>
      <c r="F53" s="11">
        <v>28.9</v>
      </c>
      <c r="G53" s="11">
        <v>25.2</v>
      </c>
      <c r="H53" s="11">
        <v>16.5</v>
      </c>
      <c r="I53" s="11">
        <v>98.5</v>
      </c>
      <c r="J53" s="11">
        <v>97.8</v>
      </c>
    </row>
    <row r="54" spans="1:10" s="6" customFormat="1" ht="12.95" customHeight="1" x14ac:dyDescent="0.25">
      <c r="A54" s="15">
        <v>78</v>
      </c>
      <c r="B54" s="15" t="s">
        <v>122</v>
      </c>
      <c r="C54" s="11">
        <v>37.299999999999997</v>
      </c>
      <c r="D54" s="11">
        <v>73</v>
      </c>
      <c r="E54" s="11">
        <v>17.100000000000001</v>
      </c>
      <c r="F54" s="11">
        <v>18.399999999999999</v>
      </c>
      <c r="G54" s="11">
        <v>43.1</v>
      </c>
      <c r="H54" s="11">
        <v>6.4</v>
      </c>
      <c r="I54" s="11">
        <v>97.7</v>
      </c>
      <c r="J54" s="11">
        <v>98.2</v>
      </c>
    </row>
    <row r="55" spans="1:10" s="6" customFormat="1" ht="12.95" customHeight="1" x14ac:dyDescent="0.25">
      <c r="A55" s="15">
        <v>79</v>
      </c>
      <c r="B55" s="15" t="s">
        <v>123</v>
      </c>
      <c r="C55" s="11">
        <v>67.900000000000006</v>
      </c>
      <c r="D55" s="11">
        <v>77</v>
      </c>
      <c r="E55" s="11">
        <v>16</v>
      </c>
      <c r="F55" s="11">
        <v>12.3</v>
      </c>
      <c r="G55" s="11">
        <v>12.4</v>
      </c>
      <c r="H55" s="11">
        <v>8.9</v>
      </c>
      <c r="I55" s="11">
        <v>96.6</v>
      </c>
      <c r="J55" s="11">
        <v>98.2</v>
      </c>
    </row>
    <row r="56" spans="1:10" s="6" customFormat="1" ht="12.95" customHeight="1" x14ac:dyDescent="0.25">
      <c r="A56" s="15">
        <v>81</v>
      </c>
      <c r="B56" s="15" t="s">
        <v>124</v>
      </c>
      <c r="C56" s="11">
        <v>7.6</v>
      </c>
      <c r="D56" s="11">
        <v>18.899999999999999</v>
      </c>
      <c r="E56" s="11">
        <v>65.7</v>
      </c>
      <c r="F56" s="11">
        <v>63.9</v>
      </c>
      <c r="G56" s="11">
        <v>20.399999999999999</v>
      </c>
      <c r="H56" s="11">
        <v>9.9</v>
      </c>
      <c r="I56" s="11">
        <v>98.4</v>
      </c>
      <c r="J56" s="11">
        <v>98.6</v>
      </c>
    </row>
    <row r="57" spans="1:10" s="6" customFormat="1" ht="12.95" customHeight="1" x14ac:dyDescent="0.25">
      <c r="A57" s="15">
        <v>82</v>
      </c>
      <c r="B57" s="15" t="s">
        <v>125</v>
      </c>
      <c r="C57" s="11">
        <v>38.700000000000003</v>
      </c>
      <c r="D57" s="11">
        <v>37.6</v>
      </c>
      <c r="E57" s="11">
        <v>33.799999999999997</v>
      </c>
      <c r="F57" s="11">
        <v>33.200000000000003</v>
      </c>
      <c r="G57" s="11">
        <v>16.8</v>
      </c>
      <c r="H57" s="11">
        <v>20.3</v>
      </c>
      <c r="I57" s="11">
        <v>98.8</v>
      </c>
      <c r="J57" s="11">
        <v>99.1</v>
      </c>
    </row>
    <row r="58" spans="1:10" s="6" customFormat="1" ht="12.95" customHeight="1" x14ac:dyDescent="0.25">
      <c r="A58" s="15">
        <v>85</v>
      </c>
      <c r="B58" s="15" t="s">
        <v>7</v>
      </c>
      <c r="C58" s="11">
        <v>4</v>
      </c>
      <c r="D58" s="11">
        <v>5</v>
      </c>
      <c r="E58" s="11">
        <v>61.9</v>
      </c>
      <c r="F58" s="11">
        <v>62.1</v>
      </c>
      <c r="G58" s="11">
        <v>26.4</v>
      </c>
      <c r="H58" s="11">
        <v>24</v>
      </c>
      <c r="I58" s="11">
        <v>77.599999999999994</v>
      </c>
      <c r="J58" s="11">
        <v>76.400000000000006</v>
      </c>
    </row>
    <row r="59" spans="1:10" s="6" customFormat="1" ht="12.95" customHeight="1" x14ac:dyDescent="0.25">
      <c r="A59" s="15">
        <v>87</v>
      </c>
      <c r="B59" s="15" t="s">
        <v>126</v>
      </c>
      <c r="C59" s="11">
        <v>9.4</v>
      </c>
      <c r="D59" s="11">
        <v>10.1</v>
      </c>
      <c r="E59" s="11">
        <v>67.8</v>
      </c>
      <c r="F59" s="11">
        <v>69.2</v>
      </c>
      <c r="G59" s="11">
        <v>15</v>
      </c>
      <c r="H59" s="11">
        <v>13.6</v>
      </c>
      <c r="I59" s="11">
        <v>88.3</v>
      </c>
      <c r="J59" s="11">
        <v>87.3</v>
      </c>
    </row>
    <row r="60" spans="1:10" s="6" customFormat="1" ht="12.95" customHeight="1" x14ac:dyDescent="0.25">
      <c r="A60" s="15">
        <v>90</v>
      </c>
      <c r="B60" s="15" t="s">
        <v>127</v>
      </c>
      <c r="C60" s="11">
        <v>4.5</v>
      </c>
      <c r="D60" s="11">
        <v>6.5</v>
      </c>
      <c r="E60" s="11">
        <v>71.5</v>
      </c>
      <c r="F60" s="11">
        <v>69.7</v>
      </c>
      <c r="G60" s="11">
        <v>18.2</v>
      </c>
      <c r="H60" s="11">
        <v>16.399999999999999</v>
      </c>
      <c r="I60" s="11">
        <v>33.1</v>
      </c>
      <c r="J60" s="11">
        <v>33.9</v>
      </c>
    </row>
    <row r="61" spans="1:10" s="6" customFormat="1" ht="12.95" customHeight="1" x14ac:dyDescent="0.25">
      <c r="A61" s="15">
        <v>93</v>
      </c>
      <c r="B61" s="15" t="s">
        <v>128</v>
      </c>
      <c r="C61" s="11">
        <v>19.600000000000001</v>
      </c>
      <c r="D61" s="11">
        <v>14.5</v>
      </c>
      <c r="E61" s="11">
        <v>41.6</v>
      </c>
      <c r="F61" s="11">
        <v>43.1</v>
      </c>
      <c r="G61" s="11">
        <v>30</v>
      </c>
      <c r="H61" s="11">
        <v>34.299999999999997</v>
      </c>
      <c r="I61" s="11">
        <v>94.8</v>
      </c>
      <c r="J61" s="11">
        <v>92.1</v>
      </c>
    </row>
    <row r="62" spans="1:10" s="6" customFormat="1" ht="12.95" customHeight="1" x14ac:dyDescent="0.25">
      <c r="A62" s="15">
        <v>94</v>
      </c>
      <c r="B62" s="15" t="s">
        <v>129</v>
      </c>
      <c r="C62" s="11">
        <v>5.6</v>
      </c>
      <c r="D62" s="11">
        <v>6.8</v>
      </c>
      <c r="E62" s="11">
        <v>43</v>
      </c>
      <c r="F62" s="11">
        <v>40.700000000000003</v>
      </c>
      <c r="G62" s="11">
        <v>38.799999999999997</v>
      </c>
      <c r="H62" s="11">
        <v>40.5</v>
      </c>
      <c r="I62" s="11">
        <v>83.5</v>
      </c>
      <c r="J62" s="11">
        <v>82.6</v>
      </c>
    </row>
    <row r="63" spans="1:10" s="6" customFormat="1" ht="12.95" customHeight="1" x14ac:dyDescent="0.25">
      <c r="A63" s="15">
        <v>95</v>
      </c>
      <c r="B63" s="15" t="s">
        <v>130</v>
      </c>
      <c r="C63" s="11">
        <v>29.2</v>
      </c>
      <c r="D63" s="11">
        <v>23.4</v>
      </c>
      <c r="E63" s="11">
        <v>50.8</v>
      </c>
      <c r="F63" s="11">
        <v>51.6</v>
      </c>
      <c r="G63" s="11">
        <v>15.2</v>
      </c>
      <c r="H63" s="11">
        <v>18.7</v>
      </c>
      <c r="I63" s="11">
        <v>98.5</v>
      </c>
      <c r="J63" s="11">
        <v>98.6</v>
      </c>
    </row>
    <row r="64" spans="1:10" s="6" customFormat="1" ht="12.95" customHeight="1" x14ac:dyDescent="0.25">
      <c r="A64" s="15">
        <v>96</v>
      </c>
      <c r="B64" s="15" t="s">
        <v>131</v>
      </c>
      <c r="C64" s="11">
        <v>16.600000000000001</v>
      </c>
      <c r="D64" s="11">
        <v>19.100000000000001</v>
      </c>
      <c r="E64" s="11">
        <v>46.1</v>
      </c>
      <c r="F64" s="11">
        <v>46.5</v>
      </c>
      <c r="G64" s="11">
        <v>21.8</v>
      </c>
      <c r="H64" s="11">
        <v>16.8</v>
      </c>
      <c r="I64" s="11">
        <v>98.3</v>
      </c>
      <c r="J64" s="11">
        <v>97.5</v>
      </c>
    </row>
    <row r="65" spans="1:10" s="6" customFormat="1" ht="21.6" customHeight="1" x14ac:dyDescent="0.25">
      <c r="A65" s="22" t="s">
        <v>186</v>
      </c>
      <c r="B65" s="51" t="s">
        <v>196</v>
      </c>
      <c r="C65" s="24"/>
      <c r="D65" s="24"/>
      <c r="E65" s="24"/>
      <c r="F65" s="24"/>
      <c r="G65" s="24"/>
      <c r="H65" s="24"/>
      <c r="I65" s="24"/>
      <c r="J65" s="24"/>
    </row>
    <row r="66" spans="1:10" s="6" customFormat="1" ht="12.95" customHeight="1" x14ac:dyDescent="0.25">
      <c r="A66" s="12" t="s">
        <v>187</v>
      </c>
      <c r="B66" s="6" t="s">
        <v>146</v>
      </c>
    </row>
    <row r="67" spans="1:10" s="39" customFormat="1" ht="12.95" customHeight="1" x14ac:dyDescent="0.25">
      <c r="A67" s="38" t="s">
        <v>188</v>
      </c>
    </row>
    <row r="68" spans="1:10" s="41" customFormat="1" ht="12.95" customHeight="1" x14ac:dyDescent="0.25">
      <c r="A68" s="40" t="s">
        <v>165</v>
      </c>
    </row>
    <row r="69" spans="1:10" s="41" customFormat="1" ht="12.95" customHeight="1" x14ac:dyDescent="0.25"/>
    <row r="70" spans="1:10" s="41" customFormat="1" ht="12.95" customHeight="1" x14ac:dyDescent="0.25">
      <c r="A70" s="41" t="s">
        <v>189</v>
      </c>
    </row>
    <row r="71" spans="1:10" s="6" customFormat="1" ht="12.95" customHeight="1" x14ac:dyDescent="0.25"/>
    <row r="72" spans="1:10" s="6" customFormat="1" ht="12.95" customHeight="1" x14ac:dyDescent="0.25">
      <c r="A72" s="53"/>
    </row>
    <row r="73" spans="1:10" s="6" customFormat="1" ht="12.95" customHeight="1" x14ac:dyDescent="0.25"/>
    <row r="74" spans="1:10" s="6" customFormat="1" ht="12.6" customHeight="1" x14ac:dyDescent="0.25"/>
    <row r="75" spans="1:10" s="6" customFormat="1" ht="11.25" x14ac:dyDescent="0.25">
      <c r="B75" s="7"/>
      <c r="C75" s="9"/>
      <c r="D75" s="9"/>
    </row>
  </sheetData>
  <mergeCells count="5">
    <mergeCell ref="A38:B38"/>
    <mergeCell ref="A6:B6"/>
    <mergeCell ref="A8:B8"/>
    <mergeCell ref="A29:B29"/>
    <mergeCell ref="A34:B34"/>
  </mergeCells>
  <phoneticPr fontId="0" type="noConversion"/>
  <pageMargins left="0.39370078740157483" right="0.39370078740157483" top="0.39370078740157483" bottom="0.39370078740157483" header="0.51181102362204722" footer="0.51181102362204722"/>
  <pageSetup paperSize="9" scale="64"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L68"/>
  <sheetViews>
    <sheetView zoomScale="120" zoomScaleNormal="120" workbookViewId="0">
      <pane xSplit="2" ySplit="5" topLeftCell="C6" activePane="bottomRight" state="frozen"/>
      <selection activeCell="A3" sqref="A3"/>
      <selection pane="topRight" activeCell="A3" sqref="A3"/>
      <selection pane="bottomLeft" activeCell="A3" sqref="A3"/>
      <selection pane="bottomRight"/>
    </sheetView>
  </sheetViews>
  <sheetFormatPr baseColWidth="10" defaultColWidth="11" defaultRowHeight="12.6" customHeight="1" x14ac:dyDescent="0.25"/>
  <cols>
    <col min="1" max="1" width="3.375" style="1" customWidth="1"/>
    <col min="2" max="2" width="50.625" style="1" customWidth="1"/>
    <col min="3" max="12" width="6.875" style="1" customWidth="1"/>
    <col min="13" max="16384" width="11" style="1"/>
  </cols>
  <sheetData>
    <row r="1" spans="1:12" ht="12.95" customHeight="1" x14ac:dyDescent="0.25">
      <c r="A1" s="3" t="s">
        <v>134</v>
      </c>
      <c r="B1" s="3"/>
      <c r="K1" s="5"/>
      <c r="L1" s="5" t="s">
        <v>147</v>
      </c>
    </row>
    <row r="2" spans="1:12" ht="12.95" customHeight="1" x14ac:dyDescent="0.25">
      <c r="A2" s="3" t="s">
        <v>203</v>
      </c>
      <c r="B2" s="4"/>
    </row>
    <row r="3" spans="1:12" s="6" customFormat="1" ht="12.95" customHeight="1" x14ac:dyDescent="0.25">
      <c r="A3" s="20" t="s">
        <v>204</v>
      </c>
      <c r="B3" s="20"/>
      <c r="C3" s="42" t="s">
        <v>42</v>
      </c>
      <c r="D3" s="43"/>
      <c r="E3" s="42" t="s">
        <v>43</v>
      </c>
      <c r="F3" s="43"/>
      <c r="G3" s="42" t="s">
        <v>44</v>
      </c>
      <c r="H3" s="43"/>
      <c r="I3" s="42" t="s">
        <v>205</v>
      </c>
      <c r="J3" s="43"/>
      <c r="K3" s="42" t="s">
        <v>45</v>
      </c>
      <c r="L3" s="43"/>
    </row>
    <row r="4" spans="1:12" s="6" customFormat="1" ht="12.95" customHeight="1" x14ac:dyDescent="0.25">
      <c r="A4" s="7"/>
      <c r="B4" s="7"/>
      <c r="C4" s="44" t="s">
        <v>46</v>
      </c>
      <c r="D4" s="45"/>
      <c r="E4" s="44" t="s">
        <v>47</v>
      </c>
      <c r="F4" s="45"/>
      <c r="G4" s="44" t="s">
        <v>50</v>
      </c>
      <c r="H4" s="45"/>
      <c r="I4" s="44"/>
      <c r="J4" s="45"/>
      <c r="K4" s="44" t="s">
        <v>206</v>
      </c>
      <c r="L4" s="45"/>
    </row>
    <row r="5" spans="1:12" s="6" customFormat="1" ht="12.95" customHeight="1" x14ac:dyDescent="0.25">
      <c r="A5" s="8"/>
      <c r="B5" s="8"/>
      <c r="C5" s="28">
        <v>2007</v>
      </c>
      <c r="D5" s="29">
        <v>2008</v>
      </c>
      <c r="E5" s="28">
        <v>2007</v>
      </c>
      <c r="F5" s="29">
        <v>2008</v>
      </c>
      <c r="G5" s="28">
        <v>2007</v>
      </c>
      <c r="H5" s="29">
        <v>2008</v>
      </c>
      <c r="I5" s="28">
        <v>2007</v>
      </c>
      <c r="J5" s="29">
        <v>2008</v>
      </c>
      <c r="K5" s="28">
        <v>2007</v>
      </c>
      <c r="L5" s="29">
        <v>2008</v>
      </c>
    </row>
    <row r="6" spans="1:12" s="6" customFormat="1" ht="12.95" customHeight="1" x14ac:dyDescent="0.25">
      <c r="A6" s="25" t="s">
        <v>0</v>
      </c>
      <c r="B6" s="25"/>
      <c r="C6" s="23"/>
      <c r="D6" s="23"/>
      <c r="E6" s="23"/>
      <c r="F6" s="23"/>
      <c r="G6" s="23"/>
      <c r="H6" s="23"/>
      <c r="I6" s="23"/>
      <c r="J6" s="23"/>
      <c r="K6" s="23"/>
      <c r="L6" s="23"/>
    </row>
    <row r="7" spans="1:12" s="7" customFormat="1" ht="12.95" customHeight="1" x14ac:dyDescent="0.25">
      <c r="A7" s="10">
        <v>14</v>
      </c>
      <c r="B7" s="14" t="s">
        <v>55</v>
      </c>
      <c r="C7" s="11">
        <v>39</v>
      </c>
      <c r="D7" s="11">
        <v>40.1</v>
      </c>
      <c r="E7" s="11">
        <v>24</v>
      </c>
      <c r="F7" s="11">
        <v>22.5</v>
      </c>
      <c r="G7" s="11">
        <v>8.8000000000000007</v>
      </c>
      <c r="H7" s="11">
        <v>8</v>
      </c>
      <c r="I7" s="11">
        <v>85.3</v>
      </c>
      <c r="J7" s="11">
        <v>86.3</v>
      </c>
      <c r="K7" s="11">
        <v>20.399999999999999</v>
      </c>
      <c r="L7" s="11">
        <v>15.1</v>
      </c>
    </row>
    <row r="8" spans="1:12" s="6" customFormat="1" ht="12.95" customHeight="1" x14ac:dyDescent="0.25">
      <c r="A8" s="10">
        <v>15</v>
      </c>
      <c r="B8" s="15" t="s">
        <v>9</v>
      </c>
      <c r="C8" s="11">
        <v>61.8</v>
      </c>
      <c r="D8" s="11">
        <v>62.2</v>
      </c>
      <c r="E8" s="11">
        <v>16.8</v>
      </c>
      <c r="F8" s="11">
        <v>15.7</v>
      </c>
      <c r="G8" s="11">
        <v>3.1</v>
      </c>
      <c r="H8" s="11">
        <v>2.9</v>
      </c>
      <c r="I8" s="11">
        <v>95.4</v>
      </c>
      <c r="J8" s="11">
        <v>95.3</v>
      </c>
      <c r="K8" s="11">
        <v>3.7</v>
      </c>
      <c r="L8" s="11">
        <v>3.5</v>
      </c>
    </row>
    <row r="9" spans="1:12" s="6" customFormat="1" ht="12.95" customHeight="1" x14ac:dyDescent="0.25">
      <c r="A9" s="10">
        <v>17</v>
      </c>
      <c r="B9" s="15" t="s">
        <v>2</v>
      </c>
      <c r="C9" s="11">
        <v>43.4</v>
      </c>
      <c r="D9" s="11">
        <v>42.9</v>
      </c>
      <c r="E9" s="11">
        <v>32.6</v>
      </c>
      <c r="F9" s="11">
        <v>32.299999999999997</v>
      </c>
      <c r="G9" s="11">
        <v>4.4000000000000004</v>
      </c>
      <c r="H9" s="11">
        <v>4.4000000000000004</v>
      </c>
      <c r="I9" s="11">
        <v>94.3</v>
      </c>
      <c r="J9" s="11">
        <v>93.6</v>
      </c>
      <c r="K9" s="11">
        <v>6.2</v>
      </c>
      <c r="L9" s="11">
        <v>4.0999999999999996</v>
      </c>
    </row>
    <row r="10" spans="1:12" s="6" customFormat="1" ht="12.95" customHeight="1" x14ac:dyDescent="0.25">
      <c r="A10" s="10">
        <v>18</v>
      </c>
      <c r="B10" s="15" t="s">
        <v>56</v>
      </c>
      <c r="C10" s="11">
        <v>69.7</v>
      </c>
      <c r="D10" s="11">
        <v>70.599999999999994</v>
      </c>
      <c r="E10" s="11">
        <v>16.7</v>
      </c>
      <c r="F10" s="11">
        <v>15.9</v>
      </c>
      <c r="G10" s="11">
        <v>2</v>
      </c>
      <c r="H10" s="11">
        <v>1.6</v>
      </c>
      <c r="I10" s="11">
        <v>94</v>
      </c>
      <c r="J10" s="11">
        <v>94.7</v>
      </c>
      <c r="K10" s="11">
        <v>2.7</v>
      </c>
      <c r="L10" s="11">
        <v>2.5</v>
      </c>
    </row>
    <row r="11" spans="1:12" s="6" customFormat="1" ht="12.95" customHeight="1" x14ac:dyDescent="0.25">
      <c r="A11" s="10">
        <v>20</v>
      </c>
      <c r="B11" s="15" t="s">
        <v>58</v>
      </c>
      <c r="C11" s="11">
        <v>55.3</v>
      </c>
      <c r="D11" s="11">
        <v>55.4</v>
      </c>
      <c r="E11" s="11">
        <v>24.3</v>
      </c>
      <c r="F11" s="11">
        <v>24.5</v>
      </c>
      <c r="G11" s="11">
        <v>3.9</v>
      </c>
      <c r="H11" s="11">
        <v>3.2</v>
      </c>
      <c r="I11" s="11">
        <v>97.4</v>
      </c>
      <c r="J11" s="11">
        <v>97.3</v>
      </c>
      <c r="K11" s="11">
        <v>5.4</v>
      </c>
      <c r="L11" s="11">
        <v>4.5</v>
      </c>
    </row>
    <row r="12" spans="1:12" s="6" customFormat="1" ht="12.95" customHeight="1" x14ac:dyDescent="0.25">
      <c r="A12" s="10">
        <v>21</v>
      </c>
      <c r="B12" s="15" t="s">
        <v>59</v>
      </c>
      <c r="C12" s="11">
        <v>52.8</v>
      </c>
      <c r="D12" s="11">
        <v>52.5</v>
      </c>
      <c r="E12" s="11">
        <v>21.7</v>
      </c>
      <c r="F12" s="11">
        <v>21.3</v>
      </c>
      <c r="G12" s="11">
        <v>5.3</v>
      </c>
      <c r="H12" s="11">
        <v>5.3</v>
      </c>
      <c r="I12" s="11">
        <v>95.6</v>
      </c>
      <c r="J12" s="11">
        <v>96</v>
      </c>
      <c r="K12" s="11">
        <v>5.3</v>
      </c>
      <c r="L12" s="11">
        <v>3.2</v>
      </c>
    </row>
    <row r="13" spans="1:12" s="6" customFormat="1" ht="12.95" customHeight="1" x14ac:dyDescent="0.25">
      <c r="A13" s="10">
        <v>22</v>
      </c>
      <c r="B13" s="15" t="s">
        <v>14</v>
      </c>
      <c r="C13" s="11">
        <v>34.5</v>
      </c>
      <c r="D13" s="11">
        <v>35.4</v>
      </c>
      <c r="E13" s="11">
        <v>34.299999999999997</v>
      </c>
      <c r="F13" s="11">
        <v>34.4</v>
      </c>
      <c r="G13" s="11">
        <v>4.7</v>
      </c>
      <c r="H13" s="11">
        <v>4.4000000000000004</v>
      </c>
      <c r="I13" s="11">
        <v>92.2</v>
      </c>
      <c r="J13" s="11">
        <v>92.4</v>
      </c>
      <c r="K13" s="11">
        <v>6.7</v>
      </c>
      <c r="L13" s="11">
        <v>5.6</v>
      </c>
    </row>
    <row r="14" spans="1:12" s="6" customFormat="1" ht="12.95" customHeight="1" x14ac:dyDescent="0.25">
      <c r="A14" s="10">
        <v>25</v>
      </c>
      <c r="B14" s="15" t="s">
        <v>60</v>
      </c>
      <c r="C14" s="11">
        <v>54.2</v>
      </c>
      <c r="D14" s="11">
        <v>52.3</v>
      </c>
      <c r="E14" s="11">
        <v>23.9</v>
      </c>
      <c r="F14" s="11">
        <v>23.5</v>
      </c>
      <c r="G14" s="11">
        <v>4.4000000000000004</v>
      </c>
      <c r="H14" s="11">
        <v>4.3</v>
      </c>
      <c r="I14" s="11">
        <v>95.5</v>
      </c>
      <c r="J14" s="11">
        <v>95.7</v>
      </c>
      <c r="K14" s="11">
        <v>5.7</v>
      </c>
      <c r="L14" s="11">
        <v>2.5</v>
      </c>
    </row>
    <row r="15" spans="1:12" s="6" customFormat="1" ht="12.95" customHeight="1" x14ac:dyDescent="0.25">
      <c r="A15" s="10">
        <v>26</v>
      </c>
      <c r="B15" s="15" t="s">
        <v>61</v>
      </c>
      <c r="C15" s="11">
        <v>42</v>
      </c>
      <c r="D15" s="11">
        <v>41.1</v>
      </c>
      <c r="E15" s="11">
        <v>29.1</v>
      </c>
      <c r="F15" s="11">
        <v>27.7</v>
      </c>
      <c r="G15" s="11">
        <v>5.3</v>
      </c>
      <c r="H15" s="11">
        <v>5.7</v>
      </c>
      <c r="I15" s="11">
        <v>94.2</v>
      </c>
      <c r="J15" s="11">
        <v>92.7</v>
      </c>
      <c r="K15" s="11">
        <v>9.1999999999999993</v>
      </c>
      <c r="L15" s="11">
        <v>7.4</v>
      </c>
    </row>
    <row r="16" spans="1:12" s="6" customFormat="1" ht="12.95" customHeight="1" x14ac:dyDescent="0.25">
      <c r="A16" s="10">
        <v>27</v>
      </c>
      <c r="B16" s="15" t="s">
        <v>4</v>
      </c>
      <c r="C16" s="11">
        <v>57.7</v>
      </c>
      <c r="D16" s="11">
        <v>56.4</v>
      </c>
      <c r="E16" s="11">
        <v>21.2</v>
      </c>
      <c r="F16" s="11">
        <v>21</v>
      </c>
      <c r="G16" s="11">
        <v>3.6</v>
      </c>
      <c r="H16" s="11">
        <v>3.7</v>
      </c>
      <c r="I16" s="11">
        <v>96.9</v>
      </c>
      <c r="J16" s="11">
        <v>96.6</v>
      </c>
      <c r="K16" s="11">
        <v>5.2</v>
      </c>
      <c r="L16" s="11">
        <v>1.6</v>
      </c>
    </row>
    <row r="17" spans="1:12" s="6" customFormat="1" ht="12.95" customHeight="1" x14ac:dyDescent="0.25">
      <c r="A17" s="10">
        <v>28</v>
      </c>
      <c r="B17" s="15" t="s">
        <v>15</v>
      </c>
      <c r="C17" s="11">
        <v>46</v>
      </c>
      <c r="D17" s="11">
        <v>43.5</v>
      </c>
      <c r="E17" s="11">
        <v>31.4</v>
      </c>
      <c r="F17" s="11">
        <v>32</v>
      </c>
      <c r="G17" s="11">
        <v>4.9000000000000004</v>
      </c>
      <c r="H17" s="11">
        <v>4.9000000000000004</v>
      </c>
      <c r="I17" s="11">
        <v>96.8</v>
      </c>
      <c r="J17" s="11">
        <v>95.1</v>
      </c>
      <c r="K17" s="11">
        <v>5.6</v>
      </c>
      <c r="L17" s="11">
        <v>4.5</v>
      </c>
    </row>
    <row r="18" spans="1:12" s="6" customFormat="1" ht="12.95" customHeight="1" x14ac:dyDescent="0.25">
      <c r="A18" s="10">
        <v>29</v>
      </c>
      <c r="B18" s="15" t="s">
        <v>16</v>
      </c>
      <c r="C18" s="11">
        <v>54.3</v>
      </c>
      <c r="D18" s="11">
        <v>53</v>
      </c>
      <c r="E18" s="11">
        <v>25.3</v>
      </c>
      <c r="F18" s="11">
        <v>25.3</v>
      </c>
      <c r="G18" s="11">
        <v>2.2000000000000002</v>
      </c>
      <c r="H18" s="11">
        <v>2.2000000000000002</v>
      </c>
      <c r="I18" s="11">
        <v>94.4</v>
      </c>
      <c r="J18" s="11">
        <v>94.8</v>
      </c>
      <c r="K18" s="11">
        <v>7.2</v>
      </c>
      <c r="L18" s="11">
        <v>4.5999999999999996</v>
      </c>
    </row>
    <row r="19" spans="1:12" s="6" customFormat="1" ht="12.95" customHeight="1" x14ac:dyDescent="0.25">
      <c r="A19" s="10">
        <v>31</v>
      </c>
      <c r="B19" s="15" t="s">
        <v>63</v>
      </c>
      <c r="C19" s="11">
        <v>49.6</v>
      </c>
      <c r="D19" s="11">
        <v>52.1</v>
      </c>
      <c r="E19" s="11">
        <v>19.3</v>
      </c>
      <c r="F19" s="11">
        <v>19</v>
      </c>
      <c r="G19" s="11">
        <v>2.1</v>
      </c>
      <c r="H19" s="11">
        <v>2.2999999999999998</v>
      </c>
      <c r="I19" s="11">
        <v>91.5</v>
      </c>
      <c r="J19" s="11">
        <v>94.4</v>
      </c>
      <c r="K19" s="11">
        <v>7.5</v>
      </c>
      <c r="L19" s="11">
        <v>7.2</v>
      </c>
    </row>
    <row r="20" spans="1:12" s="6" customFormat="1" ht="12.95" customHeight="1" x14ac:dyDescent="0.25">
      <c r="A20" s="10">
        <v>32</v>
      </c>
      <c r="B20" s="15" t="s">
        <v>81</v>
      </c>
      <c r="C20" s="11">
        <v>53.8</v>
      </c>
      <c r="D20" s="11">
        <v>55.1</v>
      </c>
      <c r="E20" s="11">
        <v>25</v>
      </c>
      <c r="F20" s="11">
        <v>23.3</v>
      </c>
      <c r="G20" s="11">
        <v>1.9</v>
      </c>
      <c r="H20" s="11">
        <v>2.2000000000000002</v>
      </c>
      <c r="I20" s="11">
        <v>89.2</v>
      </c>
      <c r="J20" s="11">
        <v>96.2</v>
      </c>
      <c r="K20" s="11">
        <v>14.4</v>
      </c>
      <c r="L20" s="11">
        <v>5.0999999999999996</v>
      </c>
    </row>
    <row r="21" spans="1:12" s="6" customFormat="1" ht="12.95" customHeight="1" x14ac:dyDescent="0.25">
      <c r="A21" s="10">
        <v>33</v>
      </c>
      <c r="B21" s="15" t="s">
        <v>65</v>
      </c>
      <c r="C21" s="11">
        <v>46.8</v>
      </c>
      <c r="D21" s="11">
        <v>42.5</v>
      </c>
      <c r="E21" s="11">
        <v>21.7</v>
      </c>
      <c r="F21" s="11">
        <v>21</v>
      </c>
      <c r="G21" s="11">
        <v>3.1</v>
      </c>
      <c r="H21" s="11">
        <v>3.2</v>
      </c>
      <c r="I21" s="11">
        <v>95.9</v>
      </c>
      <c r="J21" s="11">
        <v>94.5</v>
      </c>
      <c r="K21" s="11">
        <v>15.3</v>
      </c>
      <c r="L21" s="11">
        <v>10.7</v>
      </c>
    </row>
    <row r="22" spans="1:12" s="6" customFormat="1" ht="12.95" customHeight="1" x14ac:dyDescent="0.25">
      <c r="A22" s="10">
        <v>34</v>
      </c>
      <c r="B22" s="15" t="s">
        <v>18</v>
      </c>
      <c r="C22" s="11">
        <v>58.4</v>
      </c>
      <c r="D22" s="11">
        <v>56.5</v>
      </c>
      <c r="E22" s="11">
        <v>21.9</v>
      </c>
      <c r="F22" s="11">
        <v>23.5</v>
      </c>
      <c r="G22" s="11">
        <v>2.9</v>
      </c>
      <c r="H22" s="11">
        <v>2.9</v>
      </c>
      <c r="I22" s="11">
        <v>92.9</v>
      </c>
      <c r="J22" s="11">
        <v>95.9</v>
      </c>
      <c r="K22" s="11">
        <v>6.3</v>
      </c>
      <c r="L22" s="11">
        <v>5</v>
      </c>
    </row>
    <row r="23" spans="1:12" s="6" customFormat="1" ht="12.95" customHeight="1" x14ac:dyDescent="0.25">
      <c r="A23" s="10">
        <v>35</v>
      </c>
      <c r="B23" s="15" t="s">
        <v>19</v>
      </c>
      <c r="C23" s="11">
        <v>58.2</v>
      </c>
      <c r="D23" s="11">
        <v>54.4</v>
      </c>
      <c r="E23" s="11">
        <v>25.7</v>
      </c>
      <c r="F23" s="11">
        <v>23.4</v>
      </c>
      <c r="G23" s="11">
        <v>2.1</v>
      </c>
      <c r="H23" s="11">
        <v>2.2000000000000002</v>
      </c>
      <c r="I23" s="11">
        <v>95.1</v>
      </c>
      <c r="J23" s="11">
        <v>95.9</v>
      </c>
      <c r="K23" s="11">
        <v>5.2</v>
      </c>
      <c r="L23" s="11">
        <v>-2</v>
      </c>
    </row>
    <row r="24" spans="1:12" s="6" customFormat="1" ht="12.95" customHeight="1" x14ac:dyDescent="0.25">
      <c r="A24" s="10">
        <v>36</v>
      </c>
      <c r="B24" s="15" t="s">
        <v>66</v>
      </c>
      <c r="C24" s="11">
        <v>45.6</v>
      </c>
      <c r="D24" s="11">
        <v>44.4</v>
      </c>
      <c r="E24" s="11">
        <v>30</v>
      </c>
      <c r="F24" s="11">
        <v>30.4</v>
      </c>
      <c r="G24" s="11">
        <v>4.4000000000000004</v>
      </c>
      <c r="H24" s="11">
        <v>3.7</v>
      </c>
      <c r="I24" s="11">
        <v>94.9</v>
      </c>
      <c r="J24" s="11">
        <v>93.6</v>
      </c>
      <c r="K24" s="11">
        <v>5.3</v>
      </c>
      <c r="L24" s="11">
        <v>5</v>
      </c>
    </row>
    <row r="25" spans="1:12" s="6" customFormat="1" ht="12.95" customHeight="1" x14ac:dyDescent="0.25">
      <c r="A25" s="10">
        <v>37</v>
      </c>
      <c r="B25" s="15" t="s">
        <v>67</v>
      </c>
      <c r="C25" s="11">
        <v>66.5</v>
      </c>
      <c r="D25" s="11">
        <v>61.6</v>
      </c>
      <c r="E25" s="11">
        <v>13.5</v>
      </c>
      <c r="F25" s="11">
        <v>14.3</v>
      </c>
      <c r="G25" s="11">
        <v>3.1</v>
      </c>
      <c r="H25" s="11">
        <v>2.9</v>
      </c>
      <c r="I25" s="11">
        <v>95.9</v>
      </c>
      <c r="J25" s="11">
        <v>98.5</v>
      </c>
      <c r="K25" s="11">
        <v>4.5</v>
      </c>
      <c r="L25" s="11">
        <v>2.2999999999999998</v>
      </c>
    </row>
    <row r="26" spans="1:12" s="6" customFormat="1" ht="12.95" customHeight="1" x14ac:dyDescent="0.25">
      <c r="A26" s="10">
        <v>40</v>
      </c>
      <c r="B26" s="14" t="s">
        <v>68</v>
      </c>
      <c r="C26" s="11">
        <v>76.099999999999994</v>
      </c>
      <c r="D26" s="11">
        <v>74.900000000000006</v>
      </c>
      <c r="E26" s="11">
        <v>5.7</v>
      </c>
      <c r="F26" s="11">
        <v>5.6</v>
      </c>
      <c r="G26" s="11">
        <v>4.4000000000000004</v>
      </c>
      <c r="H26" s="11">
        <v>3.9</v>
      </c>
      <c r="I26" s="11">
        <v>88.9</v>
      </c>
      <c r="J26" s="11">
        <v>88.6</v>
      </c>
      <c r="K26" s="11">
        <v>8.1999999999999993</v>
      </c>
      <c r="L26" s="11">
        <v>7.1</v>
      </c>
    </row>
    <row r="27" spans="1:12" s="6" customFormat="1" ht="12.95" customHeight="1" x14ac:dyDescent="0.25">
      <c r="A27" s="10">
        <v>45</v>
      </c>
      <c r="B27" s="7" t="s">
        <v>5</v>
      </c>
      <c r="C27" s="11">
        <v>48.3</v>
      </c>
      <c r="D27" s="11">
        <v>48.2</v>
      </c>
      <c r="E27" s="11">
        <v>34.799999999999997</v>
      </c>
      <c r="F27" s="11">
        <v>34.700000000000003</v>
      </c>
      <c r="G27" s="11">
        <v>2.8</v>
      </c>
      <c r="H27" s="11">
        <v>2.8</v>
      </c>
      <c r="I27" s="11">
        <v>96.1</v>
      </c>
      <c r="J27" s="11">
        <v>96</v>
      </c>
      <c r="K27" s="11">
        <v>3</v>
      </c>
      <c r="L27" s="11">
        <v>2.1</v>
      </c>
    </row>
    <row r="28" spans="1:12" s="6" customFormat="1" ht="12.95" customHeight="1" x14ac:dyDescent="0.25">
      <c r="A28" s="25" t="s">
        <v>1</v>
      </c>
      <c r="B28" s="25"/>
      <c r="C28" s="26"/>
      <c r="D28" s="26"/>
      <c r="E28" s="26"/>
      <c r="F28" s="26"/>
      <c r="G28" s="26"/>
      <c r="H28" s="26"/>
      <c r="I28" s="26"/>
      <c r="J28" s="26"/>
      <c r="K28" s="26"/>
      <c r="L28" s="26"/>
    </row>
    <row r="29" spans="1:12" s="6" customFormat="1" ht="12.95" customHeight="1" x14ac:dyDescent="0.25">
      <c r="A29" s="12">
        <v>50</v>
      </c>
      <c r="B29" s="15" t="s">
        <v>69</v>
      </c>
      <c r="C29" s="11">
        <v>82.5</v>
      </c>
      <c r="D29" s="11">
        <v>82.5</v>
      </c>
      <c r="E29" s="11">
        <v>7.1</v>
      </c>
      <c r="F29" s="11">
        <v>7.1</v>
      </c>
      <c r="G29" s="11">
        <v>1</v>
      </c>
      <c r="H29" s="11">
        <v>1</v>
      </c>
      <c r="I29" s="11">
        <v>98.2</v>
      </c>
      <c r="J29" s="11">
        <v>98.2</v>
      </c>
      <c r="K29" s="11">
        <v>1.4</v>
      </c>
      <c r="L29" s="11">
        <v>1.1000000000000001</v>
      </c>
    </row>
    <row r="30" spans="1:12" s="6" customFormat="1" ht="12.95" customHeight="1" x14ac:dyDescent="0.25">
      <c r="A30" s="12">
        <v>51</v>
      </c>
      <c r="B30" s="15" t="s">
        <v>70</v>
      </c>
      <c r="C30" s="11">
        <v>86.1</v>
      </c>
      <c r="D30" s="11">
        <v>85</v>
      </c>
      <c r="E30" s="11">
        <v>4.2</v>
      </c>
      <c r="F30" s="11">
        <v>3.7</v>
      </c>
      <c r="G30" s="11">
        <v>0.6</v>
      </c>
      <c r="H30" s="11">
        <v>0.5</v>
      </c>
      <c r="I30" s="11">
        <v>96.5</v>
      </c>
      <c r="J30" s="11">
        <v>97.3</v>
      </c>
      <c r="K30" s="11">
        <v>4.4000000000000004</v>
      </c>
      <c r="L30" s="11">
        <v>2.2999999999999998</v>
      </c>
    </row>
    <row r="31" spans="1:12" s="6" customFormat="1" ht="12.95" customHeight="1" x14ac:dyDescent="0.25">
      <c r="A31" s="12">
        <v>52</v>
      </c>
      <c r="B31" s="15" t="s">
        <v>71</v>
      </c>
      <c r="C31" s="11">
        <v>64.8</v>
      </c>
      <c r="D31" s="11">
        <v>65.099999999999994</v>
      </c>
      <c r="E31" s="11">
        <v>17.2</v>
      </c>
      <c r="F31" s="11">
        <v>16.600000000000001</v>
      </c>
      <c r="G31" s="11">
        <v>3.1</v>
      </c>
      <c r="H31" s="11">
        <v>3</v>
      </c>
      <c r="I31" s="11">
        <v>95.6</v>
      </c>
      <c r="J31" s="11">
        <v>95.8</v>
      </c>
      <c r="K31" s="11">
        <v>2.6</v>
      </c>
      <c r="L31" s="11">
        <v>2.2000000000000002</v>
      </c>
    </row>
    <row r="32" spans="1:12" s="6" customFormat="1" ht="12.95" customHeight="1" x14ac:dyDescent="0.25">
      <c r="A32" s="12">
        <v>55</v>
      </c>
      <c r="B32" s="15" t="s">
        <v>6</v>
      </c>
      <c r="C32" s="11">
        <v>21.4</v>
      </c>
      <c r="D32" s="11">
        <v>21.6</v>
      </c>
      <c r="E32" s="11">
        <v>40.9</v>
      </c>
      <c r="F32" s="11">
        <v>40</v>
      </c>
      <c r="G32" s="11">
        <v>6.7</v>
      </c>
      <c r="H32" s="11">
        <v>6.3</v>
      </c>
      <c r="I32" s="11">
        <v>87.1</v>
      </c>
      <c r="J32" s="11">
        <v>86</v>
      </c>
      <c r="K32" s="11">
        <v>4.7</v>
      </c>
      <c r="L32" s="11">
        <v>4.7</v>
      </c>
    </row>
    <row r="33" spans="1:12" s="6" customFormat="1" ht="12.95" customHeight="1" x14ac:dyDescent="0.25">
      <c r="A33" s="12">
        <v>60</v>
      </c>
      <c r="B33" s="15" t="s">
        <v>25</v>
      </c>
      <c r="C33" s="11">
        <v>0</v>
      </c>
      <c r="D33" s="11">
        <v>0</v>
      </c>
      <c r="E33" s="11">
        <v>37.799999999999997</v>
      </c>
      <c r="F33" s="11">
        <v>37.700000000000003</v>
      </c>
      <c r="G33" s="11">
        <v>14.2</v>
      </c>
      <c r="H33" s="11">
        <v>14.5</v>
      </c>
      <c r="I33" s="11">
        <v>54.2</v>
      </c>
      <c r="J33" s="11">
        <v>54.5</v>
      </c>
      <c r="K33" s="11">
        <v>-0.8</v>
      </c>
      <c r="L33" s="11">
        <v>5.3</v>
      </c>
    </row>
    <row r="34" spans="1:12" s="6" customFormat="1" ht="12.95" customHeight="1" x14ac:dyDescent="0.25">
      <c r="A34" s="12">
        <v>61</v>
      </c>
      <c r="B34" s="16" t="s">
        <v>26</v>
      </c>
      <c r="C34" s="11">
        <v>0</v>
      </c>
      <c r="D34" s="11">
        <v>0</v>
      </c>
      <c r="E34" s="11">
        <v>36.9</v>
      </c>
      <c r="F34" s="11">
        <v>35</v>
      </c>
      <c r="G34" s="11">
        <v>5.2</v>
      </c>
      <c r="H34" s="11">
        <v>5.8</v>
      </c>
      <c r="I34" s="11">
        <v>91.6</v>
      </c>
      <c r="J34" s="11">
        <v>88.3</v>
      </c>
      <c r="K34" s="11">
        <v>1.3</v>
      </c>
      <c r="L34" s="11">
        <v>-4.3</v>
      </c>
    </row>
    <row r="35" spans="1:12" s="6" customFormat="1" ht="12.95" customHeight="1" x14ac:dyDescent="0.25">
      <c r="A35" s="12">
        <v>63</v>
      </c>
      <c r="B35" s="15" t="s">
        <v>72</v>
      </c>
      <c r="C35" s="11">
        <v>0</v>
      </c>
      <c r="D35" s="11">
        <v>0</v>
      </c>
      <c r="E35" s="11">
        <v>31.9</v>
      </c>
      <c r="F35" s="11">
        <v>30.6</v>
      </c>
      <c r="G35" s="11">
        <v>6.4</v>
      </c>
      <c r="H35" s="11">
        <v>6.1</v>
      </c>
      <c r="I35" s="11">
        <v>88.8</v>
      </c>
      <c r="J35" s="11">
        <v>85.9</v>
      </c>
      <c r="K35" s="11">
        <v>5.9</v>
      </c>
      <c r="L35" s="11">
        <v>6.7</v>
      </c>
    </row>
    <row r="36" spans="1:12" s="6" customFormat="1" ht="12.95" customHeight="1" x14ac:dyDescent="0.25">
      <c r="A36" s="12">
        <v>70</v>
      </c>
      <c r="B36" s="15" t="s">
        <v>28</v>
      </c>
      <c r="C36" s="11">
        <v>0</v>
      </c>
      <c r="D36" s="11">
        <v>0</v>
      </c>
      <c r="E36" s="11">
        <v>26.7</v>
      </c>
      <c r="F36" s="11">
        <v>26.6</v>
      </c>
      <c r="G36" s="11">
        <v>13.7</v>
      </c>
      <c r="H36" s="11">
        <v>16.399999999999999</v>
      </c>
      <c r="I36" s="11">
        <v>86.4</v>
      </c>
      <c r="J36" s="11">
        <v>89.8</v>
      </c>
      <c r="K36" s="11">
        <v>13.3</v>
      </c>
      <c r="L36" s="11">
        <v>11.6</v>
      </c>
    </row>
    <row r="37" spans="1:12" s="6" customFormat="1" ht="12.95" customHeight="1" x14ac:dyDescent="0.25">
      <c r="A37" s="12">
        <v>71</v>
      </c>
      <c r="B37" s="15" t="s">
        <v>73</v>
      </c>
      <c r="C37" s="11">
        <v>0</v>
      </c>
      <c r="D37" s="11">
        <v>0</v>
      </c>
      <c r="E37" s="11">
        <v>23.9</v>
      </c>
      <c r="F37" s="11">
        <v>25.5</v>
      </c>
      <c r="G37" s="11">
        <v>8.5</v>
      </c>
      <c r="H37" s="11">
        <v>8.4</v>
      </c>
      <c r="I37" s="11">
        <v>96.4</v>
      </c>
      <c r="J37" s="11">
        <v>98.2</v>
      </c>
      <c r="K37" s="11">
        <v>6.1</v>
      </c>
      <c r="L37" s="11">
        <v>3.9</v>
      </c>
    </row>
    <row r="38" spans="1:12" s="6" customFormat="1" ht="12.95" customHeight="1" x14ac:dyDescent="0.25">
      <c r="A38" s="12">
        <v>72</v>
      </c>
      <c r="B38" s="15" t="s">
        <v>29</v>
      </c>
      <c r="C38" s="11">
        <v>29.6</v>
      </c>
      <c r="D38" s="11">
        <v>28.5</v>
      </c>
      <c r="E38" s="11">
        <v>33.700000000000003</v>
      </c>
      <c r="F38" s="11">
        <v>33.799999999999997</v>
      </c>
      <c r="G38" s="11">
        <v>3.7</v>
      </c>
      <c r="H38" s="11">
        <v>3.8</v>
      </c>
      <c r="I38" s="11">
        <v>94.9</v>
      </c>
      <c r="J38" s="11">
        <v>96.6</v>
      </c>
      <c r="K38" s="11">
        <v>7</v>
      </c>
      <c r="L38" s="11">
        <v>4.4000000000000004</v>
      </c>
    </row>
    <row r="39" spans="1:12" s="6" customFormat="1" ht="12.95" customHeight="1" x14ac:dyDescent="0.25">
      <c r="A39" s="12">
        <v>73</v>
      </c>
      <c r="B39" s="15" t="s">
        <v>30</v>
      </c>
      <c r="C39" s="11">
        <v>20.2</v>
      </c>
      <c r="D39" s="11">
        <v>22.2</v>
      </c>
      <c r="E39" s="11">
        <v>16.8</v>
      </c>
      <c r="F39" s="11">
        <v>16.399999999999999</v>
      </c>
      <c r="G39" s="11">
        <v>1.5</v>
      </c>
      <c r="H39" s="11">
        <v>1.1000000000000001</v>
      </c>
      <c r="I39" s="11">
        <v>68.8</v>
      </c>
      <c r="J39" s="11">
        <v>76.400000000000006</v>
      </c>
      <c r="K39" s="11">
        <v>22.1</v>
      </c>
      <c r="L39" s="11">
        <v>11</v>
      </c>
    </row>
    <row r="40" spans="1:12" s="6" customFormat="1" ht="12.95" customHeight="1" x14ac:dyDescent="0.25">
      <c r="A40" s="12">
        <v>74</v>
      </c>
      <c r="B40" s="15" t="s">
        <v>74</v>
      </c>
      <c r="C40" s="11">
        <v>19.5</v>
      </c>
      <c r="D40" s="11">
        <v>20.2</v>
      </c>
      <c r="E40" s="11">
        <v>36.700000000000003</v>
      </c>
      <c r="F40" s="11">
        <v>37</v>
      </c>
      <c r="G40" s="11">
        <v>1.5</v>
      </c>
      <c r="H40" s="11">
        <v>1.5</v>
      </c>
      <c r="I40" s="11">
        <v>80.7</v>
      </c>
      <c r="J40" s="11">
        <v>80.099999999999994</v>
      </c>
      <c r="K40" s="11">
        <v>26.2</v>
      </c>
      <c r="L40" s="11">
        <v>23.1</v>
      </c>
    </row>
    <row r="41" spans="1:12" s="6" customFormat="1" ht="12.95" customHeight="1" x14ac:dyDescent="0.25">
      <c r="A41" s="12">
        <v>80</v>
      </c>
      <c r="B41" s="15" t="s">
        <v>75</v>
      </c>
      <c r="C41" s="11">
        <v>5.4</v>
      </c>
      <c r="D41" s="11">
        <v>5.2</v>
      </c>
      <c r="E41" s="11">
        <v>54.6</v>
      </c>
      <c r="F41" s="11">
        <v>54.7</v>
      </c>
      <c r="G41" s="11">
        <v>4.2</v>
      </c>
      <c r="H41" s="11">
        <v>4.4000000000000004</v>
      </c>
      <c r="I41" s="11">
        <v>94.7</v>
      </c>
      <c r="J41" s="11">
        <v>93.7</v>
      </c>
      <c r="K41" s="11">
        <v>3.9</v>
      </c>
      <c r="L41" s="11">
        <v>5.2</v>
      </c>
    </row>
    <row r="42" spans="1:12" s="6" customFormat="1" ht="12.95" customHeight="1" x14ac:dyDescent="0.25">
      <c r="A42" s="12">
        <v>85</v>
      </c>
      <c r="B42" s="15" t="s">
        <v>76</v>
      </c>
      <c r="C42" s="11">
        <v>9.1999999999999993</v>
      </c>
      <c r="D42" s="11">
        <v>8.9</v>
      </c>
      <c r="E42" s="11">
        <v>63.5</v>
      </c>
      <c r="F42" s="11">
        <v>62.4</v>
      </c>
      <c r="G42" s="11">
        <v>3.3</v>
      </c>
      <c r="H42" s="11">
        <v>3.3</v>
      </c>
      <c r="I42" s="11">
        <v>83.2</v>
      </c>
      <c r="J42" s="11">
        <v>88.5</v>
      </c>
      <c r="K42" s="11">
        <v>1.8</v>
      </c>
      <c r="L42" s="11">
        <v>2.4</v>
      </c>
    </row>
    <row r="43" spans="1:12" s="6" customFormat="1" ht="12.95" customHeight="1" x14ac:dyDescent="0.25">
      <c r="A43" s="12">
        <v>90</v>
      </c>
      <c r="B43" s="15" t="s">
        <v>77</v>
      </c>
      <c r="C43" s="11">
        <v>22.8</v>
      </c>
      <c r="D43" s="11">
        <v>23.5</v>
      </c>
      <c r="E43" s="11">
        <v>22.6</v>
      </c>
      <c r="F43" s="11">
        <v>23.4</v>
      </c>
      <c r="G43" s="11">
        <v>15.5</v>
      </c>
      <c r="H43" s="11">
        <v>15</v>
      </c>
      <c r="I43" s="11">
        <v>92.1</v>
      </c>
      <c r="J43" s="11">
        <v>91.1</v>
      </c>
      <c r="K43" s="11">
        <v>2.5</v>
      </c>
      <c r="L43" s="11">
        <v>2</v>
      </c>
    </row>
    <row r="44" spans="1:12" s="6" customFormat="1" ht="12.95" customHeight="1" x14ac:dyDescent="0.25">
      <c r="A44" s="12">
        <v>92</v>
      </c>
      <c r="B44" s="15" t="s">
        <v>78</v>
      </c>
      <c r="C44" s="11">
        <v>3</v>
      </c>
      <c r="D44" s="11">
        <v>2.7</v>
      </c>
      <c r="E44" s="11">
        <v>18.8</v>
      </c>
      <c r="F44" s="11">
        <v>16</v>
      </c>
      <c r="G44" s="11">
        <v>2.6</v>
      </c>
      <c r="H44" s="11">
        <v>1.8</v>
      </c>
      <c r="I44" s="11">
        <v>88.9</v>
      </c>
      <c r="J44" s="11">
        <v>66.3</v>
      </c>
      <c r="K44" s="11">
        <v>11.5</v>
      </c>
      <c r="L44" s="11">
        <v>8.6</v>
      </c>
    </row>
    <row r="45" spans="1:12" s="6" customFormat="1" ht="12.95" customHeight="1" x14ac:dyDescent="0.25">
      <c r="A45" s="12">
        <v>93</v>
      </c>
      <c r="B45" s="15" t="s">
        <v>79</v>
      </c>
      <c r="C45" s="11">
        <v>8.8000000000000007</v>
      </c>
      <c r="D45" s="11">
        <v>10.199999999999999</v>
      </c>
      <c r="E45" s="11">
        <v>49.7</v>
      </c>
      <c r="F45" s="11">
        <v>49.8</v>
      </c>
      <c r="G45" s="11">
        <v>9.9</v>
      </c>
      <c r="H45" s="11">
        <v>8.9</v>
      </c>
      <c r="I45" s="11">
        <v>96.3</v>
      </c>
      <c r="J45" s="11">
        <v>96.2</v>
      </c>
      <c r="K45" s="11">
        <v>2.7</v>
      </c>
      <c r="L45" s="11">
        <v>4.2</v>
      </c>
    </row>
    <row r="46" spans="1:12" s="6" customFormat="1" ht="30.95" customHeight="1" x14ac:dyDescent="0.25">
      <c r="A46" s="22" t="s">
        <v>186</v>
      </c>
      <c r="B46" s="51" t="s">
        <v>196</v>
      </c>
      <c r="C46" s="24"/>
      <c r="D46" s="24"/>
      <c r="E46" s="24"/>
      <c r="F46" s="24"/>
      <c r="G46" s="24"/>
      <c r="H46" s="24"/>
      <c r="I46" s="24"/>
      <c r="J46" s="24"/>
      <c r="K46" s="20"/>
      <c r="L46" s="20"/>
    </row>
    <row r="47" spans="1:12" s="6" customFormat="1" ht="12.95" customHeight="1" x14ac:dyDescent="0.25">
      <c r="A47" s="12" t="s">
        <v>187</v>
      </c>
      <c r="B47" s="6" t="s">
        <v>200</v>
      </c>
      <c r="C47" s="11"/>
      <c r="D47" s="11"/>
      <c r="E47" s="11"/>
      <c r="F47" s="11"/>
      <c r="G47" s="11"/>
      <c r="H47" s="11"/>
      <c r="I47" s="11"/>
      <c r="J47" s="11"/>
    </row>
    <row r="48" spans="1:12" s="6" customFormat="1" ht="12.95" customHeight="1" x14ac:dyDescent="0.25">
      <c r="A48" s="6" t="s">
        <v>197</v>
      </c>
      <c r="B48" s="6" t="s">
        <v>146</v>
      </c>
    </row>
    <row r="49" spans="1:11" s="6" customFormat="1" ht="12.95" customHeight="1" x14ac:dyDescent="0.25">
      <c r="A49" s="12" t="s">
        <v>199</v>
      </c>
      <c r="B49" s="6" t="s">
        <v>198</v>
      </c>
    </row>
    <row r="50" spans="1:11" s="39" customFormat="1" ht="12.95" customHeight="1" x14ac:dyDescent="0.25">
      <c r="A50" s="38" t="s">
        <v>188</v>
      </c>
    </row>
    <row r="51" spans="1:11" s="41" customFormat="1" ht="12.95" customHeight="1" x14ac:dyDescent="0.25">
      <c r="A51" s="40" t="s">
        <v>166</v>
      </c>
    </row>
    <row r="52" spans="1:11" s="41" customFormat="1" ht="12.95" customHeight="1" x14ac:dyDescent="0.25"/>
    <row r="53" spans="1:11" s="41" customFormat="1" ht="12.95" customHeight="1" x14ac:dyDescent="0.25">
      <c r="A53" s="41" t="s">
        <v>189</v>
      </c>
    </row>
    <row r="54" spans="1:11" s="6" customFormat="1" ht="12.95" customHeight="1" x14ac:dyDescent="0.25"/>
    <row r="55" spans="1:11" s="6" customFormat="1" ht="12.95" customHeight="1" x14ac:dyDescent="0.25"/>
    <row r="56" spans="1:11" s="6" customFormat="1" ht="12.95" customHeight="1" x14ac:dyDescent="0.25"/>
    <row r="57" spans="1:11" s="6" customFormat="1" ht="12.95" customHeight="1" x14ac:dyDescent="0.25"/>
    <row r="58" spans="1:11" s="6" customFormat="1" ht="12.95" customHeight="1" x14ac:dyDescent="0.25"/>
    <row r="59" spans="1:11" s="6" customFormat="1" ht="12.95" customHeight="1" x14ac:dyDescent="0.25"/>
    <row r="60" spans="1:11" s="6" customFormat="1" ht="12.95" customHeight="1" x14ac:dyDescent="0.25"/>
    <row r="61" spans="1:11" ht="12.95" customHeight="1" x14ac:dyDescent="0.25">
      <c r="A61" s="6"/>
      <c r="B61" s="6"/>
      <c r="C61" s="6"/>
      <c r="D61" s="6"/>
      <c r="E61" s="6"/>
      <c r="F61" s="6"/>
      <c r="G61" s="6"/>
      <c r="H61" s="6"/>
      <c r="I61" s="6"/>
      <c r="J61" s="6"/>
      <c r="K61" s="6"/>
    </row>
    <row r="62" spans="1:11" ht="12.95" customHeight="1" x14ac:dyDescent="0.25">
      <c r="A62" s="6"/>
      <c r="B62" s="6"/>
      <c r="C62" s="6"/>
      <c r="D62" s="6"/>
      <c r="E62" s="6"/>
      <c r="F62" s="6"/>
      <c r="G62" s="6"/>
      <c r="H62" s="6"/>
      <c r="I62" s="6"/>
      <c r="J62" s="6"/>
      <c r="K62" s="6"/>
    </row>
    <row r="63" spans="1:11" ht="12.95" customHeight="1" x14ac:dyDescent="0.25">
      <c r="A63" s="6"/>
      <c r="B63" s="6"/>
      <c r="C63" s="6"/>
      <c r="D63" s="6"/>
      <c r="E63" s="6"/>
      <c r="F63" s="6"/>
      <c r="G63" s="6"/>
      <c r="H63" s="6"/>
      <c r="I63" s="6"/>
      <c r="J63" s="6"/>
      <c r="K63" s="6"/>
    </row>
    <row r="64" spans="1:11" ht="12.95" customHeight="1" x14ac:dyDescent="0.25">
      <c r="A64" s="6"/>
      <c r="B64" s="6"/>
      <c r="C64" s="6"/>
      <c r="D64" s="6"/>
      <c r="E64" s="6"/>
      <c r="F64" s="6"/>
      <c r="G64" s="6"/>
      <c r="H64" s="6"/>
      <c r="I64" s="6"/>
      <c r="J64" s="6"/>
      <c r="K64" s="6"/>
    </row>
    <row r="65" spans="1:11" ht="12.95" customHeight="1" x14ac:dyDescent="0.25">
      <c r="A65" s="12"/>
      <c r="B65" s="6"/>
      <c r="C65" s="6"/>
      <c r="D65" s="6"/>
      <c r="E65" s="6"/>
      <c r="F65" s="6"/>
      <c r="G65" s="6"/>
      <c r="H65" s="6"/>
      <c r="I65" s="6"/>
      <c r="J65" s="6"/>
      <c r="K65" s="6"/>
    </row>
    <row r="66" spans="1:11" ht="12.95" customHeight="1" x14ac:dyDescent="0.25">
      <c r="A66" s="12"/>
      <c r="B66" s="6"/>
      <c r="C66" s="6"/>
      <c r="D66" s="6"/>
      <c r="E66" s="6"/>
      <c r="F66" s="6"/>
      <c r="G66" s="6"/>
      <c r="H66" s="6"/>
      <c r="I66" s="6"/>
      <c r="J66" s="6"/>
      <c r="K66" s="6"/>
    </row>
    <row r="67" spans="1:11" ht="12.95" customHeight="1" x14ac:dyDescent="0.25">
      <c r="A67" s="6"/>
      <c r="B67" s="6"/>
      <c r="C67" s="6"/>
      <c r="D67" s="6"/>
      <c r="E67" s="6"/>
      <c r="F67" s="6"/>
      <c r="G67" s="6"/>
      <c r="H67" s="6"/>
      <c r="I67" s="6"/>
      <c r="J67" s="6"/>
      <c r="K67" s="6"/>
    </row>
    <row r="68" spans="1:11" ht="12.6" customHeight="1" x14ac:dyDescent="0.25">
      <c r="A68" s="6"/>
      <c r="B68" s="6"/>
      <c r="C68" s="6"/>
      <c r="D68" s="6"/>
      <c r="E68" s="6"/>
      <c r="F68" s="6"/>
      <c r="G68" s="6"/>
      <c r="H68" s="6"/>
      <c r="I68" s="6"/>
      <c r="J68" s="6"/>
      <c r="K68" s="6"/>
    </row>
  </sheetData>
  <phoneticPr fontId="0" type="noConversion"/>
  <pageMargins left="0.39370078740157483" right="0.39370078740157483" top="0.39370078740157483" bottom="0.39370078740157483" header="0.51181102362204722" footer="0.51181102362204722"/>
  <pageSetup paperSize="9" scale="72"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L60"/>
  <sheetViews>
    <sheetView zoomScale="120" zoomScaleNormal="120" workbookViewId="0">
      <pane xSplit="2" ySplit="5" topLeftCell="C6" activePane="bottomRight" state="frozen"/>
      <selection activeCell="K5" sqref="K5"/>
      <selection pane="topRight" activeCell="K5" sqref="K5"/>
      <selection pane="bottomLeft" activeCell="K5" sqref="K5"/>
      <selection pane="bottomRight"/>
    </sheetView>
  </sheetViews>
  <sheetFormatPr baseColWidth="10" defaultColWidth="11" defaultRowHeight="12.6" customHeight="1" x14ac:dyDescent="0.25"/>
  <cols>
    <col min="1" max="1" width="3.375" style="1" customWidth="1"/>
    <col min="2" max="2" width="50.625" style="1" customWidth="1"/>
    <col min="3" max="12" width="6.875" style="1" customWidth="1"/>
    <col min="13" max="16384" width="11" style="1"/>
  </cols>
  <sheetData>
    <row r="1" spans="1:12" ht="12.95" customHeight="1" x14ac:dyDescent="0.25">
      <c r="A1" s="3" t="s">
        <v>134</v>
      </c>
      <c r="B1" s="3"/>
      <c r="K1" s="5"/>
      <c r="L1" s="5" t="s">
        <v>147</v>
      </c>
    </row>
    <row r="2" spans="1:12" ht="12.95" customHeight="1" x14ac:dyDescent="0.25">
      <c r="A2" s="3" t="s">
        <v>203</v>
      </c>
      <c r="B2" s="4"/>
    </row>
    <row r="3" spans="1:12" s="6" customFormat="1" ht="12.95" customHeight="1" x14ac:dyDescent="0.25">
      <c r="A3" s="20" t="s">
        <v>204</v>
      </c>
      <c r="B3" s="20"/>
      <c r="C3" s="42" t="s">
        <v>42</v>
      </c>
      <c r="D3" s="43"/>
      <c r="E3" s="42" t="s">
        <v>43</v>
      </c>
      <c r="F3" s="43"/>
      <c r="G3" s="42" t="s">
        <v>44</v>
      </c>
      <c r="H3" s="43"/>
      <c r="I3" s="42" t="s">
        <v>205</v>
      </c>
      <c r="J3" s="43"/>
      <c r="K3" s="42" t="s">
        <v>45</v>
      </c>
      <c r="L3" s="43"/>
    </row>
    <row r="4" spans="1:12" s="6" customFormat="1" ht="12.95" customHeight="1" x14ac:dyDescent="0.25">
      <c r="A4" s="7"/>
      <c r="B4" s="7"/>
      <c r="C4" s="44" t="s">
        <v>46</v>
      </c>
      <c r="D4" s="45"/>
      <c r="E4" s="44" t="s">
        <v>47</v>
      </c>
      <c r="F4" s="45"/>
      <c r="G4" s="44" t="s">
        <v>50</v>
      </c>
      <c r="H4" s="45"/>
      <c r="I4" s="44"/>
      <c r="J4" s="45"/>
      <c r="K4" s="44" t="s">
        <v>206</v>
      </c>
      <c r="L4" s="45"/>
    </row>
    <row r="5" spans="1:12" s="6" customFormat="1" ht="12.95" customHeight="1" x14ac:dyDescent="0.25">
      <c r="A5" s="8"/>
      <c r="B5" s="8"/>
      <c r="C5" s="28">
        <v>2006</v>
      </c>
      <c r="D5" s="29" t="s">
        <v>207</v>
      </c>
      <c r="E5" s="28">
        <v>2006</v>
      </c>
      <c r="F5" s="29" t="s">
        <v>207</v>
      </c>
      <c r="G5" s="28">
        <v>2006</v>
      </c>
      <c r="H5" s="29" t="s">
        <v>207</v>
      </c>
      <c r="I5" s="28">
        <v>2006</v>
      </c>
      <c r="J5" s="29" t="s">
        <v>207</v>
      </c>
      <c r="K5" s="28">
        <v>2006</v>
      </c>
      <c r="L5" s="29" t="s">
        <v>207</v>
      </c>
    </row>
    <row r="6" spans="1:12" s="6" customFormat="1" ht="12.95" customHeight="1" x14ac:dyDescent="0.25">
      <c r="A6" s="25" t="s">
        <v>0</v>
      </c>
      <c r="B6" s="25"/>
      <c r="C6" s="23"/>
      <c r="D6" s="23"/>
      <c r="E6" s="23"/>
      <c r="F6" s="23"/>
      <c r="G6" s="23"/>
      <c r="H6" s="23"/>
      <c r="I6" s="23"/>
      <c r="J6" s="23"/>
      <c r="K6" s="23"/>
      <c r="L6" s="23"/>
    </row>
    <row r="7" spans="1:12" s="7" customFormat="1" ht="12.95" customHeight="1" x14ac:dyDescent="0.25">
      <c r="A7" s="10">
        <v>14</v>
      </c>
      <c r="B7" s="14" t="s">
        <v>55</v>
      </c>
      <c r="C7" s="11">
        <v>38.4</v>
      </c>
      <c r="D7" s="11">
        <v>38.1</v>
      </c>
      <c r="E7" s="11">
        <v>24.1</v>
      </c>
      <c r="F7" s="11">
        <v>24.2</v>
      </c>
      <c r="G7" s="11">
        <v>8.6</v>
      </c>
      <c r="H7" s="11">
        <v>9</v>
      </c>
      <c r="I7" s="11">
        <v>87.4</v>
      </c>
      <c r="J7" s="11">
        <v>85.2</v>
      </c>
      <c r="K7" s="11">
        <v>17.5</v>
      </c>
      <c r="L7" s="11">
        <v>20.399999999999999</v>
      </c>
    </row>
    <row r="8" spans="1:12" s="6" customFormat="1" ht="12.95" customHeight="1" x14ac:dyDescent="0.25">
      <c r="A8" s="10">
        <v>15</v>
      </c>
      <c r="B8" s="15" t="s">
        <v>9</v>
      </c>
      <c r="C8" s="11">
        <v>61.4</v>
      </c>
      <c r="D8" s="11">
        <v>62.3</v>
      </c>
      <c r="E8" s="11">
        <v>17.100000000000001</v>
      </c>
      <c r="F8" s="11">
        <v>16.7</v>
      </c>
      <c r="G8" s="11">
        <v>3.4</v>
      </c>
      <c r="H8" s="11">
        <v>3.1</v>
      </c>
      <c r="I8" s="11">
        <v>96.1</v>
      </c>
      <c r="J8" s="11">
        <v>95.7</v>
      </c>
      <c r="K8" s="11">
        <v>3.2</v>
      </c>
      <c r="L8" s="11">
        <v>3.8</v>
      </c>
    </row>
    <row r="9" spans="1:12" s="6" customFormat="1" ht="12.95" customHeight="1" x14ac:dyDescent="0.25">
      <c r="A9" s="10">
        <v>17</v>
      </c>
      <c r="B9" s="15" t="s">
        <v>2</v>
      </c>
      <c r="C9" s="11">
        <v>42.5</v>
      </c>
      <c r="D9" s="11">
        <v>42.6</v>
      </c>
      <c r="E9" s="11">
        <v>33.700000000000003</v>
      </c>
      <c r="F9" s="11">
        <v>33</v>
      </c>
      <c r="G9" s="11">
        <v>4.4000000000000004</v>
      </c>
      <c r="H9" s="11">
        <v>4.4000000000000004</v>
      </c>
      <c r="I9" s="11">
        <v>94.5</v>
      </c>
      <c r="J9" s="11">
        <v>93.9</v>
      </c>
      <c r="K9" s="11">
        <v>5.2</v>
      </c>
      <c r="L9" s="11">
        <v>6</v>
      </c>
    </row>
    <row r="10" spans="1:12" s="6" customFormat="1" ht="12.95" customHeight="1" x14ac:dyDescent="0.25">
      <c r="A10" s="10">
        <v>18</v>
      </c>
      <c r="B10" s="15" t="s">
        <v>56</v>
      </c>
      <c r="C10" s="11">
        <v>64.900000000000006</v>
      </c>
      <c r="D10" s="11">
        <v>69.400000000000006</v>
      </c>
      <c r="E10" s="11">
        <v>18.3</v>
      </c>
      <c r="F10" s="11">
        <v>17</v>
      </c>
      <c r="G10" s="11">
        <v>1.7</v>
      </c>
      <c r="H10" s="11">
        <v>2</v>
      </c>
      <c r="I10" s="11">
        <v>95.2</v>
      </c>
      <c r="J10" s="11">
        <v>94.1</v>
      </c>
      <c r="K10" s="11">
        <v>3.1</v>
      </c>
      <c r="L10" s="11">
        <v>2.6</v>
      </c>
    </row>
    <row r="11" spans="1:12" s="6" customFormat="1" ht="12.95" customHeight="1" x14ac:dyDescent="0.25">
      <c r="A11" s="10">
        <v>20</v>
      </c>
      <c r="B11" s="15" t="s">
        <v>58</v>
      </c>
      <c r="C11" s="11">
        <v>54.2</v>
      </c>
      <c r="D11" s="11">
        <v>54.6</v>
      </c>
      <c r="E11" s="11">
        <v>26.2</v>
      </c>
      <c r="F11" s="11">
        <v>24.9</v>
      </c>
      <c r="G11" s="11">
        <v>3.2</v>
      </c>
      <c r="H11" s="11">
        <v>4</v>
      </c>
      <c r="I11" s="11">
        <v>97.4</v>
      </c>
      <c r="J11" s="11">
        <v>97.2</v>
      </c>
      <c r="K11" s="11">
        <v>6.2</v>
      </c>
      <c r="L11" s="11">
        <v>5.3</v>
      </c>
    </row>
    <row r="12" spans="1:12" s="6" customFormat="1" ht="12.95" customHeight="1" x14ac:dyDescent="0.25">
      <c r="A12" s="10">
        <v>21</v>
      </c>
      <c r="B12" s="15" t="s">
        <v>59</v>
      </c>
      <c r="C12" s="11">
        <v>48.1</v>
      </c>
      <c r="D12" s="11">
        <v>51.5</v>
      </c>
      <c r="E12" s="11">
        <v>21.8</v>
      </c>
      <c r="F12" s="11">
        <v>21.5</v>
      </c>
      <c r="G12" s="11">
        <v>6</v>
      </c>
      <c r="H12" s="11">
        <v>5.3</v>
      </c>
      <c r="I12" s="11">
        <v>94.7</v>
      </c>
      <c r="J12" s="11">
        <v>94</v>
      </c>
      <c r="K12" s="11">
        <v>-0.5</v>
      </c>
      <c r="L12" s="11">
        <v>6.9</v>
      </c>
    </row>
    <row r="13" spans="1:12" s="6" customFormat="1" ht="12.95" customHeight="1" x14ac:dyDescent="0.25">
      <c r="A13" s="10">
        <v>22</v>
      </c>
      <c r="B13" s="15" t="s">
        <v>14</v>
      </c>
      <c r="C13" s="11">
        <v>33.6</v>
      </c>
      <c r="D13" s="11">
        <v>34.5</v>
      </c>
      <c r="E13" s="11">
        <v>35.200000000000003</v>
      </c>
      <c r="F13" s="11">
        <v>34.4</v>
      </c>
      <c r="G13" s="11">
        <v>5.0999999999999996</v>
      </c>
      <c r="H13" s="11">
        <v>4.7</v>
      </c>
      <c r="I13" s="11">
        <v>93.1</v>
      </c>
      <c r="J13" s="11">
        <v>92.1</v>
      </c>
      <c r="K13" s="11">
        <v>4.8</v>
      </c>
      <c r="L13" s="11">
        <v>6.1</v>
      </c>
    </row>
    <row r="14" spans="1:12" s="6" customFormat="1" ht="12.95" customHeight="1" x14ac:dyDescent="0.25">
      <c r="A14" s="10">
        <v>24</v>
      </c>
      <c r="B14" s="15" t="s">
        <v>3</v>
      </c>
      <c r="C14" s="11">
        <v>39.1</v>
      </c>
      <c r="D14" s="11">
        <v>39.299999999999997</v>
      </c>
      <c r="E14" s="11">
        <v>12.4</v>
      </c>
      <c r="F14" s="11">
        <v>12.9</v>
      </c>
      <c r="G14" s="11">
        <v>2.4</v>
      </c>
      <c r="H14" s="11">
        <v>2.5</v>
      </c>
      <c r="I14" s="11">
        <v>67.7</v>
      </c>
      <c r="J14" s="11">
        <v>68.3</v>
      </c>
      <c r="K14" s="11">
        <v>36.700000000000003</v>
      </c>
      <c r="L14" s="11">
        <v>37.5</v>
      </c>
    </row>
    <row r="15" spans="1:12" s="6" customFormat="1" ht="12.95" customHeight="1" x14ac:dyDescent="0.25">
      <c r="A15" s="10">
        <v>25</v>
      </c>
      <c r="B15" s="15" t="s">
        <v>60</v>
      </c>
      <c r="C15" s="11">
        <v>51.3</v>
      </c>
      <c r="D15" s="11">
        <v>54</v>
      </c>
      <c r="E15" s="11">
        <v>26</v>
      </c>
      <c r="F15" s="11">
        <v>23.9</v>
      </c>
      <c r="G15" s="11">
        <v>4.8</v>
      </c>
      <c r="H15" s="11">
        <v>4.5</v>
      </c>
      <c r="I15" s="11">
        <v>95.8</v>
      </c>
      <c r="J15" s="11">
        <v>95.4</v>
      </c>
      <c r="K15" s="11">
        <v>5</v>
      </c>
      <c r="L15" s="11">
        <v>5.5</v>
      </c>
    </row>
    <row r="16" spans="1:12" s="6" customFormat="1" ht="12.95" customHeight="1" x14ac:dyDescent="0.25">
      <c r="A16" s="10">
        <v>26</v>
      </c>
      <c r="B16" s="15" t="s">
        <v>61</v>
      </c>
      <c r="C16" s="11">
        <v>40.6</v>
      </c>
      <c r="D16" s="11">
        <v>38.9</v>
      </c>
      <c r="E16" s="11">
        <v>28.6</v>
      </c>
      <c r="F16" s="11">
        <v>28.6</v>
      </c>
      <c r="G16" s="11">
        <v>6.1</v>
      </c>
      <c r="H16" s="11">
        <v>7.8</v>
      </c>
      <c r="I16" s="11">
        <v>93.9</v>
      </c>
      <c r="J16" s="11">
        <v>92.7</v>
      </c>
      <c r="K16" s="11">
        <v>11.1</v>
      </c>
      <c r="L16" s="11">
        <v>9.4</v>
      </c>
    </row>
    <row r="17" spans="1:12" s="6" customFormat="1" ht="12.95" customHeight="1" x14ac:dyDescent="0.25">
      <c r="A17" s="10">
        <v>27</v>
      </c>
      <c r="B17" s="15" t="s">
        <v>4</v>
      </c>
      <c r="C17" s="11">
        <v>55.5</v>
      </c>
      <c r="D17" s="11">
        <v>57.8</v>
      </c>
      <c r="E17" s="11">
        <v>22.9</v>
      </c>
      <c r="F17" s="11">
        <v>21.2</v>
      </c>
      <c r="G17" s="11">
        <v>4.5</v>
      </c>
      <c r="H17" s="11">
        <v>3.6</v>
      </c>
      <c r="I17" s="11">
        <v>96.7</v>
      </c>
      <c r="J17" s="11">
        <v>96.8</v>
      </c>
      <c r="K17" s="11">
        <v>4.3</v>
      </c>
      <c r="L17" s="11">
        <v>5.0999999999999996</v>
      </c>
    </row>
    <row r="18" spans="1:12" s="6" customFormat="1" ht="12.95" customHeight="1" x14ac:dyDescent="0.25">
      <c r="A18" s="10">
        <v>28</v>
      </c>
      <c r="B18" s="15" t="s">
        <v>15</v>
      </c>
      <c r="C18" s="11">
        <v>45</v>
      </c>
      <c r="D18" s="11">
        <v>45.8</v>
      </c>
      <c r="E18" s="11">
        <v>32.5</v>
      </c>
      <c r="F18" s="11">
        <v>31.7</v>
      </c>
      <c r="G18" s="11">
        <v>4.9000000000000004</v>
      </c>
      <c r="H18" s="11">
        <v>4.9000000000000004</v>
      </c>
      <c r="I18" s="11">
        <v>97.2</v>
      </c>
      <c r="J18" s="11">
        <v>96.8</v>
      </c>
      <c r="K18" s="11">
        <v>4.7</v>
      </c>
      <c r="L18" s="11">
        <v>5.4</v>
      </c>
    </row>
    <row r="19" spans="1:12" s="6" customFormat="1" ht="12.95" customHeight="1" x14ac:dyDescent="0.25">
      <c r="A19" s="10">
        <v>29</v>
      </c>
      <c r="B19" s="15" t="s">
        <v>16</v>
      </c>
      <c r="C19" s="11">
        <v>53.6</v>
      </c>
      <c r="D19" s="11">
        <v>55</v>
      </c>
      <c r="E19" s="11">
        <v>26.4</v>
      </c>
      <c r="F19" s="11">
        <v>24.9</v>
      </c>
      <c r="G19" s="11">
        <v>2.2000000000000002</v>
      </c>
      <c r="H19" s="11">
        <v>2.2000000000000002</v>
      </c>
      <c r="I19" s="11">
        <v>92.9</v>
      </c>
      <c r="J19" s="11">
        <v>94.6</v>
      </c>
      <c r="K19" s="11">
        <v>8.5</v>
      </c>
      <c r="L19" s="11">
        <v>7.4</v>
      </c>
    </row>
    <row r="20" spans="1:12" s="6" customFormat="1" ht="12.95" customHeight="1" x14ac:dyDescent="0.25">
      <c r="A20" s="10">
        <v>31</v>
      </c>
      <c r="B20" s="15" t="s">
        <v>63</v>
      </c>
      <c r="C20" s="11">
        <v>53.2</v>
      </c>
      <c r="D20" s="11">
        <v>54.8</v>
      </c>
      <c r="E20" s="11">
        <v>22.1</v>
      </c>
      <c r="F20" s="11">
        <v>21.1</v>
      </c>
      <c r="G20" s="11">
        <v>2.5</v>
      </c>
      <c r="H20" s="11">
        <v>2.2000000000000002</v>
      </c>
      <c r="I20" s="11">
        <v>88.6</v>
      </c>
      <c r="J20" s="11">
        <v>92.7</v>
      </c>
      <c r="K20" s="11">
        <v>11.1</v>
      </c>
      <c r="L20" s="11">
        <v>7.5</v>
      </c>
    </row>
    <row r="21" spans="1:12" s="6" customFormat="1" ht="12.95" customHeight="1" x14ac:dyDescent="0.25">
      <c r="A21" s="10">
        <v>32</v>
      </c>
      <c r="B21" s="15" t="s">
        <v>81</v>
      </c>
      <c r="C21" s="11">
        <v>51.1</v>
      </c>
      <c r="D21" s="11">
        <v>53.7</v>
      </c>
      <c r="E21" s="11">
        <v>29.4</v>
      </c>
      <c r="F21" s="11">
        <v>25</v>
      </c>
      <c r="G21" s="11">
        <v>2.5</v>
      </c>
      <c r="H21" s="11">
        <v>1.9</v>
      </c>
      <c r="I21" s="11">
        <v>92.3</v>
      </c>
      <c r="J21" s="11">
        <v>89.3</v>
      </c>
      <c r="K21" s="11">
        <v>9.9</v>
      </c>
      <c r="L21" s="11">
        <v>14.6</v>
      </c>
    </row>
    <row r="22" spans="1:12" s="6" customFormat="1" ht="12.95" customHeight="1" x14ac:dyDescent="0.25">
      <c r="A22" s="10">
        <v>33</v>
      </c>
      <c r="B22" s="15" t="s">
        <v>65</v>
      </c>
      <c r="C22" s="11">
        <v>46.5</v>
      </c>
      <c r="D22" s="11">
        <v>47.4</v>
      </c>
      <c r="E22" s="11">
        <v>21.9</v>
      </c>
      <c r="F22" s="11">
        <v>21.4</v>
      </c>
      <c r="G22" s="11">
        <v>2.9</v>
      </c>
      <c r="H22" s="11">
        <v>3.1</v>
      </c>
      <c r="I22" s="11">
        <v>94.7</v>
      </c>
      <c r="J22" s="11">
        <v>95.9</v>
      </c>
      <c r="K22" s="11">
        <v>14.4</v>
      </c>
      <c r="L22" s="11">
        <v>14.9</v>
      </c>
    </row>
    <row r="23" spans="1:12" s="6" customFormat="1" ht="12.95" customHeight="1" x14ac:dyDescent="0.25">
      <c r="A23" s="10">
        <v>34</v>
      </c>
      <c r="B23" s="15" t="s">
        <v>18</v>
      </c>
      <c r="C23" s="11">
        <v>56</v>
      </c>
      <c r="D23" s="11">
        <v>58.4</v>
      </c>
      <c r="E23" s="11">
        <v>22.5</v>
      </c>
      <c r="F23" s="11">
        <v>22.1</v>
      </c>
      <c r="G23" s="11">
        <v>3.1</v>
      </c>
      <c r="H23" s="11">
        <v>2.9</v>
      </c>
      <c r="I23" s="11">
        <v>94.5</v>
      </c>
      <c r="J23" s="11">
        <v>92.9</v>
      </c>
      <c r="K23" s="11">
        <v>8</v>
      </c>
      <c r="L23" s="11">
        <v>5.9</v>
      </c>
    </row>
    <row r="24" spans="1:12" s="6" customFormat="1" ht="12.95" customHeight="1" x14ac:dyDescent="0.25">
      <c r="A24" s="10">
        <v>35</v>
      </c>
      <c r="B24" s="15" t="s">
        <v>19</v>
      </c>
      <c r="C24" s="11">
        <v>57.5</v>
      </c>
      <c r="D24" s="11">
        <v>58.3</v>
      </c>
      <c r="E24" s="11">
        <v>26.3</v>
      </c>
      <c r="F24" s="11">
        <v>25.5</v>
      </c>
      <c r="G24" s="11">
        <v>2.5</v>
      </c>
      <c r="H24" s="11">
        <v>2.1</v>
      </c>
      <c r="I24" s="11">
        <v>95.6</v>
      </c>
      <c r="J24" s="11">
        <v>95.1</v>
      </c>
      <c r="K24" s="11">
        <v>5.6</v>
      </c>
      <c r="L24" s="11">
        <v>5.2</v>
      </c>
    </row>
    <row r="25" spans="1:12" s="6" customFormat="1" ht="12.95" customHeight="1" x14ac:dyDescent="0.25">
      <c r="A25" s="10">
        <v>36</v>
      </c>
      <c r="B25" s="15" t="s">
        <v>66</v>
      </c>
      <c r="C25" s="11">
        <v>44.2</v>
      </c>
      <c r="D25" s="11">
        <v>45.8</v>
      </c>
      <c r="E25" s="11">
        <v>31.4</v>
      </c>
      <c r="F25" s="11">
        <v>30</v>
      </c>
      <c r="G25" s="11">
        <v>4</v>
      </c>
      <c r="H25" s="11">
        <v>4.3</v>
      </c>
      <c r="I25" s="11">
        <v>94.7</v>
      </c>
      <c r="J25" s="11">
        <v>94.9</v>
      </c>
      <c r="K25" s="11">
        <v>3.9</v>
      </c>
      <c r="L25" s="11">
        <v>5</v>
      </c>
    </row>
    <row r="26" spans="1:12" s="6" customFormat="1" ht="12.95" customHeight="1" x14ac:dyDescent="0.25">
      <c r="A26" s="10">
        <v>37</v>
      </c>
      <c r="B26" s="15" t="s">
        <v>67</v>
      </c>
      <c r="C26" s="11">
        <v>61.4</v>
      </c>
      <c r="D26" s="11">
        <v>66.5</v>
      </c>
      <c r="E26" s="11">
        <v>14.9</v>
      </c>
      <c r="F26" s="11">
        <v>13.5</v>
      </c>
      <c r="G26" s="11">
        <v>2.9</v>
      </c>
      <c r="H26" s="11">
        <v>3.1</v>
      </c>
      <c r="I26" s="11">
        <v>97.2</v>
      </c>
      <c r="J26" s="11">
        <v>95.9</v>
      </c>
      <c r="K26" s="11">
        <v>5.9</v>
      </c>
      <c r="L26" s="11">
        <v>4.5</v>
      </c>
    </row>
    <row r="27" spans="1:12" s="6" customFormat="1" ht="12.95" customHeight="1" x14ac:dyDescent="0.25">
      <c r="A27" s="10">
        <v>40</v>
      </c>
      <c r="B27" s="14" t="s">
        <v>68</v>
      </c>
      <c r="C27" s="11">
        <v>80.2</v>
      </c>
      <c r="D27" s="11">
        <v>76.099999999999994</v>
      </c>
      <c r="E27" s="11">
        <v>4.8</v>
      </c>
      <c r="F27" s="11">
        <v>5.7</v>
      </c>
      <c r="G27" s="11">
        <v>4</v>
      </c>
      <c r="H27" s="11">
        <v>4.4000000000000004</v>
      </c>
      <c r="I27" s="11">
        <v>91.9</v>
      </c>
      <c r="J27" s="11">
        <v>88.8</v>
      </c>
      <c r="K27" s="11">
        <v>6.3</v>
      </c>
      <c r="L27" s="11">
        <v>8.1999999999999993</v>
      </c>
    </row>
    <row r="28" spans="1:12" s="6" customFormat="1" ht="12.95" customHeight="1" x14ac:dyDescent="0.25">
      <c r="A28" s="10">
        <v>45</v>
      </c>
      <c r="B28" s="7" t="s">
        <v>5</v>
      </c>
      <c r="C28" s="11">
        <v>46.7</v>
      </c>
      <c r="D28" s="11">
        <v>48.5</v>
      </c>
      <c r="E28" s="11">
        <v>35.9</v>
      </c>
      <c r="F28" s="11">
        <v>34.6</v>
      </c>
      <c r="G28" s="11">
        <v>2.8</v>
      </c>
      <c r="H28" s="11">
        <v>2.8</v>
      </c>
      <c r="I28" s="11">
        <v>96.2</v>
      </c>
      <c r="J28" s="11">
        <v>95.9</v>
      </c>
      <c r="K28" s="11">
        <v>3</v>
      </c>
      <c r="L28" s="11">
        <v>3.2</v>
      </c>
    </row>
    <row r="29" spans="1:12" s="6" customFormat="1" ht="12.95" customHeight="1" x14ac:dyDescent="0.25">
      <c r="A29" s="25" t="s">
        <v>1</v>
      </c>
      <c r="B29" s="25"/>
      <c r="C29" s="26"/>
      <c r="D29" s="26"/>
      <c r="E29" s="26"/>
      <c r="F29" s="26"/>
      <c r="G29" s="26"/>
      <c r="H29" s="26"/>
      <c r="I29" s="26"/>
      <c r="J29" s="26"/>
      <c r="K29" s="26"/>
      <c r="L29" s="26"/>
    </row>
    <row r="30" spans="1:12" s="6" customFormat="1" ht="12.95" customHeight="1" x14ac:dyDescent="0.25">
      <c r="A30" s="12">
        <v>50</v>
      </c>
      <c r="B30" s="15" t="s">
        <v>69</v>
      </c>
      <c r="C30" s="11">
        <v>82.3</v>
      </c>
      <c r="D30" s="11">
        <v>82.4</v>
      </c>
      <c r="E30" s="11">
        <v>7.7</v>
      </c>
      <c r="F30" s="11">
        <v>7.7</v>
      </c>
      <c r="G30" s="11">
        <v>1</v>
      </c>
      <c r="H30" s="11">
        <v>1.1000000000000001</v>
      </c>
      <c r="I30" s="11">
        <v>98.3</v>
      </c>
      <c r="J30" s="11">
        <v>98.1</v>
      </c>
      <c r="K30" s="11">
        <v>1.2</v>
      </c>
      <c r="L30" s="11">
        <v>1.6</v>
      </c>
    </row>
    <row r="31" spans="1:12" s="6" customFormat="1" ht="12.95" customHeight="1" x14ac:dyDescent="0.25">
      <c r="A31" s="12">
        <v>51</v>
      </c>
      <c r="B31" s="15" t="s">
        <v>70</v>
      </c>
      <c r="C31" s="11">
        <v>81.3</v>
      </c>
      <c r="D31" s="11">
        <v>82</v>
      </c>
      <c r="E31" s="11">
        <v>3.9</v>
      </c>
      <c r="F31" s="11">
        <v>3.8</v>
      </c>
      <c r="G31" s="11">
        <v>0.5</v>
      </c>
      <c r="H31" s="11">
        <v>0.5</v>
      </c>
      <c r="I31" s="11">
        <v>87.8</v>
      </c>
      <c r="J31" s="11">
        <v>94.2</v>
      </c>
      <c r="K31" s="11">
        <v>15.9</v>
      </c>
      <c r="L31" s="11">
        <v>8.1999999999999993</v>
      </c>
    </row>
    <row r="32" spans="1:12" s="6" customFormat="1" ht="12.95" customHeight="1" x14ac:dyDescent="0.25">
      <c r="A32" s="12">
        <v>52</v>
      </c>
      <c r="B32" s="15" t="s">
        <v>71</v>
      </c>
      <c r="C32" s="11">
        <v>65.2</v>
      </c>
      <c r="D32" s="11">
        <v>65.099999999999994</v>
      </c>
      <c r="E32" s="11">
        <v>17.2</v>
      </c>
      <c r="F32" s="11">
        <v>17</v>
      </c>
      <c r="G32" s="11">
        <v>3.2</v>
      </c>
      <c r="H32" s="11">
        <v>3.1</v>
      </c>
      <c r="I32" s="11">
        <v>95.4</v>
      </c>
      <c r="J32" s="11">
        <v>95.7</v>
      </c>
      <c r="K32" s="11">
        <v>2.2999999999999998</v>
      </c>
      <c r="L32" s="11">
        <v>2.5</v>
      </c>
    </row>
    <row r="33" spans="1:12" s="6" customFormat="1" ht="12.95" customHeight="1" x14ac:dyDescent="0.25">
      <c r="A33" s="12">
        <v>55</v>
      </c>
      <c r="B33" s="15" t="s">
        <v>6</v>
      </c>
      <c r="C33" s="11">
        <v>19.8</v>
      </c>
      <c r="D33" s="11">
        <v>20</v>
      </c>
      <c r="E33" s="11">
        <v>41</v>
      </c>
      <c r="F33" s="11">
        <v>40.6</v>
      </c>
      <c r="G33" s="11">
        <v>6.8</v>
      </c>
      <c r="H33" s="11">
        <v>6.9</v>
      </c>
      <c r="I33" s="11">
        <v>86.4</v>
      </c>
      <c r="J33" s="11">
        <v>87.9</v>
      </c>
      <c r="K33" s="11">
        <v>4.2</v>
      </c>
      <c r="L33" s="11">
        <v>4.9000000000000004</v>
      </c>
    </row>
    <row r="34" spans="1:12" s="6" customFormat="1" ht="12.95" customHeight="1" x14ac:dyDescent="0.25">
      <c r="A34" s="12">
        <v>60</v>
      </c>
      <c r="B34" s="15" t="s">
        <v>25</v>
      </c>
      <c r="C34" s="11">
        <v>0</v>
      </c>
      <c r="D34" s="11">
        <v>0</v>
      </c>
      <c r="E34" s="11">
        <v>31</v>
      </c>
      <c r="F34" s="11">
        <v>37.799999999999997</v>
      </c>
      <c r="G34" s="11">
        <v>10.9</v>
      </c>
      <c r="H34" s="11">
        <v>14.3</v>
      </c>
      <c r="I34" s="11">
        <v>54.6</v>
      </c>
      <c r="J34" s="11">
        <v>54.4</v>
      </c>
      <c r="K34" s="11">
        <v>-39.4</v>
      </c>
      <c r="L34" s="11">
        <v>-0.8</v>
      </c>
    </row>
    <row r="35" spans="1:12" s="6" customFormat="1" ht="12.95" customHeight="1" x14ac:dyDescent="0.25">
      <c r="A35" s="12">
        <v>61</v>
      </c>
      <c r="B35" s="16" t="s">
        <v>26</v>
      </c>
      <c r="C35" s="11">
        <v>0</v>
      </c>
      <c r="D35" s="11">
        <v>0</v>
      </c>
      <c r="E35" s="11">
        <v>40</v>
      </c>
      <c r="F35" s="11">
        <v>36.1</v>
      </c>
      <c r="G35" s="11">
        <v>5.7</v>
      </c>
      <c r="H35" s="11">
        <v>5.4</v>
      </c>
      <c r="I35" s="11">
        <v>91.6</v>
      </c>
      <c r="J35" s="11">
        <v>91.2</v>
      </c>
      <c r="K35" s="11">
        <v>-1.2</v>
      </c>
      <c r="L35" s="11">
        <v>0.7</v>
      </c>
    </row>
    <row r="36" spans="1:12" s="6" customFormat="1" ht="12.95" customHeight="1" x14ac:dyDescent="0.25">
      <c r="A36" s="12">
        <v>63</v>
      </c>
      <c r="B36" s="15" t="s">
        <v>72</v>
      </c>
      <c r="C36" s="11">
        <v>0</v>
      </c>
      <c r="D36" s="11">
        <v>0</v>
      </c>
      <c r="E36" s="11">
        <v>28.3</v>
      </c>
      <c r="F36" s="11">
        <v>29.3</v>
      </c>
      <c r="G36" s="11">
        <v>6.5</v>
      </c>
      <c r="H36" s="11">
        <v>6.1</v>
      </c>
      <c r="I36" s="11">
        <v>91</v>
      </c>
      <c r="J36" s="11">
        <v>89.7</v>
      </c>
      <c r="K36" s="11">
        <v>3.9</v>
      </c>
      <c r="L36" s="11">
        <v>5.5</v>
      </c>
    </row>
    <row r="37" spans="1:12" s="6" customFormat="1" ht="12.95" customHeight="1" x14ac:dyDescent="0.25">
      <c r="A37" s="12">
        <v>64</v>
      </c>
      <c r="B37" s="15" t="s">
        <v>49</v>
      </c>
      <c r="C37" s="11">
        <v>31.2</v>
      </c>
      <c r="D37" s="11">
        <v>30.2</v>
      </c>
      <c r="E37" s="11">
        <v>19.100000000000001</v>
      </c>
      <c r="F37" s="11">
        <v>20</v>
      </c>
      <c r="G37" s="11">
        <v>12.6</v>
      </c>
      <c r="H37" s="11">
        <v>11.7</v>
      </c>
      <c r="I37" s="11">
        <v>95.5</v>
      </c>
      <c r="J37" s="11">
        <v>95.8</v>
      </c>
      <c r="K37" s="11">
        <v>16.600000000000001</v>
      </c>
      <c r="L37" s="11">
        <v>16.600000000000001</v>
      </c>
    </row>
    <row r="38" spans="1:12" s="6" customFormat="1" ht="12.95" customHeight="1" x14ac:dyDescent="0.25">
      <c r="A38" s="12">
        <v>70</v>
      </c>
      <c r="B38" s="15" t="s">
        <v>28</v>
      </c>
      <c r="C38" s="11">
        <v>0</v>
      </c>
      <c r="D38" s="11">
        <v>0</v>
      </c>
      <c r="E38" s="11">
        <v>27.9</v>
      </c>
      <c r="F38" s="11">
        <v>28</v>
      </c>
      <c r="G38" s="11">
        <v>15.6</v>
      </c>
      <c r="H38" s="11">
        <v>12.9</v>
      </c>
      <c r="I38" s="11">
        <v>88.8</v>
      </c>
      <c r="J38" s="11">
        <v>86.9</v>
      </c>
      <c r="K38" s="11">
        <v>13.1</v>
      </c>
      <c r="L38" s="11">
        <v>13.4</v>
      </c>
    </row>
    <row r="39" spans="1:12" s="6" customFormat="1" ht="12.95" customHeight="1" x14ac:dyDescent="0.25">
      <c r="A39" s="12">
        <v>71</v>
      </c>
      <c r="B39" s="15" t="s">
        <v>73</v>
      </c>
      <c r="C39" s="11">
        <v>0</v>
      </c>
      <c r="D39" s="11">
        <v>0</v>
      </c>
      <c r="E39" s="11">
        <v>24.6</v>
      </c>
      <c r="F39" s="11">
        <v>24.3</v>
      </c>
      <c r="G39" s="11">
        <v>7.6</v>
      </c>
      <c r="H39" s="11">
        <v>9</v>
      </c>
      <c r="I39" s="11">
        <v>98.7</v>
      </c>
      <c r="J39" s="11">
        <v>96.2</v>
      </c>
      <c r="K39" s="11">
        <v>5.0999999999999996</v>
      </c>
      <c r="L39" s="11">
        <v>6.4</v>
      </c>
    </row>
    <row r="40" spans="1:12" s="6" customFormat="1" ht="12.95" customHeight="1" x14ac:dyDescent="0.25">
      <c r="A40" s="12">
        <v>72</v>
      </c>
      <c r="B40" s="15" t="s">
        <v>29</v>
      </c>
      <c r="C40" s="11">
        <v>28.7</v>
      </c>
      <c r="D40" s="11">
        <v>28.2</v>
      </c>
      <c r="E40" s="11">
        <v>35.5</v>
      </c>
      <c r="F40" s="11">
        <v>34.9</v>
      </c>
      <c r="G40" s="11">
        <v>3.8</v>
      </c>
      <c r="H40" s="11">
        <v>4</v>
      </c>
      <c r="I40" s="11">
        <v>95.3</v>
      </c>
      <c r="J40" s="11">
        <v>94.5</v>
      </c>
      <c r="K40" s="11">
        <v>5.4</v>
      </c>
      <c r="L40" s="11">
        <v>5.4</v>
      </c>
    </row>
    <row r="41" spans="1:12" s="6" customFormat="1" ht="12.95" customHeight="1" x14ac:dyDescent="0.25">
      <c r="A41" s="12">
        <v>73</v>
      </c>
      <c r="B41" s="15" t="s">
        <v>30</v>
      </c>
      <c r="C41" s="11">
        <v>19.7</v>
      </c>
      <c r="D41" s="11">
        <v>20</v>
      </c>
      <c r="E41" s="11">
        <v>18.5</v>
      </c>
      <c r="F41" s="11">
        <v>16.899999999999999</v>
      </c>
      <c r="G41" s="11">
        <v>1.9</v>
      </c>
      <c r="H41" s="11">
        <v>1.5</v>
      </c>
      <c r="I41" s="11">
        <v>74</v>
      </c>
      <c r="J41" s="11">
        <v>68.900000000000006</v>
      </c>
      <c r="K41" s="11">
        <v>11.3</v>
      </c>
      <c r="L41" s="11">
        <v>21.2</v>
      </c>
    </row>
    <row r="42" spans="1:12" s="6" customFormat="1" ht="12.95" customHeight="1" x14ac:dyDescent="0.25">
      <c r="A42" s="12">
        <v>74</v>
      </c>
      <c r="B42" s="15" t="s">
        <v>74</v>
      </c>
      <c r="C42" s="11">
        <v>22</v>
      </c>
      <c r="D42" s="11">
        <v>19.8</v>
      </c>
      <c r="E42" s="11">
        <v>37.6</v>
      </c>
      <c r="F42" s="11">
        <v>37.200000000000003</v>
      </c>
      <c r="G42" s="11">
        <v>2.1</v>
      </c>
      <c r="H42" s="11">
        <v>1.7</v>
      </c>
      <c r="I42" s="11">
        <v>88.9</v>
      </c>
      <c r="J42" s="11">
        <v>81.2</v>
      </c>
      <c r="K42" s="11">
        <v>19.5</v>
      </c>
      <c r="L42" s="11">
        <v>25</v>
      </c>
    </row>
    <row r="43" spans="1:12" s="6" customFormat="1" ht="12.95" customHeight="1" x14ac:dyDescent="0.25">
      <c r="A43" s="12">
        <v>80</v>
      </c>
      <c r="B43" s="15" t="s">
        <v>75</v>
      </c>
      <c r="C43" s="11">
        <v>3.2</v>
      </c>
      <c r="D43" s="11">
        <v>4.4000000000000004</v>
      </c>
      <c r="E43" s="11">
        <v>52.9</v>
      </c>
      <c r="F43" s="11">
        <v>48.5</v>
      </c>
      <c r="G43" s="11">
        <v>3.8</v>
      </c>
      <c r="H43" s="11">
        <v>3.8</v>
      </c>
      <c r="I43" s="11">
        <v>96.5</v>
      </c>
      <c r="J43" s="11">
        <v>93.3</v>
      </c>
      <c r="K43" s="11">
        <v>2.9</v>
      </c>
      <c r="L43" s="11">
        <v>2.6</v>
      </c>
    </row>
    <row r="44" spans="1:12" s="6" customFormat="1" ht="12.95" customHeight="1" x14ac:dyDescent="0.25">
      <c r="A44" s="12">
        <v>85</v>
      </c>
      <c r="B44" s="15" t="s">
        <v>76</v>
      </c>
      <c r="C44" s="11">
        <v>9.3000000000000007</v>
      </c>
      <c r="D44" s="11">
        <v>9.6</v>
      </c>
      <c r="E44" s="11">
        <v>62.3</v>
      </c>
      <c r="F44" s="11">
        <v>63.8</v>
      </c>
      <c r="G44" s="11">
        <v>3.5</v>
      </c>
      <c r="H44" s="11">
        <v>3.3</v>
      </c>
      <c r="I44" s="11">
        <v>81.400000000000006</v>
      </c>
      <c r="J44" s="11">
        <v>84.4</v>
      </c>
      <c r="K44" s="11">
        <v>2.7</v>
      </c>
      <c r="L44" s="11">
        <v>1.7</v>
      </c>
    </row>
    <row r="45" spans="1:12" s="6" customFormat="1" ht="12.95" customHeight="1" x14ac:dyDescent="0.25">
      <c r="A45" s="12">
        <v>90</v>
      </c>
      <c r="B45" s="15" t="s">
        <v>77</v>
      </c>
      <c r="C45" s="11">
        <v>17</v>
      </c>
      <c r="D45" s="11">
        <v>20.5</v>
      </c>
      <c r="E45" s="11">
        <v>23.2</v>
      </c>
      <c r="F45" s="11">
        <v>22.8</v>
      </c>
      <c r="G45" s="11">
        <v>17.600000000000001</v>
      </c>
      <c r="H45" s="11">
        <v>15.6</v>
      </c>
      <c r="I45" s="11">
        <v>91.7</v>
      </c>
      <c r="J45" s="11">
        <v>92.1</v>
      </c>
      <c r="K45" s="11">
        <v>2</v>
      </c>
      <c r="L45" s="11">
        <v>1.9</v>
      </c>
    </row>
    <row r="46" spans="1:12" s="6" customFormat="1" ht="12.95" customHeight="1" x14ac:dyDescent="0.25">
      <c r="A46" s="12">
        <v>92</v>
      </c>
      <c r="B46" s="15" t="s">
        <v>78</v>
      </c>
      <c r="C46" s="11">
        <v>2.5</v>
      </c>
      <c r="D46" s="11">
        <v>3</v>
      </c>
      <c r="E46" s="11">
        <v>18</v>
      </c>
      <c r="F46" s="11">
        <v>18.600000000000001</v>
      </c>
      <c r="G46" s="11">
        <v>2</v>
      </c>
      <c r="H46" s="11">
        <v>2.7</v>
      </c>
      <c r="I46" s="11">
        <v>92.1</v>
      </c>
      <c r="J46" s="11">
        <v>88.4</v>
      </c>
      <c r="K46" s="11">
        <v>4.5</v>
      </c>
      <c r="L46" s="11">
        <v>11.7</v>
      </c>
    </row>
    <row r="47" spans="1:12" s="6" customFormat="1" ht="12.95" customHeight="1" x14ac:dyDescent="0.25">
      <c r="A47" s="12">
        <v>93</v>
      </c>
      <c r="B47" s="15" t="s">
        <v>79</v>
      </c>
      <c r="C47" s="11">
        <v>10.4</v>
      </c>
      <c r="D47" s="11">
        <v>11.2</v>
      </c>
      <c r="E47" s="11">
        <v>48.9</v>
      </c>
      <c r="F47" s="11">
        <v>49</v>
      </c>
      <c r="G47" s="11">
        <v>9.9</v>
      </c>
      <c r="H47" s="11">
        <v>9.5</v>
      </c>
      <c r="I47" s="11">
        <v>96.9</v>
      </c>
      <c r="J47" s="11">
        <v>96.1</v>
      </c>
      <c r="K47" s="11">
        <v>1.7</v>
      </c>
      <c r="L47" s="11">
        <v>2.8</v>
      </c>
    </row>
    <row r="48" spans="1:12" s="6" customFormat="1" ht="32.1" customHeight="1" x14ac:dyDescent="0.25">
      <c r="A48" s="22" t="s">
        <v>186</v>
      </c>
      <c r="B48" s="51" t="s">
        <v>196</v>
      </c>
      <c r="C48" s="24"/>
      <c r="D48" s="24"/>
      <c r="E48" s="24"/>
      <c r="F48" s="24"/>
      <c r="G48" s="24"/>
      <c r="H48" s="24"/>
      <c r="I48" s="24"/>
      <c r="J48" s="24"/>
      <c r="K48" s="20"/>
      <c r="L48" s="20"/>
    </row>
    <row r="49" spans="1:11" s="6" customFormat="1" ht="12.95" customHeight="1" x14ac:dyDescent="0.25">
      <c r="A49" s="12" t="s">
        <v>187</v>
      </c>
      <c r="B49" s="6" t="s">
        <v>200</v>
      </c>
    </row>
    <row r="50" spans="1:11" s="6" customFormat="1" ht="12.95" customHeight="1" x14ac:dyDescent="0.25">
      <c r="A50" s="6" t="s">
        <v>197</v>
      </c>
      <c r="B50" s="6" t="s">
        <v>146</v>
      </c>
    </row>
    <row r="51" spans="1:11" s="6" customFormat="1" ht="12.95" customHeight="1" x14ac:dyDescent="0.25">
      <c r="A51" s="12" t="s">
        <v>199</v>
      </c>
      <c r="B51" s="6" t="s">
        <v>198</v>
      </c>
    </row>
    <row r="52" spans="1:11" s="39" customFormat="1" ht="12.95" customHeight="1" x14ac:dyDescent="0.25">
      <c r="A52" s="38" t="s">
        <v>188</v>
      </c>
    </row>
    <row r="53" spans="1:11" s="41" customFormat="1" ht="12.95" customHeight="1" x14ac:dyDescent="0.25">
      <c r="A53" s="40" t="s">
        <v>167</v>
      </c>
    </row>
    <row r="54" spans="1:11" s="41" customFormat="1" ht="12.95" customHeight="1" x14ac:dyDescent="0.25"/>
    <row r="55" spans="1:11" s="41" customFormat="1" ht="12.95" customHeight="1" x14ac:dyDescent="0.25">
      <c r="A55" s="41" t="s">
        <v>189</v>
      </c>
    </row>
    <row r="56" spans="1:11" ht="12.6" customHeight="1" x14ac:dyDescent="0.25">
      <c r="A56" s="6"/>
      <c r="B56" s="6"/>
      <c r="C56" s="6"/>
      <c r="D56" s="6"/>
      <c r="E56" s="6"/>
      <c r="F56" s="6"/>
      <c r="G56" s="6"/>
      <c r="H56" s="6"/>
      <c r="I56" s="6"/>
      <c r="J56" s="6"/>
      <c r="K56" s="6"/>
    </row>
    <row r="57" spans="1:11" ht="12.6" customHeight="1" x14ac:dyDescent="0.25">
      <c r="A57" s="6"/>
      <c r="B57" s="6"/>
      <c r="C57" s="6"/>
      <c r="D57" s="6"/>
      <c r="E57" s="6"/>
      <c r="F57" s="6"/>
      <c r="G57" s="6"/>
      <c r="H57" s="6"/>
      <c r="I57" s="6"/>
      <c r="J57" s="6"/>
      <c r="K57" s="6"/>
    </row>
    <row r="58" spans="1:11" ht="12.6" customHeight="1" x14ac:dyDescent="0.25">
      <c r="A58" s="6"/>
      <c r="B58" s="6"/>
      <c r="C58" s="6"/>
      <c r="D58" s="6"/>
      <c r="E58" s="6"/>
      <c r="F58" s="6"/>
      <c r="G58" s="6"/>
      <c r="H58" s="6"/>
      <c r="I58" s="6"/>
      <c r="J58" s="6"/>
      <c r="K58" s="6"/>
    </row>
    <row r="59" spans="1:11" ht="12.6" customHeight="1" x14ac:dyDescent="0.25">
      <c r="A59" s="12"/>
      <c r="B59" s="6"/>
      <c r="C59" s="6"/>
      <c r="D59" s="6"/>
      <c r="E59" s="6"/>
      <c r="F59" s="6"/>
      <c r="G59" s="6"/>
      <c r="H59" s="6"/>
      <c r="I59" s="6"/>
      <c r="J59" s="6"/>
      <c r="K59" s="6"/>
    </row>
    <row r="60" spans="1:11" ht="12.6" customHeight="1" x14ac:dyDescent="0.25">
      <c r="A60" s="12"/>
      <c r="B60" s="6"/>
      <c r="C60" s="6"/>
      <c r="D60" s="6"/>
      <c r="E60" s="6"/>
      <c r="F60" s="6"/>
      <c r="G60" s="6"/>
      <c r="H60" s="6"/>
      <c r="I60" s="6"/>
      <c r="J60" s="6"/>
      <c r="K60" s="6"/>
    </row>
  </sheetData>
  <phoneticPr fontId="0" type="noConversion"/>
  <pageMargins left="0.39370078740157483" right="0.39370078740157483" top="0.39370078740157483" bottom="0.39370078740157483" header="0.51181102362204722" footer="0.51181102362204722"/>
  <pageSetup paperSize="9" scale="72"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L60"/>
  <sheetViews>
    <sheetView zoomScale="120" zoomScaleNormal="120" workbookViewId="0">
      <pane xSplit="2" ySplit="5" topLeftCell="C6" activePane="bottomRight" state="frozen"/>
      <selection activeCell="K5" sqref="K5"/>
      <selection pane="topRight" activeCell="K5" sqref="K5"/>
      <selection pane="bottomLeft" activeCell="K5" sqref="K5"/>
      <selection pane="bottomRight"/>
    </sheetView>
  </sheetViews>
  <sheetFormatPr baseColWidth="10" defaultColWidth="11" defaultRowHeight="12.6" customHeight="1" x14ac:dyDescent="0.25"/>
  <cols>
    <col min="1" max="1" width="3.375" style="1" customWidth="1"/>
    <col min="2" max="2" width="50.625" style="1" customWidth="1"/>
    <col min="3" max="12" width="6.875" style="1" customWidth="1"/>
    <col min="13" max="16384" width="11" style="1"/>
  </cols>
  <sheetData>
    <row r="1" spans="1:12" ht="12.95" customHeight="1" x14ac:dyDescent="0.25">
      <c r="A1" s="3" t="s">
        <v>134</v>
      </c>
      <c r="B1" s="3"/>
      <c r="K1" s="5"/>
      <c r="L1" s="5" t="s">
        <v>147</v>
      </c>
    </row>
    <row r="2" spans="1:12" ht="12.95" customHeight="1" x14ac:dyDescent="0.25">
      <c r="A2" s="3" t="s">
        <v>203</v>
      </c>
      <c r="B2" s="4"/>
    </row>
    <row r="3" spans="1:12" s="6" customFormat="1" ht="12.95" customHeight="1" x14ac:dyDescent="0.25">
      <c r="A3" s="20" t="s">
        <v>204</v>
      </c>
      <c r="B3" s="20"/>
      <c r="C3" s="42" t="s">
        <v>42</v>
      </c>
      <c r="D3" s="43"/>
      <c r="E3" s="42" t="s">
        <v>43</v>
      </c>
      <c r="F3" s="43"/>
      <c r="G3" s="42" t="s">
        <v>44</v>
      </c>
      <c r="H3" s="43"/>
      <c r="I3" s="42" t="s">
        <v>205</v>
      </c>
      <c r="J3" s="43"/>
      <c r="K3" s="42" t="s">
        <v>45</v>
      </c>
      <c r="L3" s="43"/>
    </row>
    <row r="4" spans="1:12" s="6" customFormat="1" ht="12.95" customHeight="1" x14ac:dyDescent="0.25">
      <c r="A4" s="7"/>
      <c r="B4" s="7"/>
      <c r="C4" s="44" t="s">
        <v>46</v>
      </c>
      <c r="D4" s="45"/>
      <c r="E4" s="44" t="s">
        <v>47</v>
      </c>
      <c r="F4" s="45"/>
      <c r="G4" s="44" t="s">
        <v>50</v>
      </c>
      <c r="H4" s="45"/>
      <c r="I4" s="44"/>
      <c r="J4" s="45"/>
      <c r="K4" s="44" t="s">
        <v>206</v>
      </c>
      <c r="L4" s="45"/>
    </row>
    <row r="5" spans="1:12" s="6" customFormat="1" ht="12.95" customHeight="1" x14ac:dyDescent="0.25">
      <c r="A5" s="8"/>
      <c r="B5" s="8"/>
      <c r="C5" s="28">
        <v>2005</v>
      </c>
      <c r="D5" s="29">
        <v>2006</v>
      </c>
      <c r="E5" s="28">
        <f t="shared" ref="E5:L5" si="0">+C5</f>
        <v>2005</v>
      </c>
      <c r="F5" s="29">
        <f t="shared" si="0"/>
        <v>2006</v>
      </c>
      <c r="G5" s="28">
        <f t="shared" si="0"/>
        <v>2005</v>
      </c>
      <c r="H5" s="29">
        <f t="shared" si="0"/>
        <v>2006</v>
      </c>
      <c r="I5" s="28">
        <f t="shared" si="0"/>
        <v>2005</v>
      </c>
      <c r="J5" s="29">
        <f t="shared" si="0"/>
        <v>2006</v>
      </c>
      <c r="K5" s="28">
        <f t="shared" si="0"/>
        <v>2005</v>
      </c>
      <c r="L5" s="29">
        <f t="shared" si="0"/>
        <v>2006</v>
      </c>
    </row>
    <row r="6" spans="1:12" s="6" customFormat="1" ht="12.95" customHeight="1" x14ac:dyDescent="0.25">
      <c r="A6" s="25" t="s">
        <v>0</v>
      </c>
      <c r="B6" s="25"/>
      <c r="C6" s="23"/>
      <c r="D6" s="23"/>
      <c r="E6" s="23"/>
      <c r="F6" s="23"/>
      <c r="G6" s="23"/>
      <c r="H6" s="23"/>
      <c r="I6" s="23"/>
      <c r="J6" s="23"/>
      <c r="K6" s="23"/>
      <c r="L6" s="23"/>
    </row>
    <row r="7" spans="1:12" s="7" customFormat="1" ht="12.95" customHeight="1" x14ac:dyDescent="0.25">
      <c r="A7" s="10">
        <v>14</v>
      </c>
      <c r="B7" s="14" t="s">
        <v>55</v>
      </c>
      <c r="C7" s="11">
        <v>38.4</v>
      </c>
      <c r="D7" s="11">
        <v>38.4</v>
      </c>
      <c r="E7" s="11">
        <v>24.9</v>
      </c>
      <c r="F7" s="11">
        <v>24</v>
      </c>
      <c r="G7" s="11">
        <v>8.6999999999999993</v>
      </c>
      <c r="H7" s="11">
        <v>8.5</v>
      </c>
      <c r="I7" s="11">
        <v>92</v>
      </c>
      <c r="J7" s="11">
        <v>87.9</v>
      </c>
      <c r="K7" s="11">
        <v>13.2</v>
      </c>
      <c r="L7" s="11">
        <v>16.600000000000001</v>
      </c>
    </row>
    <row r="8" spans="1:12" s="6" customFormat="1" ht="12.95" customHeight="1" x14ac:dyDescent="0.25">
      <c r="A8" s="10">
        <v>15</v>
      </c>
      <c r="B8" s="15" t="s">
        <v>9</v>
      </c>
      <c r="C8" s="11">
        <v>59.2</v>
      </c>
      <c r="D8" s="11">
        <v>61.8</v>
      </c>
      <c r="E8" s="11">
        <v>17.7</v>
      </c>
      <c r="F8" s="11">
        <v>17</v>
      </c>
      <c r="G8" s="11">
        <v>3.5</v>
      </c>
      <c r="H8" s="11">
        <v>3.3</v>
      </c>
      <c r="I8" s="11">
        <v>96.1</v>
      </c>
      <c r="J8" s="11">
        <v>96.3</v>
      </c>
      <c r="K8" s="11">
        <v>4</v>
      </c>
      <c r="L8" s="11">
        <v>3.1</v>
      </c>
    </row>
    <row r="9" spans="1:12" s="6" customFormat="1" ht="12.95" customHeight="1" x14ac:dyDescent="0.25">
      <c r="A9" s="10">
        <v>17</v>
      </c>
      <c r="B9" s="15" t="s">
        <v>2</v>
      </c>
      <c r="C9" s="11">
        <v>42.1</v>
      </c>
      <c r="D9" s="11">
        <v>43.6</v>
      </c>
      <c r="E9" s="11">
        <v>33.700000000000003</v>
      </c>
      <c r="F9" s="11">
        <v>33.4</v>
      </c>
      <c r="G9" s="11">
        <v>5.5</v>
      </c>
      <c r="H9" s="11">
        <v>4.4000000000000004</v>
      </c>
      <c r="I9" s="11">
        <v>92.9</v>
      </c>
      <c r="J9" s="11">
        <v>94.5</v>
      </c>
      <c r="K9" s="11">
        <v>3.8</v>
      </c>
      <c r="L9" s="11">
        <v>3.6</v>
      </c>
    </row>
    <row r="10" spans="1:12" s="6" customFormat="1" ht="12.95" customHeight="1" x14ac:dyDescent="0.25">
      <c r="A10" s="10">
        <v>18</v>
      </c>
      <c r="B10" s="15" t="s">
        <v>56</v>
      </c>
      <c r="C10" s="11">
        <v>57.7</v>
      </c>
      <c r="D10" s="11">
        <v>53</v>
      </c>
      <c r="E10" s="11">
        <v>22.8</v>
      </c>
      <c r="F10" s="11">
        <v>22.3</v>
      </c>
      <c r="G10" s="11">
        <v>2.2000000000000002</v>
      </c>
      <c r="H10" s="11">
        <v>2</v>
      </c>
      <c r="I10" s="11">
        <v>95.3</v>
      </c>
      <c r="J10" s="11">
        <v>96.8</v>
      </c>
      <c r="K10" s="11">
        <v>4.8</v>
      </c>
      <c r="L10" s="11">
        <v>3.8</v>
      </c>
    </row>
    <row r="11" spans="1:12" s="6" customFormat="1" ht="12.95" customHeight="1" x14ac:dyDescent="0.25">
      <c r="A11" s="10">
        <v>20</v>
      </c>
      <c r="B11" s="15" t="s">
        <v>58</v>
      </c>
      <c r="C11" s="11">
        <v>51.5</v>
      </c>
      <c r="D11" s="11">
        <v>53.4</v>
      </c>
      <c r="E11" s="11">
        <v>27.4</v>
      </c>
      <c r="F11" s="11">
        <v>26.2</v>
      </c>
      <c r="G11" s="11">
        <v>4.0999999999999996</v>
      </c>
      <c r="H11" s="11">
        <v>3.2</v>
      </c>
      <c r="I11" s="11">
        <v>96.6</v>
      </c>
      <c r="J11" s="11">
        <v>97.5</v>
      </c>
      <c r="K11" s="11">
        <v>6.6</v>
      </c>
      <c r="L11" s="11">
        <v>5.9</v>
      </c>
    </row>
    <row r="12" spans="1:12" s="6" customFormat="1" ht="12.95" customHeight="1" x14ac:dyDescent="0.25">
      <c r="A12" s="10">
        <v>21</v>
      </c>
      <c r="B12" s="15" t="s">
        <v>59</v>
      </c>
      <c r="C12" s="11">
        <v>49.2</v>
      </c>
      <c r="D12" s="11">
        <v>48.3</v>
      </c>
      <c r="E12" s="11">
        <v>23.4</v>
      </c>
      <c r="F12" s="11">
        <v>21.5</v>
      </c>
      <c r="G12" s="11">
        <v>5.2</v>
      </c>
      <c r="H12" s="11">
        <v>6</v>
      </c>
      <c r="I12" s="11">
        <v>96.3</v>
      </c>
      <c r="J12" s="11">
        <v>94.6</v>
      </c>
      <c r="K12" s="11">
        <v>3.1</v>
      </c>
      <c r="L12" s="11">
        <v>-0.5</v>
      </c>
    </row>
    <row r="13" spans="1:12" s="6" customFormat="1" ht="12.95" customHeight="1" x14ac:dyDescent="0.25">
      <c r="A13" s="10">
        <v>22</v>
      </c>
      <c r="B13" s="15" t="s">
        <v>14</v>
      </c>
      <c r="C13" s="11">
        <v>33.799999999999997</v>
      </c>
      <c r="D13" s="11">
        <v>33.700000000000003</v>
      </c>
      <c r="E13" s="11">
        <v>36.4</v>
      </c>
      <c r="F13" s="11">
        <v>35.299999999999997</v>
      </c>
      <c r="G13" s="11">
        <v>4.9000000000000004</v>
      </c>
      <c r="H13" s="11">
        <v>5.0999999999999996</v>
      </c>
      <c r="I13" s="11">
        <v>92.5</v>
      </c>
      <c r="J13" s="11">
        <v>93.3</v>
      </c>
      <c r="K13" s="11">
        <v>6.3</v>
      </c>
      <c r="L13" s="11">
        <v>4.5999999999999996</v>
      </c>
    </row>
    <row r="14" spans="1:12" s="6" customFormat="1" ht="12.95" customHeight="1" x14ac:dyDescent="0.25">
      <c r="A14" s="10">
        <v>24</v>
      </c>
      <c r="B14" s="15" t="s">
        <v>3</v>
      </c>
      <c r="C14" s="11">
        <v>40.299999999999997</v>
      </c>
      <c r="D14" s="11">
        <v>39.299999999999997</v>
      </c>
      <c r="E14" s="11">
        <v>13.4</v>
      </c>
      <c r="F14" s="11">
        <v>12.5</v>
      </c>
      <c r="G14" s="11">
        <v>3</v>
      </c>
      <c r="H14" s="11">
        <v>2.4</v>
      </c>
      <c r="I14" s="11">
        <v>69.900000000000006</v>
      </c>
      <c r="J14" s="11">
        <v>67.8</v>
      </c>
      <c r="K14" s="11">
        <v>30.3</v>
      </c>
      <c r="L14" s="11">
        <v>36.4</v>
      </c>
    </row>
    <row r="15" spans="1:12" s="6" customFormat="1" ht="12.95" customHeight="1" x14ac:dyDescent="0.25">
      <c r="A15" s="10">
        <v>25</v>
      </c>
      <c r="B15" s="15" t="s">
        <v>60</v>
      </c>
      <c r="C15" s="11">
        <v>49.5</v>
      </c>
      <c r="D15" s="11">
        <v>51.7</v>
      </c>
      <c r="E15" s="11">
        <v>27.4</v>
      </c>
      <c r="F15" s="11">
        <v>25.5</v>
      </c>
      <c r="G15" s="11">
        <v>5.5</v>
      </c>
      <c r="H15" s="11">
        <v>4.8</v>
      </c>
      <c r="I15" s="11">
        <v>95.9</v>
      </c>
      <c r="J15" s="11">
        <v>95.8</v>
      </c>
      <c r="K15" s="11">
        <v>3.8</v>
      </c>
      <c r="L15" s="11">
        <v>4.5999999999999996</v>
      </c>
    </row>
    <row r="16" spans="1:12" s="6" customFormat="1" ht="12.95" customHeight="1" x14ac:dyDescent="0.25">
      <c r="A16" s="10">
        <v>26</v>
      </c>
      <c r="B16" s="15" t="s">
        <v>61</v>
      </c>
      <c r="C16" s="11">
        <v>39</v>
      </c>
      <c r="D16" s="11">
        <v>41.8</v>
      </c>
      <c r="E16" s="11">
        <v>30.2</v>
      </c>
      <c r="F16" s="11">
        <v>28.7</v>
      </c>
      <c r="G16" s="11">
        <v>6.6</v>
      </c>
      <c r="H16" s="11">
        <v>6.2</v>
      </c>
      <c r="I16" s="11">
        <v>93.6</v>
      </c>
      <c r="J16" s="11">
        <v>93.7</v>
      </c>
      <c r="K16" s="11">
        <v>11</v>
      </c>
      <c r="L16" s="11">
        <v>10.7</v>
      </c>
    </row>
    <row r="17" spans="1:12" s="6" customFormat="1" ht="12.95" customHeight="1" x14ac:dyDescent="0.25">
      <c r="A17" s="10">
        <v>27</v>
      </c>
      <c r="B17" s="15" t="s">
        <v>4</v>
      </c>
      <c r="C17" s="11">
        <v>51.1</v>
      </c>
      <c r="D17" s="11">
        <v>55.7</v>
      </c>
      <c r="E17" s="11">
        <v>23.8</v>
      </c>
      <c r="F17" s="11">
        <v>22</v>
      </c>
      <c r="G17" s="11">
        <v>4.3</v>
      </c>
      <c r="H17" s="11">
        <v>4.4000000000000004</v>
      </c>
      <c r="I17" s="11">
        <v>96.6</v>
      </c>
      <c r="J17" s="11">
        <v>96.6</v>
      </c>
      <c r="K17" s="11">
        <v>1.4</v>
      </c>
      <c r="L17" s="11">
        <v>4.7</v>
      </c>
    </row>
    <row r="18" spans="1:12" s="6" customFormat="1" ht="12.95" customHeight="1" x14ac:dyDescent="0.25">
      <c r="A18" s="10">
        <v>28</v>
      </c>
      <c r="B18" s="15" t="s">
        <v>15</v>
      </c>
      <c r="C18" s="11">
        <v>43.5</v>
      </c>
      <c r="D18" s="11">
        <v>45.4</v>
      </c>
      <c r="E18" s="11">
        <v>34.1</v>
      </c>
      <c r="F18" s="11">
        <v>32.4</v>
      </c>
      <c r="G18" s="11">
        <v>4.8</v>
      </c>
      <c r="H18" s="11">
        <v>5</v>
      </c>
      <c r="I18" s="11">
        <v>96.6</v>
      </c>
      <c r="J18" s="11">
        <v>97</v>
      </c>
      <c r="K18" s="11">
        <v>3.9</v>
      </c>
      <c r="L18" s="11">
        <v>4.4000000000000004</v>
      </c>
    </row>
    <row r="19" spans="1:12" s="6" customFormat="1" ht="12.95" customHeight="1" x14ac:dyDescent="0.25">
      <c r="A19" s="10">
        <v>29</v>
      </c>
      <c r="B19" s="15" t="s">
        <v>16</v>
      </c>
      <c r="C19" s="11">
        <v>52</v>
      </c>
      <c r="D19" s="11">
        <v>53.6</v>
      </c>
      <c r="E19" s="11">
        <v>27.7</v>
      </c>
      <c r="F19" s="11">
        <v>26.3</v>
      </c>
      <c r="G19" s="11">
        <v>2.6</v>
      </c>
      <c r="H19" s="11">
        <v>2.2000000000000002</v>
      </c>
      <c r="I19" s="11">
        <v>93.6</v>
      </c>
      <c r="J19" s="11">
        <v>92.9</v>
      </c>
      <c r="K19" s="11">
        <v>5.7</v>
      </c>
      <c r="L19" s="11">
        <v>8.4</v>
      </c>
    </row>
    <row r="20" spans="1:12" s="6" customFormat="1" ht="12.95" customHeight="1" x14ac:dyDescent="0.25">
      <c r="A20" s="10">
        <v>31</v>
      </c>
      <c r="B20" s="15" t="s">
        <v>63</v>
      </c>
      <c r="C20" s="11">
        <v>52.1</v>
      </c>
      <c r="D20" s="11">
        <v>53.2</v>
      </c>
      <c r="E20" s="11">
        <v>23.7</v>
      </c>
      <c r="F20" s="11">
        <v>22.1</v>
      </c>
      <c r="G20" s="11">
        <v>2.6</v>
      </c>
      <c r="H20" s="11">
        <v>2.4</v>
      </c>
      <c r="I20" s="11">
        <v>87.9</v>
      </c>
      <c r="J20" s="11">
        <v>88.5</v>
      </c>
      <c r="K20" s="11">
        <v>10.9</v>
      </c>
      <c r="L20" s="11">
        <v>11.1</v>
      </c>
    </row>
    <row r="21" spans="1:12" s="6" customFormat="1" ht="12.95" customHeight="1" x14ac:dyDescent="0.25">
      <c r="A21" s="10">
        <v>32</v>
      </c>
      <c r="B21" s="15" t="s">
        <v>81</v>
      </c>
      <c r="C21" s="11">
        <v>49.5</v>
      </c>
      <c r="D21" s="11">
        <v>51.1</v>
      </c>
      <c r="E21" s="11">
        <v>31.3</v>
      </c>
      <c r="F21" s="11">
        <v>29.4</v>
      </c>
      <c r="G21" s="11">
        <v>2.7</v>
      </c>
      <c r="H21" s="11">
        <v>2.6</v>
      </c>
      <c r="I21" s="11">
        <v>92.4</v>
      </c>
      <c r="J21" s="11">
        <v>92.3</v>
      </c>
      <c r="K21" s="11">
        <v>8.1999999999999993</v>
      </c>
      <c r="L21" s="11">
        <v>9.9</v>
      </c>
    </row>
    <row r="22" spans="1:12" s="6" customFormat="1" ht="12.95" customHeight="1" x14ac:dyDescent="0.25">
      <c r="A22" s="10">
        <v>33</v>
      </c>
      <c r="B22" s="15" t="s">
        <v>65</v>
      </c>
      <c r="C22" s="11">
        <v>45.7</v>
      </c>
      <c r="D22" s="11">
        <v>46.7</v>
      </c>
      <c r="E22" s="11">
        <v>22.4</v>
      </c>
      <c r="F22" s="11">
        <v>21.8</v>
      </c>
      <c r="G22" s="11">
        <v>2.9</v>
      </c>
      <c r="H22" s="11">
        <v>2.9</v>
      </c>
      <c r="I22" s="11">
        <v>94.8</v>
      </c>
      <c r="J22" s="11">
        <v>94.7</v>
      </c>
      <c r="K22" s="11">
        <v>13.4</v>
      </c>
      <c r="L22" s="11">
        <v>14.3</v>
      </c>
    </row>
    <row r="23" spans="1:12" s="6" customFormat="1" ht="12.95" customHeight="1" x14ac:dyDescent="0.25">
      <c r="A23" s="10">
        <v>34</v>
      </c>
      <c r="B23" s="15" t="s">
        <v>18</v>
      </c>
      <c r="C23" s="11">
        <v>54.5</v>
      </c>
      <c r="D23" s="11">
        <v>55.7</v>
      </c>
      <c r="E23" s="11">
        <v>25.1</v>
      </c>
      <c r="F23" s="11">
        <v>22.7</v>
      </c>
      <c r="G23" s="11">
        <v>2.4</v>
      </c>
      <c r="H23" s="11">
        <v>3.1</v>
      </c>
      <c r="I23" s="11">
        <v>93.6</v>
      </c>
      <c r="J23" s="11">
        <v>94.7</v>
      </c>
      <c r="K23" s="11">
        <v>6.2</v>
      </c>
      <c r="L23" s="11">
        <v>7.9</v>
      </c>
    </row>
    <row r="24" spans="1:12" s="6" customFormat="1" ht="12.95" customHeight="1" x14ac:dyDescent="0.25">
      <c r="A24" s="10">
        <v>35</v>
      </c>
      <c r="B24" s="15" t="s">
        <v>19</v>
      </c>
      <c r="C24" s="11">
        <v>51.8</v>
      </c>
      <c r="D24" s="11">
        <v>56.8</v>
      </c>
      <c r="E24" s="11">
        <v>30.8</v>
      </c>
      <c r="F24" s="11">
        <v>27</v>
      </c>
      <c r="G24" s="11">
        <v>3.5</v>
      </c>
      <c r="H24" s="11">
        <v>2.6</v>
      </c>
      <c r="I24" s="11">
        <v>93.6</v>
      </c>
      <c r="J24" s="11">
        <v>95.7</v>
      </c>
      <c r="K24" s="11">
        <v>7.2</v>
      </c>
      <c r="L24" s="11">
        <v>5.5</v>
      </c>
    </row>
    <row r="25" spans="1:12" s="6" customFormat="1" ht="12.95" customHeight="1" x14ac:dyDescent="0.25">
      <c r="A25" s="10">
        <v>36</v>
      </c>
      <c r="B25" s="15" t="s">
        <v>66</v>
      </c>
      <c r="C25" s="11">
        <v>43.9</v>
      </c>
      <c r="D25" s="11">
        <v>44.4</v>
      </c>
      <c r="E25" s="11">
        <v>32.6</v>
      </c>
      <c r="F25" s="11">
        <v>31</v>
      </c>
      <c r="G25" s="11">
        <v>4.5999999999999996</v>
      </c>
      <c r="H25" s="11">
        <v>4.3</v>
      </c>
      <c r="I25" s="11">
        <v>96.2</v>
      </c>
      <c r="J25" s="11">
        <v>94.7</v>
      </c>
      <c r="K25" s="11">
        <v>3.2</v>
      </c>
      <c r="L25" s="11">
        <v>3.5</v>
      </c>
    </row>
    <row r="26" spans="1:12" s="6" customFormat="1" ht="12.95" customHeight="1" x14ac:dyDescent="0.25">
      <c r="A26" s="10">
        <v>37</v>
      </c>
      <c r="B26" s="15" t="s">
        <v>67</v>
      </c>
      <c r="C26" s="11">
        <v>55.9</v>
      </c>
      <c r="D26" s="11">
        <v>60.8</v>
      </c>
      <c r="E26" s="11">
        <v>17.7</v>
      </c>
      <c r="F26" s="11">
        <v>15.2</v>
      </c>
      <c r="G26" s="11">
        <v>3.4</v>
      </c>
      <c r="H26" s="11">
        <v>2.9</v>
      </c>
      <c r="I26" s="11">
        <v>98</v>
      </c>
      <c r="J26" s="11">
        <v>96.7</v>
      </c>
      <c r="K26" s="11">
        <v>3.2</v>
      </c>
      <c r="L26" s="11">
        <v>6</v>
      </c>
    </row>
    <row r="27" spans="1:12" s="6" customFormat="1" ht="12.95" customHeight="1" x14ac:dyDescent="0.25">
      <c r="A27" s="10">
        <v>40</v>
      </c>
      <c r="B27" s="14" t="s">
        <v>68</v>
      </c>
      <c r="C27" s="11">
        <v>75.5</v>
      </c>
      <c r="D27" s="11">
        <v>80.099999999999994</v>
      </c>
      <c r="E27" s="11">
        <v>6.3</v>
      </c>
      <c r="F27" s="11">
        <v>4.8</v>
      </c>
      <c r="G27" s="11">
        <v>5</v>
      </c>
      <c r="H27" s="11">
        <v>4</v>
      </c>
      <c r="I27" s="11">
        <v>89.7</v>
      </c>
      <c r="J27" s="11">
        <v>91.9</v>
      </c>
      <c r="K27" s="11">
        <v>6</v>
      </c>
      <c r="L27" s="11">
        <v>6.3</v>
      </c>
    </row>
    <row r="28" spans="1:12" s="6" customFormat="1" ht="12.95" customHeight="1" x14ac:dyDescent="0.25">
      <c r="A28" s="10">
        <v>45</v>
      </c>
      <c r="B28" s="7" t="s">
        <v>5</v>
      </c>
      <c r="C28" s="11">
        <v>44.7</v>
      </c>
      <c r="D28" s="11">
        <v>46.6</v>
      </c>
      <c r="E28" s="11">
        <v>35.799999999999997</v>
      </c>
      <c r="F28" s="11">
        <v>35.799999999999997</v>
      </c>
      <c r="G28" s="11">
        <v>2.7</v>
      </c>
      <c r="H28" s="11">
        <v>2.8</v>
      </c>
      <c r="I28" s="11">
        <v>94.1</v>
      </c>
      <c r="J28" s="11">
        <v>96.1</v>
      </c>
      <c r="K28" s="11">
        <v>2.2000000000000002</v>
      </c>
      <c r="L28" s="11">
        <v>3</v>
      </c>
    </row>
    <row r="29" spans="1:12" s="6" customFormat="1" ht="12.95" customHeight="1" x14ac:dyDescent="0.25">
      <c r="A29" s="25" t="s">
        <v>1</v>
      </c>
      <c r="B29" s="25"/>
      <c r="C29" s="26"/>
      <c r="D29" s="26"/>
      <c r="E29" s="26"/>
      <c r="F29" s="26"/>
      <c r="G29" s="26"/>
      <c r="H29" s="26"/>
      <c r="I29" s="26"/>
      <c r="J29" s="26"/>
      <c r="K29" s="26"/>
      <c r="L29" s="26"/>
    </row>
    <row r="30" spans="1:12" s="6" customFormat="1" ht="12.95" customHeight="1" x14ac:dyDescent="0.25">
      <c r="A30" s="12">
        <v>50</v>
      </c>
      <c r="B30" s="15" t="s">
        <v>69</v>
      </c>
      <c r="C30" s="11">
        <v>82.4</v>
      </c>
      <c r="D30" s="11">
        <v>83.5</v>
      </c>
      <c r="E30" s="11">
        <v>8.1</v>
      </c>
      <c r="F30" s="11">
        <v>7.7</v>
      </c>
      <c r="G30" s="11">
        <v>1.3</v>
      </c>
      <c r="H30" s="11">
        <v>1</v>
      </c>
      <c r="I30" s="11">
        <v>98.4</v>
      </c>
      <c r="J30" s="11">
        <v>98.4</v>
      </c>
      <c r="K30" s="11">
        <v>0.7</v>
      </c>
      <c r="L30" s="11">
        <v>1.1000000000000001</v>
      </c>
    </row>
    <row r="31" spans="1:12" s="6" customFormat="1" ht="12.95" customHeight="1" x14ac:dyDescent="0.25">
      <c r="A31" s="12">
        <v>51</v>
      </c>
      <c r="B31" s="15" t="s">
        <v>70</v>
      </c>
      <c r="C31" s="11">
        <v>81.3</v>
      </c>
      <c r="D31" s="11">
        <v>81.3</v>
      </c>
      <c r="E31" s="11">
        <v>4.3</v>
      </c>
      <c r="F31" s="11">
        <v>3.9</v>
      </c>
      <c r="G31" s="11">
        <v>0.5</v>
      </c>
      <c r="H31" s="11">
        <v>0.5</v>
      </c>
      <c r="I31" s="11">
        <v>96.1</v>
      </c>
      <c r="J31" s="11">
        <v>87.8</v>
      </c>
      <c r="K31" s="11">
        <v>5.4</v>
      </c>
      <c r="L31" s="11">
        <v>16</v>
      </c>
    </row>
    <row r="32" spans="1:12" s="6" customFormat="1" ht="12.95" customHeight="1" x14ac:dyDescent="0.25">
      <c r="A32" s="12">
        <v>52</v>
      </c>
      <c r="B32" s="15" t="s">
        <v>71</v>
      </c>
      <c r="C32" s="11">
        <v>65.099999999999994</v>
      </c>
      <c r="D32" s="11">
        <v>65.5</v>
      </c>
      <c r="E32" s="11">
        <v>17.3</v>
      </c>
      <c r="F32" s="11">
        <v>17.100000000000001</v>
      </c>
      <c r="G32" s="11">
        <v>3.1</v>
      </c>
      <c r="H32" s="11">
        <v>3.2</v>
      </c>
      <c r="I32" s="11">
        <v>95.6</v>
      </c>
      <c r="J32" s="11">
        <v>95.5</v>
      </c>
      <c r="K32" s="11">
        <v>1.4</v>
      </c>
      <c r="L32" s="11">
        <v>2.2999999999999998</v>
      </c>
    </row>
    <row r="33" spans="1:12" s="6" customFormat="1" ht="12.95" customHeight="1" x14ac:dyDescent="0.25">
      <c r="A33" s="12">
        <v>55</v>
      </c>
      <c r="B33" s="15" t="s">
        <v>6</v>
      </c>
      <c r="C33" s="11">
        <v>20.3</v>
      </c>
      <c r="D33" s="11">
        <v>19.600000000000001</v>
      </c>
      <c r="E33" s="11">
        <v>41.7</v>
      </c>
      <c r="F33" s="11">
        <v>40.799999999999997</v>
      </c>
      <c r="G33" s="11">
        <v>7.5</v>
      </c>
      <c r="H33" s="11">
        <v>6.7</v>
      </c>
      <c r="I33" s="11">
        <v>89.4</v>
      </c>
      <c r="J33" s="11">
        <v>86.8</v>
      </c>
      <c r="K33" s="11">
        <v>1E-4</v>
      </c>
      <c r="L33" s="11">
        <v>4.2</v>
      </c>
    </row>
    <row r="34" spans="1:12" s="6" customFormat="1" ht="12.95" customHeight="1" x14ac:dyDescent="0.25">
      <c r="A34" s="12">
        <v>60</v>
      </c>
      <c r="B34" s="15" t="s">
        <v>25</v>
      </c>
      <c r="C34" s="11">
        <v>1E-4</v>
      </c>
      <c r="D34" s="11">
        <v>1E-3</v>
      </c>
      <c r="E34" s="11">
        <v>37</v>
      </c>
      <c r="F34" s="11">
        <v>31.1</v>
      </c>
      <c r="G34" s="11">
        <v>12.5</v>
      </c>
      <c r="H34" s="11">
        <v>10.8</v>
      </c>
      <c r="I34" s="11">
        <v>53.5</v>
      </c>
      <c r="J34" s="11">
        <v>55.3</v>
      </c>
      <c r="K34" s="11">
        <v>-4.4000000000000004</v>
      </c>
      <c r="L34" s="11">
        <v>-38.4</v>
      </c>
    </row>
    <row r="35" spans="1:12" s="6" customFormat="1" ht="12.95" customHeight="1" x14ac:dyDescent="0.25">
      <c r="A35" s="12">
        <v>61</v>
      </c>
      <c r="B35" s="16" t="s">
        <v>26</v>
      </c>
      <c r="C35" s="11">
        <v>1E-3</v>
      </c>
      <c r="D35" s="11">
        <v>1E-3</v>
      </c>
      <c r="E35" s="11">
        <v>38.299999999999997</v>
      </c>
      <c r="F35" s="11">
        <v>40</v>
      </c>
      <c r="G35" s="11">
        <v>4.8</v>
      </c>
      <c r="H35" s="11">
        <v>5.7</v>
      </c>
      <c r="I35" s="11">
        <v>91</v>
      </c>
      <c r="J35" s="11">
        <v>91.6</v>
      </c>
      <c r="K35" s="11">
        <v>-1.5</v>
      </c>
      <c r="L35" s="11">
        <v>-1.2</v>
      </c>
    </row>
    <row r="36" spans="1:12" s="6" customFormat="1" ht="12.95" customHeight="1" x14ac:dyDescent="0.25">
      <c r="A36" s="12">
        <v>63</v>
      </c>
      <c r="B36" s="15" t="s">
        <v>72</v>
      </c>
      <c r="C36" s="11">
        <v>1E-3</v>
      </c>
      <c r="D36" s="11">
        <v>1E-3</v>
      </c>
      <c r="E36" s="11">
        <v>31.5</v>
      </c>
      <c r="F36" s="11">
        <v>30.1</v>
      </c>
      <c r="G36" s="11">
        <v>6.5</v>
      </c>
      <c r="H36" s="11">
        <v>6.4</v>
      </c>
      <c r="I36" s="11">
        <v>88.9</v>
      </c>
      <c r="J36" s="11">
        <v>90.2</v>
      </c>
      <c r="K36" s="11">
        <v>5.0999999999999996</v>
      </c>
      <c r="L36" s="11">
        <v>3.8</v>
      </c>
    </row>
    <row r="37" spans="1:12" s="6" customFormat="1" ht="12.95" customHeight="1" x14ac:dyDescent="0.25">
      <c r="A37" s="12">
        <v>64</v>
      </c>
      <c r="B37" s="15" t="s">
        <v>49</v>
      </c>
      <c r="C37" s="11">
        <v>33.6</v>
      </c>
      <c r="D37" s="11">
        <v>31.4</v>
      </c>
      <c r="E37" s="11">
        <v>18.8</v>
      </c>
      <c r="F37" s="11">
        <v>19</v>
      </c>
      <c r="G37" s="11">
        <v>13.2</v>
      </c>
      <c r="H37" s="11">
        <v>12.5</v>
      </c>
      <c r="I37" s="11">
        <v>97.8</v>
      </c>
      <c r="J37" s="11">
        <v>95.5</v>
      </c>
      <c r="K37" s="11">
        <v>14</v>
      </c>
      <c r="L37" s="11">
        <v>16.600000000000001</v>
      </c>
    </row>
    <row r="38" spans="1:12" s="6" customFormat="1" ht="12.95" customHeight="1" x14ac:dyDescent="0.25">
      <c r="A38" s="12">
        <v>70</v>
      </c>
      <c r="B38" s="15" t="s">
        <v>28</v>
      </c>
      <c r="C38" s="11">
        <v>1E-3</v>
      </c>
      <c r="D38" s="11">
        <v>1E-3</v>
      </c>
      <c r="E38" s="11">
        <v>26.4</v>
      </c>
      <c r="F38" s="11">
        <v>28</v>
      </c>
      <c r="G38" s="11">
        <v>13</v>
      </c>
      <c r="H38" s="11">
        <v>15.4</v>
      </c>
      <c r="I38" s="11">
        <v>84.4</v>
      </c>
      <c r="J38" s="11">
        <v>88.7</v>
      </c>
      <c r="K38" s="11">
        <v>14.7</v>
      </c>
      <c r="L38" s="11">
        <v>13.1</v>
      </c>
    </row>
    <row r="39" spans="1:12" s="6" customFormat="1" ht="12.95" customHeight="1" x14ac:dyDescent="0.25">
      <c r="A39" s="12">
        <v>71</v>
      </c>
      <c r="B39" s="15" t="s">
        <v>73</v>
      </c>
      <c r="C39" s="11">
        <v>0.01</v>
      </c>
      <c r="D39" s="11">
        <v>1E-3</v>
      </c>
      <c r="E39" s="11">
        <v>23.9</v>
      </c>
      <c r="F39" s="11">
        <v>23.9</v>
      </c>
      <c r="G39" s="11">
        <v>7.8</v>
      </c>
      <c r="H39" s="11">
        <v>6.2</v>
      </c>
      <c r="I39" s="11">
        <v>97.2</v>
      </c>
      <c r="J39" s="11">
        <v>98.7</v>
      </c>
      <c r="K39" s="11">
        <v>-2.6</v>
      </c>
      <c r="L39" s="11">
        <v>5.3</v>
      </c>
    </row>
    <row r="40" spans="1:12" s="6" customFormat="1" ht="12.95" customHeight="1" x14ac:dyDescent="0.25">
      <c r="A40" s="12">
        <v>72</v>
      </c>
      <c r="B40" s="15" t="s">
        <v>29</v>
      </c>
      <c r="C40" s="11">
        <v>29.5</v>
      </c>
      <c r="D40" s="11">
        <v>28.8</v>
      </c>
      <c r="E40" s="11">
        <v>34.799999999999997</v>
      </c>
      <c r="F40" s="11">
        <v>35.299999999999997</v>
      </c>
      <c r="G40" s="11">
        <v>4.7</v>
      </c>
      <c r="H40" s="11">
        <v>3.9</v>
      </c>
      <c r="I40" s="11">
        <v>95.6</v>
      </c>
      <c r="J40" s="11">
        <v>95.7</v>
      </c>
      <c r="K40" s="11">
        <v>5.5</v>
      </c>
      <c r="L40" s="11">
        <v>5.6</v>
      </c>
    </row>
    <row r="41" spans="1:12" s="6" customFormat="1" ht="12.95" customHeight="1" x14ac:dyDescent="0.25">
      <c r="A41" s="12">
        <v>73</v>
      </c>
      <c r="B41" s="15" t="s">
        <v>30</v>
      </c>
      <c r="C41" s="11">
        <v>20.6</v>
      </c>
      <c r="D41" s="11">
        <v>19.8</v>
      </c>
      <c r="E41" s="11">
        <v>18.3</v>
      </c>
      <c r="F41" s="11">
        <v>18.3</v>
      </c>
      <c r="G41" s="11">
        <v>2.2000000000000002</v>
      </c>
      <c r="H41" s="11">
        <v>1.8</v>
      </c>
      <c r="I41" s="11">
        <v>75</v>
      </c>
      <c r="J41" s="11">
        <v>74.2</v>
      </c>
      <c r="K41" s="11">
        <v>13.6</v>
      </c>
      <c r="L41" s="11">
        <v>11.4</v>
      </c>
    </row>
    <row r="42" spans="1:12" s="6" customFormat="1" ht="12.95" customHeight="1" x14ac:dyDescent="0.25">
      <c r="A42" s="12">
        <v>74</v>
      </c>
      <c r="B42" s="15" t="s">
        <v>74</v>
      </c>
      <c r="C42" s="11">
        <v>23.7</v>
      </c>
      <c r="D42" s="11">
        <v>22.3</v>
      </c>
      <c r="E42" s="11">
        <v>39.5</v>
      </c>
      <c r="F42" s="11">
        <v>38.799999999999997</v>
      </c>
      <c r="G42" s="11">
        <v>2</v>
      </c>
      <c r="H42" s="11">
        <v>2.2000000000000002</v>
      </c>
      <c r="I42" s="11">
        <v>88.2</v>
      </c>
      <c r="J42" s="11">
        <v>88.9</v>
      </c>
      <c r="K42" s="11">
        <v>10.7</v>
      </c>
      <c r="L42" s="11">
        <v>19.7</v>
      </c>
    </row>
    <row r="43" spans="1:12" s="6" customFormat="1" ht="12.95" customHeight="1" x14ac:dyDescent="0.25">
      <c r="A43" s="12">
        <v>80</v>
      </c>
      <c r="B43" s="15" t="s">
        <v>75</v>
      </c>
      <c r="C43" s="11">
        <v>4.3</v>
      </c>
      <c r="D43" s="11">
        <v>3.2</v>
      </c>
      <c r="E43" s="11">
        <v>52.6</v>
      </c>
      <c r="F43" s="11">
        <v>52.9</v>
      </c>
      <c r="G43" s="11">
        <v>3.2</v>
      </c>
      <c r="H43" s="11">
        <v>3.8</v>
      </c>
      <c r="I43" s="11">
        <v>95.3</v>
      </c>
      <c r="J43" s="11">
        <v>96.5</v>
      </c>
      <c r="K43" s="11">
        <v>4.3</v>
      </c>
      <c r="L43" s="11">
        <v>2.9</v>
      </c>
    </row>
    <row r="44" spans="1:12" s="6" customFormat="1" ht="12.95" customHeight="1" x14ac:dyDescent="0.25">
      <c r="A44" s="12">
        <v>85</v>
      </c>
      <c r="B44" s="15" t="s">
        <v>76</v>
      </c>
      <c r="C44" s="11">
        <v>9.3000000000000007</v>
      </c>
      <c r="D44" s="11">
        <v>9.3000000000000007</v>
      </c>
      <c r="E44" s="11">
        <v>63.8</v>
      </c>
      <c r="F44" s="11">
        <v>62.2</v>
      </c>
      <c r="G44" s="11">
        <v>3.2</v>
      </c>
      <c r="H44" s="11">
        <v>3.5</v>
      </c>
      <c r="I44" s="11">
        <v>85.2</v>
      </c>
      <c r="J44" s="11">
        <v>81.599999999999994</v>
      </c>
      <c r="K44" s="11">
        <v>0.7</v>
      </c>
      <c r="L44" s="11">
        <v>2.7</v>
      </c>
    </row>
    <row r="45" spans="1:12" s="6" customFormat="1" ht="12.95" customHeight="1" x14ac:dyDescent="0.25">
      <c r="A45" s="12">
        <v>90</v>
      </c>
      <c r="B45" s="15" t="s">
        <v>77</v>
      </c>
      <c r="C45" s="11">
        <v>17.2</v>
      </c>
      <c r="D45" s="11">
        <v>17.5</v>
      </c>
      <c r="E45" s="11">
        <v>24.3</v>
      </c>
      <c r="F45" s="11">
        <v>24</v>
      </c>
      <c r="G45" s="11">
        <v>17.2</v>
      </c>
      <c r="H45" s="11">
        <v>16.899999999999999</v>
      </c>
      <c r="I45" s="11">
        <v>92.8</v>
      </c>
      <c r="J45" s="11">
        <v>92.1</v>
      </c>
      <c r="K45" s="11">
        <v>2.7</v>
      </c>
      <c r="L45" s="11">
        <v>2.2000000000000002</v>
      </c>
    </row>
    <row r="46" spans="1:12" s="6" customFormat="1" ht="12.95" customHeight="1" x14ac:dyDescent="0.25">
      <c r="A46" s="12">
        <v>92</v>
      </c>
      <c r="B46" s="15" t="s">
        <v>78</v>
      </c>
      <c r="C46" s="11">
        <v>1.9</v>
      </c>
      <c r="D46" s="11">
        <v>2</v>
      </c>
      <c r="E46" s="11">
        <v>17.600000000000001</v>
      </c>
      <c r="F46" s="11">
        <v>17.8</v>
      </c>
      <c r="G46" s="11">
        <v>2.1</v>
      </c>
      <c r="H46" s="11">
        <v>2.1</v>
      </c>
      <c r="I46" s="11">
        <v>89.4</v>
      </c>
      <c r="J46" s="11">
        <v>92.1</v>
      </c>
      <c r="K46" s="11">
        <v>8.6</v>
      </c>
      <c r="L46" s="11">
        <v>4.4000000000000004</v>
      </c>
    </row>
    <row r="47" spans="1:12" s="6" customFormat="1" ht="12.95" customHeight="1" x14ac:dyDescent="0.25">
      <c r="A47" s="12">
        <v>93</v>
      </c>
      <c r="B47" s="15" t="s">
        <v>79</v>
      </c>
      <c r="C47" s="11">
        <v>8.6</v>
      </c>
      <c r="D47" s="11">
        <v>8.6</v>
      </c>
      <c r="E47" s="11">
        <v>49.1</v>
      </c>
      <c r="F47" s="11">
        <v>48.6</v>
      </c>
      <c r="G47" s="11">
        <v>10.4</v>
      </c>
      <c r="H47" s="11">
        <v>10.8</v>
      </c>
      <c r="I47" s="11">
        <v>96.4</v>
      </c>
      <c r="J47" s="11">
        <v>97.3</v>
      </c>
      <c r="K47" s="11">
        <v>2.9</v>
      </c>
      <c r="L47" s="11">
        <v>0.9</v>
      </c>
    </row>
    <row r="48" spans="1:12" s="6" customFormat="1" ht="31.5" customHeight="1" x14ac:dyDescent="0.25">
      <c r="A48" s="22" t="s">
        <v>186</v>
      </c>
      <c r="B48" s="51" t="s">
        <v>196</v>
      </c>
      <c r="C48" s="24"/>
      <c r="D48" s="24"/>
      <c r="E48" s="24"/>
      <c r="F48" s="24"/>
      <c r="G48" s="24"/>
      <c r="H48" s="24"/>
      <c r="I48" s="24"/>
      <c r="J48" s="24"/>
      <c r="K48" s="20"/>
      <c r="L48" s="20"/>
    </row>
    <row r="49" spans="1:11" s="6" customFormat="1" ht="12.95" customHeight="1" x14ac:dyDescent="0.25">
      <c r="A49" s="12" t="s">
        <v>187</v>
      </c>
      <c r="B49" s="6" t="s">
        <v>200</v>
      </c>
    </row>
    <row r="50" spans="1:11" s="6" customFormat="1" ht="12.95" customHeight="1" x14ac:dyDescent="0.25">
      <c r="A50" s="6" t="s">
        <v>197</v>
      </c>
      <c r="B50" s="6" t="s">
        <v>146</v>
      </c>
    </row>
    <row r="51" spans="1:11" s="6" customFormat="1" ht="12.95" customHeight="1" x14ac:dyDescent="0.25">
      <c r="A51" s="12" t="s">
        <v>199</v>
      </c>
      <c r="B51" s="6" t="s">
        <v>198</v>
      </c>
    </row>
    <row r="52" spans="1:11" s="39" customFormat="1" ht="12.95" customHeight="1" x14ac:dyDescent="0.25">
      <c r="A52" s="38" t="s">
        <v>188</v>
      </c>
    </row>
    <row r="53" spans="1:11" s="41" customFormat="1" ht="12.95" customHeight="1" x14ac:dyDescent="0.25">
      <c r="A53" s="40" t="s">
        <v>168</v>
      </c>
    </row>
    <row r="54" spans="1:11" s="41" customFormat="1" ht="12.95" customHeight="1" x14ac:dyDescent="0.25"/>
    <row r="55" spans="1:11" s="41" customFormat="1" ht="12.95" customHeight="1" x14ac:dyDescent="0.25">
      <c r="A55" s="41" t="s">
        <v>189</v>
      </c>
    </row>
    <row r="56" spans="1:11" ht="12.6" customHeight="1" x14ac:dyDescent="0.25">
      <c r="A56" s="6"/>
      <c r="B56" s="6"/>
      <c r="C56" s="6"/>
      <c r="D56" s="6"/>
      <c r="E56" s="6"/>
      <c r="F56" s="6"/>
      <c r="G56" s="6"/>
      <c r="H56" s="6"/>
      <c r="I56" s="6"/>
      <c r="J56" s="6"/>
      <c r="K56" s="6"/>
    </row>
    <row r="57" spans="1:11" ht="12.6" customHeight="1" x14ac:dyDescent="0.25">
      <c r="A57" s="6"/>
      <c r="B57" s="6"/>
      <c r="C57" s="6"/>
      <c r="D57" s="6"/>
      <c r="E57" s="6"/>
      <c r="F57" s="6"/>
      <c r="G57" s="6"/>
      <c r="H57" s="6"/>
      <c r="I57" s="6"/>
      <c r="J57" s="6"/>
      <c r="K57" s="6"/>
    </row>
    <row r="58" spans="1:11" ht="12.6" customHeight="1" x14ac:dyDescent="0.25">
      <c r="A58" s="6"/>
      <c r="B58" s="6"/>
      <c r="C58" s="6"/>
      <c r="D58" s="6"/>
      <c r="E58" s="6"/>
      <c r="F58" s="6"/>
      <c r="G58" s="6"/>
      <c r="H58" s="6"/>
      <c r="I58" s="6"/>
      <c r="J58" s="6"/>
      <c r="K58" s="6"/>
    </row>
    <row r="59" spans="1:11" ht="12.6" customHeight="1" x14ac:dyDescent="0.25">
      <c r="A59" s="12"/>
      <c r="B59" s="6"/>
      <c r="C59" s="6"/>
      <c r="D59" s="6"/>
      <c r="E59" s="6"/>
      <c r="F59" s="6"/>
      <c r="G59" s="6"/>
      <c r="H59" s="6"/>
      <c r="I59" s="6"/>
      <c r="J59" s="6"/>
      <c r="K59" s="6"/>
    </row>
    <row r="60" spans="1:11" ht="12.6" customHeight="1" x14ac:dyDescent="0.25">
      <c r="A60" s="12"/>
      <c r="B60" s="6"/>
      <c r="C60" s="6"/>
      <c r="D60" s="6"/>
      <c r="E60" s="6"/>
      <c r="F60" s="6"/>
      <c r="G60" s="6"/>
      <c r="H60" s="6"/>
      <c r="I60" s="6"/>
      <c r="J60" s="6"/>
      <c r="K60" s="6"/>
    </row>
  </sheetData>
  <phoneticPr fontId="0" type="noConversion"/>
  <pageMargins left="0.39370078740157483" right="0.39370078740157483" top="0.39370078740157483" bottom="0.39370078740157483" header="0.51181102362204722" footer="0.51181102362204722"/>
  <pageSetup paperSize="9" scale="72"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L61"/>
  <sheetViews>
    <sheetView zoomScale="120" zoomScaleNormal="120" workbookViewId="0">
      <pane xSplit="2" ySplit="5" topLeftCell="C6" activePane="bottomRight" state="frozen"/>
      <selection activeCell="K5" sqref="K5"/>
      <selection pane="topRight" activeCell="K5" sqref="K5"/>
      <selection pane="bottomLeft" activeCell="K5" sqref="K5"/>
      <selection pane="bottomRight"/>
    </sheetView>
  </sheetViews>
  <sheetFormatPr baseColWidth="10" defaultColWidth="11" defaultRowHeight="12.6" customHeight="1" x14ac:dyDescent="0.25"/>
  <cols>
    <col min="1" max="1" width="3.375" style="1" customWidth="1"/>
    <col min="2" max="2" width="50.625" style="1" customWidth="1"/>
    <col min="3" max="12" width="6.875" style="1" customWidth="1"/>
    <col min="13" max="16384" width="11" style="1"/>
  </cols>
  <sheetData>
    <row r="1" spans="1:12" ht="12.95" customHeight="1" x14ac:dyDescent="0.25">
      <c r="A1" s="3" t="s">
        <v>134</v>
      </c>
      <c r="B1" s="3"/>
      <c r="K1" s="5"/>
      <c r="L1" s="5" t="s">
        <v>147</v>
      </c>
    </row>
    <row r="2" spans="1:12" ht="12.95" customHeight="1" x14ac:dyDescent="0.25">
      <c r="A2" s="3" t="s">
        <v>203</v>
      </c>
      <c r="B2" s="4"/>
    </row>
    <row r="3" spans="1:12" s="6" customFormat="1" ht="12.95" customHeight="1" x14ac:dyDescent="0.25">
      <c r="A3" s="20" t="s">
        <v>204</v>
      </c>
      <c r="B3" s="20"/>
      <c r="C3" s="42" t="s">
        <v>42</v>
      </c>
      <c r="D3" s="43"/>
      <c r="E3" s="42" t="s">
        <v>43</v>
      </c>
      <c r="F3" s="43"/>
      <c r="G3" s="42" t="s">
        <v>44</v>
      </c>
      <c r="H3" s="43"/>
      <c r="I3" s="42" t="s">
        <v>205</v>
      </c>
      <c r="J3" s="43"/>
      <c r="K3" s="42" t="s">
        <v>45</v>
      </c>
      <c r="L3" s="43"/>
    </row>
    <row r="4" spans="1:12" s="6" customFormat="1" ht="12.95" customHeight="1" x14ac:dyDescent="0.25">
      <c r="A4" s="7"/>
      <c r="B4" s="7"/>
      <c r="C4" s="44" t="s">
        <v>46</v>
      </c>
      <c r="D4" s="45"/>
      <c r="E4" s="44" t="s">
        <v>47</v>
      </c>
      <c r="F4" s="45"/>
      <c r="G4" s="44" t="s">
        <v>50</v>
      </c>
      <c r="H4" s="45"/>
      <c r="I4" s="44"/>
      <c r="J4" s="45"/>
      <c r="K4" s="44" t="s">
        <v>206</v>
      </c>
      <c r="L4" s="45"/>
    </row>
    <row r="5" spans="1:12" s="6" customFormat="1" ht="12.95" customHeight="1" x14ac:dyDescent="0.25">
      <c r="A5" s="8"/>
      <c r="B5" s="8"/>
      <c r="C5" s="28">
        <v>2004</v>
      </c>
      <c r="D5" s="29">
        <v>2005</v>
      </c>
      <c r="E5" s="28">
        <f t="shared" ref="E5:L5" si="0">+C5</f>
        <v>2004</v>
      </c>
      <c r="F5" s="29">
        <f t="shared" si="0"/>
        <v>2005</v>
      </c>
      <c r="G5" s="28">
        <f t="shared" si="0"/>
        <v>2004</v>
      </c>
      <c r="H5" s="29">
        <f t="shared" si="0"/>
        <v>2005</v>
      </c>
      <c r="I5" s="28">
        <f t="shared" si="0"/>
        <v>2004</v>
      </c>
      <c r="J5" s="29">
        <f t="shared" si="0"/>
        <v>2005</v>
      </c>
      <c r="K5" s="28">
        <f t="shared" si="0"/>
        <v>2004</v>
      </c>
      <c r="L5" s="29">
        <f t="shared" si="0"/>
        <v>2005</v>
      </c>
    </row>
    <row r="6" spans="1:12" s="6" customFormat="1" ht="12.95" customHeight="1" x14ac:dyDescent="0.25">
      <c r="A6" s="25" t="s">
        <v>0</v>
      </c>
      <c r="B6" s="25"/>
      <c r="C6" s="23"/>
      <c r="D6" s="23"/>
      <c r="E6" s="23"/>
      <c r="F6" s="23"/>
      <c r="G6" s="23"/>
      <c r="H6" s="23"/>
      <c r="I6" s="23"/>
      <c r="J6" s="23"/>
      <c r="K6" s="23"/>
      <c r="L6" s="23"/>
    </row>
    <row r="7" spans="1:12" s="7" customFormat="1" ht="12.95" customHeight="1" x14ac:dyDescent="0.25">
      <c r="A7" s="10">
        <v>14</v>
      </c>
      <c r="B7" s="14" t="s">
        <v>55</v>
      </c>
      <c r="C7" s="11">
        <v>37.1</v>
      </c>
      <c r="D7" s="11">
        <v>38.1</v>
      </c>
      <c r="E7" s="11">
        <f>21.8+5</f>
        <v>26.8</v>
      </c>
      <c r="F7" s="11">
        <f>20.5+4.6</f>
        <v>25.1</v>
      </c>
      <c r="G7" s="11">
        <v>8.3000000000000007</v>
      </c>
      <c r="H7" s="11">
        <v>8.6999999999999993</v>
      </c>
      <c r="I7" s="11">
        <v>94.2</v>
      </c>
      <c r="J7" s="11">
        <v>92.2</v>
      </c>
      <c r="K7" s="11">
        <v>9.9</v>
      </c>
      <c r="L7" s="11">
        <v>12.8</v>
      </c>
    </row>
    <row r="8" spans="1:12" s="6" customFormat="1" ht="12.95" customHeight="1" x14ac:dyDescent="0.25">
      <c r="A8" s="10">
        <v>15</v>
      </c>
      <c r="B8" s="15" t="s">
        <v>9</v>
      </c>
      <c r="C8" s="11">
        <v>59.1</v>
      </c>
      <c r="D8" s="11">
        <v>59.9</v>
      </c>
      <c r="E8" s="11">
        <f>14.6+2.8</f>
        <v>17.399999999999999</v>
      </c>
      <c r="F8" s="11">
        <f>14.7+2.8</f>
        <v>17.5</v>
      </c>
      <c r="G8" s="11">
        <v>3.7</v>
      </c>
      <c r="H8" s="11">
        <v>3.4</v>
      </c>
      <c r="I8" s="11">
        <v>96</v>
      </c>
      <c r="J8" s="11">
        <v>96</v>
      </c>
      <c r="K8" s="11">
        <v>2.5</v>
      </c>
      <c r="L8" s="11">
        <v>3.8</v>
      </c>
    </row>
    <row r="9" spans="1:12" s="6" customFormat="1" ht="12.95" customHeight="1" x14ac:dyDescent="0.25">
      <c r="A9" s="10">
        <v>17</v>
      </c>
      <c r="B9" s="15" t="s">
        <v>2</v>
      </c>
      <c r="C9" s="11">
        <v>42.9</v>
      </c>
      <c r="D9" s="11">
        <v>42.4</v>
      </c>
      <c r="E9" s="11">
        <f>28.3+4.8</f>
        <v>33.1</v>
      </c>
      <c r="F9" s="11">
        <f>28.8+4.7</f>
        <v>33.5</v>
      </c>
      <c r="G9" s="11">
        <v>4.5999999999999996</v>
      </c>
      <c r="H9" s="11">
        <v>5.5</v>
      </c>
      <c r="I9" s="11">
        <v>94.3</v>
      </c>
      <c r="J9" s="11">
        <v>92.9</v>
      </c>
      <c r="K9" s="11">
        <v>3.6</v>
      </c>
      <c r="L9" s="11">
        <v>3.8</v>
      </c>
    </row>
    <row r="10" spans="1:12" s="6" customFormat="1" ht="12.95" customHeight="1" x14ac:dyDescent="0.25">
      <c r="A10" s="10">
        <v>18</v>
      </c>
      <c r="B10" s="15" t="s">
        <v>56</v>
      </c>
      <c r="C10" s="11">
        <v>55.9</v>
      </c>
      <c r="D10" s="11">
        <v>57.5</v>
      </c>
      <c r="E10" s="11">
        <f>22.2+3.4</f>
        <v>25.599999999999998</v>
      </c>
      <c r="F10" s="11">
        <f>19.9+3</f>
        <v>22.9</v>
      </c>
      <c r="G10" s="11">
        <v>1.7</v>
      </c>
      <c r="H10" s="11">
        <v>2.2000000000000002</v>
      </c>
      <c r="I10" s="11">
        <v>97.6</v>
      </c>
      <c r="J10" s="11">
        <v>95.3</v>
      </c>
      <c r="K10" s="11">
        <v>2.7</v>
      </c>
      <c r="L10" s="11">
        <v>4.8</v>
      </c>
    </row>
    <row r="11" spans="1:12" s="6" customFormat="1" ht="12.95" customHeight="1" x14ac:dyDescent="0.25">
      <c r="A11" s="10">
        <v>20</v>
      </c>
      <c r="B11" s="15" t="s">
        <v>58</v>
      </c>
      <c r="C11" s="11">
        <v>52.1</v>
      </c>
      <c r="D11" s="11">
        <v>53.1</v>
      </c>
      <c r="E11" s="11">
        <f>22.7+4</f>
        <v>26.7</v>
      </c>
      <c r="F11" s="11">
        <f>22.1+4</f>
        <v>26.1</v>
      </c>
      <c r="G11" s="11">
        <v>4</v>
      </c>
      <c r="H11" s="11">
        <v>4</v>
      </c>
      <c r="I11" s="11">
        <v>96.9</v>
      </c>
      <c r="J11" s="11">
        <v>96.3</v>
      </c>
      <c r="K11" s="11">
        <v>6.9</v>
      </c>
      <c r="L11" s="11">
        <v>7.3</v>
      </c>
    </row>
    <row r="12" spans="1:12" s="6" customFormat="1" ht="12.95" customHeight="1" x14ac:dyDescent="0.25">
      <c r="A12" s="10">
        <v>21</v>
      </c>
      <c r="B12" s="15" t="s">
        <v>59</v>
      </c>
      <c r="C12" s="11">
        <v>48</v>
      </c>
      <c r="D12" s="11">
        <v>49</v>
      </c>
      <c r="E12" s="11">
        <f>20.8+3.4</f>
        <v>24.2</v>
      </c>
      <c r="F12" s="11">
        <f>20.2+3.4</f>
        <v>23.599999999999998</v>
      </c>
      <c r="G12" s="11">
        <v>5.8</v>
      </c>
      <c r="H12" s="11">
        <v>5.2</v>
      </c>
      <c r="I12" s="11">
        <v>96.6</v>
      </c>
      <c r="J12" s="11">
        <v>96.3</v>
      </c>
      <c r="K12" s="11">
        <v>3.1</v>
      </c>
      <c r="L12" s="11">
        <v>3.1</v>
      </c>
    </row>
    <row r="13" spans="1:12" s="6" customFormat="1" ht="12.95" customHeight="1" x14ac:dyDescent="0.25">
      <c r="A13" s="10">
        <v>22</v>
      </c>
      <c r="B13" s="15" t="s">
        <v>14</v>
      </c>
      <c r="C13" s="11">
        <v>32.299999999999997</v>
      </c>
      <c r="D13" s="11">
        <v>33.9</v>
      </c>
      <c r="E13" s="11">
        <f>31.7+5</f>
        <v>36.700000000000003</v>
      </c>
      <c r="F13" s="11">
        <f>31.4+5</f>
        <v>36.4</v>
      </c>
      <c r="G13" s="11">
        <v>4.8</v>
      </c>
      <c r="H13" s="11">
        <v>4.9000000000000004</v>
      </c>
      <c r="I13" s="11">
        <v>94.2</v>
      </c>
      <c r="J13" s="11">
        <v>92.5</v>
      </c>
      <c r="K13" s="11">
        <v>4.3</v>
      </c>
      <c r="L13" s="11">
        <v>6.3</v>
      </c>
    </row>
    <row r="14" spans="1:12" s="6" customFormat="1" ht="12.95" customHeight="1" x14ac:dyDescent="0.25">
      <c r="A14" s="10">
        <v>24</v>
      </c>
      <c r="B14" s="15" t="s">
        <v>3</v>
      </c>
      <c r="C14" s="11">
        <v>41.2</v>
      </c>
      <c r="D14" s="11">
        <v>40.299999999999997</v>
      </c>
      <c r="E14" s="11">
        <f>11.5+2.4</f>
        <v>13.9</v>
      </c>
      <c r="F14" s="11">
        <f>10.9+2.3</f>
        <v>13.2</v>
      </c>
      <c r="G14" s="11">
        <v>2.8</v>
      </c>
      <c r="H14" s="11">
        <v>2.9</v>
      </c>
      <c r="I14" s="11">
        <v>73.599999999999994</v>
      </c>
      <c r="J14" s="11">
        <v>69.7</v>
      </c>
      <c r="K14" s="11">
        <v>25.1</v>
      </c>
      <c r="L14" s="11">
        <v>30.7</v>
      </c>
    </row>
    <row r="15" spans="1:12" s="6" customFormat="1" ht="12.95" customHeight="1" x14ac:dyDescent="0.25">
      <c r="A15" s="10">
        <v>25</v>
      </c>
      <c r="B15" s="15" t="s">
        <v>60</v>
      </c>
      <c r="C15" s="11">
        <v>49.3</v>
      </c>
      <c r="D15" s="11">
        <v>49.7</v>
      </c>
      <c r="E15" s="11">
        <f>23.4+3.9</f>
        <v>27.299999999999997</v>
      </c>
      <c r="F15" s="11">
        <f>3.9+23.2</f>
        <v>27.099999999999998</v>
      </c>
      <c r="G15" s="11">
        <v>5.3</v>
      </c>
      <c r="H15" s="11">
        <v>5.4</v>
      </c>
      <c r="I15" s="11">
        <v>95.6</v>
      </c>
      <c r="J15" s="11">
        <v>95.9</v>
      </c>
      <c r="K15" s="11">
        <v>4.5999999999999996</v>
      </c>
      <c r="L15" s="11">
        <v>3.9</v>
      </c>
    </row>
    <row r="16" spans="1:12" s="6" customFormat="1" ht="12.95" customHeight="1" x14ac:dyDescent="0.25">
      <c r="A16" s="10">
        <v>26</v>
      </c>
      <c r="B16" s="15" t="s">
        <v>61</v>
      </c>
      <c r="C16" s="11">
        <v>37.4</v>
      </c>
      <c r="D16" s="11">
        <v>37.6</v>
      </c>
      <c r="E16" s="11">
        <f>26.1+4.7</f>
        <v>30.8</v>
      </c>
      <c r="F16" s="11">
        <f>26+4.8</f>
        <v>30.8</v>
      </c>
      <c r="G16" s="11">
        <v>7.5</v>
      </c>
      <c r="H16" s="11">
        <v>7</v>
      </c>
      <c r="I16" s="11">
        <v>94.2</v>
      </c>
      <c r="J16" s="11">
        <v>93.3</v>
      </c>
      <c r="K16" s="11">
        <v>8.3000000000000007</v>
      </c>
      <c r="L16" s="11">
        <v>11.3</v>
      </c>
    </row>
    <row r="17" spans="1:12" s="6" customFormat="1" ht="12.95" customHeight="1" x14ac:dyDescent="0.25">
      <c r="A17" s="10">
        <v>27</v>
      </c>
      <c r="B17" s="15" t="s">
        <v>4</v>
      </c>
      <c r="C17" s="11">
        <v>53.8</v>
      </c>
      <c r="D17" s="11">
        <v>57.1</v>
      </c>
      <c r="E17" s="11">
        <f>19.9+3.7</f>
        <v>23.599999999999998</v>
      </c>
      <c r="F17" s="11">
        <f>3.2+17.5</f>
        <v>20.7</v>
      </c>
      <c r="G17" s="11">
        <v>4.3</v>
      </c>
      <c r="H17" s="11">
        <v>3.9</v>
      </c>
      <c r="I17" s="11">
        <v>97.4</v>
      </c>
      <c r="J17" s="11">
        <v>97</v>
      </c>
      <c r="K17" s="11">
        <v>2.5</v>
      </c>
      <c r="L17" s="11">
        <v>0.9</v>
      </c>
    </row>
    <row r="18" spans="1:12" s="6" customFormat="1" ht="12.95" customHeight="1" x14ac:dyDescent="0.25">
      <c r="A18" s="10">
        <v>28</v>
      </c>
      <c r="B18" s="15" t="s">
        <v>15</v>
      </c>
      <c r="C18" s="11">
        <v>42.4</v>
      </c>
      <c r="D18" s="11">
        <v>43.8</v>
      </c>
      <c r="E18" s="11">
        <f>30.2+4.9</f>
        <v>35.1</v>
      </c>
      <c r="F18" s="11">
        <f>29.1+4.8</f>
        <v>33.9</v>
      </c>
      <c r="G18" s="11">
        <v>4.8</v>
      </c>
      <c r="H18" s="11">
        <v>4.7</v>
      </c>
      <c r="I18" s="11">
        <v>96.4</v>
      </c>
      <c r="J18" s="11">
        <v>96.7</v>
      </c>
      <c r="K18" s="11">
        <v>4.2</v>
      </c>
      <c r="L18" s="11">
        <v>3.8</v>
      </c>
    </row>
    <row r="19" spans="1:12" s="6" customFormat="1" ht="12.95" customHeight="1" x14ac:dyDescent="0.25">
      <c r="A19" s="10">
        <v>29</v>
      </c>
      <c r="B19" s="15" t="s">
        <v>16</v>
      </c>
      <c r="C19" s="11">
        <v>50.4</v>
      </c>
      <c r="D19" s="11">
        <v>51.8</v>
      </c>
      <c r="E19" s="11">
        <f>24.2+4.2</f>
        <v>28.4</v>
      </c>
      <c r="F19" s="11">
        <f>23.8+4.1</f>
        <v>27.9</v>
      </c>
      <c r="G19" s="11">
        <v>2.6</v>
      </c>
      <c r="H19" s="11">
        <v>2.6</v>
      </c>
      <c r="I19" s="11">
        <v>94.7</v>
      </c>
      <c r="J19" s="11">
        <v>93.8</v>
      </c>
      <c r="K19" s="11">
        <v>5.2</v>
      </c>
      <c r="L19" s="11">
        <v>5.6</v>
      </c>
    </row>
    <row r="20" spans="1:12" s="6" customFormat="1" ht="12.95" customHeight="1" x14ac:dyDescent="0.25">
      <c r="A20" s="10">
        <v>30</v>
      </c>
      <c r="B20" s="15" t="s">
        <v>62</v>
      </c>
      <c r="C20" s="11">
        <v>36.299999999999997</v>
      </c>
      <c r="D20" s="11">
        <v>39.9</v>
      </c>
      <c r="E20" s="11">
        <f>29.5+5.1</f>
        <v>34.6</v>
      </c>
      <c r="F20" s="11">
        <f>32.3+5.5</f>
        <v>37.799999999999997</v>
      </c>
      <c r="G20" s="11">
        <v>1.2</v>
      </c>
      <c r="H20" s="11">
        <v>1.3</v>
      </c>
      <c r="I20" s="11">
        <v>90.4</v>
      </c>
      <c r="J20" s="11">
        <v>82.7</v>
      </c>
      <c r="K20" s="11">
        <v>-0.9</v>
      </c>
      <c r="L20" s="11">
        <v>12.2</v>
      </c>
    </row>
    <row r="21" spans="1:12" s="6" customFormat="1" ht="12.95" customHeight="1" x14ac:dyDescent="0.25">
      <c r="A21" s="10">
        <v>31</v>
      </c>
      <c r="B21" s="15" t="s">
        <v>63</v>
      </c>
      <c r="C21" s="11">
        <v>50.2</v>
      </c>
      <c r="D21" s="11">
        <v>52.2</v>
      </c>
      <c r="E21" s="11">
        <f>20.5+3.7</f>
        <v>24.2</v>
      </c>
      <c r="F21" s="11">
        <f>20.4+3.6</f>
        <v>24</v>
      </c>
      <c r="G21" s="11">
        <v>2.8</v>
      </c>
      <c r="H21" s="11">
        <v>2.7</v>
      </c>
      <c r="I21" s="11">
        <v>88.4</v>
      </c>
      <c r="J21" s="11">
        <v>87.8</v>
      </c>
      <c r="K21" s="11">
        <v>7</v>
      </c>
      <c r="L21" s="11">
        <v>10.4</v>
      </c>
    </row>
    <row r="22" spans="1:12" s="6" customFormat="1" ht="12.95" customHeight="1" x14ac:dyDescent="0.25">
      <c r="A22" s="10">
        <v>32</v>
      </c>
      <c r="B22" s="15" t="s">
        <v>81</v>
      </c>
      <c r="C22" s="11">
        <v>50</v>
      </c>
      <c r="D22" s="11">
        <v>49.6</v>
      </c>
      <c r="E22" s="11">
        <f>26+4.5</f>
        <v>30.5</v>
      </c>
      <c r="F22" s="11">
        <f>26.3+4.6</f>
        <v>30.9</v>
      </c>
      <c r="G22" s="11">
        <v>3</v>
      </c>
      <c r="H22" s="11">
        <v>2.8</v>
      </c>
      <c r="I22" s="11">
        <v>97.3</v>
      </c>
      <c r="J22" s="11">
        <v>92.4</v>
      </c>
      <c r="K22" s="11">
        <v>4.3</v>
      </c>
      <c r="L22" s="11">
        <v>8.1</v>
      </c>
    </row>
    <row r="23" spans="1:12" s="6" customFormat="1" ht="12.95" customHeight="1" x14ac:dyDescent="0.25">
      <c r="A23" s="10">
        <v>33</v>
      </c>
      <c r="B23" s="15" t="s">
        <v>65</v>
      </c>
      <c r="C23" s="11">
        <v>43.7</v>
      </c>
      <c r="D23" s="11">
        <v>46</v>
      </c>
      <c r="E23" s="11">
        <f>21+4</f>
        <v>25</v>
      </c>
      <c r="F23" s="11">
        <f>19.2+3.8</f>
        <v>23</v>
      </c>
      <c r="G23" s="11">
        <v>3.3</v>
      </c>
      <c r="H23" s="11">
        <v>2.8</v>
      </c>
      <c r="I23" s="11">
        <v>95.2</v>
      </c>
      <c r="J23" s="11">
        <v>94.5</v>
      </c>
      <c r="K23" s="11">
        <v>8.6999999999999993</v>
      </c>
      <c r="L23" s="11">
        <v>13.1</v>
      </c>
    </row>
    <row r="24" spans="1:12" s="6" customFormat="1" ht="12.95" customHeight="1" x14ac:dyDescent="0.25">
      <c r="A24" s="10">
        <v>34</v>
      </c>
      <c r="B24" s="15" t="s">
        <v>18</v>
      </c>
      <c r="C24" s="11">
        <v>54.5</v>
      </c>
      <c r="D24" s="11">
        <v>56</v>
      </c>
      <c r="E24" s="11">
        <f>21.7+3.3</f>
        <v>25</v>
      </c>
      <c r="F24" s="11">
        <f>19.9+3.1</f>
        <v>23</v>
      </c>
      <c r="G24" s="11">
        <v>2.6</v>
      </c>
      <c r="H24" s="11">
        <v>2.2999999999999998</v>
      </c>
      <c r="I24" s="11">
        <v>91.6</v>
      </c>
      <c r="J24" s="11">
        <v>91</v>
      </c>
      <c r="K24" s="11">
        <v>5</v>
      </c>
      <c r="L24" s="11">
        <v>2.7</v>
      </c>
    </row>
    <row r="25" spans="1:12" s="6" customFormat="1" ht="12.95" customHeight="1" x14ac:dyDescent="0.25">
      <c r="A25" s="10">
        <v>35</v>
      </c>
      <c r="B25" s="15" t="s">
        <v>19</v>
      </c>
      <c r="C25" s="11">
        <v>52.1</v>
      </c>
      <c r="D25" s="11">
        <v>51.5</v>
      </c>
      <c r="E25" s="11">
        <f>25.8+4.4</f>
        <v>30.200000000000003</v>
      </c>
      <c r="F25" s="11">
        <f>26.6+4.5</f>
        <v>31.1</v>
      </c>
      <c r="G25" s="11">
        <v>3.6</v>
      </c>
      <c r="H25" s="11">
        <v>3.4</v>
      </c>
      <c r="I25" s="11">
        <v>95.9</v>
      </c>
      <c r="J25" s="11">
        <v>93.8</v>
      </c>
      <c r="K25" s="11">
        <v>5.6</v>
      </c>
      <c r="L25" s="11">
        <v>7</v>
      </c>
    </row>
    <row r="26" spans="1:12" s="6" customFormat="1" ht="12.95" customHeight="1" x14ac:dyDescent="0.25">
      <c r="A26" s="10">
        <v>36</v>
      </c>
      <c r="B26" s="15" t="s">
        <v>66</v>
      </c>
      <c r="C26" s="11">
        <v>43.2</v>
      </c>
      <c r="D26" s="11">
        <v>44.9</v>
      </c>
      <c r="E26" s="11">
        <f>28.4+4.6</f>
        <v>33</v>
      </c>
      <c r="F26" s="11">
        <f>27.8+4.6</f>
        <v>32.4</v>
      </c>
      <c r="G26" s="11">
        <v>4.9000000000000004</v>
      </c>
      <c r="H26" s="11">
        <v>4.3</v>
      </c>
      <c r="I26" s="11">
        <v>95.9</v>
      </c>
      <c r="J26" s="11">
        <v>95.9</v>
      </c>
      <c r="K26" s="11">
        <v>1.3</v>
      </c>
      <c r="L26" s="11">
        <v>3.2</v>
      </c>
    </row>
    <row r="27" spans="1:12" s="6" customFormat="1" ht="12.95" customHeight="1" x14ac:dyDescent="0.25">
      <c r="A27" s="10">
        <v>37</v>
      </c>
      <c r="B27" s="15" t="s">
        <v>67</v>
      </c>
      <c r="C27" s="11">
        <v>53.9</v>
      </c>
      <c r="D27" s="11">
        <v>56.2</v>
      </c>
      <c r="E27" s="11">
        <f>15.5+3</f>
        <v>18.5</v>
      </c>
      <c r="F27" s="11">
        <f>2.7+14.7</f>
        <v>17.399999999999999</v>
      </c>
      <c r="G27" s="11">
        <v>3.5</v>
      </c>
      <c r="H27" s="11">
        <v>3.4</v>
      </c>
      <c r="I27" s="11">
        <v>97.6</v>
      </c>
      <c r="J27" s="11">
        <v>98.1</v>
      </c>
      <c r="K27" s="11">
        <v>4.3</v>
      </c>
      <c r="L27" s="11">
        <v>3.1</v>
      </c>
    </row>
    <row r="28" spans="1:12" s="6" customFormat="1" ht="12.95" customHeight="1" x14ac:dyDescent="0.25">
      <c r="A28" s="10">
        <v>40</v>
      </c>
      <c r="B28" s="14" t="s">
        <v>68</v>
      </c>
      <c r="C28" s="11">
        <v>69.400000000000006</v>
      </c>
      <c r="D28" s="11">
        <v>75.3</v>
      </c>
      <c r="E28" s="11">
        <f>5.9+1.3</f>
        <v>7.2</v>
      </c>
      <c r="F28" s="11">
        <f>5.4+1.2</f>
        <v>6.6000000000000005</v>
      </c>
      <c r="G28" s="11">
        <v>6.1</v>
      </c>
      <c r="H28" s="11">
        <v>5</v>
      </c>
      <c r="I28" s="11">
        <v>89</v>
      </c>
      <c r="J28" s="11">
        <v>89.8</v>
      </c>
      <c r="K28" s="11">
        <v>6.3</v>
      </c>
      <c r="L28" s="11">
        <v>5.9</v>
      </c>
    </row>
    <row r="29" spans="1:12" s="6" customFormat="1" ht="12.95" customHeight="1" x14ac:dyDescent="0.25">
      <c r="A29" s="10">
        <v>45</v>
      </c>
      <c r="B29" s="7" t="s">
        <v>5</v>
      </c>
      <c r="C29" s="11">
        <v>41.3</v>
      </c>
      <c r="D29" s="11">
        <v>42.6</v>
      </c>
      <c r="E29" s="11">
        <f>31.7+6.9</f>
        <v>38.6</v>
      </c>
      <c r="F29" s="11">
        <f>29.4+6.4</f>
        <v>35.799999999999997</v>
      </c>
      <c r="G29" s="11">
        <v>3.1</v>
      </c>
      <c r="H29" s="11">
        <v>2.7</v>
      </c>
      <c r="I29" s="11">
        <v>95.3</v>
      </c>
      <c r="J29" s="11">
        <v>94.2</v>
      </c>
      <c r="K29" s="11">
        <v>2.6</v>
      </c>
      <c r="L29" s="11">
        <v>2.2000000000000002</v>
      </c>
    </row>
    <row r="30" spans="1:12" s="6" customFormat="1" ht="12.95" customHeight="1" x14ac:dyDescent="0.25">
      <c r="A30" s="25" t="s">
        <v>1</v>
      </c>
      <c r="B30" s="25"/>
      <c r="C30" s="26"/>
      <c r="D30" s="26"/>
      <c r="E30" s="26"/>
      <c r="F30" s="26"/>
      <c r="G30" s="26"/>
      <c r="H30" s="26"/>
      <c r="I30" s="26"/>
      <c r="J30" s="26"/>
      <c r="K30" s="26"/>
      <c r="L30" s="26"/>
    </row>
    <row r="31" spans="1:12" s="6" customFormat="1" ht="12.95" customHeight="1" x14ac:dyDescent="0.25">
      <c r="A31" s="12">
        <v>50</v>
      </c>
      <c r="B31" s="15" t="s">
        <v>69</v>
      </c>
      <c r="C31" s="11">
        <v>82.7</v>
      </c>
      <c r="D31" s="11">
        <v>82.7</v>
      </c>
      <c r="E31" s="11">
        <f>6.5+1</f>
        <v>7.5</v>
      </c>
      <c r="F31" s="11">
        <f>6.5+1</f>
        <v>7.5</v>
      </c>
      <c r="G31" s="11">
        <v>1</v>
      </c>
      <c r="H31" s="11">
        <v>1.1000000000000001</v>
      </c>
      <c r="I31" s="11">
        <v>98.3</v>
      </c>
      <c r="J31" s="11">
        <v>98.6</v>
      </c>
      <c r="K31" s="11">
        <v>0.9</v>
      </c>
      <c r="L31" s="11">
        <v>0.5</v>
      </c>
    </row>
    <row r="32" spans="1:12" s="6" customFormat="1" ht="12.95" customHeight="1" x14ac:dyDescent="0.25">
      <c r="A32" s="12">
        <v>51</v>
      </c>
      <c r="B32" s="15" t="s">
        <v>70</v>
      </c>
      <c r="C32" s="11">
        <v>77.3</v>
      </c>
      <c r="D32" s="11">
        <v>81.2</v>
      </c>
      <c r="E32" s="11">
        <f>4.6+0.8</f>
        <v>5.3999999999999995</v>
      </c>
      <c r="F32" s="11">
        <f>3.7+0.7</f>
        <v>4.4000000000000004</v>
      </c>
      <c r="G32" s="11">
        <v>0.6</v>
      </c>
      <c r="H32" s="11">
        <v>0.5</v>
      </c>
      <c r="I32" s="11">
        <v>96.9</v>
      </c>
      <c r="J32" s="11">
        <v>96.1</v>
      </c>
      <c r="K32" s="11">
        <v>4.2</v>
      </c>
      <c r="L32" s="11">
        <v>5.3</v>
      </c>
    </row>
    <row r="33" spans="1:12" s="6" customFormat="1" ht="12.95" customHeight="1" x14ac:dyDescent="0.25">
      <c r="A33" s="12">
        <v>52</v>
      </c>
      <c r="B33" s="15" t="s">
        <v>71</v>
      </c>
      <c r="C33" s="11">
        <v>65.2</v>
      </c>
      <c r="D33" s="11">
        <v>65.099999999999994</v>
      </c>
      <c r="E33" s="11">
        <f>14.9+2.6</f>
        <v>17.5</v>
      </c>
      <c r="F33" s="11">
        <f>14.6+2.7</f>
        <v>17.3</v>
      </c>
      <c r="G33" s="11">
        <v>3.1</v>
      </c>
      <c r="H33" s="11">
        <v>3.1</v>
      </c>
      <c r="I33" s="11">
        <v>95.4</v>
      </c>
      <c r="J33" s="11">
        <v>95.6</v>
      </c>
      <c r="K33" s="11">
        <v>2.1</v>
      </c>
      <c r="L33" s="11">
        <v>1.4</v>
      </c>
    </row>
    <row r="34" spans="1:12" s="6" customFormat="1" ht="12.95" customHeight="1" x14ac:dyDescent="0.25">
      <c r="A34" s="12">
        <v>55</v>
      </c>
      <c r="B34" s="15" t="s">
        <v>6</v>
      </c>
      <c r="C34" s="11">
        <v>22.2</v>
      </c>
      <c r="D34" s="11">
        <v>22</v>
      </c>
      <c r="E34" s="11">
        <f>37.2+5.3</f>
        <v>42.5</v>
      </c>
      <c r="F34" s="11">
        <f>36.6+5.3</f>
        <v>41.9</v>
      </c>
      <c r="G34" s="11">
        <v>6.4</v>
      </c>
      <c r="H34" s="11">
        <v>7.5</v>
      </c>
      <c r="I34" s="11">
        <v>89</v>
      </c>
      <c r="J34" s="11">
        <v>89.6</v>
      </c>
      <c r="K34" s="11">
        <v>1.5</v>
      </c>
      <c r="L34" s="11">
        <v>0.9</v>
      </c>
    </row>
    <row r="35" spans="1:12" s="6" customFormat="1" ht="12.95" customHeight="1" x14ac:dyDescent="0.25">
      <c r="A35" s="12">
        <v>60</v>
      </c>
      <c r="B35" s="15" t="s">
        <v>25</v>
      </c>
      <c r="C35" s="11">
        <v>0</v>
      </c>
      <c r="D35" s="11">
        <v>0</v>
      </c>
      <c r="E35" s="11">
        <f>33.6+5.4</f>
        <v>39</v>
      </c>
      <c r="F35" s="11">
        <f>31.7+5.3</f>
        <v>37</v>
      </c>
      <c r="G35" s="11">
        <v>12.1</v>
      </c>
      <c r="H35" s="11">
        <v>12.5</v>
      </c>
      <c r="I35" s="11">
        <v>53</v>
      </c>
      <c r="J35" s="11">
        <v>53.2</v>
      </c>
      <c r="K35" s="11">
        <v>1.3</v>
      </c>
      <c r="L35" s="11">
        <v>-4.5</v>
      </c>
    </row>
    <row r="36" spans="1:12" s="6" customFormat="1" ht="12.95" customHeight="1" x14ac:dyDescent="0.25">
      <c r="A36" s="12">
        <v>61</v>
      </c>
      <c r="B36" s="16" t="s">
        <v>26</v>
      </c>
      <c r="C36" s="11">
        <v>0</v>
      </c>
      <c r="D36" s="11">
        <v>0</v>
      </c>
      <c r="E36" s="11">
        <f>35.6+7</f>
        <v>42.6</v>
      </c>
      <c r="F36" s="11">
        <f>32.6+6</f>
        <v>38.6</v>
      </c>
      <c r="G36" s="11">
        <v>6.1</v>
      </c>
      <c r="H36" s="11">
        <v>4.5999999999999996</v>
      </c>
      <c r="I36" s="11">
        <v>91</v>
      </c>
      <c r="J36" s="11">
        <v>91.7</v>
      </c>
      <c r="K36" s="11">
        <v>-0.7</v>
      </c>
      <c r="L36" s="11">
        <v>-1.2</v>
      </c>
    </row>
    <row r="37" spans="1:12" s="6" customFormat="1" ht="12.95" customHeight="1" x14ac:dyDescent="0.25">
      <c r="A37" s="12">
        <v>63</v>
      </c>
      <c r="B37" s="15" t="s">
        <v>72</v>
      </c>
      <c r="C37" s="11">
        <v>0</v>
      </c>
      <c r="D37" s="11">
        <v>0</v>
      </c>
      <c r="E37" s="11">
        <f>23.1+4.1</f>
        <v>27.200000000000003</v>
      </c>
      <c r="F37" s="11">
        <f>24.5+4.5</f>
        <v>29</v>
      </c>
      <c r="G37" s="11">
        <v>6.3</v>
      </c>
      <c r="H37" s="11">
        <v>6</v>
      </c>
      <c r="I37" s="11">
        <v>91.8</v>
      </c>
      <c r="J37" s="11">
        <v>90</v>
      </c>
      <c r="K37" s="11">
        <v>2.2999999999999998</v>
      </c>
      <c r="L37" s="11">
        <v>4.9000000000000004</v>
      </c>
    </row>
    <row r="38" spans="1:12" s="6" customFormat="1" ht="12.95" customHeight="1" x14ac:dyDescent="0.25">
      <c r="A38" s="12">
        <v>64</v>
      </c>
      <c r="B38" s="15" t="s">
        <v>49</v>
      </c>
      <c r="C38" s="11">
        <v>33.6</v>
      </c>
      <c r="D38" s="11">
        <v>32.4</v>
      </c>
      <c r="E38" s="11">
        <f>14.3+2.8</f>
        <v>17.100000000000001</v>
      </c>
      <c r="F38" s="11">
        <f>15.8+3.2</f>
        <v>19</v>
      </c>
      <c r="G38" s="11">
        <v>16.3</v>
      </c>
      <c r="H38" s="11">
        <v>13.3</v>
      </c>
      <c r="I38" s="11">
        <v>98.2</v>
      </c>
      <c r="J38" s="11">
        <v>97.5</v>
      </c>
      <c r="K38" s="11">
        <v>12</v>
      </c>
      <c r="L38" s="11">
        <v>13.6</v>
      </c>
    </row>
    <row r="39" spans="1:12" s="6" customFormat="1" ht="12.95" customHeight="1" x14ac:dyDescent="0.25">
      <c r="A39" s="12">
        <v>70</v>
      </c>
      <c r="B39" s="15" t="s">
        <v>28</v>
      </c>
      <c r="C39" s="11">
        <v>0</v>
      </c>
      <c r="D39" s="11">
        <v>0</v>
      </c>
      <c r="E39" s="11">
        <f>22+4.3</f>
        <v>26.3</v>
      </c>
      <c r="F39" s="11">
        <f>22.6+4.5</f>
        <v>27.1</v>
      </c>
      <c r="G39" s="11">
        <v>16.2</v>
      </c>
      <c r="H39" s="11">
        <v>13</v>
      </c>
      <c r="I39" s="11">
        <v>82.8</v>
      </c>
      <c r="J39" s="11">
        <v>84.5</v>
      </c>
      <c r="K39" s="11">
        <v>9.5</v>
      </c>
      <c r="L39" s="11">
        <v>14.5</v>
      </c>
    </row>
    <row r="40" spans="1:12" s="6" customFormat="1" ht="12.95" customHeight="1" x14ac:dyDescent="0.25">
      <c r="A40" s="12">
        <v>71</v>
      </c>
      <c r="B40" s="15" t="s">
        <v>73</v>
      </c>
      <c r="C40" s="11">
        <v>0</v>
      </c>
      <c r="D40" s="11">
        <v>0</v>
      </c>
      <c r="E40" s="11">
        <f>21.5+3.7</f>
        <v>25.2</v>
      </c>
      <c r="F40" s="11">
        <f>20+3.4</f>
        <v>23.4</v>
      </c>
      <c r="G40" s="11">
        <v>7.3</v>
      </c>
      <c r="H40" s="11">
        <v>6.7</v>
      </c>
      <c r="I40" s="11">
        <v>97.9</v>
      </c>
      <c r="J40" s="11">
        <v>97.4</v>
      </c>
      <c r="K40" s="11">
        <v>2.7</v>
      </c>
      <c r="L40" s="11">
        <v>-2.2000000000000002</v>
      </c>
    </row>
    <row r="41" spans="1:12" s="6" customFormat="1" ht="12.95" customHeight="1" x14ac:dyDescent="0.25">
      <c r="A41" s="12">
        <v>72</v>
      </c>
      <c r="B41" s="15" t="s">
        <v>29</v>
      </c>
      <c r="C41" s="11">
        <v>29.5</v>
      </c>
      <c r="D41" s="11">
        <v>28.4</v>
      </c>
      <c r="E41" s="11">
        <f>29.3+5.2</f>
        <v>34.5</v>
      </c>
      <c r="F41" s="11">
        <f>30.1+5.5</f>
        <v>35.6</v>
      </c>
      <c r="G41" s="11">
        <v>5.0999999999999996</v>
      </c>
      <c r="H41" s="11">
        <v>4.9000000000000004</v>
      </c>
      <c r="I41" s="11">
        <v>94.8</v>
      </c>
      <c r="J41" s="11">
        <v>95.7</v>
      </c>
      <c r="K41" s="11">
        <v>5.6</v>
      </c>
      <c r="L41" s="11">
        <v>4.9000000000000004</v>
      </c>
    </row>
    <row r="42" spans="1:12" s="6" customFormat="1" ht="12.95" customHeight="1" x14ac:dyDescent="0.25">
      <c r="A42" s="12">
        <v>73</v>
      </c>
      <c r="B42" s="15" t="s">
        <v>30</v>
      </c>
      <c r="C42" s="11">
        <v>20.6</v>
      </c>
      <c r="D42" s="11">
        <v>20.7</v>
      </c>
      <c r="E42" s="11">
        <f>17.4+3</f>
        <v>20.399999999999999</v>
      </c>
      <c r="F42" s="11">
        <f>2.8+15.7</f>
        <v>18.5</v>
      </c>
      <c r="G42" s="11">
        <v>2.8</v>
      </c>
      <c r="H42" s="11">
        <v>2.4</v>
      </c>
      <c r="I42" s="11">
        <v>74.5</v>
      </c>
      <c r="J42" s="11">
        <v>75.099999999999994</v>
      </c>
      <c r="K42" s="11">
        <v>20.399999999999999</v>
      </c>
      <c r="L42" s="11">
        <v>13.5</v>
      </c>
    </row>
    <row r="43" spans="1:12" s="6" customFormat="1" ht="12.95" customHeight="1" x14ac:dyDescent="0.25">
      <c r="A43" s="12">
        <v>74</v>
      </c>
      <c r="B43" s="15" t="s">
        <v>74</v>
      </c>
      <c r="C43" s="11">
        <v>24.8</v>
      </c>
      <c r="D43" s="11">
        <v>21.9</v>
      </c>
      <c r="E43" s="11">
        <f>31.3+5.4</f>
        <v>36.700000000000003</v>
      </c>
      <c r="F43" s="11">
        <f>31.4+5.5</f>
        <v>36.9</v>
      </c>
      <c r="G43" s="11">
        <v>2.2000000000000002</v>
      </c>
      <c r="H43" s="11">
        <v>2.1</v>
      </c>
      <c r="I43" s="11">
        <v>91.8</v>
      </c>
      <c r="J43" s="11">
        <v>87.5</v>
      </c>
      <c r="K43" s="11">
        <v>5.8</v>
      </c>
      <c r="L43" s="11">
        <v>10</v>
      </c>
    </row>
    <row r="44" spans="1:12" s="6" customFormat="1" ht="12.95" customHeight="1" x14ac:dyDescent="0.25">
      <c r="A44" s="12">
        <v>80</v>
      </c>
      <c r="B44" s="15" t="s">
        <v>75</v>
      </c>
      <c r="C44" s="11">
        <v>3.4</v>
      </c>
      <c r="D44" s="11">
        <v>4.4000000000000004</v>
      </c>
      <c r="E44" s="11">
        <f>47+6.9</f>
        <v>53.9</v>
      </c>
      <c r="F44" s="11">
        <f>46.2+7.2</f>
        <v>53.400000000000006</v>
      </c>
      <c r="G44" s="11">
        <v>3.4</v>
      </c>
      <c r="H44" s="11">
        <v>3.3</v>
      </c>
      <c r="I44" s="11">
        <v>96.3</v>
      </c>
      <c r="J44" s="11">
        <v>95.9</v>
      </c>
      <c r="K44" s="11">
        <v>2.1</v>
      </c>
      <c r="L44" s="11">
        <v>4</v>
      </c>
    </row>
    <row r="45" spans="1:12" s="6" customFormat="1" ht="12.95" customHeight="1" x14ac:dyDescent="0.25">
      <c r="A45" s="12">
        <v>85</v>
      </c>
      <c r="B45" s="15" t="s">
        <v>76</v>
      </c>
      <c r="C45" s="11">
        <v>9.6999999999999993</v>
      </c>
      <c r="D45" s="11">
        <v>9.3000000000000007</v>
      </c>
      <c r="E45" s="11">
        <f>54.1+8.9</f>
        <v>63</v>
      </c>
      <c r="F45" s="11">
        <f>53.4+9.7</f>
        <v>63.099999999999994</v>
      </c>
      <c r="G45" s="11">
        <v>5</v>
      </c>
      <c r="H45" s="11">
        <v>3.7</v>
      </c>
      <c r="I45" s="11">
        <v>83.9</v>
      </c>
      <c r="J45" s="11">
        <v>85.5</v>
      </c>
      <c r="K45" s="11">
        <v>0.2</v>
      </c>
      <c r="L45" s="11">
        <v>0.6</v>
      </c>
    </row>
    <row r="46" spans="1:12" s="6" customFormat="1" ht="12.95" customHeight="1" x14ac:dyDescent="0.25">
      <c r="A46" s="12">
        <v>90</v>
      </c>
      <c r="B46" s="15" t="s">
        <v>77</v>
      </c>
      <c r="C46" s="11">
        <v>20</v>
      </c>
      <c r="D46" s="11">
        <v>19.100000000000001</v>
      </c>
      <c r="E46" s="11">
        <f>20.7+3.6</f>
        <v>24.3</v>
      </c>
      <c r="F46" s="11">
        <f>21.1+3.8</f>
        <v>24.900000000000002</v>
      </c>
      <c r="G46" s="11">
        <v>16.7</v>
      </c>
      <c r="H46" s="11">
        <v>16.2</v>
      </c>
      <c r="I46" s="11">
        <v>93.9</v>
      </c>
      <c r="J46" s="11">
        <v>92.9</v>
      </c>
      <c r="K46" s="11">
        <v>3.7</v>
      </c>
      <c r="L46" s="11">
        <v>3</v>
      </c>
    </row>
    <row r="47" spans="1:12" s="6" customFormat="1" ht="12.95" customHeight="1" x14ac:dyDescent="0.25">
      <c r="A47" s="12">
        <v>92</v>
      </c>
      <c r="B47" s="15" t="s">
        <v>78</v>
      </c>
      <c r="C47" s="11">
        <v>1.3</v>
      </c>
      <c r="D47" s="11">
        <v>1.9</v>
      </c>
      <c r="E47" s="11">
        <f>16.6+2.7</f>
        <v>19.3</v>
      </c>
      <c r="F47" s="11">
        <f>2.6+15.4</f>
        <v>18</v>
      </c>
      <c r="G47" s="11">
        <v>2.6</v>
      </c>
      <c r="H47" s="11">
        <v>2.1</v>
      </c>
      <c r="I47" s="11">
        <v>89.5</v>
      </c>
      <c r="J47" s="11">
        <v>89.5</v>
      </c>
      <c r="K47" s="11">
        <v>9.5</v>
      </c>
      <c r="L47" s="11">
        <v>8.5</v>
      </c>
    </row>
    <row r="48" spans="1:12" s="6" customFormat="1" ht="12.95" customHeight="1" x14ac:dyDescent="0.25">
      <c r="A48" s="12">
        <v>93</v>
      </c>
      <c r="B48" s="15" t="s">
        <v>79</v>
      </c>
      <c r="C48" s="11">
        <v>7.9</v>
      </c>
      <c r="D48" s="11">
        <v>7.8</v>
      </c>
      <c r="E48" s="11">
        <f>42.4+6.3</f>
        <v>48.699999999999996</v>
      </c>
      <c r="F48" s="11">
        <f>42.4+6.4</f>
        <v>48.8</v>
      </c>
      <c r="G48" s="11">
        <v>10.5</v>
      </c>
      <c r="H48" s="11">
        <v>10.8</v>
      </c>
      <c r="I48" s="11">
        <v>97</v>
      </c>
      <c r="J48" s="11">
        <v>96.6</v>
      </c>
      <c r="K48" s="11">
        <v>1.4</v>
      </c>
      <c r="L48" s="11">
        <v>2.1</v>
      </c>
    </row>
    <row r="49" spans="1:12" s="6" customFormat="1" ht="31.5" customHeight="1" x14ac:dyDescent="0.25">
      <c r="A49" s="22" t="s">
        <v>186</v>
      </c>
      <c r="B49" s="51" t="s">
        <v>196</v>
      </c>
      <c r="C49" s="24"/>
      <c r="D49" s="24"/>
      <c r="E49" s="24"/>
      <c r="F49" s="24"/>
      <c r="G49" s="24"/>
      <c r="H49" s="24"/>
      <c r="I49" s="24"/>
      <c r="J49" s="24"/>
      <c r="K49" s="20"/>
      <c r="L49" s="20"/>
    </row>
    <row r="50" spans="1:12" s="6" customFormat="1" ht="12.95" customHeight="1" x14ac:dyDescent="0.25">
      <c r="A50" s="12" t="s">
        <v>187</v>
      </c>
      <c r="B50" s="6" t="s">
        <v>200</v>
      </c>
    </row>
    <row r="51" spans="1:12" s="6" customFormat="1" ht="12.95" customHeight="1" x14ac:dyDescent="0.25">
      <c r="A51" s="6" t="s">
        <v>197</v>
      </c>
      <c r="B51" s="6" t="s">
        <v>146</v>
      </c>
    </row>
    <row r="52" spans="1:12" s="6" customFormat="1" ht="12.95" customHeight="1" x14ac:dyDescent="0.25">
      <c r="A52" s="12" t="s">
        <v>199</v>
      </c>
      <c r="B52" s="6" t="s">
        <v>198</v>
      </c>
    </row>
    <row r="53" spans="1:12" s="39" customFormat="1" ht="12.95" customHeight="1" x14ac:dyDescent="0.25">
      <c r="A53" s="38" t="s">
        <v>188</v>
      </c>
    </row>
    <row r="54" spans="1:12" s="41" customFormat="1" ht="12.95" customHeight="1" x14ac:dyDescent="0.25">
      <c r="A54" s="40" t="s">
        <v>169</v>
      </c>
    </row>
    <row r="55" spans="1:12" s="41" customFormat="1" ht="12.95" customHeight="1" x14ac:dyDescent="0.25"/>
    <row r="56" spans="1:12" s="41" customFormat="1" ht="12.95" customHeight="1" x14ac:dyDescent="0.25">
      <c r="A56" s="41" t="s">
        <v>189</v>
      </c>
    </row>
    <row r="57" spans="1:12" ht="12.6" customHeight="1" x14ac:dyDescent="0.25">
      <c r="A57" s="6"/>
      <c r="B57" s="6"/>
      <c r="C57" s="6"/>
      <c r="D57" s="6"/>
      <c r="E57" s="6"/>
      <c r="F57" s="6"/>
      <c r="G57" s="6"/>
      <c r="H57" s="6"/>
      <c r="I57" s="6"/>
      <c r="J57" s="6"/>
      <c r="K57" s="6"/>
    </row>
    <row r="58" spans="1:12" ht="12.6" customHeight="1" x14ac:dyDescent="0.25">
      <c r="A58" s="6"/>
      <c r="B58" s="6"/>
      <c r="C58" s="6"/>
      <c r="D58" s="6"/>
      <c r="E58" s="6"/>
      <c r="F58" s="6"/>
      <c r="G58" s="6"/>
      <c r="H58" s="6"/>
      <c r="I58" s="6"/>
      <c r="J58" s="6"/>
      <c r="K58" s="6"/>
    </row>
    <row r="59" spans="1:12" ht="12.6" customHeight="1" x14ac:dyDescent="0.25">
      <c r="A59" s="6"/>
      <c r="B59" s="6"/>
      <c r="C59" s="6"/>
      <c r="D59" s="6"/>
      <c r="E59" s="6"/>
      <c r="F59" s="6"/>
      <c r="G59" s="6"/>
      <c r="H59" s="6"/>
      <c r="I59" s="6"/>
      <c r="J59" s="6"/>
      <c r="K59" s="6"/>
    </row>
    <row r="60" spans="1:12" ht="12.6" customHeight="1" x14ac:dyDescent="0.25">
      <c r="A60" s="12"/>
      <c r="B60" s="6"/>
      <c r="C60" s="6"/>
      <c r="D60" s="6"/>
      <c r="E60" s="6"/>
      <c r="F60" s="6"/>
      <c r="G60" s="6"/>
      <c r="H60" s="6"/>
      <c r="I60" s="6"/>
      <c r="J60" s="6"/>
      <c r="K60" s="6"/>
    </row>
    <row r="61" spans="1:12" ht="12.6" customHeight="1" x14ac:dyDescent="0.25">
      <c r="A61" s="54"/>
    </row>
  </sheetData>
  <phoneticPr fontId="0" type="noConversion"/>
  <pageMargins left="0.39370078740157483" right="0.39370078740157483" top="0.39370078740157483" bottom="0.39370078740157483" header="0.51181102362204722" footer="0.51181102362204722"/>
  <pageSetup paperSize="9" scale="72"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L61"/>
  <sheetViews>
    <sheetView zoomScale="120" zoomScaleNormal="120" workbookViewId="0">
      <pane xSplit="2" ySplit="5" topLeftCell="C6" activePane="bottomRight" state="frozen"/>
      <selection activeCell="K5" sqref="K5"/>
      <selection pane="topRight" activeCell="K5" sqref="K5"/>
      <selection pane="bottomLeft" activeCell="K5" sqref="K5"/>
      <selection pane="bottomRight"/>
    </sheetView>
  </sheetViews>
  <sheetFormatPr baseColWidth="10" defaultColWidth="11" defaultRowHeight="12.6" customHeight="1" x14ac:dyDescent="0.25"/>
  <cols>
    <col min="1" max="1" width="3.375" style="1" customWidth="1"/>
    <col min="2" max="2" width="50.625" style="1" customWidth="1"/>
    <col min="3" max="12" width="6.875" style="1" customWidth="1"/>
    <col min="13" max="16384" width="11" style="1"/>
  </cols>
  <sheetData>
    <row r="1" spans="1:12" ht="12.95" customHeight="1" x14ac:dyDescent="0.25">
      <c r="A1" s="3" t="s">
        <v>134</v>
      </c>
      <c r="B1" s="3"/>
      <c r="K1" s="5"/>
      <c r="L1" s="5" t="s">
        <v>147</v>
      </c>
    </row>
    <row r="2" spans="1:12" ht="12.95" customHeight="1" x14ac:dyDescent="0.25">
      <c r="A2" s="3" t="s">
        <v>203</v>
      </c>
      <c r="B2" s="4"/>
    </row>
    <row r="3" spans="1:12" s="6" customFormat="1" ht="12.95" customHeight="1" x14ac:dyDescent="0.25">
      <c r="A3" s="20" t="s">
        <v>204</v>
      </c>
      <c r="B3" s="20"/>
      <c r="C3" s="42" t="s">
        <v>42</v>
      </c>
      <c r="D3" s="43"/>
      <c r="E3" s="42" t="s">
        <v>43</v>
      </c>
      <c r="F3" s="43"/>
      <c r="G3" s="42" t="s">
        <v>44</v>
      </c>
      <c r="H3" s="43"/>
      <c r="I3" s="42" t="s">
        <v>205</v>
      </c>
      <c r="J3" s="43"/>
      <c r="K3" s="42" t="s">
        <v>45</v>
      </c>
      <c r="L3" s="43"/>
    </row>
    <row r="4" spans="1:12" s="6" customFormat="1" ht="12.95" customHeight="1" x14ac:dyDescent="0.25">
      <c r="A4" s="7"/>
      <c r="B4" s="7"/>
      <c r="C4" s="44" t="s">
        <v>46</v>
      </c>
      <c r="D4" s="45"/>
      <c r="E4" s="44" t="s">
        <v>47</v>
      </c>
      <c r="F4" s="45"/>
      <c r="G4" s="44" t="s">
        <v>50</v>
      </c>
      <c r="H4" s="45"/>
      <c r="I4" s="44"/>
      <c r="J4" s="45"/>
      <c r="K4" s="44" t="s">
        <v>206</v>
      </c>
      <c r="L4" s="45"/>
    </row>
    <row r="5" spans="1:12" s="6" customFormat="1" ht="12.95" customHeight="1" x14ac:dyDescent="0.25">
      <c r="A5" s="8"/>
      <c r="B5" s="8"/>
      <c r="C5" s="28">
        <v>2003</v>
      </c>
      <c r="D5" s="29">
        <v>2004</v>
      </c>
      <c r="E5" s="28">
        <v>2003</v>
      </c>
      <c r="F5" s="29">
        <v>2004</v>
      </c>
      <c r="G5" s="28">
        <v>2003</v>
      </c>
      <c r="H5" s="29">
        <v>2004</v>
      </c>
      <c r="I5" s="28">
        <v>2003</v>
      </c>
      <c r="J5" s="29">
        <v>2004</v>
      </c>
      <c r="K5" s="28">
        <v>2003</v>
      </c>
      <c r="L5" s="29">
        <v>2004</v>
      </c>
    </row>
    <row r="6" spans="1:12" s="6" customFormat="1" ht="12.95" customHeight="1" x14ac:dyDescent="0.25">
      <c r="A6" s="25" t="s">
        <v>0</v>
      </c>
      <c r="B6" s="25"/>
      <c r="C6" s="23"/>
      <c r="D6" s="23"/>
      <c r="E6" s="23"/>
      <c r="F6" s="23"/>
      <c r="G6" s="23"/>
      <c r="H6" s="23"/>
      <c r="I6" s="23"/>
      <c r="J6" s="23"/>
      <c r="K6" s="23"/>
      <c r="L6" s="23"/>
    </row>
    <row r="7" spans="1:12" s="7" customFormat="1" ht="12.95" customHeight="1" x14ac:dyDescent="0.25">
      <c r="A7" s="10">
        <v>14</v>
      </c>
      <c r="B7" s="14" t="s">
        <v>55</v>
      </c>
      <c r="C7" s="11">
        <v>37</v>
      </c>
      <c r="D7" s="11">
        <v>37.6</v>
      </c>
      <c r="E7" s="11">
        <v>26.8</v>
      </c>
      <c r="F7" s="11">
        <v>26.4</v>
      </c>
      <c r="G7" s="11">
        <v>9.6</v>
      </c>
      <c r="H7" s="11">
        <v>8.4</v>
      </c>
      <c r="I7" s="11">
        <v>93.1</v>
      </c>
      <c r="J7" s="11">
        <v>94.1</v>
      </c>
      <c r="K7" s="11">
        <v>8.6</v>
      </c>
      <c r="L7" s="11">
        <v>10</v>
      </c>
    </row>
    <row r="8" spans="1:12" s="6" customFormat="1" ht="12.95" customHeight="1" x14ac:dyDescent="0.25">
      <c r="A8" s="10">
        <v>15</v>
      </c>
      <c r="B8" s="15" t="s">
        <v>9</v>
      </c>
      <c r="C8" s="11">
        <v>59.5</v>
      </c>
      <c r="D8" s="11">
        <v>59.3</v>
      </c>
      <c r="E8" s="11">
        <v>17.600000000000001</v>
      </c>
      <c r="F8" s="11">
        <v>17.3</v>
      </c>
      <c r="G8" s="11">
        <v>3.7</v>
      </c>
      <c r="H8" s="11">
        <v>3.7</v>
      </c>
      <c r="I8" s="11">
        <v>94.8</v>
      </c>
      <c r="J8" s="11">
        <v>96</v>
      </c>
      <c r="K8" s="11">
        <v>3.6</v>
      </c>
      <c r="L8" s="11">
        <v>2.5</v>
      </c>
    </row>
    <row r="9" spans="1:12" s="6" customFormat="1" ht="12.95" customHeight="1" x14ac:dyDescent="0.25">
      <c r="A9" s="10">
        <v>17</v>
      </c>
      <c r="B9" s="15" t="s">
        <v>2</v>
      </c>
      <c r="C9" s="11">
        <v>41.5</v>
      </c>
      <c r="D9" s="11">
        <v>42.2</v>
      </c>
      <c r="E9" s="11">
        <v>33.9</v>
      </c>
      <c r="F9" s="11">
        <v>33</v>
      </c>
      <c r="G9" s="11">
        <v>4.7</v>
      </c>
      <c r="H9" s="11">
        <v>4.8</v>
      </c>
      <c r="I9" s="11">
        <v>94.2</v>
      </c>
      <c r="J9" s="11">
        <v>94.1</v>
      </c>
      <c r="K9" s="11">
        <v>4.5</v>
      </c>
      <c r="L9" s="11">
        <v>5.3</v>
      </c>
    </row>
    <row r="10" spans="1:12" s="6" customFormat="1" ht="12.95" customHeight="1" x14ac:dyDescent="0.25">
      <c r="A10" s="10">
        <v>18</v>
      </c>
      <c r="B10" s="15" t="s">
        <v>56</v>
      </c>
      <c r="C10" s="11">
        <v>61.8</v>
      </c>
      <c r="D10" s="11">
        <v>64.5</v>
      </c>
      <c r="E10" s="11">
        <v>20.2</v>
      </c>
      <c r="F10" s="11">
        <v>19.899999999999999</v>
      </c>
      <c r="G10" s="11">
        <v>1.2</v>
      </c>
      <c r="H10" s="11">
        <v>1.2</v>
      </c>
      <c r="I10" s="11">
        <v>95.7</v>
      </c>
      <c r="J10" s="11">
        <v>95</v>
      </c>
      <c r="K10" s="11">
        <v>2.2000000000000002</v>
      </c>
      <c r="L10" s="11">
        <v>2.4</v>
      </c>
    </row>
    <row r="11" spans="1:12" s="6" customFormat="1" ht="12.95" customHeight="1" x14ac:dyDescent="0.25">
      <c r="A11" s="10">
        <v>19</v>
      </c>
      <c r="B11" s="16" t="s">
        <v>57</v>
      </c>
      <c r="C11" s="11">
        <v>55.1</v>
      </c>
      <c r="D11" s="11">
        <v>56.2</v>
      </c>
      <c r="E11" s="11">
        <v>21.3</v>
      </c>
      <c r="F11" s="11">
        <v>22.3</v>
      </c>
      <c r="G11" s="11">
        <v>5</v>
      </c>
      <c r="H11" s="11">
        <v>2.1</v>
      </c>
      <c r="I11" s="11">
        <v>84.3</v>
      </c>
      <c r="J11" s="11">
        <v>87.1</v>
      </c>
      <c r="K11" s="11">
        <v>-6.4</v>
      </c>
      <c r="L11" s="11">
        <v>-6.4</v>
      </c>
    </row>
    <row r="12" spans="1:12" s="6" customFormat="1" ht="12.95" customHeight="1" x14ac:dyDescent="0.25">
      <c r="A12" s="10">
        <v>20</v>
      </c>
      <c r="B12" s="15" t="s">
        <v>58</v>
      </c>
      <c r="C12" s="11">
        <v>52.9</v>
      </c>
      <c r="D12" s="11">
        <v>53</v>
      </c>
      <c r="E12" s="11">
        <v>27.9</v>
      </c>
      <c r="F12" s="11">
        <v>26.9</v>
      </c>
      <c r="G12" s="11">
        <v>3.6</v>
      </c>
      <c r="H12" s="11">
        <v>3.9</v>
      </c>
      <c r="I12" s="11">
        <v>97.1</v>
      </c>
      <c r="J12" s="11">
        <v>97.4</v>
      </c>
      <c r="K12" s="11">
        <v>5.9</v>
      </c>
      <c r="L12" s="11">
        <v>6.6</v>
      </c>
    </row>
    <row r="13" spans="1:12" s="6" customFormat="1" ht="12.95" customHeight="1" x14ac:dyDescent="0.25">
      <c r="A13" s="10">
        <v>21</v>
      </c>
      <c r="B13" s="15" t="s">
        <v>59</v>
      </c>
      <c r="C13" s="11">
        <v>46.8</v>
      </c>
      <c r="D13" s="11">
        <v>48</v>
      </c>
      <c r="E13" s="11">
        <v>23.7</v>
      </c>
      <c r="F13" s="11">
        <v>24.1</v>
      </c>
      <c r="G13" s="11">
        <v>5.8</v>
      </c>
      <c r="H13" s="11">
        <v>6</v>
      </c>
      <c r="I13" s="11">
        <v>93.9</v>
      </c>
      <c r="J13" s="11">
        <v>96.6</v>
      </c>
      <c r="K13" s="11">
        <v>5</v>
      </c>
      <c r="L13" s="11">
        <v>3.4</v>
      </c>
    </row>
    <row r="14" spans="1:12" s="6" customFormat="1" ht="12.95" customHeight="1" x14ac:dyDescent="0.25">
      <c r="A14" s="10">
        <v>22</v>
      </c>
      <c r="B14" s="15" t="s">
        <v>14</v>
      </c>
      <c r="C14" s="11">
        <v>32.200000000000003</v>
      </c>
      <c r="D14" s="11">
        <v>32.200000000000003</v>
      </c>
      <c r="E14" s="11">
        <v>37.799999999999997</v>
      </c>
      <c r="F14" s="11">
        <v>36.6</v>
      </c>
      <c r="G14" s="11">
        <v>5</v>
      </c>
      <c r="H14" s="11">
        <v>4.8</v>
      </c>
      <c r="I14" s="11">
        <v>93.6</v>
      </c>
      <c r="J14" s="11">
        <v>94.1</v>
      </c>
      <c r="K14" s="11">
        <v>3.1</v>
      </c>
      <c r="L14" s="11">
        <v>4.3</v>
      </c>
    </row>
    <row r="15" spans="1:12" s="6" customFormat="1" ht="12.95" customHeight="1" x14ac:dyDescent="0.25">
      <c r="A15" s="10">
        <v>24</v>
      </c>
      <c r="B15" s="15" t="s">
        <v>3</v>
      </c>
      <c r="C15" s="11">
        <v>39.1</v>
      </c>
      <c r="D15" s="11">
        <v>41.2</v>
      </c>
      <c r="E15" s="11">
        <v>13.9</v>
      </c>
      <c r="F15" s="11">
        <v>14</v>
      </c>
      <c r="G15" s="11">
        <v>2.7</v>
      </c>
      <c r="H15" s="11">
        <v>2.8</v>
      </c>
      <c r="I15" s="11">
        <v>71.8</v>
      </c>
      <c r="J15" s="11">
        <v>73.599999999999994</v>
      </c>
      <c r="K15" s="11">
        <v>22.5</v>
      </c>
      <c r="L15" s="11">
        <v>25.1</v>
      </c>
    </row>
    <row r="16" spans="1:12" s="6" customFormat="1" ht="12.95" customHeight="1" x14ac:dyDescent="0.25">
      <c r="A16" s="10">
        <v>25</v>
      </c>
      <c r="B16" s="15" t="s">
        <v>60</v>
      </c>
      <c r="C16" s="11">
        <v>46.7</v>
      </c>
      <c r="D16" s="11">
        <v>49.1</v>
      </c>
      <c r="E16" s="11">
        <v>28</v>
      </c>
      <c r="F16" s="11">
        <v>27.4</v>
      </c>
      <c r="G16" s="11">
        <v>5.0999999999999996</v>
      </c>
      <c r="H16" s="11">
        <v>5.0999999999999996</v>
      </c>
      <c r="I16" s="11">
        <v>94.7</v>
      </c>
      <c r="J16" s="11">
        <v>95.5</v>
      </c>
      <c r="K16" s="11">
        <v>3.3</v>
      </c>
      <c r="L16" s="11">
        <v>4.5999999999999996</v>
      </c>
    </row>
    <row r="17" spans="1:12" s="6" customFormat="1" ht="12.95" customHeight="1" x14ac:dyDescent="0.25">
      <c r="A17" s="10">
        <v>26</v>
      </c>
      <c r="B17" s="15" t="s">
        <v>61</v>
      </c>
      <c r="C17" s="11">
        <v>37.799999999999997</v>
      </c>
      <c r="D17" s="11">
        <v>36.5</v>
      </c>
      <c r="E17" s="11">
        <v>31.1</v>
      </c>
      <c r="F17" s="11">
        <v>30.4</v>
      </c>
      <c r="G17" s="11">
        <v>8.1</v>
      </c>
      <c r="H17" s="11">
        <v>7.7</v>
      </c>
      <c r="I17" s="11">
        <v>92</v>
      </c>
      <c r="J17" s="11">
        <v>94</v>
      </c>
      <c r="K17" s="11">
        <v>8.8000000000000007</v>
      </c>
      <c r="L17" s="11">
        <v>8.4</v>
      </c>
    </row>
    <row r="18" spans="1:12" s="6" customFormat="1" ht="12.95" customHeight="1" x14ac:dyDescent="0.25">
      <c r="A18" s="10">
        <v>27</v>
      </c>
      <c r="B18" s="15" t="s">
        <v>4</v>
      </c>
      <c r="C18" s="11">
        <v>48.9</v>
      </c>
      <c r="D18" s="11">
        <v>54.1</v>
      </c>
      <c r="E18" s="11">
        <v>27</v>
      </c>
      <c r="F18" s="11">
        <v>23.6</v>
      </c>
      <c r="G18" s="11">
        <v>5</v>
      </c>
      <c r="H18" s="11">
        <v>4.2</v>
      </c>
      <c r="I18" s="11">
        <v>96.2</v>
      </c>
      <c r="J18" s="11">
        <v>97.5</v>
      </c>
      <c r="K18" s="11">
        <v>2.2999999999999998</v>
      </c>
      <c r="L18" s="11">
        <v>2.4</v>
      </c>
    </row>
    <row r="19" spans="1:12" s="6" customFormat="1" ht="12.95" customHeight="1" x14ac:dyDescent="0.25">
      <c r="A19" s="10">
        <v>28</v>
      </c>
      <c r="B19" s="15" t="s">
        <v>15</v>
      </c>
      <c r="C19" s="11">
        <v>40.299999999999997</v>
      </c>
      <c r="D19" s="11">
        <v>42.7</v>
      </c>
      <c r="E19" s="11">
        <v>36.4</v>
      </c>
      <c r="F19" s="11">
        <v>34.9</v>
      </c>
      <c r="G19" s="11">
        <v>5.0999999999999996</v>
      </c>
      <c r="H19" s="11">
        <v>4.7</v>
      </c>
      <c r="I19" s="11">
        <v>96.4</v>
      </c>
      <c r="J19" s="11">
        <v>96.3</v>
      </c>
      <c r="K19" s="11">
        <v>2.7</v>
      </c>
      <c r="L19" s="11">
        <v>3.7</v>
      </c>
    </row>
    <row r="20" spans="1:12" s="6" customFormat="1" ht="12.95" customHeight="1" x14ac:dyDescent="0.25">
      <c r="A20" s="10">
        <v>29</v>
      </c>
      <c r="B20" s="15" t="s">
        <v>16</v>
      </c>
      <c r="C20" s="11">
        <v>48.2</v>
      </c>
      <c r="D20" s="11">
        <v>50.3</v>
      </c>
      <c r="E20" s="11">
        <v>30</v>
      </c>
      <c r="F20" s="11">
        <v>28.6</v>
      </c>
      <c r="G20" s="11">
        <v>2.7</v>
      </c>
      <c r="H20" s="11">
        <v>2.6</v>
      </c>
      <c r="I20" s="11">
        <v>93.1</v>
      </c>
      <c r="J20" s="11">
        <v>94.7</v>
      </c>
      <c r="K20" s="11">
        <v>4.4000000000000004</v>
      </c>
      <c r="L20" s="11">
        <v>5.0999999999999996</v>
      </c>
    </row>
    <row r="21" spans="1:12" s="6" customFormat="1" ht="12.95" customHeight="1" x14ac:dyDescent="0.25">
      <c r="A21" s="10">
        <v>30</v>
      </c>
      <c r="B21" s="15" t="s">
        <v>62</v>
      </c>
      <c r="C21" s="11">
        <v>37.5</v>
      </c>
      <c r="D21" s="11">
        <v>37.799999999999997</v>
      </c>
      <c r="E21" s="11">
        <v>35.6</v>
      </c>
      <c r="F21" s="11">
        <v>33.299999999999997</v>
      </c>
      <c r="G21" s="11">
        <v>2.1</v>
      </c>
      <c r="H21" s="11">
        <v>1.3</v>
      </c>
      <c r="I21" s="11">
        <v>82.1</v>
      </c>
      <c r="J21" s="11">
        <v>91.3</v>
      </c>
      <c r="K21" s="11">
        <v>13.6</v>
      </c>
      <c r="L21" s="11">
        <v>-0.8</v>
      </c>
    </row>
    <row r="22" spans="1:12" s="6" customFormat="1" ht="12.95" customHeight="1" x14ac:dyDescent="0.25">
      <c r="A22" s="10">
        <v>31</v>
      </c>
      <c r="B22" s="15" t="s">
        <v>63</v>
      </c>
      <c r="C22" s="11">
        <v>47.3</v>
      </c>
      <c r="D22" s="11">
        <v>50.5</v>
      </c>
      <c r="E22" s="11">
        <v>23.9</v>
      </c>
      <c r="F22" s="11">
        <v>24.3</v>
      </c>
      <c r="G22" s="11">
        <v>2.8</v>
      </c>
      <c r="H22" s="11">
        <v>2.7</v>
      </c>
      <c r="I22" s="11">
        <v>73.900000000000006</v>
      </c>
      <c r="J22" s="11">
        <v>88.7</v>
      </c>
      <c r="K22" s="11">
        <v>19.5</v>
      </c>
      <c r="L22" s="11">
        <v>7.2</v>
      </c>
    </row>
    <row r="23" spans="1:12" s="6" customFormat="1" ht="12.95" customHeight="1" x14ac:dyDescent="0.25">
      <c r="A23" s="10">
        <v>33</v>
      </c>
      <c r="B23" s="15" t="s">
        <v>65</v>
      </c>
      <c r="C23" s="11">
        <v>41.8</v>
      </c>
      <c r="D23" s="11">
        <v>44</v>
      </c>
      <c r="E23" s="11">
        <v>25.6</v>
      </c>
      <c r="F23" s="11">
        <v>24.6</v>
      </c>
      <c r="G23" s="11">
        <v>3.6</v>
      </c>
      <c r="H23" s="11">
        <v>3.3</v>
      </c>
      <c r="I23" s="11">
        <v>93.4</v>
      </c>
      <c r="J23" s="11">
        <v>95.1</v>
      </c>
      <c r="K23" s="11">
        <v>14.4</v>
      </c>
      <c r="L23" s="11">
        <v>8.6999999999999993</v>
      </c>
    </row>
    <row r="24" spans="1:12" s="6" customFormat="1" ht="12.95" customHeight="1" x14ac:dyDescent="0.25">
      <c r="A24" s="10">
        <v>34</v>
      </c>
      <c r="B24" s="15" t="s">
        <v>18</v>
      </c>
      <c r="C24" s="11">
        <v>52.3</v>
      </c>
      <c r="D24" s="11">
        <v>54.6</v>
      </c>
      <c r="E24" s="11">
        <v>24.4</v>
      </c>
      <c r="F24" s="11">
        <v>24.6</v>
      </c>
      <c r="G24" s="11">
        <v>2.9</v>
      </c>
      <c r="H24" s="11">
        <v>2.6</v>
      </c>
      <c r="I24" s="11">
        <v>91.7</v>
      </c>
      <c r="J24" s="11">
        <v>91.4</v>
      </c>
      <c r="K24" s="11">
        <v>1</v>
      </c>
      <c r="L24" s="11">
        <v>5.0999999999999996</v>
      </c>
    </row>
    <row r="25" spans="1:12" s="6" customFormat="1" ht="12.95" customHeight="1" x14ac:dyDescent="0.25">
      <c r="A25" s="10">
        <v>35</v>
      </c>
      <c r="B25" s="15" t="s">
        <v>19</v>
      </c>
      <c r="C25" s="11">
        <v>50.6</v>
      </c>
      <c r="D25" s="11">
        <v>52</v>
      </c>
      <c r="E25" s="11">
        <v>31.2</v>
      </c>
      <c r="F25" s="11">
        <v>30.2</v>
      </c>
      <c r="G25" s="11">
        <v>3.7</v>
      </c>
      <c r="H25" s="11">
        <v>3.7</v>
      </c>
      <c r="I25" s="11">
        <v>94.4</v>
      </c>
      <c r="J25" s="11">
        <v>95.8</v>
      </c>
      <c r="K25" s="11">
        <v>4.5</v>
      </c>
      <c r="L25" s="11">
        <v>5.4</v>
      </c>
    </row>
    <row r="26" spans="1:12" s="6" customFormat="1" ht="12.95" customHeight="1" x14ac:dyDescent="0.25">
      <c r="A26" s="10">
        <v>36</v>
      </c>
      <c r="B26" s="15" t="s">
        <v>66</v>
      </c>
      <c r="C26" s="11">
        <v>43.2</v>
      </c>
      <c r="D26" s="11">
        <v>43.1</v>
      </c>
      <c r="E26" s="11">
        <v>34.5</v>
      </c>
      <c r="F26" s="11">
        <v>33.5</v>
      </c>
      <c r="G26" s="11">
        <v>4.2</v>
      </c>
      <c r="H26" s="11">
        <v>4.5</v>
      </c>
      <c r="I26" s="11">
        <v>96.8</v>
      </c>
      <c r="J26" s="11">
        <v>96.4</v>
      </c>
      <c r="K26" s="11">
        <v>1.4</v>
      </c>
      <c r="L26" s="11">
        <v>1.6</v>
      </c>
    </row>
    <row r="27" spans="1:12" s="6" customFormat="1" ht="12.95" customHeight="1" x14ac:dyDescent="0.25">
      <c r="A27" s="10">
        <v>37</v>
      </c>
      <c r="B27" s="15" t="s">
        <v>67</v>
      </c>
      <c r="C27" s="11">
        <v>49</v>
      </c>
      <c r="D27" s="11">
        <v>53.4</v>
      </c>
      <c r="E27" s="11">
        <v>20.399999999999999</v>
      </c>
      <c r="F27" s="11">
        <v>18.8</v>
      </c>
      <c r="G27" s="11">
        <v>3.7</v>
      </c>
      <c r="H27" s="11">
        <v>3.5</v>
      </c>
      <c r="I27" s="11">
        <v>97.9</v>
      </c>
      <c r="J27" s="11">
        <v>97.5</v>
      </c>
      <c r="K27" s="11">
        <v>2.1</v>
      </c>
      <c r="L27" s="11">
        <v>4.7</v>
      </c>
    </row>
    <row r="28" spans="1:12" s="6" customFormat="1" ht="12.95" customHeight="1" x14ac:dyDescent="0.25">
      <c r="A28" s="10">
        <v>40</v>
      </c>
      <c r="B28" s="14" t="s">
        <v>68</v>
      </c>
      <c r="C28" s="11">
        <v>67.8</v>
      </c>
      <c r="D28" s="11">
        <v>69.900000000000006</v>
      </c>
      <c r="E28" s="11">
        <v>7.4</v>
      </c>
      <c r="F28" s="11">
        <v>6.8</v>
      </c>
      <c r="G28" s="11">
        <v>6.5</v>
      </c>
      <c r="H28" s="11">
        <v>6.2</v>
      </c>
      <c r="I28" s="11">
        <v>88.9</v>
      </c>
      <c r="J28" s="11">
        <v>89.6</v>
      </c>
      <c r="K28" s="11">
        <v>6.4</v>
      </c>
      <c r="L28" s="11">
        <v>6.3</v>
      </c>
    </row>
    <row r="29" spans="1:12" s="6" customFormat="1" ht="12.95" customHeight="1" x14ac:dyDescent="0.25">
      <c r="A29" s="10">
        <v>45</v>
      </c>
      <c r="B29" s="7" t="s">
        <v>5</v>
      </c>
      <c r="C29" s="11">
        <v>39.1</v>
      </c>
      <c r="D29" s="11">
        <v>41</v>
      </c>
      <c r="E29" s="11">
        <v>39.6</v>
      </c>
      <c r="F29" s="11">
        <v>38.9</v>
      </c>
      <c r="G29" s="11">
        <v>3</v>
      </c>
      <c r="H29" s="11">
        <v>3.1</v>
      </c>
      <c r="I29" s="11">
        <v>95.4</v>
      </c>
      <c r="J29" s="11">
        <v>95.9</v>
      </c>
      <c r="K29" s="11">
        <v>2</v>
      </c>
      <c r="L29" s="11">
        <v>2</v>
      </c>
    </row>
    <row r="30" spans="1:12" s="7" customFormat="1" ht="12.95" customHeight="1" x14ac:dyDescent="0.25">
      <c r="A30" s="25" t="s">
        <v>1</v>
      </c>
      <c r="B30" s="25"/>
      <c r="C30" s="26"/>
      <c r="D30" s="26"/>
      <c r="E30" s="26"/>
      <c r="F30" s="26"/>
      <c r="G30" s="26"/>
      <c r="H30" s="26"/>
      <c r="I30" s="26"/>
      <c r="J30" s="26"/>
      <c r="K30" s="26"/>
      <c r="L30" s="26"/>
    </row>
    <row r="31" spans="1:12" s="6" customFormat="1" ht="12.95" customHeight="1" x14ac:dyDescent="0.25">
      <c r="A31" s="12">
        <v>50</v>
      </c>
      <c r="B31" s="15" t="s">
        <v>69</v>
      </c>
      <c r="C31" s="11">
        <v>81.099999999999994</v>
      </c>
      <c r="D31" s="11">
        <v>81.7</v>
      </c>
      <c r="E31" s="11">
        <v>7.7</v>
      </c>
      <c r="F31" s="11">
        <v>7.6</v>
      </c>
      <c r="G31" s="11">
        <v>1.1000000000000001</v>
      </c>
      <c r="H31" s="11">
        <v>1</v>
      </c>
      <c r="I31" s="11">
        <v>97.4</v>
      </c>
      <c r="J31" s="11">
        <v>98.3</v>
      </c>
      <c r="K31" s="11">
        <v>0.7</v>
      </c>
      <c r="L31" s="11">
        <v>0.9</v>
      </c>
    </row>
    <row r="32" spans="1:12" s="6" customFormat="1" ht="12.95" customHeight="1" x14ac:dyDescent="0.25">
      <c r="A32" s="12">
        <v>51</v>
      </c>
      <c r="B32" s="15" t="s">
        <v>70</v>
      </c>
      <c r="C32" s="11">
        <v>75.599999999999994</v>
      </c>
      <c r="D32" s="11">
        <v>76.599999999999994</v>
      </c>
      <c r="E32" s="11">
        <v>5.9</v>
      </c>
      <c r="F32" s="11">
        <v>5.4</v>
      </c>
      <c r="G32" s="11">
        <v>0.7</v>
      </c>
      <c r="H32" s="11">
        <v>0.6</v>
      </c>
      <c r="I32" s="11">
        <v>94.8</v>
      </c>
      <c r="J32" s="11">
        <v>96.9</v>
      </c>
      <c r="K32" s="11">
        <v>5.2</v>
      </c>
      <c r="L32" s="11">
        <v>4.5</v>
      </c>
    </row>
    <row r="33" spans="1:12" s="6" customFormat="1" ht="12.95" customHeight="1" x14ac:dyDescent="0.25">
      <c r="A33" s="12">
        <v>52</v>
      </c>
      <c r="B33" s="15" t="s">
        <v>71</v>
      </c>
      <c r="C33" s="11">
        <v>64.8</v>
      </c>
      <c r="D33" s="11">
        <v>65</v>
      </c>
      <c r="E33" s="11">
        <v>17.600000000000001</v>
      </c>
      <c r="F33" s="11">
        <v>17.3</v>
      </c>
      <c r="G33" s="11">
        <v>3</v>
      </c>
      <c r="H33" s="11">
        <v>3.1</v>
      </c>
      <c r="I33" s="11">
        <v>95</v>
      </c>
      <c r="J33" s="11">
        <v>95.4</v>
      </c>
      <c r="K33" s="11">
        <v>2.7</v>
      </c>
      <c r="L33" s="11">
        <v>2.1</v>
      </c>
    </row>
    <row r="34" spans="1:12" s="6" customFormat="1" ht="12.95" customHeight="1" x14ac:dyDescent="0.25">
      <c r="A34" s="12">
        <v>55</v>
      </c>
      <c r="B34" s="15" t="s">
        <v>6</v>
      </c>
      <c r="C34" s="11">
        <v>20.8</v>
      </c>
      <c r="D34" s="11">
        <v>21.6</v>
      </c>
      <c r="E34" s="11">
        <v>40.9</v>
      </c>
      <c r="F34" s="11">
        <v>41.3</v>
      </c>
      <c r="G34" s="11">
        <v>7.1</v>
      </c>
      <c r="H34" s="11">
        <v>6.4</v>
      </c>
      <c r="I34" s="11">
        <v>90.5</v>
      </c>
      <c r="J34" s="11">
        <v>90.2</v>
      </c>
      <c r="K34" s="11">
        <v>0</v>
      </c>
      <c r="L34" s="11">
        <v>1.5</v>
      </c>
    </row>
    <row r="35" spans="1:12" s="6" customFormat="1" ht="12.95" customHeight="1" x14ac:dyDescent="0.25">
      <c r="A35" s="12">
        <v>60</v>
      </c>
      <c r="B35" s="15" t="s">
        <v>25</v>
      </c>
      <c r="C35" s="11">
        <v>0</v>
      </c>
      <c r="D35" s="11">
        <v>0</v>
      </c>
      <c r="E35" s="11">
        <v>40.200000000000003</v>
      </c>
      <c r="F35" s="11">
        <v>39</v>
      </c>
      <c r="G35" s="11">
        <v>14</v>
      </c>
      <c r="H35" s="11">
        <v>12.1</v>
      </c>
      <c r="I35" s="11">
        <v>52.4</v>
      </c>
      <c r="J35" s="11">
        <v>52.8</v>
      </c>
      <c r="K35" s="11">
        <v>1</v>
      </c>
      <c r="L35" s="11">
        <v>1.5</v>
      </c>
    </row>
    <row r="36" spans="1:12" s="6" customFormat="1" ht="12.95" customHeight="1" x14ac:dyDescent="0.25">
      <c r="A36" s="12">
        <v>61</v>
      </c>
      <c r="B36" s="16" t="s">
        <v>26</v>
      </c>
      <c r="C36" s="11">
        <v>0</v>
      </c>
      <c r="D36" s="11">
        <v>0</v>
      </c>
      <c r="E36" s="11">
        <v>39.1</v>
      </c>
      <c r="F36" s="11">
        <v>36</v>
      </c>
      <c r="G36" s="11">
        <v>5.5</v>
      </c>
      <c r="H36" s="11">
        <v>5.0999999999999996</v>
      </c>
      <c r="I36" s="11">
        <v>86.8</v>
      </c>
      <c r="J36" s="11">
        <v>87.7</v>
      </c>
      <c r="K36" s="11">
        <v>5.8</v>
      </c>
      <c r="L36" s="11">
        <v>2.7</v>
      </c>
    </row>
    <row r="37" spans="1:12" s="6" customFormat="1" ht="12.95" customHeight="1" x14ac:dyDescent="0.25">
      <c r="A37" s="12">
        <v>63</v>
      </c>
      <c r="B37" s="15" t="s">
        <v>72</v>
      </c>
      <c r="C37" s="11">
        <v>0</v>
      </c>
      <c r="D37" s="11">
        <v>0</v>
      </c>
      <c r="E37" s="11">
        <v>27</v>
      </c>
      <c r="F37" s="11">
        <v>27.5</v>
      </c>
      <c r="G37" s="11">
        <v>5.7</v>
      </c>
      <c r="H37" s="11">
        <v>6.4</v>
      </c>
      <c r="I37" s="11">
        <v>89.5</v>
      </c>
      <c r="J37" s="11">
        <v>91.9</v>
      </c>
      <c r="K37" s="11">
        <v>3.1</v>
      </c>
      <c r="L37" s="11">
        <v>2.2000000000000002</v>
      </c>
    </row>
    <row r="38" spans="1:12" s="6" customFormat="1" ht="12.95" customHeight="1" x14ac:dyDescent="0.25">
      <c r="A38" s="12">
        <v>64</v>
      </c>
      <c r="B38" s="15" t="s">
        <v>49</v>
      </c>
      <c r="C38" s="11">
        <v>28.8</v>
      </c>
      <c r="D38" s="11">
        <v>36.9</v>
      </c>
      <c r="E38" s="11">
        <v>16.8</v>
      </c>
      <c r="F38" s="11">
        <v>16.399999999999999</v>
      </c>
      <c r="G38" s="11">
        <v>14</v>
      </c>
      <c r="H38" s="11">
        <v>14.8</v>
      </c>
      <c r="I38" s="11">
        <v>85.1</v>
      </c>
      <c r="J38" s="11">
        <v>98.3</v>
      </c>
      <c r="K38" s="11">
        <v>26</v>
      </c>
      <c r="L38" s="11">
        <v>10.9</v>
      </c>
    </row>
    <row r="39" spans="1:12" s="6" customFormat="1" ht="12.95" customHeight="1" x14ac:dyDescent="0.25">
      <c r="A39" s="12">
        <v>70</v>
      </c>
      <c r="B39" s="15" t="s">
        <v>28</v>
      </c>
      <c r="C39" s="11">
        <v>0</v>
      </c>
      <c r="D39" s="11">
        <v>0</v>
      </c>
      <c r="E39" s="11">
        <v>27.8</v>
      </c>
      <c r="F39" s="11">
        <v>26.4</v>
      </c>
      <c r="G39" s="11">
        <v>12</v>
      </c>
      <c r="H39" s="11">
        <v>17</v>
      </c>
      <c r="I39" s="11">
        <v>87.2</v>
      </c>
      <c r="J39" s="11">
        <v>82.1</v>
      </c>
      <c r="K39" s="11">
        <v>9.5</v>
      </c>
      <c r="L39" s="11">
        <v>9.6</v>
      </c>
    </row>
    <row r="40" spans="1:12" s="6" customFormat="1" ht="12.95" customHeight="1" x14ac:dyDescent="0.25">
      <c r="A40" s="12">
        <v>71</v>
      </c>
      <c r="B40" s="15" t="s">
        <v>73</v>
      </c>
      <c r="C40" s="11">
        <v>0</v>
      </c>
      <c r="D40" s="11">
        <v>0</v>
      </c>
      <c r="E40" s="11">
        <v>26.8</v>
      </c>
      <c r="F40" s="11">
        <v>25.3</v>
      </c>
      <c r="G40" s="11">
        <v>13</v>
      </c>
      <c r="H40" s="11">
        <v>7.5</v>
      </c>
      <c r="I40" s="11">
        <v>97.4</v>
      </c>
      <c r="J40" s="11">
        <v>97.9</v>
      </c>
      <c r="K40" s="11">
        <v>-7.2</v>
      </c>
      <c r="L40" s="11">
        <v>1.6</v>
      </c>
    </row>
    <row r="41" spans="1:12" s="6" customFormat="1" ht="12.95" customHeight="1" x14ac:dyDescent="0.25">
      <c r="A41" s="12">
        <v>72</v>
      </c>
      <c r="B41" s="15" t="s">
        <v>29</v>
      </c>
      <c r="C41" s="11">
        <v>27.7</v>
      </c>
      <c r="D41" s="11">
        <v>28.7</v>
      </c>
      <c r="E41" s="11">
        <v>35.9</v>
      </c>
      <c r="F41" s="11">
        <v>35.5</v>
      </c>
      <c r="G41" s="11">
        <v>4.7</v>
      </c>
      <c r="H41" s="11">
        <v>4.9000000000000004</v>
      </c>
      <c r="I41" s="11">
        <v>95.6</v>
      </c>
      <c r="J41" s="11">
        <v>95.6</v>
      </c>
      <c r="K41" s="11">
        <v>4</v>
      </c>
      <c r="L41" s="11">
        <v>5.3</v>
      </c>
    </row>
    <row r="42" spans="1:12" s="6" customFormat="1" ht="12.95" customHeight="1" x14ac:dyDescent="0.25">
      <c r="A42" s="12">
        <v>73</v>
      </c>
      <c r="B42" s="15" t="s">
        <v>30</v>
      </c>
      <c r="C42" s="11">
        <v>23.2</v>
      </c>
      <c r="D42" s="11">
        <v>20.5</v>
      </c>
      <c r="E42" s="11">
        <v>22</v>
      </c>
      <c r="F42" s="11">
        <v>20.7</v>
      </c>
      <c r="G42" s="11">
        <v>2.8</v>
      </c>
      <c r="H42" s="11">
        <v>2.8</v>
      </c>
      <c r="I42" s="11">
        <v>78.400000000000006</v>
      </c>
      <c r="J42" s="11">
        <v>74.2</v>
      </c>
      <c r="K42" s="11">
        <v>9.1</v>
      </c>
      <c r="L42" s="11">
        <v>20.5</v>
      </c>
    </row>
    <row r="43" spans="1:12" s="6" customFormat="1" ht="12.95" customHeight="1" x14ac:dyDescent="0.25">
      <c r="A43" s="12">
        <v>74</v>
      </c>
      <c r="B43" s="15" t="s">
        <v>74</v>
      </c>
      <c r="C43" s="11">
        <v>25</v>
      </c>
      <c r="D43" s="11">
        <v>24.9</v>
      </c>
      <c r="E43" s="11">
        <v>35.299999999999997</v>
      </c>
      <c r="F43" s="11">
        <v>35.6</v>
      </c>
      <c r="G43" s="11">
        <v>2.7</v>
      </c>
      <c r="H43" s="11">
        <v>2.2000000000000002</v>
      </c>
      <c r="I43" s="11">
        <v>90.7</v>
      </c>
      <c r="J43" s="11">
        <v>91.6</v>
      </c>
      <c r="K43" s="11">
        <v>5.9</v>
      </c>
      <c r="L43" s="11">
        <v>5.4</v>
      </c>
    </row>
    <row r="44" spans="1:12" s="6" customFormat="1" ht="12.95" customHeight="1" x14ac:dyDescent="0.25">
      <c r="A44" s="12">
        <v>80</v>
      </c>
      <c r="B44" s="15" t="s">
        <v>75</v>
      </c>
      <c r="C44" s="11">
        <v>5.6</v>
      </c>
      <c r="D44" s="11">
        <v>3.6</v>
      </c>
      <c r="E44" s="11">
        <v>53.4</v>
      </c>
      <c r="F44" s="11">
        <v>55</v>
      </c>
      <c r="G44" s="11">
        <v>3.3</v>
      </c>
      <c r="H44" s="11">
        <v>3.5</v>
      </c>
      <c r="I44" s="11">
        <v>97.1</v>
      </c>
      <c r="J44" s="11">
        <v>96.4</v>
      </c>
      <c r="K44" s="11">
        <v>2.7</v>
      </c>
      <c r="L44" s="11">
        <v>2.2000000000000002</v>
      </c>
    </row>
    <row r="45" spans="1:12" s="6" customFormat="1" ht="12.95" customHeight="1" x14ac:dyDescent="0.25">
      <c r="A45" s="12">
        <v>85</v>
      </c>
      <c r="B45" s="15" t="s">
        <v>76</v>
      </c>
      <c r="C45" s="11">
        <v>10.4</v>
      </c>
      <c r="D45" s="11">
        <v>10.3</v>
      </c>
      <c r="E45" s="11">
        <v>63.9</v>
      </c>
      <c r="F45" s="11">
        <v>63.7</v>
      </c>
      <c r="G45" s="11">
        <v>4.7</v>
      </c>
      <c r="H45" s="11">
        <v>5.4</v>
      </c>
      <c r="I45" s="11">
        <v>81.8</v>
      </c>
      <c r="J45" s="11">
        <v>82.7</v>
      </c>
      <c r="K45" s="11">
        <v>0.4</v>
      </c>
      <c r="L45" s="11">
        <v>0</v>
      </c>
    </row>
    <row r="46" spans="1:12" s="6" customFormat="1" ht="12.95" customHeight="1" x14ac:dyDescent="0.25">
      <c r="A46" s="12">
        <v>90</v>
      </c>
      <c r="B46" s="15" t="s">
        <v>77</v>
      </c>
      <c r="C46" s="11">
        <v>18.8</v>
      </c>
      <c r="D46" s="11">
        <v>18.2</v>
      </c>
      <c r="E46" s="11">
        <v>24.5</v>
      </c>
      <c r="F46" s="11">
        <v>25.2</v>
      </c>
      <c r="G46" s="11">
        <v>14.2</v>
      </c>
      <c r="H46" s="11">
        <v>16.8</v>
      </c>
      <c r="I46" s="11">
        <v>94.3</v>
      </c>
      <c r="J46" s="11">
        <v>93.9</v>
      </c>
      <c r="K46" s="11">
        <v>2.7</v>
      </c>
      <c r="L46" s="11">
        <v>3.4</v>
      </c>
    </row>
    <row r="47" spans="1:12" s="6" customFormat="1" ht="12.95" customHeight="1" x14ac:dyDescent="0.25">
      <c r="A47" s="12">
        <v>92</v>
      </c>
      <c r="B47" s="15" t="s">
        <v>78</v>
      </c>
      <c r="C47" s="11">
        <v>1.2</v>
      </c>
      <c r="D47" s="11">
        <v>1.5</v>
      </c>
      <c r="E47" s="11">
        <v>16.2</v>
      </c>
      <c r="F47" s="11">
        <v>18.5</v>
      </c>
      <c r="G47" s="11">
        <v>2.2999999999999998</v>
      </c>
      <c r="H47" s="11">
        <v>2.5</v>
      </c>
      <c r="I47" s="11">
        <v>89.4</v>
      </c>
      <c r="J47" s="11">
        <v>89.2</v>
      </c>
      <c r="K47" s="11">
        <v>-1.4</v>
      </c>
      <c r="L47" s="11">
        <v>9.6</v>
      </c>
    </row>
    <row r="48" spans="1:12" s="6" customFormat="1" ht="12.95" customHeight="1" x14ac:dyDescent="0.25">
      <c r="A48" s="12">
        <v>93</v>
      </c>
      <c r="B48" s="15" t="s">
        <v>79</v>
      </c>
      <c r="C48" s="11">
        <v>9.1</v>
      </c>
      <c r="D48" s="11">
        <v>8.9</v>
      </c>
      <c r="E48" s="11">
        <v>48.4</v>
      </c>
      <c r="F48" s="11">
        <v>49.5</v>
      </c>
      <c r="G48" s="11">
        <v>11.2</v>
      </c>
      <c r="H48" s="11">
        <v>9.5</v>
      </c>
      <c r="I48" s="11">
        <v>93.5</v>
      </c>
      <c r="J48" s="11">
        <v>97.2</v>
      </c>
      <c r="K48" s="11">
        <v>4.4000000000000004</v>
      </c>
      <c r="L48" s="11">
        <v>1.2</v>
      </c>
    </row>
    <row r="49" spans="1:12" s="6" customFormat="1" ht="31.5" customHeight="1" x14ac:dyDescent="0.25">
      <c r="A49" s="22" t="s">
        <v>186</v>
      </c>
      <c r="B49" s="51" t="s">
        <v>196</v>
      </c>
      <c r="C49" s="24"/>
      <c r="D49" s="24"/>
      <c r="E49" s="24"/>
      <c r="F49" s="24"/>
      <c r="G49" s="24"/>
      <c r="H49" s="24"/>
      <c r="I49" s="24"/>
      <c r="J49" s="24"/>
      <c r="K49" s="20"/>
      <c r="L49" s="20"/>
    </row>
    <row r="50" spans="1:12" s="6" customFormat="1" ht="12.95" customHeight="1" x14ac:dyDescent="0.25">
      <c r="A50" s="12" t="s">
        <v>187</v>
      </c>
      <c r="B50" s="6" t="s">
        <v>200</v>
      </c>
    </row>
    <row r="51" spans="1:12" s="6" customFormat="1" ht="12.95" customHeight="1" x14ac:dyDescent="0.25">
      <c r="A51" s="6" t="s">
        <v>197</v>
      </c>
      <c r="B51" s="6" t="s">
        <v>146</v>
      </c>
    </row>
    <row r="52" spans="1:12" s="6" customFormat="1" ht="12.95" customHeight="1" x14ac:dyDescent="0.25">
      <c r="A52" s="12" t="s">
        <v>199</v>
      </c>
      <c r="B52" s="6" t="s">
        <v>198</v>
      </c>
    </row>
    <row r="53" spans="1:12" s="39" customFormat="1" ht="12.95" customHeight="1" x14ac:dyDescent="0.25">
      <c r="A53" s="38" t="s">
        <v>188</v>
      </c>
    </row>
    <row r="54" spans="1:12" s="41" customFormat="1" ht="12.95" customHeight="1" x14ac:dyDescent="0.25">
      <c r="A54" s="40" t="s">
        <v>170</v>
      </c>
    </row>
    <row r="55" spans="1:12" s="41" customFormat="1" ht="12.95" customHeight="1" x14ac:dyDescent="0.25"/>
    <row r="56" spans="1:12" s="41" customFormat="1" ht="12.95" customHeight="1" x14ac:dyDescent="0.25">
      <c r="A56" s="41" t="s">
        <v>189</v>
      </c>
    </row>
    <row r="57" spans="1:12" ht="12.6" customHeight="1" x14ac:dyDescent="0.25">
      <c r="A57" s="6"/>
      <c r="B57" s="6"/>
      <c r="C57" s="6"/>
      <c r="D57" s="6"/>
      <c r="E57" s="6"/>
      <c r="F57" s="6"/>
      <c r="G57" s="6"/>
      <c r="H57" s="6"/>
      <c r="I57" s="6"/>
      <c r="J57" s="6"/>
      <c r="K57" s="6"/>
    </row>
    <row r="58" spans="1:12" ht="12.6" customHeight="1" x14ac:dyDescent="0.25">
      <c r="A58" s="6"/>
      <c r="C58" s="6"/>
      <c r="D58" s="6"/>
      <c r="E58" s="6"/>
      <c r="F58" s="6"/>
      <c r="G58" s="6"/>
      <c r="H58" s="6"/>
      <c r="I58" s="6"/>
      <c r="J58" s="6"/>
      <c r="K58" s="6"/>
    </row>
    <row r="59" spans="1:12" ht="12.6" customHeight="1" x14ac:dyDescent="0.25">
      <c r="A59" s="6"/>
      <c r="B59" s="6"/>
      <c r="C59" s="6"/>
      <c r="D59" s="6"/>
      <c r="E59" s="6"/>
      <c r="F59" s="6"/>
      <c r="G59" s="6"/>
      <c r="H59" s="6"/>
      <c r="I59" s="6"/>
      <c r="J59" s="6"/>
      <c r="K59" s="6"/>
    </row>
    <row r="60" spans="1:12" ht="12.6" customHeight="1" x14ac:dyDescent="0.25">
      <c r="A60" s="12"/>
      <c r="B60" s="6"/>
      <c r="C60" s="6"/>
      <c r="D60" s="6"/>
      <c r="E60" s="6"/>
      <c r="F60" s="6"/>
      <c r="G60" s="6"/>
      <c r="H60" s="6"/>
      <c r="I60" s="6"/>
      <c r="J60" s="6"/>
      <c r="K60" s="6"/>
    </row>
    <row r="61" spans="1:12" ht="12.6" customHeight="1" x14ac:dyDescent="0.25">
      <c r="A61" s="54"/>
    </row>
  </sheetData>
  <phoneticPr fontId="0" type="noConversion"/>
  <pageMargins left="0.39370078740157483" right="0.39370078740157483" top="0.39370078740157483" bottom="0.39370078740157483" header="0.51181102362204722" footer="0.51181102362204722"/>
  <pageSetup paperSize="9" scale="72"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L60"/>
  <sheetViews>
    <sheetView zoomScale="120" zoomScaleNormal="120" workbookViewId="0">
      <pane xSplit="2" ySplit="5" topLeftCell="C6" activePane="bottomRight" state="frozen"/>
      <selection activeCell="A3" sqref="A3"/>
      <selection pane="topRight" activeCell="A3" sqref="A3"/>
      <selection pane="bottomLeft" activeCell="A3" sqref="A3"/>
      <selection pane="bottomRight"/>
    </sheetView>
  </sheetViews>
  <sheetFormatPr baseColWidth="10" defaultColWidth="11" defaultRowHeight="12.6" customHeight="1" x14ac:dyDescent="0.25"/>
  <cols>
    <col min="1" max="1" width="3.375" style="1" customWidth="1"/>
    <col min="2" max="2" width="50.625" style="1" customWidth="1"/>
    <col min="3" max="12" width="6.875" style="1" customWidth="1"/>
    <col min="13" max="16384" width="11" style="1"/>
  </cols>
  <sheetData>
    <row r="1" spans="1:12" ht="12.95" customHeight="1" x14ac:dyDescent="0.25">
      <c r="A1" s="3" t="s">
        <v>134</v>
      </c>
      <c r="B1" s="3"/>
      <c r="K1" s="5"/>
      <c r="L1" s="5" t="s">
        <v>147</v>
      </c>
    </row>
    <row r="2" spans="1:12" ht="12.95" customHeight="1" x14ac:dyDescent="0.25">
      <c r="A2" s="3" t="s">
        <v>203</v>
      </c>
      <c r="B2" s="4"/>
    </row>
    <row r="3" spans="1:12" s="6" customFormat="1" ht="12.95" customHeight="1" x14ac:dyDescent="0.25">
      <c r="A3" s="20" t="s">
        <v>204</v>
      </c>
      <c r="B3" s="20"/>
      <c r="C3" s="42" t="s">
        <v>42</v>
      </c>
      <c r="D3" s="43"/>
      <c r="E3" s="42" t="s">
        <v>43</v>
      </c>
      <c r="F3" s="43"/>
      <c r="G3" s="42" t="s">
        <v>44</v>
      </c>
      <c r="H3" s="43"/>
      <c r="I3" s="42" t="s">
        <v>205</v>
      </c>
      <c r="J3" s="43"/>
      <c r="K3" s="42" t="s">
        <v>45</v>
      </c>
      <c r="L3" s="43"/>
    </row>
    <row r="4" spans="1:12" s="6" customFormat="1" ht="12.95" customHeight="1" x14ac:dyDescent="0.25">
      <c r="A4" s="7"/>
      <c r="B4" s="7"/>
      <c r="C4" s="44" t="s">
        <v>46</v>
      </c>
      <c r="D4" s="45"/>
      <c r="E4" s="44" t="s">
        <v>47</v>
      </c>
      <c r="F4" s="45"/>
      <c r="G4" s="44" t="s">
        <v>50</v>
      </c>
      <c r="H4" s="45"/>
      <c r="I4" s="44"/>
      <c r="J4" s="45"/>
      <c r="K4" s="44" t="s">
        <v>206</v>
      </c>
      <c r="L4" s="45"/>
    </row>
    <row r="5" spans="1:12" s="6" customFormat="1" ht="12.95" customHeight="1" x14ac:dyDescent="0.25">
      <c r="A5" s="8"/>
      <c r="B5" s="8"/>
      <c r="C5" s="28">
        <v>2002</v>
      </c>
      <c r="D5" s="29">
        <v>2003</v>
      </c>
      <c r="E5" s="28">
        <v>2002</v>
      </c>
      <c r="F5" s="29">
        <v>2003</v>
      </c>
      <c r="G5" s="28">
        <v>2002</v>
      </c>
      <c r="H5" s="29">
        <v>2003</v>
      </c>
      <c r="I5" s="28">
        <v>2002</v>
      </c>
      <c r="J5" s="29">
        <v>2003</v>
      </c>
      <c r="K5" s="28">
        <v>2002</v>
      </c>
      <c r="L5" s="29">
        <v>2003</v>
      </c>
    </row>
    <row r="6" spans="1:12" s="6" customFormat="1" ht="12.95" customHeight="1" x14ac:dyDescent="0.25">
      <c r="A6" s="25" t="s">
        <v>0</v>
      </c>
      <c r="B6" s="25"/>
      <c r="C6" s="23"/>
      <c r="D6" s="23"/>
      <c r="E6" s="23"/>
      <c r="F6" s="23"/>
      <c r="G6" s="23"/>
      <c r="H6" s="23"/>
      <c r="I6" s="23"/>
      <c r="J6" s="23"/>
      <c r="K6" s="23"/>
      <c r="L6" s="23"/>
    </row>
    <row r="7" spans="1:12" s="7" customFormat="1" ht="12.95" customHeight="1" x14ac:dyDescent="0.25">
      <c r="A7" s="10">
        <v>14</v>
      </c>
      <c r="B7" s="14" t="s">
        <v>55</v>
      </c>
      <c r="C7" s="11">
        <v>41.8</v>
      </c>
      <c r="D7" s="11">
        <v>37.1</v>
      </c>
      <c r="E7" s="11">
        <v>24.6</v>
      </c>
      <c r="F7" s="11">
        <v>27</v>
      </c>
      <c r="G7" s="11">
        <v>7.9</v>
      </c>
      <c r="H7" s="11">
        <v>9.5</v>
      </c>
      <c r="I7" s="11">
        <v>92.4</v>
      </c>
      <c r="J7" s="11">
        <v>92.9</v>
      </c>
      <c r="K7" s="11">
        <v>10.4</v>
      </c>
      <c r="L7" s="11">
        <v>8.8000000000000007</v>
      </c>
    </row>
    <row r="8" spans="1:12" s="6" customFormat="1" ht="12.95" customHeight="1" x14ac:dyDescent="0.25">
      <c r="A8" s="10">
        <v>15</v>
      </c>
      <c r="B8" s="15" t="s">
        <v>9</v>
      </c>
      <c r="C8" s="11">
        <v>59.3</v>
      </c>
      <c r="D8" s="11">
        <v>59.3</v>
      </c>
      <c r="E8" s="11">
        <v>18.2</v>
      </c>
      <c r="F8" s="11">
        <v>17.7</v>
      </c>
      <c r="G8" s="11">
        <v>4</v>
      </c>
      <c r="H8" s="11">
        <v>3.8</v>
      </c>
      <c r="I8" s="11">
        <v>95.8</v>
      </c>
      <c r="J8" s="11">
        <v>94.9</v>
      </c>
      <c r="K8" s="11">
        <v>3.2</v>
      </c>
      <c r="L8" s="11">
        <v>3.5</v>
      </c>
    </row>
    <row r="9" spans="1:12" s="6" customFormat="1" ht="12.95" customHeight="1" x14ac:dyDescent="0.25">
      <c r="A9" s="10">
        <v>17</v>
      </c>
      <c r="B9" s="15" t="s">
        <v>2</v>
      </c>
      <c r="C9" s="11">
        <v>40.4</v>
      </c>
      <c r="D9" s="11">
        <v>41.5</v>
      </c>
      <c r="E9" s="11">
        <v>32.9</v>
      </c>
      <c r="F9" s="11">
        <v>33.9</v>
      </c>
      <c r="G9" s="11">
        <v>5.4</v>
      </c>
      <c r="H9" s="11">
        <v>4.7</v>
      </c>
      <c r="I9" s="11">
        <v>93.3</v>
      </c>
      <c r="J9" s="11">
        <v>94.1</v>
      </c>
      <c r="K9" s="11">
        <v>3.5</v>
      </c>
      <c r="L9" s="11">
        <v>4.2</v>
      </c>
    </row>
    <row r="10" spans="1:12" s="6" customFormat="1" ht="12.95" customHeight="1" x14ac:dyDescent="0.25">
      <c r="A10" s="10">
        <v>18</v>
      </c>
      <c r="B10" s="15" t="s">
        <v>56</v>
      </c>
      <c r="C10" s="11">
        <v>64.2</v>
      </c>
      <c r="D10" s="11">
        <v>62.4</v>
      </c>
      <c r="E10" s="11">
        <v>19.7</v>
      </c>
      <c r="F10" s="11">
        <v>19.8</v>
      </c>
      <c r="G10" s="11">
        <v>1.6</v>
      </c>
      <c r="H10" s="11">
        <v>1.3</v>
      </c>
      <c r="I10" s="11">
        <v>95.7</v>
      </c>
      <c r="J10" s="11">
        <v>95.3</v>
      </c>
      <c r="K10" s="11">
        <v>0.3</v>
      </c>
      <c r="L10" s="11">
        <v>1.7</v>
      </c>
    </row>
    <row r="11" spans="1:12" s="6" customFormat="1" ht="12.95" customHeight="1" x14ac:dyDescent="0.25">
      <c r="A11" s="10">
        <v>19</v>
      </c>
      <c r="B11" s="16" t="s">
        <v>57</v>
      </c>
      <c r="C11" s="11">
        <v>53.4</v>
      </c>
      <c r="D11" s="11">
        <v>55.2</v>
      </c>
      <c r="E11" s="11">
        <v>23.2</v>
      </c>
      <c r="F11" s="11">
        <v>21.3</v>
      </c>
      <c r="G11" s="11">
        <v>2.4</v>
      </c>
      <c r="H11" s="11">
        <v>5</v>
      </c>
      <c r="I11" s="11">
        <v>74.400000000000006</v>
      </c>
      <c r="J11" s="11">
        <v>84.3</v>
      </c>
      <c r="K11" s="11">
        <v>6.6</v>
      </c>
      <c r="L11" s="11">
        <v>-6.9</v>
      </c>
    </row>
    <row r="12" spans="1:12" s="6" customFormat="1" ht="12.95" customHeight="1" x14ac:dyDescent="0.25">
      <c r="A12" s="10">
        <v>20</v>
      </c>
      <c r="B12" s="15" t="s">
        <v>58</v>
      </c>
      <c r="C12" s="11">
        <v>50.7</v>
      </c>
      <c r="D12" s="11">
        <v>52.5</v>
      </c>
      <c r="E12" s="11">
        <v>27.8</v>
      </c>
      <c r="F12" s="11">
        <v>28.3</v>
      </c>
      <c r="G12" s="11">
        <v>4.5999999999999996</v>
      </c>
      <c r="H12" s="11">
        <v>3.6</v>
      </c>
      <c r="I12" s="11">
        <v>97.9</v>
      </c>
      <c r="J12" s="11">
        <v>97.1</v>
      </c>
      <c r="K12" s="11">
        <v>3.6</v>
      </c>
      <c r="L12" s="11">
        <v>5.9</v>
      </c>
    </row>
    <row r="13" spans="1:12" s="6" customFormat="1" ht="12.95" customHeight="1" x14ac:dyDescent="0.25">
      <c r="A13" s="10">
        <v>21</v>
      </c>
      <c r="B13" s="15" t="s">
        <v>59</v>
      </c>
      <c r="C13" s="11">
        <v>46.8</v>
      </c>
      <c r="D13" s="11">
        <v>47</v>
      </c>
      <c r="E13" s="11">
        <v>23.8</v>
      </c>
      <c r="F13" s="11">
        <v>23.6</v>
      </c>
      <c r="G13" s="11">
        <v>5.6</v>
      </c>
      <c r="H13" s="11">
        <v>5.7</v>
      </c>
      <c r="I13" s="11">
        <v>96.1</v>
      </c>
      <c r="J13" s="11">
        <v>94</v>
      </c>
      <c r="K13" s="11">
        <v>4.3</v>
      </c>
      <c r="L13" s="11">
        <v>5</v>
      </c>
    </row>
    <row r="14" spans="1:12" s="6" customFormat="1" ht="12.95" customHeight="1" x14ac:dyDescent="0.25">
      <c r="A14" s="10">
        <v>22</v>
      </c>
      <c r="B14" s="15" t="s">
        <v>14</v>
      </c>
      <c r="C14" s="11">
        <v>33.4</v>
      </c>
      <c r="D14" s="11">
        <v>32.299999999999997</v>
      </c>
      <c r="E14" s="11">
        <v>35.6</v>
      </c>
      <c r="F14" s="11">
        <v>37.6</v>
      </c>
      <c r="G14" s="11">
        <v>5.5</v>
      </c>
      <c r="H14" s="11">
        <v>5</v>
      </c>
      <c r="I14" s="11">
        <v>93</v>
      </c>
      <c r="J14" s="11">
        <v>93.5</v>
      </c>
      <c r="K14" s="11">
        <v>2.4</v>
      </c>
      <c r="L14" s="11">
        <v>2.8</v>
      </c>
    </row>
    <row r="15" spans="1:12" s="6" customFormat="1" ht="12.95" customHeight="1" x14ac:dyDescent="0.25">
      <c r="A15" s="10">
        <v>24</v>
      </c>
      <c r="B15" s="15" t="s">
        <v>3</v>
      </c>
      <c r="C15" s="11">
        <v>40.299999999999997</v>
      </c>
      <c r="D15" s="11">
        <v>39.4</v>
      </c>
      <c r="E15" s="11">
        <v>13</v>
      </c>
      <c r="F15" s="11">
        <v>14</v>
      </c>
      <c r="G15" s="11">
        <v>2.7</v>
      </c>
      <c r="H15" s="11">
        <v>2.8</v>
      </c>
      <c r="I15" s="11">
        <v>68.7</v>
      </c>
      <c r="J15" s="11">
        <v>71.8</v>
      </c>
      <c r="K15" s="11">
        <v>27.4</v>
      </c>
      <c r="L15" s="11">
        <v>22.1</v>
      </c>
    </row>
    <row r="16" spans="1:12" s="6" customFormat="1" ht="12.95" customHeight="1" x14ac:dyDescent="0.25">
      <c r="A16" s="10">
        <v>25</v>
      </c>
      <c r="B16" s="15" t="s">
        <v>60</v>
      </c>
      <c r="C16" s="11">
        <v>48.7</v>
      </c>
      <c r="D16" s="11">
        <v>47</v>
      </c>
      <c r="E16" s="11">
        <v>28.5</v>
      </c>
      <c r="F16" s="11">
        <v>27.6</v>
      </c>
      <c r="G16" s="11">
        <v>5</v>
      </c>
      <c r="H16" s="11">
        <v>5.2</v>
      </c>
      <c r="I16" s="11">
        <v>95.6</v>
      </c>
      <c r="J16" s="11">
        <v>94.6</v>
      </c>
      <c r="K16" s="11">
        <v>3.4</v>
      </c>
      <c r="L16" s="11">
        <v>3.2</v>
      </c>
    </row>
    <row r="17" spans="1:12" s="6" customFormat="1" ht="12.95" customHeight="1" x14ac:dyDescent="0.25">
      <c r="A17" s="10">
        <v>26</v>
      </c>
      <c r="B17" s="15" t="s">
        <v>61</v>
      </c>
      <c r="C17" s="11">
        <v>32.700000000000003</v>
      </c>
      <c r="D17" s="11">
        <v>37.299999999999997</v>
      </c>
      <c r="E17" s="11">
        <v>29.8</v>
      </c>
      <c r="F17" s="11">
        <v>31.1</v>
      </c>
      <c r="G17" s="11">
        <v>7.4</v>
      </c>
      <c r="H17" s="11">
        <v>7.8</v>
      </c>
      <c r="I17" s="11">
        <v>92.2</v>
      </c>
      <c r="J17" s="11">
        <v>91.9</v>
      </c>
      <c r="K17" s="11">
        <v>6.1</v>
      </c>
      <c r="L17" s="11">
        <v>10.7</v>
      </c>
    </row>
    <row r="18" spans="1:12" s="6" customFormat="1" ht="12.95" customHeight="1" x14ac:dyDescent="0.25">
      <c r="A18" s="10">
        <v>27</v>
      </c>
      <c r="B18" s="15" t="s">
        <v>4</v>
      </c>
      <c r="C18" s="11">
        <v>48.5</v>
      </c>
      <c r="D18" s="11">
        <v>49.5</v>
      </c>
      <c r="E18" s="11">
        <v>27.8</v>
      </c>
      <c r="F18" s="11">
        <v>27.7</v>
      </c>
      <c r="G18" s="11">
        <v>5.5</v>
      </c>
      <c r="H18" s="11">
        <v>5.0999999999999996</v>
      </c>
      <c r="I18" s="11">
        <v>96.7</v>
      </c>
      <c r="J18" s="11">
        <v>96.5</v>
      </c>
      <c r="K18" s="11">
        <v>0</v>
      </c>
      <c r="L18" s="11">
        <v>2.5</v>
      </c>
    </row>
    <row r="19" spans="1:12" s="6" customFormat="1" ht="12.95" customHeight="1" x14ac:dyDescent="0.25">
      <c r="A19" s="10">
        <v>28</v>
      </c>
      <c r="B19" s="15" t="s">
        <v>15</v>
      </c>
      <c r="C19" s="11">
        <v>38.6</v>
      </c>
      <c r="D19" s="11">
        <v>40.6</v>
      </c>
      <c r="E19" s="11">
        <v>36.9</v>
      </c>
      <c r="F19" s="11">
        <v>36.200000000000003</v>
      </c>
      <c r="G19" s="11">
        <v>5.5</v>
      </c>
      <c r="H19" s="11">
        <v>5.2</v>
      </c>
      <c r="I19" s="11">
        <v>96.1</v>
      </c>
      <c r="J19" s="11">
        <v>96.1</v>
      </c>
      <c r="K19" s="11">
        <v>2.2000000000000002</v>
      </c>
      <c r="L19" s="11">
        <v>2.9</v>
      </c>
    </row>
    <row r="20" spans="1:12" s="6" customFormat="1" ht="12.95" customHeight="1" x14ac:dyDescent="0.25">
      <c r="A20" s="10">
        <v>29</v>
      </c>
      <c r="B20" s="15" t="s">
        <v>16</v>
      </c>
      <c r="C20" s="11">
        <v>47.4</v>
      </c>
      <c r="D20" s="11">
        <v>48.1</v>
      </c>
      <c r="E20" s="11">
        <v>29.7</v>
      </c>
      <c r="F20" s="11">
        <v>30</v>
      </c>
      <c r="G20" s="11">
        <v>2.8</v>
      </c>
      <c r="H20" s="11">
        <v>2.8</v>
      </c>
      <c r="I20" s="11">
        <v>92.5</v>
      </c>
      <c r="J20" s="11">
        <v>93</v>
      </c>
      <c r="K20" s="11">
        <v>4</v>
      </c>
      <c r="L20" s="11">
        <v>4.3</v>
      </c>
    </row>
    <row r="21" spans="1:12" s="6" customFormat="1" ht="12.95" customHeight="1" x14ac:dyDescent="0.25">
      <c r="A21" s="10">
        <v>30</v>
      </c>
      <c r="B21" s="15" t="s">
        <v>62</v>
      </c>
      <c r="C21" s="11">
        <v>37</v>
      </c>
      <c r="D21" s="11">
        <v>39.200000000000003</v>
      </c>
      <c r="E21" s="11">
        <v>37.1</v>
      </c>
      <c r="F21" s="11">
        <v>34.6</v>
      </c>
      <c r="G21" s="11">
        <v>4.2</v>
      </c>
      <c r="H21" s="11">
        <v>2.1</v>
      </c>
      <c r="I21" s="11">
        <v>86</v>
      </c>
      <c r="J21" s="11">
        <v>81.7</v>
      </c>
      <c r="K21" s="11">
        <v>4.9000000000000004</v>
      </c>
      <c r="L21" s="11">
        <v>13.8</v>
      </c>
    </row>
    <row r="22" spans="1:12" s="6" customFormat="1" ht="12.95" customHeight="1" x14ac:dyDescent="0.25">
      <c r="A22" s="10">
        <v>31</v>
      </c>
      <c r="B22" s="15" t="s">
        <v>63</v>
      </c>
      <c r="C22" s="11">
        <v>37.6</v>
      </c>
      <c r="D22" s="11">
        <v>47.8</v>
      </c>
      <c r="E22" s="11">
        <v>18.5</v>
      </c>
      <c r="F22" s="11">
        <v>23.7</v>
      </c>
      <c r="G22" s="11">
        <v>2.5</v>
      </c>
      <c r="H22" s="11">
        <v>2.8</v>
      </c>
      <c r="I22" s="11">
        <v>80.2</v>
      </c>
      <c r="J22" s="11">
        <v>72.900000000000006</v>
      </c>
      <c r="K22" s="11">
        <v>-12.2</v>
      </c>
      <c r="L22" s="11">
        <v>19.899999999999999</v>
      </c>
    </row>
    <row r="23" spans="1:12" s="6" customFormat="1" ht="12.95" customHeight="1" x14ac:dyDescent="0.25">
      <c r="A23" s="10">
        <v>32</v>
      </c>
      <c r="B23" s="15" t="s">
        <v>64</v>
      </c>
      <c r="C23" s="11">
        <v>51.5</v>
      </c>
      <c r="D23" s="11">
        <v>53.4</v>
      </c>
      <c r="E23" s="11">
        <v>30.1</v>
      </c>
      <c r="F23" s="11">
        <v>27.2</v>
      </c>
      <c r="G23" s="11">
        <v>3</v>
      </c>
      <c r="H23" s="11">
        <v>2.8</v>
      </c>
      <c r="I23" s="11">
        <v>90.4</v>
      </c>
      <c r="J23" s="11">
        <v>93.9</v>
      </c>
      <c r="K23" s="11">
        <v>6</v>
      </c>
      <c r="L23" s="11">
        <v>3.3</v>
      </c>
    </row>
    <row r="24" spans="1:12" s="6" customFormat="1" ht="12.95" customHeight="1" x14ac:dyDescent="0.25">
      <c r="A24" s="10">
        <v>33</v>
      </c>
      <c r="B24" s="15" t="s">
        <v>65</v>
      </c>
      <c r="C24" s="11">
        <v>41.4</v>
      </c>
      <c r="D24" s="11">
        <v>40.200000000000003</v>
      </c>
      <c r="E24" s="11">
        <v>26.4</v>
      </c>
      <c r="F24" s="11">
        <v>26.6</v>
      </c>
      <c r="G24" s="11">
        <v>3.6</v>
      </c>
      <c r="H24" s="11">
        <v>3.5</v>
      </c>
      <c r="I24" s="11">
        <v>93.8</v>
      </c>
      <c r="J24" s="11">
        <v>89.8</v>
      </c>
      <c r="K24" s="11">
        <v>9</v>
      </c>
      <c r="L24" s="11">
        <v>16.600000000000001</v>
      </c>
    </row>
    <row r="25" spans="1:12" s="6" customFormat="1" ht="12.95" customHeight="1" x14ac:dyDescent="0.25">
      <c r="A25" s="10">
        <v>34</v>
      </c>
      <c r="B25" s="15" t="s">
        <v>18</v>
      </c>
      <c r="C25" s="11">
        <v>54</v>
      </c>
      <c r="D25" s="11">
        <v>51.4</v>
      </c>
      <c r="E25" s="11">
        <v>26.2</v>
      </c>
      <c r="F25" s="11">
        <v>25.8</v>
      </c>
      <c r="G25" s="11">
        <v>2.6</v>
      </c>
      <c r="H25" s="11">
        <v>2.5</v>
      </c>
      <c r="I25" s="11">
        <v>94.4</v>
      </c>
      <c r="J25" s="11">
        <v>93.1</v>
      </c>
      <c r="K25" s="11">
        <v>0.9</v>
      </c>
      <c r="L25" s="11">
        <v>0.5</v>
      </c>
    </row>
    <row r="26" spans="1:12" s="6" customFormat="1" ht="12.95" customHeight="1" x14ac:dyDescent="0.25">
      <c r="A26" s="10">
        <v>35</v>
      </c>
      <c r="B26" s="15" t="s">
        <v>19</v>
      </c>
      <c r="C26" s="11">
        <v>47.7</v>
      </c>
      <c r="D26" s="11">
        <v>51.3</v>
      </c>
      <c r="E26" s="11">
        <v>32.200000000000003</v>
      </c>
      <c r="F26" s="11">
        <v>30.3</v>
      </c>
      <c r="G26" s="11">
        <v>4</v>
      </c>
      <c r="H26" s="11">
        <v>3.5</v>
      </c>
      <c r="I26" s="11">
        <v>94.8</v>
      </c>
      <c r="J26" s="11">
        <v>94.3</v>
      </c>
      <c r="K26" s="11">
        <v>5.9</v>
      </c>
      <c r="L26" s="11">
        <v>4.5</v>
      </c>
    </row>
    <row r="27" spans="1:12" s="6" customFormat="1" ht="12.95" customHeight="1" x14ac:dyDescent="0.25">
      <c r="A27" s="10">
        <v>36</v>
      </c>
      <c r="B27" s="15" t="s">
        <v>66</v>
      </c>
      <c r="C27" s="11">
        <v>46.8</v>
      </c>
      <c r="D27" s="11">
        <v>49.1</v>
      </c>
      <c r="E27" s="11">
        <v>30</v>
      </c>
      <c r="F27" s="11">
        <v>29.2</v>
      </c>
      <c r="G27" s="11">
        <v>4.5999999999999996</v>
      </c>
      <c r="H27" s="11">
        <v>4.4000000000000004</v>
      </c>
      <c r="I27" s="11">
        <v>95.8</v>
      </c>
      <c r="J27" s="11">
        <v>97.1</v>
      </c>
      <c r="K27" s="11">
        <v>2.6</v>
      </c>
      <c r="L27" s="11">
        <v>-3.8</v>
      </c>
    </row>
    <row r="28" spans="1:12" s="6" customFormat="1" ht="12.95" customHeight="1" x14ac:dyDescent="0.25">
      <c r="A28" s="10">
        <v>37</v>
      </c>
      <c r="B28" s="15" t="s">
        <v>67</v>
      </c>
      <c r="C28" s="11">
        <v>49.5</v>
      </c>
      <c r="D28" s="11">
        <v>49.8</v>
      </c>
      <c r="E28" s="11">
        <v>20.8</v>
      </c>
      <c r="F28" s="11">
        <v>20.100000000000001</v>
      </c>
      <c r="G28" s="11">
        <v>3.3</v>
      </c>
      <c r="H28" s="11">
        <v>3.6</v>
      </c>
      <c r="I28" s="11">
        <v>97.7</v>
      </c>
      <c r="J28" s="11">
        <v>97.8</v>
      </c>
      <c r="K28" s="11">
        <v>3.3</v>
      </c>
      <c r="L28" s="11">
        <v>2.1</v>
      </c>
    </row>
    <row r="29" spans="1:12" s="6" customFormat="1" ht="12.95" customHeight="1" x14ac:dyDescent="0.25">
      <c r="A29" s="10">
        <v>40</v>
      </c>
      <c r="B29" s="14" t="s">
        <v>68</v>
      </c>
      <c r="C29" s="11">
        <v>64.400000000000006</v>
      </c>
      <c r="D29" s="11">
        <v>67.400000000000006</v>
      </c>
      <c r="E29" s="11">
        <v>7.4</v>
      </c>
      <c r="F29" s="11">
        <v>7.4</v>
      </c>
      <c r="G29" s="11">
        <v>6.9</v>
      </c>
      <c r="H29" s="11">
        <v>6.5</v>
      </c>
      <c r="I29" s="11">
        <v>87.8</v>
      </c>
      <c r="J29" s="11">
        <v>89</v>
      </c>
      <c r="K29" s="11">
        <v>5.4</v>
      </c>
      <c r="L29" s="11">
        <v>6.3</v>
      </c>
    </row>
    <row r="30" spans="1:12" s="6" customFormat="1" ht="12.95" customHeight="1" x14ac:dyDescent="0.25">
      <c r="A30" s="10">
        <v>45</v>
      </c>
      <c r="B30" s="7" t="s">
        <v>5</v>
      </c>
      <c r="C30" s="11">
        <v>38</v>
      </c>
      <c r="D30" s="11">
        <v>39.200000000000003</v>
      </c>
      <c r="E30" s="11">
        <v>39.1</v>
      </c>
      <c r="F30" s="11">
        <v>39.5</v>
      </c>
      <c r="G30" s="11">
        <v>3.6</v>
      </c>
      <c r="H30" s="11">
        <v>3</v>
      </c>
      <c r="I30" s="11">
        <v>95.2</v>
      </c>
      <c r="J30" s="11">
        <v>95.5</v>
      </c>
      <c r="K30" s="11">
        <v>2</v>
      </c>
      <c r="L30" s="11">
        <v>1.7</v>
      </c>
    </row>
    <row r="31" spans="1:12" s="6" customFormat="1" ht="12.95" customHeight="1" x14ac:dyDescent="0.25">
      <c r="A31" s="25" t="s">
        <v>1</v>
      </c>
      <c r="B31" s="25"/>
      <c r="C31" s="26"/>
      <c r="D31" s="26"/>
      <c r="E31" s="26"/>
      <c r="F31" s="26"/>
      <c r="G31" s="26"/>
      <c r="H31" s="26"/>
      <c r="I31" s="26"/>
      <c r="J31" s="26"/>
      <c r="K31" s="26"/>
      <c r="L31" s="26"/>
    </row>
    <row r="32" spans="1:12" s="6" customFormat="1" ht="12.95" customHeight="1" x14ac:dyDescent="0.25">
      <c r="A32" s="12">
        <v>50</v>
      </c>
      <c r="B32" s="15" t="s">
        <v>69</v>
      </c>
      <c r="C32" s="11">
        <v>81.2</v>
      </c>
      <c r="D32" s="11">
        <v>81</v>
      </c>
      <c r="E32" s="11">
        <v>7.4</v>
      </c>
      <c r="F32" s="11">
        <v>7.7</v>
      </c>
      <c r="G32" s="11">
        <v>1</v>
      </c>
      <c r="H32" s="11">
        <v>1.1000000000000001</v>
      </c>
      <c r="I32" s="11">
        <v>97.3</v>
      </c>
      <c r="J32" s="11">
        <v>97.5</v>
      </c>
      <c r="K32" s="11">
        <v>0.6</v>
      </c>
      <c r="L32" s="11">
        <v>0.6</v>
      </c>
    </row>
    <row r="33" spans="1:12" s="6" customFormat="1" ht="12.95" customHeight="1" x14ac:dyDescent="0.25">
      <c r="A33" s="12">
        <v>51</v>
      </c>
      <c r="B33" s="15" t="s">
        <v>70</v>
      </c>
      <c r="C33" s="11">
        <v>76.599999999999994</v>
      </c>
      <c r="D33" s="11">
        <v>76.400000000000006</v>
      </c>
      <c r="E33" s="11">
        <v>5.7</v>
      </c>
      <c r="F33" s="11">
        <v>5.8</v>
      </c>
      <c r="G33" s="11">
        <v>0.8</v>
      </c>
      <c r="H33" s="11">
        <v>0.7</v>
      </c>
      <c r="I33" s="11">
        <v>94.9</v>
      </c>
      <c r="J33" s="11">
        <v>94.7</v>
      </c>
      <c r="K33" s="11">
        <v>3.9</v>
      </c>
      <c r="L33" s="11">
        <v>5.3</v>
      </c>
    </row>
    <row r="34" spans="1:12" s="6" customFormat="1" ht="12.95" customHeight="1" x14ac:dyDescent="0.25">
      <c r="A34" s="12">
        <v>52</v>
      </c>
      <c r="B34" s="15" t="s">
        <v>71</v>
      </c>
      <c r="C34" s="11">
        <v>64.900000000000006</v>
      </c>
      <c r="D34" s="11">
        <v>65</v>
      </c>
      <c r="E34" s="11">
        <v>17.3</v>
      </c>
      <c r="F34" s="11">
        <v>17.399999999999999</v>
      </c>
      <c r="G34" s="11">
        <v>2.9</v>
      </c>
      <c r="H34" s="11">
        <v>3</v>
      </c>
      <c r="I34" s="11">
        <v>95.6</v>
      </c>
      <c r="J34" s="11">
        <v>94.9</v>
      </c>
      <c r="K34" s="11">
        <v>1.4</v>
      </c>
      <c r="L34" s="11">
        <v>2.6</v>
      </c>
    </row>
    <row r="35" spans="1:12" s="6" customFormat="1" ht="12.95" customHeight="1" x14ac:dyDescent="0.25">
      <c r="A35" s="12">
        <v>55</v>
      </c>
      <c r="B35" s="15" t="s">
        <v>6</v>
      </c>
      <c r="C35" s="11">
        <v>20.399999999999999</v>
      </c>
      <c r="D35" s="11">
        <v>20</v>
      </c>
      <c r="E35" s="11">
        <v>41.6</v>
      </c>
      <c r="F35" s="11">
        <v>42.1</v>
      </c>
      <c r="G35" s="11">
        <v>6.6</v>
      </c>
      <c r="H35" s="11">
        <v>7.4</v>
      </c>
      <c r="I35" s="11">
        <v>90.5</v>
      </c>
      <c r="J35" s="11">
        <v>90.4</v>
      </c>
      <c r="K35" s="11">
        <v>-0.1</v>
      </c>
      <c r="L35" s="11">
        <v>-0.8</v>
      </c>
    </row>
    <row r="36" spans="1:12" s="6" customFormat="1" ht="12.95" customHeight="1" x14ac:dyDescent="0.25">
      <c r="A36" s="12">
        <v>60</v>
      </c>
      <c r="B36" s="15" t="s">
        <v>25</v>
      </c>
      <c r="C36" s="11">
        <v>0</v>
      </c>
      <c r="D36" s="11">
        <v>0</v>
      </c>
      <c r="E36" s="11">
        <v>40.4</v>
      </c>
      <c r="F36" s="11">
        <v>40.299999999999997</v>
      </c>
      <c r="G36" s="11">
        <v>14.2</v>
      </c>
      <c r="H36" s="11">
        <v>14.2</v>
      </c>
      <c r="I36" s="11">
        <v>51.7</v>
      </c>
      <c r="J36" s="11">
        <v>51.4</v>
      </c>
      <c r="K36" s="11">
        <v>-1.1000000000000001</v>
      </c>
      <c r="L36" s="11">
        <v>1</v>
      </c>
    </row>
    <row r="37" spans="1:12" s="6" customFormat="1" ht="12.95" customHeight="1" x14ac:dyDescent="0.25">
      <c r="A37" s="12">
        <v>61</v>
      </c>
      <c r="B37" s="16" t="s">
        <v>26</v>
      </c>
      <c r="C37" s="11">
        <v>0</v>
      </c>
      <c r="D37" s="11">
        <v>0</v>
      </c>
      <c r="E37" s="11">
        <v>42.4</v>
      </c>
      <c r="F37" s="11">
        <v>39.299999999999997</v>
      </c>
      <c r="G37" s="11">
        <v>7.9</v>
      </c>
      <c r="H37" s="11">
        <v>5.7</v>
      </c>
      <c r="I37" s="11">
        <v>90.4</v>
      </c>
      <c r="J37" s="11">
        <v>86.3</v>
      </c>
      <c r="K37" s="11">
        <v>0.6</v>
      </c>
      <c r="L37" s="11">
        <v>5.9</v>
      </c>
    </row>
    <row r="38" spans="1:12" s="6" customFormat="1" ht="12.95" customHeight="1" x14ac:dyDescent="0.25">
      <c r="A38" s="12">
        <v>63</v>
      </c>
      <c r="B38" s="15" t="s">
        <v>72</v>
      </c>
      <c r="C38" s="11">
        <v>0</v>
      </c>
      <c r="D38" s="11">
        <v>0</v>
      </c>
      <c r="E38" s="11">
        <v>25.9</v>
      </c>
      <c r="F38" s="11">
        <v>24.8</v>
      </c>
      <c r="G38" s="11">
        <v>4.4000000000000004</v>
      </c>
      <c r="H38" s="11">
        <v>5</v>
      </c>
      <c r="I38" s="11">
        <v>91.9</v>
      </c>
      <c r="J38" s="11">
        <v>90.1</v>
      </c>
      <c r="K38" s="11">
        <v>2.1</v>
      </c>
      <c r="L38" s="11">
        <v>2.6</v>
      </c>
    </row>
    <row r="39" spans="1:12" s="6" customFormat="1" ht="12.95" customHeight="1" x14ac:dyDescent="0.25">
      <c r="A39" s="12">
        <v>64</v>
      </c>
      <c r="B39" s="15" t="s">
        <v>49</v>
      </c>
      <c r="C39" s="11">
        <v>24.2</v>
      </c>
      <c r="D39" s="11">
        <v>27.8</v>
      </c>
      <c r="E39" s="11">
        <v>14.7</v>
      </c>
      <c r="F39" s="11">
        <v>17.100000000000001</v>
      </c>
      <c r="G39" s="11">
        <v>11.5</v>
      </c>
      <c r="H39" s="11">
        <v>14.2</v>
      </c>
      <c r="I39" s="11">
        <v>98.2</v>
      </c>
      <c r="J39" s="11">
        <v>84.9</v>
      </c>
      <c r="K39" s="11">
        <v>-9</v>
      </c>
      <c r="L39" s="11">
        <v>26.4</v>
      </c>
    </row>
    <row r="40" spans="1:12" s="6" customFormat="1" ht="12.95" customHeight="1" x14ac:dyDescent="0.25">
      <c r="A40" s="12">
        <v>70</v>
      </c>
      <c r="B40" s="15" t="s">
        <v>28</v>
      </c>
      <c r="C40" s="11">
        <v>0</v>
      </c>
      <c r="D40" s="11">
        <v>0</v>
      </c>
      <c r="E40" s="11">
        <v>28.6</v>
      </c>
      <c r="F40" s="11">
        <v>28.2</v>
      </c>
      <c r="G40" s="11">
        <v>10.9</v>
      </c>
      <c r="H40" s="11">
        <v>11.6</v>
      </c>
      <c r="I40" s="11">
        <v>88.4</v>
      </c>
      <c r="J40" s="11">
        <v>87.8</v>
      </c>
      <c r="K40" s="11">
        <v>8.3000000000000007</v>
      </c>
      <c r="L40" s="11">
        <v>9.8000000000000007</v>
      </c>
    </row>
    <row r="41" spans="1:12" s="6" customFormat="1" ht="12.95" customHeight="1" x14ac:dyDescent="0.25">
      <c r="A41" s="12">
        <v>71</v>
      </c>
      <c r="B41" s="15" t="s">
        <v>73</v>
      </c>
      <c r="C41" s="11">
        <v>0</v>
      </c>
      <c r="D41" s="11">
        <v>0</v>
      </c>
      <c r="E41" s="11">
        <v>25.8</v>
      </c>
      <c r="F41" s="11">
        <v>26</v>
      </c>
      <c r="G41" s="11">
        <v>3.9</v>
      </c>
      <c r="H41" s="11">
        <v>14.1</v>
      </c>
      <c r="I41" s="11">
        <v>91.6</v>
      </c>
      <c r="J41" s="11">
        <v>97.9</v>
      </c>
      <c r="K41" s="11">
        <v>5.3</v>
      </c>
      <c r="L41" s="11">
        <v>-8.1</v>
      </c>
    </row>
    <row r="42" spans="1:12" s="6" customFormat="1" ht="12.95" customHeight="1" x14ac:dyDescent="0.25">
      <c r="A42" s="12">
        <v>72</v>
      </c>
      <c r="B42" s="15" t="s">
        <v>29</v>
      </c>
      <c r="C42" s="11">
        <v>28.1</v>
      </c>
      <c r="D42" s="11">
        <v>27.9</v>
      </c>
      <c r="E42" s="11">
        <v>35</v>
      </c>
      <c r="F42" s="11">
        <v>35</v>
      </c>
      <c r="G42" s="11">
        <v>5.0999999999999996</v>
      </c>
      <c r="H42" s="11">
        <v>5</v>
      </c>
      <c r="I42" s="11">
        <v>94.8</v>
      </c>
      <c r="J42" s="11">
        <v>95.6</v>
      </c>
      <c r="K42" s="11">
        <v>2.8</v>
      </c>
      <c r="L42" s="11">
        <v>3.9</v>
      </c>
    </row>
    <row r="43" spans="1:12" s="6" customFormat="1" ht="12.95" customHeight="1" x14ac:dyDescent="0.25">
      <c r="A43" s="12">
        <v>73</v>
      </c>
      <c r="B43" s="15" t="s">
        <v>30</v>
      </c>
      <c r="C43" s="11">
        <v>4</v>
      </c>
      <c r="D43" s="11">
        <v>4.4000000000000004</v>
      </c>
      <c r="E43" s="11">
        <v>34.5</v>
      </c>
      <c r="F43" s="11">
        <v>37</v>
      </c>
      <c r="G43" s="11">
        <v>4.7</v>
      </c>
      <c r="H43" s="11">
        <v>5.3</v>
      </c>
      <c r="I43" s="11">
        <v>94.8</v>
      </c>
      <c r="J43" s="11">
        <v>90.4</v>
      </c>
      <c r="K43" s="11">
        <v>1.2</v>
      </c>
      <c r="L43" s="11">
        <v>11.2</v>
      </c>
    </row>
    <row r="44" spans="1:12" s="6" customFormat="1" ht="12.95" customHeight="1" x14ac:dyDescent="0.25">
      <c r="A44" s="12">
        <v>74</v>
      </c>
      <c r="B44" s="15" t="s">
        <v>74</v>
      </c>
      <c r="C44" s="11">
        <v>23.8</v>
      </c>
      <c r="D44" s="11">
        <v>24.2</v>
      </c>
      <c r="E44" s="11">
        <v>35.799999999999997</v>
      </c>
      <c r="F44" s="11">
        <v>35.5</v>
      </c>
      <c r="G44" s="11">
        <v>2.2999999999999998</v>
      </c>
      <c r="H44" s="11">
        <v>2.7</v>
      </c>
      <c r="I44" s="11">
        <v>90.7</v>
      </c>
      <c r="J44" s="11">
        <v>90.6</v>
      </c>
      <c r="K44" s="11">
        <v>3.9</v>
      </c>
      <c r="L44" s="11">
        <v>6.1</v>
      </c>
    </row>
    <row r="45" spans="1:12" s="6" customFormat="1" ht="12.95" customHeight="1" x14ac:dyDescent="0.25">
      <c r="A45" s="12">
        <v>80</v>
      </c>
      <c r="B45" s="15" t="s">
        <v>75</v>
      </c>
      <c r="C45" s="11">
        <v>3.1</v>
      </c>
      <c r="D45" s="11">
        <v>4.8</v>
      </c>
      <c r="E45" s="11">
        <v>49.9</v>
      </c>
      <c r="F45" s="11">
        <v>52.4</v>
      </c>
      <c r="G45" s="11">
        <v>2.9</v>
      </c>
      <c r="H45" s="11">
        <v>3.8</v>
      </c>
      <c r="I45" s="11">
        <v>93.7</v>
      </c>
      <c r="J45" s="11">
        <v>96.8</v>
      </c>
      <c r="K45" s="11">
        <v>2.7</v>
      </c>
      <c r="L45" s="11">
        <v>2.6</v>
      </c>
    </row>
    <row r="46" spans="1:12" s="6" customFormat="1" ht="12.95" customHeight="1" x14ac:dyDescent="0.25">
      <c r="A46" s="12">
        <v>85</v>
      </c>
      <c r="B46" s="15" t="s">
        <v>76</v>
      </c>
      <c r="C46" s="11">
        <v>10.3</v>
      </c>
      <c r="D46" s="11">
        <v>10.3</v>
      </c>
      <c r="E46" s="11">
        <v>63.3</v>
      </c>
      <c r="F46" s="11">
        <v>64</v>
      </c>
      <c r="G46" s="11">
        <v>5.0999999999999996</v>
      </c>
      <c r="H46" s="11">
        <v>4.8</v>
      </c>
      <c r="I46" s="11">
        <v>81.599999999999994</v>
      </c>
      <c r="J46" s="11">
        <v>81.400000000000006</v>
      </c>
      <c r="K46" s="11">
        <v>-0.3</v>
      </c>
      <c r="L46" s="11">
        <v>0.3</v>
      </c>
    </row>
    <row r="47" spans="1:12" s="6" customFormat="1" ht="12.95" customHeight="1" x14ac:dyDescent="0.25">
      <c r="A47" s="12">
        <v>90</v>
      </c>
      <c r="B47" s="15" t="s">
        <v>77</v>
      </c>
      <c r="C47" s="11">
        <v>16.600000000000001</v>
      </c>
      <c r="D47" s="11">
        <v>18.8</v>
      </c>
      <c r="E47" s="11">
        <v>23.7</v>
      </c>
      <c r="F47" s="11">
        <v>24.2</v>
      </c>
      <c r="G47" s="11">
        <v>15.8</v>
      </c>
      <c r="H47" s="11">
        <v>14.3</v>
      </c>
      <c r="I47" s="11">
        <v>92.6</v>
      </c>
      <c r="J47" s="11">
        <v>94.2</v>
      </c>
      <c r="K47" s="11">
        <v>2.4</v>
      </c>
      <c r="L47" s="11">
        <v>2.7</v>
      </c>
    </row>
    <row r="48" spans="1:12" s="6" customFormat="1" ht="12.95" customHeight="1" x14ac:dyDescent="0.25">
      <c r="A48" s="12">
        <v>92</v>
      </c>
      <c r="B48" s="15" t="s">
        <v>78</v>
      </c>
      <c r="C48" s="11">
        <v>0.5</v>
      </c>
      <c r="D48" s="11">
        <v>0.9</v>
      </c>
      <c r="E48" s="11">
        <v>13.1</v>
      </c>
      <c r="F48" s="11">
        <v>15.3</v>
      </c>
      <c r="G48" s="11">
        <v>2.1</v>
      </c>
      <c r="H48" s="11">
        <v>2.2000000000000002</v>
      </c>
      <c r="I48" s="11">
        <v>91.7</v>
      </c>
      <c r="J48" s="11">
        <v>91.1</v>
      </c>
      <c r="K48" s="11">
        <v>2.1</v>
      </c>
      <c r="L48" s="11">
        <v>-1.7</v>
      </c>
    </row>
    <row r="49" spans="1:12" s="6" customFormat="1" ht="12.95" customHeight="1" x14ac:dyDescent="0.25">
      <c r="A49" s="12">
        <v>93</v>
      </c>
      <c r="B49" s="15" t="s">
        <v>79</v>
      </c>
      <c r="C49" s="11">
        <v>9.8000000000000007</v>
      </c>
      <c r="D49" s="11">
        <v>10</v>
      </c>
      <c r="E49" s="11">
        <v>48.2</v>
      </c>
      <c r="F49" s="11">
        <v>48.3</v>
      </c>
      <c r="G49" s="11">
        <v>9.4</v>
      </c>
      <c r="H49" s="11">
        <v>11</v>
      </c>
      <c r="I49" s="11">
        <v>94.3</v>
      </c>
      <c r="J49" s="11">
        <v>93.4</v>
      </c>
      <c r="K49" s="11">
        <v>2.1</v>
      </c>
      <c r="L49" s="11">
        <v>3.7</v>
      </c>
    </row>
    <row r="50" spans="1:12" s="6" customFormat="1" ht="31.5" customHeight="1" x14ac:dyDescent="0.25">
      <c r="A50" s="22" t="s">
        <v>186</v>
      </c>
      <c r="B50" s="51" t="s">
        <v>196</v>
      </c>
      <c r="C50" s="24"/>
      <c r="D50" s="24"/>
      <c r="E50" s="24"/>
      <c r="F50" s="24"/>
      <c r="G50" s="24"/>
      <c r="H50" s="24"/>
      <c r="I50" s="24"/>
      <c r="J50" s="24"/>
      <c r="K50" s="20"/>
      <c r="L50" s="20"/>
    </row>
    <row r="51" spans="1:12" s="6" customFormat="1" ht="12.95" customHeight="1" x14ac:dyDescent="0.25">
      <c r="A51" s="12" t="s">
        <v>187</v>
      </c>
      <c r="B51" s="6" t="s">
        <v>200</v>
      </c>
    </row>
    <row r="52" spans="1:12" s="6" customFormat="1" ht="12.95" customHeight="1" x14ac:dyDescent="0.25">
      <c r="A52" s="6" t="s">
        <v>197</v>
      </c>
      <c r="B52" s="6" t="s">
        <v>146</v>
      </c>
    </row>
    <row r="53" spans="1:12" s="6" customFormat="1" ht="12.95" customHeight="1" x14ac:dyDescent="0.25">
      <c r="A53" s="12" t="s">
        <v>199</v>
      </c>
      <c r="B53" s="6" t="s">
        <v>198</v>
      </c>
    </row>
    <row r="54" spans="1:12" s="39" customFormat="1" ht="12.95" customHeight="1" x14ac:dyDescent="0.25">
      <c r="A54" s="38" t="s">
        <v>188</v>
      </c>
    </row>
    <row r="55" spans="1:12" s="41" customFormat="1" ht="12.95" customHeight="1" x14ac:dyDescent="0.25">
      <c r="A55" s="40" t="s">
        <v>171</v>
      </c>
    </row>
    <row r="56" spans="1:12" s="41" customFormat="1" ht="12.95" customHeight="1" x14ac:dyDescent="0.25"/>
    <row r="57" spans="1:12" s="41" customFormat="1" ht="12.95" customHeight="1" x14ac:dyDescent="0.25">
      <c r="A57" s="41" t="s">
        <v>189</v>
      </c>
    </row>
    <row r="58" spans="1:12" ht="12.6" customHeight="1" x14ac:dyDescent="0.25">
      <c r="A58" s="6"/>
      <c r="B58" s="6"/>
      <c r="C58" s="6"/>
      <c r="D58" s="6"/>
      <c r="E58" s="6"/>
      <c r="F58" s="6"/>
      <c r="G58" s="6"/>
      <c r="H58" s="6"/>
      <c r="I58" s="6"/>
      <c r="J58" s="6"/>
      <c r="K58" s="6"/>
    </row>
    <row r="59" spans="1:12" ht="12.6" customHeight="1" x14ac:dyDescent="0.25">
      <c r="A59" s="54"/>
    </row>
    <row r="60" spans="1:12" ht="12.6" customHeight="1" x14ac:dyDescent="0.25">
      <c r="A60" s="54"/>
    </row>
  </sheetData>
  <phoneticPr fontId="0" type="noConversion"/>
  <pageMargins left="0.39370078740157483" right="0.39370078740157483" top="0.39370078740157483" bottom="0.39370078740157483" header="0.51181102362204722" footer="0.51181102362204722"/>
  <pageSetup paperSize="9" scale="72"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78"/>
  <sheetViews>
    <sheetView zoomScale="120" zoomScaleNormal="120" workbookViewId="0"/>
  </sheetViews>
  <sheetFormatPr baseColWidth="10" defaultColWidth="11" defaultRowHeight="12.75" x14ac:dyDescent="0.25"/>
  <cols>
    <col min="1" max="1" width="3.375" style="1" customWidth="1"/>
    <col min="2" max="2" width="74.375" style="1" customWidth="1"/>
    <col min="3" max="10" width="7" style="1" customWidth="1"/>
    <col min="11" max="11" width="3.25" style="1" customWidth="1"/>
    <col min="12" max="16384" width="11" style="1"/>
  </cols>
  <sheetData>
    <row r="1" spans="1:10" ht="12.95" customHeight="1" x14ac:dyDescent="0.25">
      <c r="A1" s="3" t="s">
        <v>134</v>
      </c>
      <c r="B1" s="3"/>
      <c r="J1" s="5" t="s">
        <v>147</v>
      </c>
    </row>
    <row r="2" spans="1:10" ht="12.95" customHeight="1" x14ac:dyDescent="0.25">
      <c r="A2" s="3" t="s">
        <v>203</v>
      </c>
      <c r="B2" s="4"/>
    </row>
    <row r="3" spans="1:10" s="6" customFormat="1" ht="12.95" customHeight="1" x14ac:dyDescent="0.25">
      <c r="A3" s="20" t="s">
        <v>190</v>
      </c>
      <c r="B3" s="20"/>
      <c r="C3" s="42" t="s">
        <v>42</v>
      </c>
      <c r="D3" s="43"/>
      <c r="E3" s="42" t="s">
        <v>43</v>
      </c>
      <c r="F3" s="43"/>
      <c r="G3" s="42" t="s">
        <v>133</v>
      </c>
      <c r="H3" s="43"/>
      <c r="I3" s="42" t="s">
        <v>51</v>
      </c>
      <c r="J3" s="43"/>
    </row>
    <row r="4" spans="1:10" s="6" customFormat="1" ht="12.95" customHeight="1" x14ac:dyDescent="0.25">
      <c r="A4" s="7"/>
      <c r="B4" s="7"/>
      <c r="C4" s="44" t="s">
        <v>46</v>
      </c>
      <c r="D4" s="45"/>
      <c r="E4" s="44" t="s">
        <v>47</v>
      </c>
      <c r="F4" s="45"/>
      <c r="G4" s="44" t="s">
        <v>132</v>
      </c>
      <c r="H4" s="45"/>
      <c r="I4" s="44"/>
      <c r="J4" s="45"/>
    </row>
    <row r="5" spans="1:10" s="6" customFormat="1" ht="12.95" customHeight="1" x14ac:dyDescent="0.25">
      <c r="A5" s="8"/>
      <c r="B5" s="8"/>
      <c r="C5" s="28">
        <v>2019</v>
      </c>
      <c r="D5" s="29">
        <v>2020</v>
      </c>
      <c r="E5" s="28">
        <v>2019</v>
      </c>
      <c r="F5" s="29">
        <v>2020</v>
      </c>
      <c r="G5" s="28">
        <v>2019</v>
      </c>
      <c r="H5" s="29">
        <v>2020</v>
      </c>
      <c r="I5" s="28">
        <v>2019</v>
      </c>
      <c r="J5" s="29">
        <v>2020</v>
      </c>
    </row>
    <row r="6" spans="1:10" s="6" customFormat="1" ht="12.95" customHeight="1" x14ac:dyDescent="0.25">
      <c r="A6" s="30" t="s">
        <v>0</v>
      </c>
      <c r="B6" s="30"/>
      <c r="C6" s="31"/>
      <c r="D6" s="31"/>
      <c r="E6" s="31"/>
      <c r="F6" s="31"/>
      <c r="G6" s="31"/>
      <c r="H6" s="31"/>
      <c r="I6" s="31"/>
      <c r="J6" s="31"/>
    </row>
    <row r="7" spans="1:10" s="7" customFormat="1" ht="12.95" customHeight="1" x14ac:dyDescent="0.25">
      <c r="A7" s="32">
        <v>8</v>
      </c>
      <c r="B7" s="33" t="s">
        <v>8</v>
      </c>
      <c r="C7" s="34">
        <v>46.8</v>
      </c>
      <c r="D7" s="34">
        <v>47.5</v>
      </c>
      <c r="E7" s="34">
        <v>20.7</v>
      </c>
      <c r="F7" s="34">
        <v>20.100000000000001</v>
      </c>
      <c r="G7" s="34">
        <v>19.600000000000001</v>
      </c>
      <c r="H7" s="34">
        <v>18.8</v>
      </c>
      <c r="I7" s="34">
        <v>93.7</v>
      </c>
      <c r="J7" s="34">
        <v>92.9</v>
      </c>
    </row>
    <row r="8" spans="1:10" s="6" customFormat="1" ht="12.95" customHeight="1" x14ac:dyDescent="0.25">
      <c r="A8" s="32">
        <v>10</v>
      </c>
      <c r="B8" s="33" t="s">
        <v>84</v>
      </c>
      <c r="C8" s="34">
        <v>58.9</v>
      </c>
      <c r="D8" s="34">
        <v>61.1</v>
      </c>
      <c r="E8" s="34">
        <v>16.600000000000001</v>
      </c>
      <c r="F8" s="34">
        <v>15.200000000000001</v>
      </c>
      <c r="G8" s="34">
        <v>17</v>
      </c>
      <c r="H8" s="34">
        <v>16.100000000000001</v>
      </c>
      <c r="I8" s="34">
        <v>96.6</v>
      </c>
      <c r="J8" s="34">
        <v>97.1</v>
      </c>
    </row>
    <row r="9" spans="1:10" s="6" customFormat="1" ht="12.95" customHeight="1" x14ac:dyDescent="0.25">
      <c r="A9" s="32">
        <v>11</v>
      </c>
      <c r="B9" s="33" t="s">
        <v>85</v>
      </c>
      <c r="C9" s="34">
        <v>42.1</v>
      </c>
      <c r="D9" s="34">
        <v>42.3</v>
      </c>
      <c r="E9" s="34">
        <v>23.599999999999998</v>
      </c>
      <c r="F9" s="34">
        <v>23.599999999999998</v>
      </c>
      <c r="G9" s="34">
        <v>24.5</v>
      </c>
      <c r="H9" s="34">
        <v>23.7</v>
      </c>
      <c r="I9" s="34">
        <v>97.8</v>
      </c>
      <c r="J9" s="34">
        <v>97.7</v>
      </c>
    </row>
    <row r="10" spans="1:10" s="6" customFormat="1" ht="12.95" customHeight="1" x14ac:dyDescent="0.25">
      <c r="A10" s="32">
        <v>13</v>
      </c>
      <c r="B10" s="33" t="s">
        <v>86</v>
      </c>
      <c r="C10" s="34">
        <v>41.1</v>
      </c>
      <c r="D10" s="34">
        <v>39.4</v>
      </c>
      <c r="E10" s="34">
        <v>37.5</v>
      </c>
      <c r="F10" s="34">
        <v>38.199999999999996</v>
      </c>
      <c r="G10" s="34">
        <v>13.7</v>
      </c>
      <c r="H10" s="34">
        <v>13.7</v>
      </c>
      <c r="I10" s="34">
        <v>94.2</v>
      </c>
      <c r="J10" s="34">
        <v>92.9</v>
      </c>
    </row>
    <row r="11" spans="1:10" s="6" customFormat="1" ht="12.95" customHeight="1" x14ac:dyDescent="0.25">
      <c r="A11" s="32">
        <v>14</v>
      </c>
      <c r="B11" s="33" t="s">
        <v>56</v>
      </c>
      <c r="C11" s="34">
        <v>51.7</v>
      </c>
      <c r="D11" s="34">
        <v>47.9</v>
      </c>
      <c r="E11" s="34">
        <v>21.2</v>
      </c>
      <c r="F11" s="34">
        <v>22.4</v>
      </c>
      <c r="G11" s="34">
        <v>20.9</v>
      </c>
      <c r="H11" s="34">
        <v>22.9</v>
      </c>
      <c r="I11" s="34">
        <v>96.4</v>
      </c>
      <c r="J11" s="34">
        <v>95.7</v>
      </c>
    </row>
    <row r="12" spans="1:10" s="6" customFormat="1" ht="12.95" customHeight="1" x14ac:dyDescent="0.25">
      <c r="A12" s="32">
        <v>16</v>
      </c>
      <c r="B12" s="33" t="s">
        <v>178</v>
      </c>
      <c r="C12" s="34">
        <v>54</v>
      </c>
      <c r="D12" s="34">
        <v>52</v>
      </c>
      <c r="E12" s="34">
        <v>26.4</v>
      </c>
      <c r="F12" s="34">
        <v>27.1</v>
      </c>
      <c r="G12" s="34">
        <v>10.6</v>
      </c>
      <c r="H12" s="34">
        <v>11</v>
      </c>
      <c r="I12" s="34">
        <v>96.5</v>
      </c>
      <c r="J12" s="34">
        <v>96.7</v>
      </c>
    </row>
    <row r="13" spans="1:10" s="6" customFormat="1" ht="12.95" customHeight="1" x14ac:dyDescent="0.25">
      <c r="A13" s="32">
        <v>17</v>
      </c>
      <c r="B13" s="33" t="s">
        <v>13</v>
      </c>
      <c r="C13" s="34">
        <v>51.9</v>
      </c>
      <c r="D13" s="34">
        <v>49.2</v>
      </c>
      <c r="E13" s="34">
        <v>24.2</v>
      </c>
      <c r="F13" s="34">
        <v>25.2</v>
      </c>
      <c r="G13" s="34">
        <v>15.5</v>
      </c>
      <c r="H13" s="34">
        <v>16.600000000000001</v>
      </c>
      <c r="I13" s="34">
        <v>94.9</v>
      </c>
      <c r="J13" s="34">
        <v>90.3</v>
      </c>
    </row>
    <row r="14" spans="1:10" s="6" customFormat="1" ht="12.95" customHeight="1" x14ac:dyDescent="0.25">
      <c r="A14" s="32">
        <v>18</v>
      </c>
      <c r="B14" s="33" t="s">
        <v>88</v>
      </c>
      <c r="C14" s="34">
        <v>45.6</v>
      </c>
      <c r="D14" s="34">
        <v>44.9</v>
      </c>
      <c r="E14" s="34">
        <v>33.4</v>
      </c>
      <c r="F14" s="34">
        <v>32.5</v>
      </c>
      <c r="G14" s="34">
        <v>13.7</v>
      </c>
      <c r="H14" s="34">
        <v>13.8</v>
      </c>
      <c r="I14" s="34">
        <v>94.1</v>
      </c>
      <c r="J14" s="34">
        <v>96</v>
      </c>
    </row>
    <row r="15" spans="1:10" s="6" customFormat="1" ht="12.95" customHeight="1" x14ac:dyDescent="0.25">
      <c r="A15" s="32">
        <v>20</v>
      </c>
      <c r="B15" s="33" t="s">
        <v>3</v>
      </c>
      <c r="C15" s="34">
        <v>57.8</v>
      </c>
      <c r="D15" s="34">
        <v>56.1</v>
      </c>
      <c r="E15" s="34">
        <v>14.200000000000001</v>
      </c>
      <c r="F15" s="34">
        <v>12.7</v>
      </c>
      <c r="G15" s="34">
        <v>18.7</v>
      </c>
      <c r="H15" s="34">
        <v>19.7</v>
      </c>
      <c r="I15" s="34">
        <v>90.8</v>
      </c>
      <c r="J15" s="34">
        <v>91.7</v>
      </c>
    </row>
    <row r="16" spans="1:10" s="6" customFormat="1" ht="12.95" customHeight="1" x14ac:dyDescent="0.25">
      <c r="A16" s="32">
        <v>21</v>
      </c>
      <c r="B16" s="33" t="s">
        <v>89</v>
      </c>
      <c r="C16" s="34">
        <v>40.6</v>
      </c>
      <c r="D16" s="34">
        <v>41</v>
      </c>
      <c r="E16" s="34">
        <v>7.3000000000000007</v>
      </c>
      <c r="F16" s="34">
        <v>7.8000000000000007</v>
      </c>
      <c r="G16" s="34">
        <v>24.8</v>
      </c>
      <c r="H16" s="34">
        <v>24.5</v>
      </c>
      <c r="I16" s="34">
        <v>73.900000000000006</v>
      </c>
      <c r="J16" s="34">
        <v>60.9</v>
      </c>
    </row>
    <row r="17" spans="1:10" s="6" customFormat="1" ht="12.95" customHeight="1" x14ac:dyDescent="0.25">
      <c r="A17" s="32">
        <v>22</v>
      </c>
      <c r="B17" s="33" t="s">
        <v>90</v>
      </c>
      <c r="C17" s="34">
        <v>48.4</v>
      </c>
      <c r="D17" s="34">
        <v>47</v>
      </c>
      <c r="E17" s="34">
        <v>27.4</v>
      </c>
      <c r="F17" s="34">
        <v>28.299999999999997</v>
      </c>
      <c r="G17" s="34">
        <v>14.4</v>
      </c>
      <c r="H17" s="34">
        <v>14.4</v>
      </c>
      <c r="I17" s="34">
        <v>93.2</v>
      </c>
      <c r="J17" s="34">
        <v>93.6</v>
      </c>
    </row>
    <row r="18" spans="1:10" s="6" customFormat="1" ht="12.95" customHeight="1" x14ac:dyDescent="0.25">
      <c r="A18" s="32">
        <v>23</v>
      </c>
      <c r="B18" s="33" t="s">
        <v>91</v>
      </c>
      <c r="C18" s="34">
        <v>47.1</v>
      </c>
      <c r="D18" s="34">
        <v>44.3</v>
      </c>
      <c r="E18" s="34">
        <v>26.900000000000002</v>
      </c>
      <c r="F18" s="34">
        <v>26.9</v>
      </c>
      <c r="G18" s="34">
        <v>15.8</v>
      </c>
      <c r="H18" s="34">
        <v>16.2</v>
      </c>
      <c r="I18" s="34">
        <v>94.2</v>
      </c>
      <c r="J18" s="34">
        <v>94.2</v>
      </c>
    </row>
    <row r="19" spans="1:10" s="6" customFormat="1" ht="12.95" customHeight="1" x14ac:dyDescent="0.25">
      <c r="A19" s="32">
        <v>24</v>
      </c>
      <c r="B19" s="33" t="s">
        <v>4</v>
      </c>
      <c r="C19" s="34">
        <v>59.7</v>
      </c>
      <c r="D19" s="34">
        <v>56.5</v>
      </c>
      <c r="E19" s="34">
        <v>20.100000000000001</v>
      </c>
      <c r="F19" s="34">
        <v>21.7</v>
      </c>
      <c r="G19" s="34">
        <v>11.8</v>
      </c>
      <c r="H19" s="34">
        <v>12.3</v>
      </c>
      <c r="I19" s="34">
        <v>96.7</v>
      </c>
      <c r="J19" s="34">
        <v>94.8</v>
      </c>
    </row>
    <row r="20" spans="1:10" s="6" customFormat="1" ht="12.95" customHeight="1" x14ac:dyDescent="0.25">
      <c r="A20" s="32">
        <v>25</v>
      </c>
      <c r="B20" s="33" t="s">
        <v>92</v>
      </c>
      <c r="C20" s="34">
        <v>41.7</v>
      </c>
      <c r="D20" s="34">
        <v>40.700000000000003</v>
      </c>
      <c r="E20" s="34">
        <v>34</v>
      </c>
      <c r="F20" s="34">
        <v>35.700000000000003</v>
      </c>
      <c r="G20" s="34">
        <v>13.1</v>
      </c>
      <c r="H20" s="34">
        <v>13.2</v>
      </c>
      <c r="I20" s="34">
        <v>93.6</v>
      </c>
      <c r="J20" s="34">
        <v>95.3</v>
      </c>
    </row>
    <row r="21" spans="1:10" s="6" customFormat="1" ht="12.95" customHeight="1" x14ac:dyDescent="0.25">
      <c r="A21" s="32">
        <v>26</v>
      </c>
      <c r="B21" s="33" t="s">
        <v>93</v>
      </c>
      <c r="C21" s="34">
        <v>52.2</v>
      </c>
      <c r="D21" s="34">
        <v>49.3</v>
      </c>
      <c r="E21" s="34">
        <v>18.899999999999999</v>
      </c>
      <c r="F21" s="34">
        <v>19.5</v>
      </c>
      <c r="G21" s="34">
        <v>19</v>
      </c>
      <c r="H21" s="34">
        <v>18.7</v>
      </c>
      <c r="I21" s="34">
        <v>94.7</v>
      </c>
      <c r="J21" s="34">
        <v>94.9</v>
      </c>
    </row>
    <row r="22" spans="1:10" s="6" customFormat="1" ht="12.95" customHeight="1" x14ac:dyDescent="0.25">
      <c r="A22" s="32">
        <v>27</v>
      </c>
      <c r="B22" s="33" t="s">
        <v>94</v>
      </c>
      <c r="C22" s="34">
        <v>70.5</v>
      </c>
      <c r="D22" s="34">
        <v>68.7</v>
      </c>
      <c r="E22" s="34">
        <v>14.3</v>
      </c>
      <c r="F22" s="34">
        <v>14.7</v>
      </c>
      <c r="G22" s="34">
        <v>11.1</v>
      </c>
      <c r="H22" s="34">
        <v>10.4</v>
      </c>
      <c r="I22" s="34">
        <v>95.1</v>
      </c>
      <c r="J22" s="34">
        <v>93.8</v>
      </c>
    </row>
    <row r="23" spans="1:10" s="6" customFormat="1" ht="12.95" customHeight="1" x14ac:dyDescent="0.25">
      <c r="A23" s="32">
        <v>28</v>
      </c>
      <c r="B23" s="33" t="s">
        <v>95</v>
      </c>
      <c r="C23" s="34">
        <v>51.8</v>
      </c>
      <c r="D23" s="34">
        <v>49.9</v>
      </c>
      <c r="E23" s="34">
        <v>27.3</v>
      </c>
      <c r="F23" s="34">
        <v>28.799999999999997</v>
      </c>
      <c r="G23" s="34">
        <v>13.2</v>
      </c>
      <c r="H23" s="34">
        <v>14</v>
      </c>
      <c r="I23" s="34">
        <v>92.6</v>
      </c>
      <c r="J23" s="34">
        <v>92.5</v>
      </c>
    </row>
    <row r="24" spans="1:10" s="7" customFormat="1" ht="12.95" customHeight="1" x14ac:dyDescent="0.25">
      <c r="A24" s="32">
        <v>29</v>
      </c>
      <c r="B24" s="33" t="s">
        <v>18</v>
      </c>
      <c r="C24" s="34">
        <v>56.9</v>
      </c>
      <c r="D24" s="34">
        <v>57.7</v>
      </c>
      <c r="E24" s="34">
        <v>21.1</v>
      </c>
      <c r="F24" s="34">
        <v>22.1</v>
      </c>
      <c r="G24" s="34">
        <v>13.8</v>
      </c>
      <c r="H24" s="34">
        <v>11.8</v>
      </c>
      <c r="I24" s="34">
        <v>96.5</v>
      </c>
      <c r="J24" s="34">
        <v>98.1</v>
      </c>
    </row>
    <row r="25" spans="1:10" s="6" customFormat="1" ht="12.95" customHeight="1" x14ac:dyDescent="0.25">
      <c r="A25" s="32">
        <v>30</v>
      </c>
      <c r="B25" s="33" t="s">
        <v>96</v>
      </c>
      <c r="C25" s="34">
        <v>62.7</v>
      </c>
      <c r="D25" s="34">
        <v>65.5</v>
      </c>
      <c r="E25" s="34">
        <v>20.3</v>
      </c>
      <c r="F25" s="34">
        <v>17.600000000000001</v>
      </c>
      <c r="G25" s="34">
        <v>8.5</v>
      </c>
      <c r="H25" s="34">
        <v>8.6</v>
      </c>
      <c r="I25" s="34">
        <v>94.3</v>
      </c>
      <c r="J25" s="34">
        <v>94.1</v>
      </c>
    </row>
    <row r="26" spans="1:10" s="6" customFormat="1" ht="12.95" customHeight="1" x14ac:dyDescent="0.25">
      <c r="A26" s="32">
        <v>31</v>
      </c>
      <c r="B26" s="33" t="s">
        <v>97</v>
      </c>
      <c r="C26" s="34">
        <v>47.8</v>
      </c>
      <c r="D26" s="34">
        <v>48.5</v>
      </c>
      <c r="E26" s="34">
        <v>31.599999999999998</v>
      </c>
      <c r="F26" s="34">
        <v>32.299999999999997</v>
      </c>
      <c r="G26" s="34">
        <v>13.2</v>
      </c>
      <c r="H26" s="34">
        <v>12.1</v>
      </c>
      <c r="I26" s="34">
        <v>97</v>
      </c>
      <c r="J26" s="34">
        <v>97.2</v>
      </c>
    </row>
    <row r="27" spans="1:10" s="6" customFormat="1" ht="12.95" customHeight="1" x14ac:dyDescent="0.25">
      <c r="A27" s="32">
        <v>32</v>
      </c>
      <c r="B27" s="33" t="s">
        <v>98</v>
      </c>
      <c r="C27" s="34">
        <v>44.9</v>
      </c>
      <c r="D27" s="34">
        <v>43.3</v>
      </c>
      <c r="E27" s="34">
        <v>22.3</v>
      </c>
      <c r="F27" s="34">
        <v>20</v>
      </c>
      <c r="G27" s="34">
        <v>20.8</v>
      </c>
      <c r="H27" s="34">
        <v>19.3</v>
      </c>
      <c r="I27" s="34">
        <v>96.4</v>
      </c>
      <c r="J27" s="34">
        <v>96.2</v>
      </c>
    </row>
    <row r="28" spans="1:10" s="6" customFormat="1" ht="12.95" customHeight="1" x14ac:dyDescent="0.25">
      <c r="A28" s="32">
        <v>33</v>
      </c>
      <c r="B28" s="33" t="s">
        <v>180</v>
      </c>
      <c r="C28" s="34">
        <v>61</v>
      </c>
      <c r="D28" s="34">
        <v>57.4</v>
      </c>
      <c r="E28" s="34">
        <v>22.5</v>
      </c>
      <c r="F28" s="34">
        <v>23.4</v>
      </c>
      <c r="G28" s="34">
        <v>7.8</v>
      </c>
      <c r="H28" s="34">
        <v>10.199999999999999</v>
      </c>
      <c r="I28" s="34">
        <v>98.2</v>
      </c>
      <c r="J28" s="34">
        <v>93.2</v>
      </c>
    </row>
    <row r="29" spans="1:10" s="6" customFormat="1" ht="12.95" customHeight="1" x14ac:dyDescent="0.25">
      <c r="A29" s="32">
        <v>35</v>
      </c>
      <c r="B29" s="33" t="s">
        <v>100</v>
      </c>
      <c r="C29" s="34">
        <v>78.3</v>
      </c>
      <c r="D29" s="34">
        <v>76.400000000000006</v>
      </c>
      <c r="E29" s="34">
        <v>6.9</v>
      </c>
      <c r="F29" s="34">
        <v>7.8999999999999995</v>
      </c>
      <c r="G29" s="34">
        <v>4.5</v>
      </c>
      <c r="H29" s="34">
        <v>5.3</v>
      </c>
      <c r="I29" s="34">
        <v>92.7</v>
      </c>
      <c r="J29" s="34">
        <v>92.7</v>
      </c>
    </row>
    <row r="30" spans="1:10" s="6" customFormat="1" ht="12.95" customHeight="1" x14ac:dyDescent="0.25">
      <c r="A30" s="32">
        <v>36</v>
      </c>
      <c r="B30" s="33" t="s">
        <v>101</v>
      </c>
      <c r="C30" s="34">
        <v>41.7</v>
      </c>
      <c r="D30" s="34">
        <v>43.1</v>
      </c>
      <c r="E30" s="34">
        <v>23.1</v>
      </c>
      <c r="F30" s="34">
        <v>24</v>
      </c>
      <c r="G30" s="34">
        <v>17.3</v>
      </c>
      <c r="H30" s="34">
        <v>17.8</v>
      </c>
      <c r="I30" s="34">
        <v>90.8</v>
      </c>
      <c r="J30" s="34">
        <v>92.5</v>
      </c>
    </row>
    <row r="31" spans="1:10" s="6" customFormat="1" ht="12.95" customHeight="1" x14ac:dyDescent="0.25">
      <c r="A31" s="32">
        <v>37</v>
      </c>
      <c r="B31" s="33" t="s">
        <v>102</v>
      </c>
      <c r="C31" s="34">
        <v>20.7</v>
      </c>
      <c r="D31" s="34">
        <v>20.399999999999999</v>
      </c>
      <c r="E31" s="34">
        <v>40.799999999999997</v>
      </c>
      <c r="F31" s="34">
        <v>42.1</v>
      </c>
      <c r="G31" s="34">
        <v>19.399999999999999</v>
      </c>
      <c r="H31" s="34">
        <v>19.100000000000001</v>
      </c>
      <c r="I31" s="34">
        <v>95.5</v>
      </c>
      <c r="J31" s="34">
        <v>95.9</v>
      </c>
    </row>
    <row r="32" spans="1:10" s="6" customFormat="1" ht="12.95" customHeight="1" x14ac:dyDescent="0.25">
      <c r="A32" s="32">
        <v>38</v>
      </c>
      <c r="B32" s="33" t="s">
        <v>103</v>
      </c>
      <c r="C32" s="34">
        <v>49.7</v>
      </c>
      <c r="D32" s="34">
        <v>50.2</v>
      </c>
      <c r="E32" s="34">
        <v>19.2</v>
      </c>
      <c r="F32" s="34">
        <v>19.3</v>
      </c>
      <c r="G32" s="34">
        <v>17</v>
      </c>
      <c r="H32" s="34">
        <v>16.8</v>
      </c>
      <c r="I32" s="34">
        <v>95.1</v>
      </c>
      <c r="J32" s="34">
        <v>95.2</v>
      </c>
    </row>
    <row r="33" spans="1:10" s="6" customFormat="1" ht="12.95" customHeight="1" x14ac:dyDescent="0.25">
      <c r="A33" s="32">
        <v>41</v>
      </c>
      <c r="B33" s="33" t="s">
        <v>104</v>
      </c>
      <c r="C33" s="34">
        <v>61.1</v>
      </c>
      <c r="D33" s="34">
        <v>60.2</v>
      </c>
      <c r="E33" s="34">
        <v>24.299999999999997</v>
      </c>
      <c r="F33" s="34">
        <v>25.4</v>
      </c>
      <c r="G33" s="34">
        <v>7.1</v>
      </c>
      <c r="H33" s="34">
        <v>7</v>
      </c>
      <c r="I33" s="34">
        <v>96.2</v>
      </c>
      <c r="J33" s="34">
        <v>96.3</v>
      </c>
    </row>
    <row r="34" spans="1:10" s="6" customFormat="1" ht="12.95" customHeight="1" x14ac:dyDescent="0.25">
      <c r="A34" s="32">
        <v>42</v>
      </c>
      <c r="B34" s="33" t="s">
        <v>105</v>
      </c>
      <c r="C34" s="34">
        <v>36.299999999999997</v>
      </c>
      <c r="D34" s="34">
        <v>36.200000000000003</v>
      </c>
      <c r="E34" s="34">
        <v>38.799999999999997</v>
      </c>
      <c r="F34" s="34">
        <v>39.800000000000004</v>
      </c>
      <c r="G34" s="34">
        <v>12.5</v>
      </c>
      <c r="H34" s="34">
        <v>11.8</v>
      </c>
      <c r="I34" s="34">
        <v>94.1</v>
      </c>
      <c r="J34" s="34">
        <v>94.5</v>
      </c>
    </row>
    <row r="35" spans="1:10" s="6" customFormat="1" ht="12.95" customHeight="1" x14ac:dyDescent="0.25">
      <c r="A35" s="32">
        <v>43</v>
      </c>
      <c r="B35" s="33" t="s">
        <v>106</v>
      </c>
      <c r="C35" s="34">
        <v>43.7</v>
      </c>
      <c r="D35" s="34">
        <v>45.4</v>
      </c>
      <c r="E35" s="34">
        <v>36.700000000000003</v>
      </c>
      <c r="F35" s="34">
        <v>38</v>
      </c>
      <c r="G35" s="34">
        <v>8.9</v>
      </c>
      <c r="H35" s="34">
        <v>9.1999999999999993</v>
      </c>
      <c r="I35" s="34">
        <v>97.4</v>
      </c>
      <c r="J35" s="34">
        <v>97.3</v>
      </c>
    </row>
    <row r="36" spans="1:10" s="6" customFormat="1" ht="12.95" customHeight="1" x14ac:dyDescent="0.25">
      <c r="A36" s="30" t="s">
        <v>1</v>
      </c>
      <c r="B36" s="30"/>
      <c r="C36" s="35"/>
      <c r="D36" s="35"/>
      <c r="E36" s="35"/>
      <c r="F36" s="35"/>
      <c r="G36" s="35"/>
      <c r="H36" s="35"/>
      <c r="I36" s="35"/>
      <c r="J36" s="35"/>
    </row>
    <row r="37" spans="1:10" s="6" customFormat="1" ht="12.95" customHeight="1" x14ac:dyDescent="0.25">
      <c r="A37" s="32">
        <v>45</v>
      </c>
      <c r="B37" s="33" t="s">
        <v>108</v>
      </c>
      <c r="C37" s="34">
        <v>83.6</v>
      </c>
      <c r="D37" s="34">
        <v>83.3</v>
      </c>
      <c r="E37" s="34">
        <v>5.3</v>
      </c>
      <c r="F37" s="34">
        <v>6</v>
      </c>
      <c r="G37" s="34">
        <v>7.7</v>
      </c>
      <c r="H37" s="34">
        <v>7.1</v>
      </c>
      <c r="I37" s="34">
        <v>96.7</v>
      </c>
      <c r="J37" s="34">
        <v>98.1</v>
      </c>
    </row>
    <row r="38" spans="1:10" s="6" customFormat="1" ht="12.95" customHeight="1" x14ac:dyDescent="0.25">
      <c r="A38" s="32">
        <v>46</v>
      </c>
      <c r="B38" s="33" t="s">
        <v>109</v>
      </c>
      <c r="C38" s="34">
        <v>87.9</v>
      </c>
      <c r="D38" s="34">
        <v>87</v>
      </c>
      <c r="E38" s="34">
        <v>1.4</v>
      </c>
      <c r="F38" s="34">
        <v>1.9000000000000001</v>
      </c>
      <c r="G38" s="34">
        <v>4.8</v>
      </c>
      <c r="H38" s="34">
        <v>5.4</v>
      </c>
      <c r="I38" s="34">
        <v>93.9</v>
      </c>
      <c r="J38" s="34">
        <v>96</v>
      </c>
    </row>
    <row r="39" spans="1:10" s="6" customFormat="1" ht="12.95" customHeight="1" x14ac:dyDescent="0.25">
      <c r="A39" s="32">
        <v>47</v>
      </c>
      <c r="B39" s="33" t="s">
        <v>110</v>
      </c>
      <c r="C39" s="34">
        <v>63.8</v>
      </c>
      <c r="D39" s="34">
        <v>65</v>
      </c>
      <c r="E39" s="34">
        <v>16.7</v>
      </c>
      <c r="F39" s="34">
        <v>15.899999999999999</v>
      </c>
      <c r="G39" s="34">
        <v>13.3</v>
      </c>
      <c r="H39" s="34">
        <v>12.4</v>
      </c>
      <c r="I39" s="34">
        <v>95.6</v>
      </c>
      <c r="J39" s="34">
        <v>95.7</v>
      </c>
    </row>
    <row r="40" spans="1:10" s="6" customFormat="1" ht="12.95" customHeight="1" x14ac:dyDescent="0.25">
      <c r="A40" s="32">
        <v>49</v>
      </c>
      <c r="B40" s="33" t="s">
        <v>111</v>
      </c>
      <c r="C40" s="34">
        <v>24.5</v>
      </c>
      <c r="D40" s="34">
        <v>23.5</v>
      </c>
      <c r="E40" s="34">
        <v>33.9</v>
      </c>
      <c r="F40" s="34">
        <v>34.200000000000003</v>
      </c>
      <c r="G40" s="34">
        <v>16.3</v>
      </c>
      <c r="H40" s="34">
        <v>16.899999999999999</v>
      </c>
      <c r="I40" s="34">
        <v>61.9</v>
      </c>
      <c r="J40" s="34">
        <v>57.1</v>
      </c>
    </row>
    <row r="41" spans="1:10" s="6" customFormat="1" ht="12.95" customHeight="1" x14ac:dyDescent="0.25">
      <c r="A41" s="32">
        <v>52</v>
      </c>
      <c r="B41" s="33" t="s">
        <v>112</v>
      </c>
      <c r="C41" s="34">
        <v>48</v>
      </c>
      <c r="D41" s="34">
        <v>47.8</v>
      </c>
      <c r="E41" s="34">
        <v>25.8</v>
      </c>
      <c r="F41" s="34">
        <v>25</v>
      </c>
      <c r="G41" s="34">
        <v>14</v>
      </c>
      <c r="H41" s="34">
        <v>14.8</v>
      </c>
      <c r="I41" s="34">
        <v>91.3</v>
      </c>
      <c r="J41" s="34">
        <v>90.7</v>
      </c>
    </row>
    <row r="42" spans="1:10" s="6" customFormat="1" ht="12.95" customHeight="1" x14ac:dyDescent="0.25">
      <c r="A42" s="32">
        <v>55</v>
      </c>
      <c r="B42" s="33" t="s">
        <v>113</v>
      </c>
      <c r="C42" s="34">
        <v>17.100000000000001</v>
      </c>
      <c r="D42" s="34">
        <v>14.3</v>
      </c>
      <c r="E42" s="34">
        <v>39.700000000000003</v>
      </c>
      <c r="F42" s="34">
        <v>38.200000000000003</v>
      </c>
      <c r="G42" s="34">
        <v>28.1</v>
      </c>
      <c r="H42" s="34">
        <v>27.6</v>
      </c>
      <c r="I42" s="34">
        <v>86.2</v>
      </c>
      <c r="J42" s="34">
        <v>79.8</v>
      </c>
    </row>
    <row r="43" spans="1:10" s="6" customFormat="1" ht="12.95" customHeight="1" x14ac:dyDescent="0.25">
      <c r="A43" s="32">
        <v>56</v>
      </c>
      <c r="B43" s="33" t="s">
        <v>114</v>
      </c>
      <c r="C43" s="34">
        <v>33.200000000000003</v>
      </c>
      <c r="D43" s="34">
        <v>24.5</v>
      </c>
      <c r="E43" s="34">
        <v>38.700000000000003</v>
      </c>
      <c r="F43" s="34">
        <v>41.7</v>
      </c>
      <c r="G43" s="34">
        <v>22.6</v>
      </c>
      <c r="H43" s="34">
        <v>25.2</v>
      </c>
      <c r="I43" s="34">
        <v>90.2</v>
      </c>
      <c r="J43" s="34">
        <v>86.4</v>
      </c>
    </row>
    <row r="44" spans="1:10" s="6" customFormat="1" ht="12.95" customHeight="1" x14ac:dyDescent="0.25">
      <c r="A44" s="32">
        <v>58</v>
      </c>
      <c r="B44" s="33" t="s">
        <v>115</v>
      </c>
      <c r="C44" s="34">
        <v>22.6</v>
      </c>
      <c r="D44" s="34">
        <v>21.7</v>
      </c>
      <c r="E44" s="34">
        <v>30.3</v>
      </c>
      <c r="F44" s="34">
        <v>30.6</v>
      </c>
      <c r="G44" s="34">
        <v>33</v>
      </c>
      <c r="H44" s="34">
        <v>33.1</v>
      </c>
      <c r="I44" s="34">
        <v>70</v>
      </c>
      <c r="J44" s="34">
        <v>72.599999999999994</v>
      </c>
    </row>
    <row r="45" spans="1:10" s="6" customFormat="1" ht="12.95" customHeight="1" x14ac:dyDescent="0.25">
      <c r="A45" s="32">
        <v>59</v>
      </c>
      <c r="B45" s="33" t="s">
        <v>179</v>
      </c>
      <c r="C45" s="34">
        <v>48.1</v>
      </c>
      <c r="D45" s="34">
        <v>36.5</v>
      </c>
      <c r="E45" s="34">
        <v>19.600000000000001</v>
      </c>
      <c r="F45" s="34">
        <v>21.2</v>
      </c>
      <c r="G45" s="34">
        <v>23.5</v>
      </c>
      <c r="H45" s="34">
        <v>24.2</v>
      </c>
      <c r="I45" s="34">
        <v>91.5</v>
      </c>
      <c r="J45" s="34">
        <v>83.3</v>
      </c>
    </row>
    <row r="46" spans="1:10" s="6" customFormat="1" ht="12.95" customHeight="1" x14ac:dyDescent="0.25">
      <c r="A46" s="32">
        <v>61</v>
      </c>
      <c r="B46" s="33" t="s">
        <v>137</v>
      </c>
      <c r="C46" s="34">
        <v>41.4</v>
      </c>
      <c r="D46" s="34">
        <v>37.9</v>
      </c>
      <c r="E46" s="34">
        <v>20.5</v>
      </c>
      <c r="F46" s="34">
        <v>21</v>
      </c>
      <c r="G46" s="34">
        <v>17</v>
      </c>
      <c r="H46" s="34">
        <v>16.7</v>
      </c>
      <c r="I46" s="34">
        <v>95.8</v>
      </c>
      <c r="J46" s="34">
        <v>96.8</v>
      </c>
    </row>
    <row r="47" spans="1:10" s="6" customFormat="1" ht="12.95" customHeight="1" x14ac:dyDescent="0.25">
      <c r="A47" s="32">
        <v>62</v>
      </c>
      <c r="B47" s="33" t="s">
        <v>116</v>
      </c>
      <c r="C47" s="34">
        <v>42.3</v>
      </c>
      <c r="D47" s="34">
        <v>43.5</v>
      </c>
      <c r="E47" s="34">
        <v>34.4</v>
      </c>
      <c r="F47" s="34">
        <v>34.1</v>
      </c>
      <c r="G47" s="34">
        <v>12.4</v>
      </c>
      <c r="H47" s="34">
        <v>11.9</v>
      </c>
      <c r="I47" s="34">
        <v>84.2</v>
      </c>
      <c r="J47" s="34">
        <v>89.2</v>
      </c>
    </row>
    <row r="48" spans="1:10" s="6" customFormat="1" ht="12.95" customHeight="1" x14ac:dyDescent="0.25">
      <c r="A48" s="32">
        <v>68</v>
      </c>
      <c r="B48" s="33" t="s">
        <v>28</v>
      </c>
      <c r="C48" s="34">
        <v>9.8000000000000007</v>
      </c>
      <c r="D48" s="34">
        <v>8.5</v>
      </c>
      <c r="E48" s="34">
        <v>38.5</v>
      </c>
      <c r="F48" s="34">
        <v>38.900000000000006</v>
      </c>
      <c r="G48" s="34">
        <v>23.2</v>
      </c>
      <c r="H48" s="34">
        <v>22.6</v>
      </c>
      <c r="I48" s="34">
        <v>90</v>
      </c>
      <c r="J48" s="34">
        <v>89.9</v>
      </c>
    </row>
    <row r="49" spans="1:10" s="6" customFormat="1" ht="12.95" customHeight="1" x14ac:dyDescent="0.25">
      <c r="A49" s="32">
        <v>69</v>
      </c>
      <c r="B49" s="33" t="s">
        <v>117</v>
      </c>
      <c r="C49" s="34">
        <v>12.9</v>
      </c>
      <c r="D49" s="34">
        <v>12.5</v>
      </c>
      <c r="E49" s="34">
        <v>60.300000000000004</v>
      </c>
      <c r="F49" s="34">
        <v>63.4</v>
      </c>
      <c r="G49" s="34">
        <v>18.600000000000001</v>
      </c>
      <c r="H49" s="34">
        <v>17.100000000000001</v>
      </c>
      <c r="I49" s="34">
        <v>97.2</v>
      </c>
      <c r="J49" s="34">
        <v>97.5</v>
      </c>
    </row>
    <row r="50" spans="1:10" s="6" customFormat="1" ht="12.95" customHeight="1" x14ac:dyDescent="0.25">
      <c r="A50" s="32">
        <v>70</v>
      </c>
      <c r="B50" s="33" t="s">
        <v>118</v>
      </c>
      <c r="C50" s="34">
        <v>38.200000000000003</v>
      </c>
      <c r="D50" s="34">
        <v>37.9</v>
      </c>
      <c r="E50" s="34">
        <v>7.3000000000000007</v>
      </c>
      <c r="F50" s="34">
        <v>7.6999999999999993</v>
      </c>
      <c r="G50" s="34">
        <v>24.4</v>
      </c>
      <c r="H50" s="34">
        <v>26.4</v>
      </c>
      <c r="I50" s="34">
        <v>63.1</v>
      </c>
      <c r="J50" s="34">
        <v>60.7</v>
      </c>
    </row>
    <row r="51" spans="1:10" s="6" customFormat="1" ht="12.95" customHeight="1" x14ac:dyDescent="0.25">
      <c r="A51" s="32">
        <v>71</v>
      </c>
      <c r="B51" s="33" t="s">
        <v>119</v>
      </c>
      <c r="C51" s="34">
        <v>40.700000000000003</v>
      </c>
      <c r="D51" s="34">
        <v>36.799999999999997</v>
      </c>
      <c r="E51" s="34">
        <v>36.6</v>
      </c>
      <c r="F51" s="34">
        <v>40.300000000000004</v>
      </c>
      <c r="G51" s="34">
        <v>8.8000000000000007</v>
      </c>
      <c r="H51" s="34">
        <v>9.8000000000000007</v>
      </c>
      <c r="I51" s="34">
        <v>96.1</v>
      </c>
      <c r="J51" s="34">
        <v>96.1</v>
      </c>
    </row>
    <row r="52" spans="1:10" s="6" customFormat="1" ht="12.95" customHeight="1" x14ac:dyDescent="0.25">
      <c r="A52" s="32">
        <v>72</v>
      </c>
      <c r="B52" s="33" t="s">
        <v>120</v>
      </c>
      <c r="C52" s="34">
        <v>47.7</v>
      </c>
      <c r="D52" s="34">
        <v>47.4</v>
      </c>
      <c r="E52" s="34">
        <v>12.200000000000001</v>
      </c>
      <c r="F52" s="34">
        <v>11.700000000000001</v>
      </c>
      <c r="G52" s="34">
        <v>22.3</v>
      </c>
      <c r="H52" s="34">
        <v>24.5</v>
      </c>
      <c r="I52" s="34">
        <v>83.4</v>
      </c>
      <c r="J52" s="34">
        <v>86</v>
      </c>
    </row>
    <row r="53" spans="1:10" s="6" customFormat="1" ht="12.95" customHeight="1" x14ac:dyDescent="0.25">
      <c r="A53" s="32">
        <v>73</v>
      </c>
      <c r="B53" s="33" t="s">
        <v>138</v>
      </c>
      <c r="C53" s="34">
        <v>45</v>
      </c>
      <c r="D53" s="34">
        <v>45.5</v>
      </c>
      <c r="E53" s="34">
        <v>33.9</v>
      </c>
      <c r="F53" s="34">
        <v>34.200000000000003</v>
      </c>
      <c r="G53" s="34">
        <v>11.5</v>
      </c>
      <c r="H53" s="34">
        <v>11.3</v>
      </c>
      <c r="I53" s="34">
        <v>95.9</v>
      </c>
      <c r="J53" s="34">
        <v>95.4</v>
      </c>
    </row>
    <row r="54" spans="1:10" s="6" customFormat="1" ht="12.95" customHeight="1" x14ac:dyDescent="0.25">
      <c r="A54" s="32">
        <v>75</v>
      </c>
      <c r="B54" s="33" t="s">
        <v>140</v>
      </c>
      <c r="C54" s="34">
        <v>27.2</v>
      </c>
      <c r="D54" s="34">
        <v>27.2</v>
      </c>
      <c r="E54" s="34">
        <v>52.900000000000006</v>
      </c>
      <c r="F54" s="34">
        <v>53</v>
      </c>
      <c r="G54" s="34">
        <v>11.8</v>
      </c>
      <c r="H54" s="34">
        <v>10.9</v>
      </c>
      <c r="I54" s="34">
        <v>97.3</v>
      </c>
      <c r="J54" s="34">
        <v>98.8</v>
      </c>
    </row>
    <row r="55" spans="1:10" s="6" customFormat="1" ht="12.95" customHeight="1" x14ac:dyDescent="0.25">
      <c r="A55" s="32">
        <v>77</v>
      </c>
      <c r="B55" s="33" t="s">
        <v>121</v>
      </c>
      <c r="C55" s="34">
        <v>45.4</v>
      </c>
      <c r="D55" s="34">
        <v>41</v>
      </c>
      <c r="E55" s="34">
        <v>7.9</v>
      </c>
      <c r="F55" s="34">
        <v>8</v>
      </c>
      <c r="G55" s="34">
        <v>28</v>
      </c>
      <c r="H55" s="34">
        <v>22.1</v>
      </c>
      <c r="I55" s="34">
        <v>84.3</v>
      </c>
      <c r="J55" s="34">
        <v>70.599999999999994</v>
      </c>
    </row>
    <row r="56" spans="1:10" s="6" customFormat="1" ht="12.95" customHeight="1" x14ac:dyDescent="0.25">
      <c r="A56" s="32">
        <v>78</v>
      </c>
      <c r="B56" s="33" t="s">
        <v>122</v>
      </c>
      <c r="C56" s="34">
        <v>2.2999999999999998</v>
      </c>
      <c r="D56" s="34">
        <v>2.1</v>
      </c>
      <c r="E56" s="34">
        <v>91.5</v>
      </c>
      <c r="F56" s="34">
        <v>92</v>
      </c>
      <c r="G56" s="34">
        <v>3.9</v>
      </c>
      <c r="H56" s="34">
        <v>3.8</v>
      </c>
      <c r="I56" s="34">
        <v>97.9</v>
      </c>
      <c r="J56" s="34">
        <v>98.9</v>
      </c>
    </row>
    <row r="57" spans="1:10" s="6" customFormat="1" ht="12.95" customHeight="1" x14ac:dyDescent="0.25">
      <c r="A57" s="32">
        <v>79</v>
      </c>
      <c r="B57" s="33" t="s">
        <v>123</v>
      </c>
      <c r="C57" s="34">
        <v>85.5</v>
      </c>
      <c r="D57" s="34">
        <v>71.7</v>
      </c>
      <c r="E57" s="34">
        <v>6.3</v>
      </c>
      <c r="F57" s="34">
        <v>11</v>
      </c>
      <c r="G57" s="34">
        <v>6.1</v>
      </c>
      <c r="H57" s="34">
        <v>11.4</v>
      </c>
      <c r="I57" s="34">
        <v>97.5</v>
      </c>
      <c r="J57" s="34">
        <v>92.9</v>
      </c>
    </row>
    <row r="58" spans="1:10" s="6" customFormat="1" ht="12.95" customHeight="1" x14ac:dyDescent="0.25">
      <c r="A58" s="32">
        <v>80</v>
      </c>
      <c r="B58" s="33" t="s">
        <v>141</v>
      </c>
      <c r="C58" s="34">
        <v>3.3</v>
      </c>
      <c r="D58" s="34">
        <v>3.3</v>
      </c>
      <c r="E58" s="34">
        <v>75.400000000000006</v>
      </c>
      <c r="F58" s="34">
        <v>78.7</v>
      </c>
      <c r="G58" s="34">
        <v>15.4</v>
      </c>
      <c r="H58" s="34">
        <v>12.9</v>
      </c>
      <c r="I58" s="34">
        <v>96.5</v>
      </c>
      <c r="J58" s="34">
        <v>96.3</v>
      </c>
    </row>
    <row r="59" spans="1:10" s="6" customFormat="1" ht="12.95" customHeight="1" x14ac:dyDescent="0.25">
      <c r="A59" s="32">
        <v>81</v>
      </c>
      <c r="B59" s="33" t="s">
        <v>124</v>
      </c>
      <c r="C59" s="34">
        <v>18.3</v>
      </c>
      <c r="D59" s="34">
        <v>17.7</v>
      </c>
      <c r="E59" s="34">
        <v>66.900000000000006</v>
      </c>
      <c r="F59" s="34">
        <v>67.7</v>
      </c>
      <c r="G59" s="34">
        <v>9.4</v>
      </c>
      <c r="H59" s="34">
        <v>9.1999999999999993</v>
      </c>
      <c r="I59" s="34">
        <v>98.1</v>
      </c>
      <c r="J59" s="34">
        <v>98.5</v>
      </c>
    </row>
    <row r="60" spans="1:10" s="6" customFormat="1" ht="12.95" customHeight="1" x14ac:dyDescent="0.25">
      <c r="A60" s="32">
        <v>82</v>
      </c>
      <c r="B60" s="33" t="s">
        <v>125</v>
      </c>
      <c r="C60" s="34">
        <v>44.6</v>
      </c>
      <c r="D60" s="34">
        <v>41.7</v>
      </c>
      <c r="E60" s="34">
        <v>29.8</v>
      </c>
      <c r="F60" s="34">
        <v>31.1</v>
      </c>
      <c r="G60" s="34">
        <v>14</v>
      </c>
      <c r="H60" s="34">
        <v>15</v>
      </c>
      <c r="I60" s="34">
        <v>96.5</v>
      </c>
      <c r="J60" s="34">
        <v>94.8</v>
      </c>
    </row>
    <row r="61" spans="1:10" s="6" customFormat="1" ht="12.95" customHeight="1" x14ac:dyDescent="0.25">
      <c r="A61" s="32">
        <v>85</v>
      </c>
      <c r="B61" s="33" t="s">
        <v>7</v>
      </c>
      <c r="C61" s="34">
        <v>6.7</v>
      </c>
      <c r="D61" s="34">
        <v>5.6</v>
      </c>
      <c r="E61" s="34">
        <v>63.1</v>
      </c>
      <c r="F61" s="34">
        <v>64.7</v>
      </c>
      <c r="G61" s="34">
        <v>23</v>
      </c>
      <c r="H61" s="34">
        <v>22.9</v>
      </c>
      <c r="I61" s="34">
        <v>70.2</v>
      </c>
      <c r="J61" s="34">
        <v>67.7</v>
      </c>
    </row>
    <row r="62" spans="1:10" s="6" customFormat="1" ht="12.95" customHeight="1" x14ac:dyDescent="0.25">
      <c r="A62" s="32">
        <v>87</v>
      </c>
      <c r="B62" s="33" t="s">
        <v>126</v>
      </c>
      <c r="C62" s="34">
        <v>8.6999999999999993</v>
      </c>
      <c r="D62" s="34">
        <v>8.6</v>
      </c>
      <c r="E62" s="34">
        <v>64.8</v>
      </c>
      <c r="F62" s="34">
        <v>64.099999999999994</v>
      </c>
      <c r="G62" s="34">
        <v>16.2</v>
      </c>
      <c r="H62" s="34">
        <v>15.9</v>
      </c>
      <c r="I62" s="34">
        <v>83.8</v>
      </c>
      <c r="J62" s="34">
        <v>82</v>
      </c>
    </row>
    <row r="63" spans="1:10" s="6" customFormat="1" ht="12.95" customHeight="1" x14ac:dyDescent="0.25">
      <c r="A63" s="32">
        <v>88</v>
      </c>
      <c r="B63" s="33" t="s">
        <v>142</v>
      </c>
      <c r="C63" s="34">
        <v>6.8</v>
      </c>
      <c r="D63" s="34">
        <v>6.4</v>
      </c>
      <c r="E63" s="34">
        <v>72.3</v>
      </c>
      <c r="F63" s="34">
        <v>73.899999999999991</v>
      </c>
      <c r="G63" s="34">
        <v>15.8</v>
      </c>
      <c r="H63" s="34">
        <v>15.1</v>
      </c>
      <c r="I63" s="34">
        <v>55.9</v>
      </c>
      <c r="J63" s="34">
        <v>52.6</v>
      </c>
    </row>
    <row r="64" spans="1:10" s="6" customFormat="1" ht="12.95" customHeight="1" x14ac:dyDescent="0.25">
      <c r="A64" s="32">
        <v>90</v>
      </c>
      <c r="B64" s="33" t="s">
        <v>127</v>
      </c>
      <c r="C64" s="34">
        <v>14.8</v>
      </c>
      <c r="D64" s="34">
        <v>10.7</v>
      </c>
      <c r="E64" s="34">
        <v>62.7</v>
      </c>
      <c r="F64" s="34">
        <v>63.699999999999996</v>
      </c>
      <c r="G64" s="34">
        <v>16.899999999999999</v>
      </c>
      <c r="H64" s="34">
        <v>16.7</v>
      </c>
      <c r="I64" s="34">
        <v>35.6</v>
      </c>
      <c r="J64" s="34">
        <v>24.2</v>
      </c>
    </row>
    <row r="65" spans="1:11" s="6" customFormat="1" ht="12.95" customHeight="1" x14ac:dyDescent="0.25">
      <c r="A65" s="32">
        <v>91</v>
      </c>
      <c r="B65" s="33" t="s">
        <v>143</v>
      </c>
      <c r="C65" s="34">
        <v>12.3</v>
      </c>
      <c r="D65" s="34">
        <v>10.199999999999999</v>
      </c>
      <c r="E65" s="34">
        <v>40.1</v>
      </c>
      <c r="F65" s="34">
        <v>38</v>
      </c>
      <c r="G65" s="34">
        <v>34.299999999999997</v>
      </c>
      <c r="H65" s="34">
        <v>30.8</v>
      </c>
      <c r="I65" s="34">
        <v>39.1</v>
      </c>
      <c r="J65" s="34">
        <v>30.4</v>
      </c>
    </row>
    <row r="66" spans="1:11" s="6" customFormat="1" ht="12.95" customHeight="1" x14ac:dyDescent="0.25">
      <c r="A66" s="32">
        <v>92</v>
      </c>
      <c r="B66" s="33" t="s">
        <v>144</v>
      </c>
      <c r="C66" s="34">
        <v>10.9</v>
      </c>
      <c r="D66" s="34">
        <v>11.9</v>
      </c>
      <c r="E66" s="34">
        <v>22.3</v>
      </c>
      <c r="F66" s="34">
        <v>21.6</v>
      </c>
      <c r="G66" s="34">
        <v>57.9</v>
      </c>
      <c r="H66" s="34">
        <v>56.8</v>
      </c>
      <c r="I66" s="34">
        <v>95.9</v>
      </c>
      <c r="J66" s="34">
        <v>96.2</v>
      </c>
    </row>
    <row r="67" spans="1:11" s="6" customFormat="1" ht="12.95" customHeight="1" x14ac:dyDescent="0.25">
      <c r="A67" s="32">
        <v>93</v>
      </c>
      <c r="B67" s="33" t="s">
        <v>128</v>
      </c>
      <c r="C67" s="34">
        <v>58.2</v>
      </c>
      <c r="D67" s="34">
        <v>50.6</v>
      </c>
      <c r="E67" s="34">
        <v>11.8</v>
      </c>
      <c r="F67" s="34">
        <v>13.2</v>
      </c>
      <c r="G67" s="34">
        <v>14.7</v>
      </c>
      <c r="H67" s="34">
        <v>13.9</v>
      </c>
      <c r="I67" s="34">
        <v>86.7</v>
      </c>
      <c r="J67" s="34">
        <v>81.3</v>
      </c>
    </row>
    <row r="68" spans="1:11" s="6" customFormat="1" ht="12.95" customHeight="1" x14ac:dyDescent="0.25">
      <c r="A68" s="32">
        <v>94</v>
      </c>
      <c r="B68" s="33" t="s">
        <v>129</v>
      </c>
      <c r="C68" s="34">
        <v>31.1</v>
      </c>
      <c r="D68" s="34">
        <v>28.7</v>
      </c>
      <c r="E68" s="34">
        <v>35.799999999999997</v>
      </c>
      <c r="F68" s="34">
        <v>38.700000000000003</v>
      </c>
      <c r="G68" s="34">
        <v>20.8</v>
      </c>
      <c r="H68" s="34">
        <v>20.399999999999999</v>
      </c>
      <c r="I68" s="34">
        <v>84.4</v>
      </c>
      <c r="J68" s="34">
        <v>83.2</v>
      </c>
    </row>
    <row r="69" spans="1:11" s="6" customFormat="1" ht="12.95" customHeight="1" x14ac:dyDescent="0.25">
      <c r="A69" s="32">
        <v>95</v>
      </c>
      <c r="B69" s="33" t="s">
        <v>130</v>
      </c>
      <c r="C69" s="34">
        <v>37.9</v>
      </c>
      <c r="D69" s="34">
        <v>35.4</v>
      </c>
      <c r="E69" s="34">
        <v>45.199999999999996</v>
      </c>
      <c r="F69" s="34">
        <v>44.2</v>
      </c>
      <c r="G69" s="34">
        <v>11.1</v>
      </c>
      <c r="H69" s="34">
        <v>14.4</v>
      </c>
      <c r="I69" s="34">
        <v>98.6</v>
      </c>
      <c r="J69" s="34">
        <v>97.2</v>
      </c>
    </row>
    <row r="70" spans="1:11" s="6" customFormat="1" ht="12.95" customHeight="1" x14ac:dyDescent="0.25">
      <c r="A70" s="32">
        <v>96</v>
      </c>
      <c r="B70" s="33" t="s">
        <v>131</v>
      </c>
      <c r="C70" s="34">
        <v>14</v>
      </c>
      <c r="D70" s="34">
        <v>14.4</v>
      </c>
      <c r="E70" s="34">
        <v>50</v>
      </c>
      <c r="F70" s="34">
        <v>49.7</v>
      </c>
      <c r="G70" s="34">
        <v>21.5</v>
      </c>
      <c r="H70" s="34">
        <v>21.1</v>
      </c>
      <c r="I70" s="34">
        <v>94.6</v>
      </c>
      <c r="J70" s="34">
        <v>95</v>
      </c>
    </row>
    <row r="71" spans="1:11" s="6" customFormat="1" ht="21.6" customHeight="1" x14ac:dyDescent="0.25">
      <c r="A71" s="18" t="s">
        <v>186</v>
      </c>
      <c r="B71" s="46" t="s">
        <v>176</v>
      </c>
      <c r="C71" s="21"/>
      <c r="D71" s="21"/>
      <c r="E71" s="20"/>
      <c r="F71" s="20"/>
      <c r="G71" s="20"/>
      <c r="H71" s="20"/>
      <c r="I71" s="20"/>
      <c r="J71" s="20"/>
    </row>
    <row r="72" spans="1:11" s="6" customFormat="1" ht="12.95" customHeight="1" x14ac:dyDescent="0.25">
      <c r="A72" s="12" t="s">
        <v>187</v>
      </c>
      <c r="B72" s="6" t="s">
        <v>146</v>
      </c>
    </row>
    <row r="73" spans="1:11" s="39" customFormat="1" ht="12.95" customHeight="1" x14ac:dyDescent="0.25">
      <c r="A73" s="38" t="s">
        <v>188</v>
      </c>
    </row>
    <row r="74" spans="1:11" s="41" customFormat="1" ht="12.95" customHeight="1" x14ac:dyDescent="0.25">
      <c r="A74" s="40" t="s">
        <v>177</v>
      </c>
    </row>
    <row r="75" spans="1:11" s="41" customFormat="1" ht="12.95" customHeight="1" x14ac:dyDescent="0.25"/>
    <row r="76" spans="1:11" s="41" customFormat="1" ht="12.95" customHeight="1" x14ac:dyDescent="0.25">
      <c r="A76" s="41" t="s">
        <v>189</v>
      </c>
    </row>
    <row r="77" spans="1:11" ht="12.95" customHeight="1" x14ac:dyDescent="0.25">
      <c r="A77" s="6"/>
      <c r="B77" s="6"/>
      <c r="C77" s="6"/>
      <c r="D77" s="6"/>
      <c r="E77" s="6"/>
      <c r="F77" s="6"/>
      <c r="G77" s="6"/>
      <c r="H77" s="6"/>
      <c r="I77" s="6"/>
      <c r="J77" s="6"/>
      <c r="K77" s="6"/>
    </row>
    <row r="78" spans="1:11" ht="12.95" customHeight="1" x14ac:dyDescent="0.25">
      <c r="A78" s="6"/>
      <c r="B78" s="6"/>
      <c r="C78" s="6"/>
      <c r="D78" s="6"/>
      <c r="E78" s="6"/>
      <c r="F78" s="6"/>
      <c r="G78" s="6"/>
      <c r="H78" s="6"/>
      <c r="I78" s="6"/>
      <c r="J78" s="6"/>
      <c r="K78" s="6"/>
    </row>
  </sheetData>
  <pageMargins left="0.7" right="0.7" top="0.78740157499999996" bottom="0.78740157499999996" header="0.3" footer="0.3"/>
  <pageSetup paperSize="9" scale="61"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L62"/>
  <sheetViews>
    <sheetView zoomScale="120" zoomScaleNormal="120" workbookViewId="0">
      <pane xSplit="2" ySplit="5" topLeftCell="C6" activePane="bottomRight" state="frozen"/>
      <selection activeCell="K5" sqref="K5"/>
      <selection pane="topRight" activeCell="K5" sqref="K5"/>
      <selection pane="bottomLeft" activeCell="K5" sqref="K5"/>
      <selection pane="bottomRight"/>
    </sheetView>
  </sheetViews>
  <sheetFormatPr baseColWidth="10" defaultColWidth="11" defaultRowHeight="12.6" customHeight="1" x14ac:dyDescent="0.25"/>
  <cols>
    <col min="1" max="1" width="3.375" style="1" customWidth="1"/>
    <col min="2" max="2" width="50.625" style="1" customWidth="1"/>
    <col min="3" max="12" width="6.875" style="1" customWidth="1"/>
    <col min="13" max="16384" width="11" style="1"/>
  </cols>
  <sheetData>
    <row r="1" spans="1:12" ht="12.95" customHeight="1" x14ac:dyDescent="0.25">
      <c r="A1" s="3" t="s">
        <v>134</v>
      </c>
      <c r="B1" s="3"/>
      <c r="K1" s="5"/>
      <c r="L1" s="5" t="s">
        <v>147</v>
      </c>
    </row>
    <row r="2" spans="1:12" ht="12.95" customHeight="1" x14ac:dyDescent="0.25">
      <c r="A2" s="3" t="s">
        <v>203</v>
      </c>
      <c r="B2" s="4"/>
    </row>
    <row r="3" spans="1:12" s="6" customFormat="1" ht="12.95" customHeight="1" x14ac:dyDescent="0.25">
      <c r="A3" s="20" t="s">
        <v>204</v>
      </c>
      <c r="B3" s="20"/>
      <c r="C3" s="42" t="s">
        <v>42</v>
      </c>
      <c r="D3" s="43"/>
      <c r="E3" s="42" t="s">
        <v>43</v>
      </c>
      <c r="F3" s="43"/>
      <c r="G3" s="42" t="s">
        <v>44</v>
      </c>
      <c r="H3" s="43"/>
      <c r="I3" s="42" t="s">
        <v>205</v>
      </c>
      <c r="J3" s="43"/>
      <c r="K3" s="42" t="s">
        <v>45</v>
      </c>
      <c r="L3" s="43"/>
    </row>
    <row r="4" spans="1:12" s="6" customFormat="1" ht="12.95" customHeight="1" x14ac:dyDescent="0.25">
      <c r="A4" s="7"/>
      <c r="B4" s="7"/>
      <c r="C4" s="44" t="s">
        <v>46</v>
      </c>
      <c r="D4" s="45"/>
      <c r="E4" s="44" t="s">
        <v>47</v>
      </c>
      <c r="F4" s="45"/>
      <c r="G4" s="44" t="s">
        <v>50</v>
      </c>
      <c r="H4" s="45"/>
      <c r="I4" s="44"/>
      <c r="J4" s="45"/>
      <c r="K4" s="44" t="s">
        <v>206</v>
      </c>
      <c r="L4" s="45"/>
    </row>
    <row r="5" spans="1:12" s="6" customFormat="1" ht="12.95" customHeight="1" x14ac:dyDescent="0.25">
      <c r="A5" s="8"/>
      <c r="B5" s="8"/>
      <c r="C5" s="28">
        <v>2001</v>
      </c>
      <c r="D5" s="29">
        <v>2002</v>
      </c>
      <c r="E5" s="28">
        <v>2001</v>
      </c>
      <c r="F5" s="29">
        <v>2002</v>
      </c>
      <c r="G5" s="28">
        <v>2001</v>
      </c>
      <c r="H5" s="29">
        <v>2002</v>
      </c>
      <c r="I5" s="28">
        <v>2001</v>
      </c>
      <c r="J5" s="29">
        <v>2002</v>
      </c>
      <c r="K5" s="28">
        <v>2001</v>
      </c>
      <c r="L5" s="29">
        <v>2002</v>
      </c>
    </row>
    <row r="6" spans="1:12" s="6" customFormat="1" ht="12.95" customHeight="1" x14ac:dyDescent="0.25">
      <c r="A6" s="25" t="s">
        <v>0</v>
      </c>
      <c r="B6" s="25"/>
      <c r="C6" s="23"/>
      <c r="D6" s="23"/>
      <c r="E6" s="23"/>
      <c r="F6" s="23"/>
      <c r="G6" s="23"/>
      <c r="H6" s="23"/>
      <c r="I6" s="23"/>
      <c r="J6" s="23"/>
      <c r="K6" s="23"/>
      <c r="L6" s="23"/>
    </row>
    <row r="7" spans="1:12" s="7" customFormat="1" ht="12.95" customHeight="1" x14ac:dyDescent="0.25">
      <c r="A7" s="10">
        <v>14</v>
      </c>
      <c r="B7" s="10" t="s">
        <v>8</v>
      </c>
      <c r="C7" s="11">
        <v>29.6</v>
      </c>
      <c r="D7" s="11">
        <v>29.8</v>
      </c>
      <c r="E7" s="11">
        <v>28.5</v>
      </c>
      <c r="F7" s="11">
        <v>29.9</v>
      </c>
      <c r="G7" s="11">
        <v>10</v>
      </c>
      <c r="H7" s="11">
        <v>8.6</v>
      </c>
      <c r="I7" s="11">
        <v>91</v>
      </c>
      <c r="J7" s="11">
        <v>89.4</v>
      </c>
      <c r="K7" s="11">
        <v>8.3000000000000007</v>
      </c>
      <c r="L7" s="11">
        <v>10.9</v>
      </c>
    </row>
    <row r="8" spans="1:12" s="6" customFormat="1" ht="12.95" customHeight="1" x14ac:dyDescent="0.25">
      <c r="A8" s="10">
        <v>15</v>
      </c>
      <c r="B8" s="10" t="s">
        <v>9</v>
      </c>
      <c r="C8" s="11">
        <v>60.4</v>
      </c>
      <c r="D8" s="11">
        <v>59.4</v>
      </c>
      <c r="E8" s="11">
        <v>17.2</v>
      </c>
      <c r="F8" s="11">
        <v>17.2</v>
      </c>
      <c r="G8" s="11">
        <v>4.2</v>
      </c>
      <c r="H8" s="11">
        <v>4.9000000000000004</v>
      </c>
      <c r="I8" s="11">
        <v>96</v>
      </c>
      <c r="J8" s="11">
        <v>95.9</v>
      </c>
      <c r="K8" s="11">
        <v>2</v>
      </c>
      <c r="L8" s="11">
        <v>1.1000000000000001</v>
      </c>
    </row>
    <row r="9" spans="1:12" s="6" customFormat="1" ht="12.95" customHeight="1" x14ac:dyDescent="0.25">
      <c r="A9" s="10">
        <v>16</v>
      </c>
      <c r="B9" s="10" t="s">
        <v>10</v>
      </c>
      <c r="C9" s="11">
        <v>60.8</v>
      </c>
      <c r="D9" s="11">
        <v>65.2</v>
      </c>
      <c r="E9" s="11">
        <v>11.7</v>
      </c>
      <c r="F9" s="11">
        <v>10.7</v>
      </c>
      <c r="G9" s="11">
        <v>1.9</v>
      </c>
      <c r="H9" s="11">
        <v>1.7</v>
      </c>
      <c r="I9" s="11">
        <v>91.9</v>
      </c>
      <c r="J9" s="11">
        <v>95.8</v>
      </c>
      <c r="K9" s="11">
        <v>30.4</v>
      </c>
      <c r="L9" s="11">
        <v>29.3</v>
      </c>
    </row>
    <row r="10" spans="1:12" s="6" customFormat="1" ht="12.95" customHeight="1" x14ac:dyDescent="0.25">
      <c r="A10" s="10">
        <v>17</v>
      </c>
      <c r="B10" s="10" t="s">
        <v>2</v>
      </c>
      <c r="C10" s="11">
        <v>40.700000000000003</v>
      </c>
      <c r="D10" s="11">
        <v>39.299999999999997</v>
      </c>
      <c r="E10" s="11">
        <v>32.9</v>
      </c>
      <c r="F10" s="11">
        <v>33.200000000000003</v>
      </c>
      <c r="G10" s="11">
        <v>6.1</v>
      </c>
      <c r="H10" s="11">
        <v>5.6</v>
      </c>
      <c r="I10" s="11">
        <v>94.3</v>
      </c>
      <c r="J10" s="11">
        <v>92.8</v>
      </c>
      <c r="K10" s="11">
        <v>4.4000000000000004</v>
      </c>
      <c r="L10" s="11">
        <v>3.6</v>
      </c>
    </row>
    <row r="11" spans="1:12" s="6" customFormat="1" ht="12.95" customHeight="1" x14ac:dyDescent="0.25">
      <c r="A11" s="10">
        <v>18</v>
      </c>
      <c r="B11" s="10" t="s">
        <v>11</v>
      </c>
      <c r="C11" s="11">
        <v>64</v>
      </c>
      <c r="D11" s="11">
        <v>63.7</v>
      </c>
      <c r="E11" s="11">
        <v>18.600000000000001</v>
      </c>
      <c r="F11" s="11">
        <v>20</v>
      </c>
      <c r="G11" s="11">
        <v>1.7</v>
      </c>
      <c r="H11" s="11">
        <v>1.6</v>
      </c>
      <c r="I11" s="11">
        <v>95.5</v>
      </c>
      <c r="J11" s="11">
        <v>94.9</v>
      </c>
      <c r="K11" s="11">
        <v>1.2</v>
      </c>
      <c r="L11" s="11">
        <v>-0.2</v>
      </c>
    </row>
    <row r="12" spans="1:12" s="6" customFormat="1" ht="12.95" customHeight="1" x14ac:dyDescent="0.25">
      <c r="A12" s="10">
        <v>19</v>
      </c>
      <c r="B12" s="10" t="s">
        <v>12</v>
      </c>
      <c r="C12" s="11">
        <v>61.4</v>
      </c>
      <c r="D12" s="11">
        <v>54</v>
      </c>
      <c r="E12" s="11">
        <v>12.7</v>
      </c>
      <c r="F12" s="11">
        <v>22</v>
      </c>
      <c r="G12" s="11">
        <v>1.4</v>
      </c>
      <c r="H12" s="11">
        <v>2.4</v>
      </c>
      <c r="I12" s="11">
        <v>71.599999999999994</v>
      </c>
      <c r="J12" s="11">
        <v>72.5</v>
      </c>
      <c r="K12" s="11">
        <v>2.2999999999999998</v>
      </c>
      <c r="L12" s="11">
        <v>7.2</v>
      </c>
    </row>
    <row r="13" spans="1:12" s="6" customFormat="1" ht="12.95" customHeight="1" x14ac:dyDescent="0.25">
      <c r="A13" s="10">
        <v>20</v>
      </c>
      <c r="B13" s="12" t="s">
        <v>39</v>
      </c>
      <c r="C13" s="11">
        <v>48.6</v>
      </c>
      <c r="D13" s="11">
        <v>47.3</v>
      </c>
      <c r="E13" s="11">
        <v>26.5</v>
      </c>
      <c r="F13" s="11">
        <v>26.8</v>
      </c>
      <c r="G13" s="11">
        <v>6.2</v>
      </c>
      <c r="H13" s="11">
        <v>6.3</v>
      </c>
      <c r="I13" s="11">
        <v>97.3</v>
      </c>
      <c r="J13" s="11">
        <v>97.6</v>
      </c>
      <c r="K13" s="11">
        <v>4.5999999999999996</v>
      </c>
      <c r="L13" s="11">
        <v>3.5</v>
      </c>
    </row>
    <row r="14" spans="1:12" s="6" customFormat="1" ht="12.95" customHeight="1" x14ac:dyDescent="0.25">
      <c r="A14" s="10">
        <v>21</v>
      </c>
      <c r="B14" s="10" t="s">
        <v>13</v>
      </c>
      <c r="C14" s="11">
        <v>47.8</v>
      </c>
      <c r="D14" s="11">
        <v>46.5</v>
      </c>
      <c r="E14" s="11">
        <v>22.7</v>
      </c>
      <c r="F14" s="11">
        <v>23.6</v>
      </c>
      <c r="G14" s="11">
        <v>5.0999999999999996</v>
      </c>
      <c r="H14" s="11">
        <v>5.2</v>
      </c>
      <c r="I14" s="11">
        <v>96.4</v>
      </c>
      <c r="J14" s="11">
        <v>96.2</v>
      </c>
      <c r="K14" s="11">
        <v>3.8</v>
      </c>
      <c r="L14" s="11">
        <v>3.5</v>
      </c>
    </row>
    <row r="15" spans="1:12" s="6" customFormat="1" ht="12.95" customHeight="1" x14ac:dyDescent="0.25">
      <c r="A15" s="10">
        <v>22</v>
      </c>
      <c r="B15" s="10" t="s">
        <v>14</v>
      </c>
      <c r="C15" s="11">
        <v>31.8</v>
      </c>
      <c r="D15" s="11">
        <v>32.4</v>
      </c>
      <c r="E15" s="11">
        <v>34.5</v>
      </c>
      <c r="F15" s="11">
        <v>36.1</v>
      </c>
      <c r="G15" s="11">
        <v>5.3</v>
      </c>
      <c r="H15" s="11">
        <v>5.4</v>
      </c>
      <c r="I15" s="11">
        <v>92.7</v>
      </c>
      <c r="J15" s="11">
        <v>92.6</v>
      </c>
      <c r="K15" s="11">
        <v>3.8</v>
      </c>
      <c r="L15" s="11">
        <v>2.5</v>
      </c>
    </row>
    <row r="16" spans="1:12" s="6" customFormat="1" ht="12.95" customHeight="1" x14ac:dyDescent="0.25">
      <c r="A16" s="10">
        <v>24</v>
      </c>
      <c r="B16" s="10" t="s">
        <v>3</v>
      </c>
      <c r="C16" s="11">
        <v>38.200000000000003</v>
      </c>
      <c r="D16" s="11">
        <v>37</v>
      </c>
      <c r="E16" s="11">
        <v>12.6</v>
      </c>
      <c r="F16" s="11">
        <v>12.9</v>
      </c>
      <c r="G16" s="11">
        <v>2.8</v>
      </c>
      <c r="H16" s="11">
        <v>2.6</v>
      </c>
      <c r="I16" s="11">
        <v>66.099999999999994</v>
      </c>
      <c r="J16" s="11">
        <v>65.599999999999994</v>
      </c>
      <c r="K16" s="11">
        <v>31.2</v>
      </c>
      <c r="L16" s="11">
        <v>31.2</v>
      </c>
    </row>
    <row r="17" spans="1:12" s="6" customFormat="1" ht="12.95" customHeight="1" x14ac:dyDescent="0.25">
      <c r="A17" s="10">
        <v>25</v>
      </c>
      <c r="B17" s="10" t="s">
        <v>40</v>
      </c>
      <c r="C17" s="11">
        <v>49.8</v>
      </c>
      <c r="D17" s="11">
        <v>49.8</v>
      </c>
      <c r="E17" s="11">
        <v>27</v>
      </c>
      <c r="F17" s="11">
        <v>27.5</v>
      </c>
      <c r="G17" s="11">
        <v>5.4</v>
      </c>
      <c r="H17" s="11">
        <v>5.0999999999999996</v>
      </c>
      <c r="I17" s="11">
        <v>94.4</v>
      </c>
      <c r="J17" s="11">
        <v>95.2</v>
      </c>
      <c r="K17" s="11">
        <v>4.7</v>
      </c>
      <c r="L17" s="11">
        <v>3.5</v>
      </c>
    </row>
    <row r="18" spans="1:12" s="6" customFormat="1" ht="12.95" customHeight="1" x14ac:dyDescent="0.25">
      <c r="A18" s="10">
        <v>26</v>
      </c>
      <c r="B18" s="10" t="s">
        <v>21</v>
      </c>
      <c r="C18" s="11">
        <v>29.9</v>
      </c>
      <c r="D18" s="11">
        <v>30</v>
      </c>
      <c r="E18" s="11">
        <v>32</v>
      </c>
      <c r="F18" s="11">
        <v>30.2</v>
      </c>
      <c r="G18" s="11">
        <v>7.9</v>
      </c>
      <c r="H18" s="11">
        <v>7.6</v>
      </c>
      <c r="I18" s="11">
        <v>92</v>
      </c>
      <c r="J18" s="11">
        <v>91.1</v>
      </c>
      <c r="K18" s="11">
        <v>7.8</v>
      </c>
      <c r="L18" s="11">
        <v>6.8</v>
      </c>
    </row>
    <row r="19" spans="1:12" s="6" customFormat="1" ht="12.95" customHeight="1" x14ac:dyDescent="0.25">
      <c r="A19" s="10">
        <v>27</v>
      </c>
      <c r="B19" s="10" t="s">
        <v>4</v>
      </c>
      <c r="C19" s="11">
        <v>51.7</v>
      </c>
      <c r="D19" s="11">
        <v>50.7</v>
      </c>
      <c r="E19" s="11">
        <v>25</v>
      </c>
      <c r="F19" s="11">
        <v>26.2</v>
      </c>
      <c r="G19" s="11">
        <v>4.3</v>
      </c>
      <c r="H19" s="11">
        <v>4.7</v>
      </c>
      <c r="I19" s="11">
        <v>97.6</v>
      </c>
      <c r="J19" s="11">
        <v>96.4</v>
      </c>
      <c r="K19" s="11">
        <v>-0.1</v>
      </c>
      <c r="L19" s="11">
        <v>2.1</v>
      </c>
    </row>
    <row r="20" spans="1:12" s="6" customFormat="1" ht="12.95" customHeight="1" x14ac:dyDescent="0.25">
      <c r="A20" s="10">
        <v>28</v>
      </c>
      <c r="B20" s="10" t="s">
        <v>15</v>
      </c>
      <c r="C20" s="11">
        <v>40.799999999999997</v>
      </c>
      <c r="D20" s="11">
        <v>39.200000000000003</v>
      </c>
      <c r="E20" s="11">
        <v>35.9</v>
      </c>
      <c r="F20" s="11">
        <v>36.299999999999997</v>
      </c>
      <c r="G20" s="11">
        <v>5.8</v>
      </c>
      <c r="H20" s="11">
        <v>5.6</v>
      </c>
      <c r="I20" s="11">
        <v>96.6</v>
      </c>
      <c r="J20" s="11">
        <v>95.9</v>
      </c>
      <c r="K20" s="11">
        <v>2.6</v>
      </c>
      <c r="L20" s="11">
        <v>1.8</v>
      </c>
    </row>
    <row r="21" spans="1:12" s="6" customFormat="1" ht="12.95" customHeight="1" x14ac:dyDescent="0.25">
      <c r="A21" s="10">
        <v>29</v>
      </c>
      <c r="B21" s="10" t="s">
        <v>16</v>
      </c>
      <c r="C21" s="11">
        <v>48.4</v>
      </c>
      <c r="D21" s="11">
        <v>47.2</v>
      </c>
      <c r="E21" s="11">
        <v>28.7</v>
      </c>
      <c r="F21" s="11">
        <v>29.7</v>
      </c>
      <c r="G21" s="11">
        <v>2.8</v>
      </c>
      <c r="H21" s="11">
        <v>2.9</v>
      </c>
      <c r="I21" s="11">
        <v>92.3</v>
      </c>
      <c r="J21" s="11">
        <v>92.3</v>
      </c>
      <c r="K21" s="11">
        <v>5.3</v>
      </c>
      <c r="L21" s="11">
        <v>4.0999999999999996</v>
      </c>
    </row>
    <row r="22" spans="1:12" s="6" customFormat="1" ht="12.95" customHeight="1" x14ac:dyDescent="0.25">
      <c r="A22" s="10">
        <v>31</v>
      </c>
      <c r="B22" s="10" t="s">
        <v>17</v>
      </c>
      <c r="C22" s="11">
        <v>45.3</v>
      </c>
      <c r="D22" s="11">
        <v>33.700000000000003</v>
      </c>
      <c r="E22" s="11">
        <v>14.3</v>
      </c>
      <c r="F22" s="11">
        <v>13.2</v>
      </c>
      <c r="G22" s="11">
        <v>2.2000000000000002</v>
      </c>
      <c r="H22" s="11">
        <v>1.7</v>
      </c>
      <c r="I22" s="11">
        <v>85.9</v>
      </c>
      <c r="J22" s="11">
        <v>83.5</v>
      </c>
      <c r="K22" s="11">
        <v>0.9</v>
      </c>
      <c r="L22" s="11">
        <v>-10.8</v>
      </c>
    </row>
    <row r="23" spans="1:12" s="6" customFormat="1" ht="12.95" customHeight="1" x14ac:dyDescent="0.25">
      <c r="A23" s="10">
        <v>32</v>
      </c>
      <c r="B23" s="10" t="s">
        <v>38</v>
      </c>
      <c r="C23" s="11">
        <v>47.5</v>
      </c>
      <c r="D23" s="11">
        <v>44.1</v>
      </c>
      <c r="E23" s="11">
        <v>27.4</v>
      </c>
      <c r="F23" s="11">
        <v>30.3</v>
      </c>
      <c r="G23" s="11">
        <v>3.9</v>
      </c>
      <c r="H23" s="11">
        <v>4.8</v>
      </c>
      <c r="I23" s="11">
        <v>94.7</v>
      </c>
      <c r="J23" s="11">
        <v>93.6</v>
      </c>
      <c r="K23" s="11">
        <v>2.9</v>
      </c>
      <c r="L23" s="11">
        <v>5.4</v>
      </c>
    </row>
    <row r="24" spans="1:12" s="6" customFormat="1" ht="12.95" customHeight="1" x14ac:dyDescent="0.25">
      <c r="A24" s="10">
        <v>33</v>
      </c>
      <c r="B24" s="10" t="s">
        <v>37</v>
      </c>
      <c r="C24" s="11">
        <v>47.5</v>
      </c>
      <c r="D24" s="11">
        <v>42.1</v>
      </c>
      <c r="E24" s="11">
        <v>23.8</v>
      </c>
      <c r="F24" s="11">
        <v>25.9</v>
      </c>
      <c r="G24" s="11">
        <v>3.1</v>
      </c>
      <c r="H24" s="11">
        <v>3.5</v>
      </c>
      <c r="I24" s="11">
        <v>93.5</v>
      </c>
      <c r="J24" s="11">
        <v>93.4</v>
      </c>
      <c r="K24" s="11">
        <v>11.3</v>
      </c>
      <c r="L24" s="11">
        <v>11.8</v>
      </c>
    </row>
    <row r="25" spans="1:12" s="6" customFormat="1" ht="12.95" customHeight="1" x14ac:dyDescent="0.25">
      <c r="A25" s="10">
        <v>34</v>
      </c>
      <c r="B25" s="10" t="s">
        <v>18</v>
      </c>
      <c r="C25" s="11">
        <v>57.4</v>
      </c>
      <c r="D25" s="11">
        <v>53</v>
      </c>
      <c r="E25" s="11">
        <v>23.7</v>
      </c>
      <c r="F25" s="11">
        <v>25.7</v>
      </c>
      <c r="G25" s="11">
        <v>2.2000000000000002</v>
      </c>
      <c r="H25" s="11">
        <v>2.5</v>
      </c>
      <c r="I25" s="11">
        <v>96.3</v>
      </c>
      <c r="J25" s="11">
        <v>94.5</v>
      </c>
      <c r="K25" s="11">
        <v>1.2</v>
      </c>
      <c r="L25" s="11">
        <v>-1.9</v>
      </c>
    </row>
    <row r="26" spans="1:12" s="6" customFormat="1" ht="12.95" customHeight="1" x14ac:dyDescent="0.25">
      <c r="A26" s="10">
        <v>35</v>
      </c>
      <c r="B26" s="10" t="s">
        <v>19</v>
      </c>
      <c r="C26" s="11">
        <v>45.7</v>
      </c>
      <c r="D26" s="11">
        <v>48</v>
      </c>
      <c r="E26" s="11">
        <v>26</v>
      </c>
      <c r="F26" s="11">
        <v>31.9</v>
      </c>
      <c r="G26" s="11">
        <v>3.1</v>
      </c>
      <c r="H26" s="11">
        <v>4</v>
      </c>
      <c r="I26" s="11">
        <v>94.2</v>
      </c>
      <c r="J26" s="11">
        <v>94.6</v>
      </c>
      <c r="K26" s="11">
        <v>-7.9</v>
      </c>
      <c r="L26" s="11">
        <v>6.9</v>
      </c>
    </row>
    <row r="27" spans="1:12" s="6" customFormat="1" ht="12.95" customHeight="1" x14ac:dyDescent="0.25">
      <c r="A27" s="10">
        <v>36</v>
      </c>
      <c r="B27" s="10" t="s">
        <v>22</v>
      </c>
      <c r="C27" s="11">
        <v>49</v>
      </c>
      <c r="D27" s="11">
        <v>48</v>
      </c>
      <c r="E27" s="11">
        <v>27.8</v>
      </c>
      <c r="F27" s="11">
        <v>28</v>
      </c>
      <c r="G27" s="11">
        <v>5.3</v>
      </c>
      <c r="H27" s="11">
        <v>4.8</v>
      </c>
      <c r="I27" s="11">
        <v>93.9</v>
      </c>
      <c r="J27" s="11">
        <v>95.1</v>
      </c>
      <c r="K27" s="11">
        <v>3.4</v>
      </c>
      <c r="L27" s="11">
        <v>2.8</v>
      </c>
    </row>
    <row r="28" spans="1:12" s="6" customFormat="1" ht="12.95" customHeight="1" x14ac:dyDescent="0.25">
      <c r="A28" s="10">
        <v>37</v>
      </c>
      <c r="B28" s="10" t="s">
        <v>20</v>
      </c>
      <c r="C28" s="11">
        <v>57.2</v>
      </c>
      <c r="D28" s="11">
        <v>56.4</v>
      </c>
      <c r="E28" s="11">
        <v>19.399999999999999</v>
      </c>
      <c r="F28" s="11">
        <v>20.8</v>
      </c>
      <c r="G28" s="11">
        <v>4</v>
      </c>
      <c r="H28" s="11">
        <v>3.5</v>
      </c>
      <c r="I28" s="11">
        <v>97.6</v>
      </c>
      <c r="J28" s="11">
        <v>96.3</v>
      </c>
      <c r="K28" s="11">
        <v>4.4000000000000004</v>
      </c>
      <c r="L28" s="11">
        <v>4.5</v>
      </c>
    </row>
    <row r="29" spans="1:12" s="6" customFormat="1" ht="12.95" customHeight="1" x14ac:dyDescent="0.25">
      <c r="A29" s="10">
        <v>40</v>
      </c>
      <c r="B29" s="12" t="s">
        <v>23</v>
      </c>
      <c r="C29" s="11">
        <v>57.5</v>
      </c>
      <c r="D29" s="11">
        <v>64.5</v>
      </c>
      <c r="E29" s="11">
        <v>6.6</v>
      </c>
      <c r="F29" s="11">
        <v>6.5</v>
      </c>
      <c r="G29" s="11">
        <v>5.9</v>
      </c>
      <c r="H29" s="11">
        <v>6.1</v>
      </c>
      <c r="I29" s="11">
        <v>80.900000000000006</v>
      </c>
      <c r="J29" s="11">
        <v>86.5</v>
      </c>
      <c r="K29" s="11">
        <v>5.2</v>
      </c>
      <c r="L29" s="11">
        <v>5.8</v>
      </c>
    </row>
    <row r="30" spans="1:12" s="6" customFormat="1" ht="12.95" customHeight="1" x14ac:dyDescent="0.25">
      <c r="A30" s="10">
        <v>45</v>
      </c>
      <c r="B30" s="7" t="s">
        <v>5</v>
      </c>
      <c r="C30" s="11">
        <v>39.299999999999997</v>
      </c>
      <c r="D30" s="11">
        <v>38.200000000000003</v>
      </c>
      <c r="E30" s="11">
        <v>39.4</v>
      </c>
      <c r="F30" s="11">
        <v>39.799999999999997</v>
      </c>
      <c r="G30" s="11">
        <v>3.2</v>
      </c>
      <c r="H30" s="11">
        <v>3.3</v>
      </c>
      <c r="I30" s="11">
        <v>95.3</v>
      </c>
      <c r="J30" s="11">
        <v>95.7</v>
      </c>
      <c r="K30" s="11">
        <v>2.4</v>
      </c>
      <c r="L30" s="11">
        <v>2.1</v>
      </c>
    </row>
    <row r="31" spans="1:12" s="6" customFormat="1" ht="12.95" customHeight="1" x14ac:dyDescent="0.25">
      <c r="A31" s="25" t="s">
        <v>1</v>
      </c>
      <c r="B31" s="25"/>
      <c r="C31" s="26"/>
      <c r="D31" s="26"/>
      <c r="E31" s="26"/>
      <c r="F31" s="26"/>
      <c r="G31" s="26"/>
      <c r="H31" s="26"/>
      <c r="I31" s="26"/>
      <c r="J31" s="26"/>
      <c r="K31" s="26"/>
      <c r="L31" s="26"/>
    </row>
    <row r="32" spans="1:12" s="6" customFormat="1" ht="12.95" customHeight="1" x14ac:dyDescent="0.25">
      <c r="A32" s="12">
        <v>50</v>
      </c>
      <c r="B32" s="7" t="s">
        <v>36</v>
      </c>
      <c r="C32" s="11">
        <v>83.3</v>
      </c>
      <c r="D32" s="11">
        <v>81.3</v>
      </c>
      <c r="E32" s="11">
        <v>6.5</v>
      </c>
      <c r="F32" s="11">
        <v>7.2</v>
      </c>
      <c r="G32" s="11">
        <v>0.8</v>
      </c>
      <c r="H32" s="11">
        <v>1</v>
      </c>
      <c r="I32" s="11">
        <v>97.6</v>
      </c>
      <c r="J32" s="11">
        <v>97.3</v>
      </c>
      <c r="K32" s="11">
        <v>1</v>
      </c>
      <c r="L32" s="11">
        <v>0.6</v>
      </c>
    </row>
    <row r="33" spans="1:12" s="6" customFormat="1" ht="12.95" customHeight="1" x14ac:dyDescent="0.25">
      <c r="A33" s="12">
        <v>51</v>
      </c>
      <c r="B33" s="7" t="s">
        <v>24</v>
      </c>
      <c r="C33" s="11">
        <v>82.2</v>
      </c>
      <c r="D33" s="11">
        <v>80.8</v>
      </c>
      <c r="E33" s="11">
        <v>6.1</v>
      </c>
      <c r="F33" s="11">
        <v>6.4</v>
      </c>
      <c r="G33" s="11">
        <v>1</v>
      </c>
      <c r="H33" s="11">
        <v>0.9</v>
      </c>
      <c r="I33" s="11">
        <v>95.5</v>
      </c>
      <c r="J33" s="11">
        <v>94.8</v>
      </c>
      <c r="K33" s="11">
        <v>2.7</v>
      </c>
      <c r="L33" s="11">
        <v>2.6</v>
      </c>
    </row>
    <row r="34" spans="1:12" s="6" customFormat="1" ht="12.95" customHeight="1" x14ac:dyDescent="0.25">
      <c r="A34" s="12">
        <v>52</v>
      </c>
      <c r="B34" s="7" t="s">
        <v>35</v>
      </c>
      <c r="C34" s="11">
        <v>65.099999999999994</v>
      </c>
      <c r="D34" s="11">
        <v>64</v>
      </c>
      <c r="E34" s="11">
        <v>17.2</v>
      </c>
      <c r="F34" s="11">
        <v>17.7</v>
      </c>
      <c r="G34" s="11">
        <v>3</v>
      </c>
      <c r="H34" s="11">
        <v>3</v>
      </c>
      <c r="I34" s="11">
        <v>94.5</v>
      </c>
      <c r="J34" s="11">
        <v>95.3</v>
      </c>
      <c r="K34" s="11">
        <v>1.9</v>
      </c>
      <c r="L34" s="11">
        <v>1.2</v>
      </c>
    </row>
    <row r="35" spans="1:12" s="6" customFormat="1" ht="12.95" customHeight="1" x14ac:dyDescent="0.25">
      <c r="A35" s="12">
        <v>55</v>
      </c>
      <c r="B35" s="7" t="s">
        <v>6</v>
      </c>
      <c r="C35" s="11">
        <v>24</v>
      </c>
      <c r="D35" s="11">
        <v>23.1</v>
      </c>
      <c r="E35" s="11">
        <v>41.5</v>
      </c>
      <c r="F35" s="11">
        <v>42.5</v>
      </c>
      <c r="G35" s="11">
        <v>5.4</v>
      </c>
      <c r="H35" s="11">
        <v>5.7</v>
      </c>
      <c r="I35" s="11">
        <v>92.4</v>
      </c>
      <c r="J35" s="11">
        <v>92.6</v>
      </c>
      <c r="K35" s="11">
        <v>1.3</v>
      </c>
      <c r="L35" s="11">
        <v>0.7</v>
      </c>
    </row>
    <row r="36" spans="1:12" s="6" customFormat="1" ht="12.95" customHeight="1" x14ac:dyDescent="0.25">
      <c r="A36" s="12">
        <v>60</v>
      </c>
      <c r="B36" s="7" t="s">
        <v>25</v>
      </c>
      <c r="C36" s="11">
        <v>0</v>
      </c>
      <c r="D36" s="11">
        <v>0</v>
      </c>
      <c r="E36" s="11">
        <v>34.799999999999997</v>
      </c>
      <c r="F36" s="11">
        <v>35.4</v>
      </c>
      <c r="G36" s="11">
        <v>6.2</v>
      </c>
      <c r="H36" s="11">
        <v>6.1</v>
      </c>
      <c r="I36" s="11">
        <v>95.2</v>
      </c>
      <c r="J36" s="11">
        <v>94.8</v>
      </c>
      <c r="K36" s="11">
        <v>2</v>
      </c>
      <c r="L36" s="11">
        <v>0.7</v>
      </c>
    </row>
    <row r="37" spans="1:12" s="6" customFormat="1" ht="12.95" customHeight="1" x14ac:dyDescent="0.25">
      <c r="A37" s="12">
        <v>61</v>
      </c>
      <c r="B37" s="7" t="s">
        <v>26</v>
      </c>
      <c r="C37" s="11">
        <v>0</v>
      </c>
      <c r="D37" s="11">
        <v>0</v>
      </c>
      <c r="E37" s="11">
        <v>42.7</v>
      </c>
      <c r="F37" s="11">
        <v>41.4</v>
      </c>
      <c r="G37" s="11">
        <v>7.2</v>
      </c>
      <c r="H37" s="11">
        <v>7.5</v>
      </c>
      <c r="I37" s="11">
        <v>89.7</v>
      </c>
      <c r="J37" s="11">
        <v>90.1</v>
      </c>
      <c r="K37" s="11">
        <v>4.9000000000000004</v>
      </c>
      <c r="L37" s="11">
        <v>2.2999999999999998</v>
      </c>
    </row>
    <row r="38" spans="1:12" s="6" customFormat="1" ht="12.95" customHeight="1" x14ac:dyDescent="0.25">
      <c r="A38" s="12">
        <v>63</v>
      </c>
      <c r="B38" s="7" t="s">
        <v>41</v>
      </c>
      <c r="C38" s="11">
        <v>0</v>
      </c>
      <c r="D38" s="11">
        <v>0</v>
      </c>
      <c r="E38" s="11">
        <v>26.9</v>
      </c>
      <c r="F38" s="11">
        <v>28.6</v>
      </c>
      <c r="G38" s="11">
        <v>7.3</v>
      </c>
      <c r="H38" s="11">
        <v>5.2</v>
      </c>
      <c r="I38" s="11">
        <v>91.5</v>
      </c>
      <c r="J38" s="11">
        <v>90.6</v>
      </c>
      <c r="K38" s="11">
        <v>-3.5</v>
      </c>
      <c r="L38" s="11">
        <v>1.9</v>
      </c>
    </row>
    <row r="39" spans="1:12" s="6" customFormat="1" ht="12.95" customHeight="1" x14ac:dyDescent="0.25">
      <c r="A39" s="12">
        <v>64</v>
      </c>
      <c r="B39" s="6" t="s">
        <v>49</v>
      </c>
      <c r="C39" s="11">
        <v>21.1</v>
      </c>
      <c r="D39" s="11">
        <v>17.2</v>
      </c>
      <c r="E39" s="11">
        <v>17.100000000000001</v>
      </c>
      <c r="F39" s="11">
        <v>15.4</v>
      </c>
      <c r="G39" s="11">
        <v>13.2</v>
      </c>
      <c r="H39" s="11">
        <v>13.5</v>
      </c>
      <c r="I39" s="11">
        <v>64.8</v>
      </c>
      <c r="J39" s="11">
        <v>98.3</v>
      </c>
      <c r="K39" s="11">
        <v>12.9</v>
      </c>
      <c r="L39" s="11">
        <v>-5</v>
      </c>
    </row>
    <row r="40" spans="1:12" s="6" customFormat="1" ht="12.95" customHeight="1" x14ac:dyDescent="0.25">
      <c r="A40" s="12">
        <v>70</v>
      </c>
      <c r="B40" s="7" t="s">
        <v>28</v>
      </c>
      <c r="C40" s="11">
        <v>0</v>
      </c>
      <c r="D40" s="11">
        <v>0</v>
      </c>
      <c r="E40" s="11">
        <v>42.6</v>
      </c>
      <c r="F40" s="11">
        <v>42.5</v>
      </c>
      <c r="G40" s="11">
        <v>5.7</v>
      </c>
      <c r="H40" s="11">
        <v>5.6</v>
      </c>
      <c r="I40" s="11">
        <v>91.2</v>
      </c>
      <c r="J40" s="11">
        <v>92.4</v>
      </c>
      <c r="K40" s="11">
        <v>6.3</v>
      </c>
      <c r="L40" s="11">
        <v>7.6</v>
      </c>
    </row>
    <row r="41" spans="1:12" s="6" customFormat="1" ht="12.95" customHeight="1" x14ac:dyDescent="0.25">
      <c r="A41" s="12">
        <v>71</v>
      </c>
      <c r="B41" s="7" t="s">
        <v>53</v>
      </c>
      <c r="C41" s="11">
        <v>0</v>
      </c>
      <c r="D41" s="11">
        <v>0</v>
      </c>
      <c r="E41" s="11">
        <v>22.6</v>
      </c>
      <c r="F41" s="11">
        <v>25.3</v>
      </c>
      <c r="G41" s="11">
        <v>3.2</v>
      </c>
      <c r="H41" s="11">
        <v>3.9</v>
      </c>
      <c r="I41" s="11">
        <v>95.1</v>
      </c>
      <c r="J41" s="11">
        <v>87.6</v>
      </c>
      <c r="K41" s="11">
        <v>-5.5</v>
      </c>
      <c r="L41" s="11">
        <v>5</v>
      </c>
    </row>
    <row r="42" spans="1:12" s="6" customFormat="1" ht="12.95" customHeight="1" x14ac:dyDescent="0.25">
      <c r="A42" s="12">
        <v>72</v>
      </c>
      <c r="B42" s="7" t="s">
        <v>29</v>
      </c>
      <c r="C42" s="11">
        <v>18.3</v>
      </c>
      <c r="D42" s="11">
        <v>18.2</v>
      </c>
      <c r="E42" s="11">
        <v>45.6</v>
      </c>
      <c r="F42" s="11">
        <v>44.9</v>
      </c>
      <c r="G42" s="11">
        <v>7.1</v>
      </c>
      <c r="H42" s="11">
        <v>6.8</v>
      </c>
      <c r="I42" s="11">
        <v>96</v>
      </c>
      <c r="J42" s="11">
        <v>94.2</v>
      </c>
      <c r="K42" s="11">
        <v>3</v>
      </c>
      <c r="L42" s="11">
        <v>4.5999999999999996</v>
      </c>
    </row>
    <row r="43" spans="1:12" s="6" customFormat="1" ht="12.95" customHeight="1" x14ac:dyDescent="0.25">
      <c r="A43" s="12">
        <v>73</v>
      </c>
      <c r="B43" s="7" t="s">
        <v>30</v>
      </c>
      <c r="C43" s="11">
        <v>2</v>
      </c>
      <c r="D43" s="11">
        <v>2.5</v>
      </c>
      <c r="E43" s="11">
        <v>33.9</v>
      </c>
      <c r="F43" s="11">
        <v>34.5</v>
      </c>
      <c r="G43" s="11">
        <v>3.9</v>
      </c>
      <c r="H43" s="11">
        <v>4.5</v>
      </c>
      <c r="I43" s="11">
        <v>93.9</v>
      </c>
      <c r="J43" s="11">
        <v>96</v>
      </c>
      <c r="K43" s="11">
        <v>4.3</v>
      </c>
      <c r="L43" s="11">
        <v>4.4000000000000004</v>
      </c>
    </row>
    <row r="44" spans="1:12" s="6" customFormat="1" ht="12.95" customHeight="1" x14ac:dyDescent="0.25">
      <c r="A44" s="12">
        <v>74</v>
      </c>
      <c r="B44" s="7" t="s">
        <v>31</v>
      </c>
      <c r="C44" s="11">
        <v>17.600000000000001</v>
      </c>
      <c r="D44" s="11">
        <v>16</v>
      </c>
      <c r="E44" s="11">
        <v>36.5</v>
      </c>
      <c r="F44" s="11">
        <v>38.6</v>
      </c>
      <c r="G44" s="11">
        <v>2.4</v>
      </c>
      <c r="H44" s="11">
        <v>2.6</v>
      </c>
      <c r="I44" s="11">
        <v>92.5</v>
      </c>
      <c r="J44" s="11">
        <v>92.2</v>
      </c>
      <c r="K44" s="11">
        <v>3.1</v>
      </c>
      <c r="L44" s="11">
        <v>1.6</v>
      </c>
    </row>
    <row r="45" spans="1:12" s="6" customFormat="1" ht="12.95" customHeight="1" x14ac:dyDescent="0.25">
      <c r="A45" s="12">
        <v>80</v>
      </c>
      <c r="B45" s="7" t="s">
        <v>7</v>
      </c>
      <c r="C45" s="11">
        <v>5.6</v>
      </c>
      <c r="D45" s="11">
        <v>4.3</v>
      </c>
      <c r="E45" s="11">
        <v>50.5</v>
      </c>
      <c r="F45" s="11">
        <v>50</v>
      </c>
      <c r="G45" s="11">
        <v>2.7</v>
      </c>
      <c r="H45" s="11">
        <v>2.8</v>
      </c>
      <c r="I45" s="11">
        <v>91.3</v>
      </c>
      <c r="J45" s="11">
        <v>92</v>
      </c>
      <c r="K45" s="11">
        <v>3.6</v>
      </c>
      <c r="L45" s="11">
        <v>2.8</v>
      </c>
    </row>
    <row r="46" spans="1:12" s="6" customFormat="1" ht="12.95" customHeight="1" x14ac:dyDescent="0.25">
      <c r="A46" s="12">
        <v>85</v>
      </c>
      <c r="B46" s="6" t="s">
        <v>48</v>
      </c>
      <c r="C46" s="11">
        <v>10.199999999999999</v>
      </c>
      <c r="D46" s="11">
        <v>10.8</v>
      </c>
      <c r="E46" s="11">
        <v>62.4</v>
      </c>
      <c r="F46" s="11">
        <v>63.5</v>
      </c>
      <c r="G46" s="11">
        <v>6.3</v>
      </c>
      <c r="H46" s="11">
        <v>5.7</v>
      </c>
      <c r="I46" s="11">
        <v>79</v>
      </c>
      <c r="J46" s="11">
        <v>77.2</v>
      </c>
      <c r="K46" s="11">
        <v>-2.2000000000000002</v>
      </c>
      <c r="L46" s="11">
        <v>-1.6</v>
      </c>
    </row>
    <row r="47" spans="1:12" s="6" customFormat="1" ht="12.95" customHeight="1" x14ac:dyDescent="0.25">
      <c r="A47" s="12">
        <v>90</v>
      </c>
      <c r="B47" s="7" t="s">
        <v>32</v>
      </c>
      <c r="C47" s="11">
        <v>10</v>
      </c>
      <c r="D47" s="11">
        <v>7.5</v>
      </c>
      <c r="E47" s="11">
        <v>25.2</v>
      </c>
      <c r="F47" s="11">
        <v>25.6</v>
      </c>
      <c r="G47" s="11">
        <v>14.5</v>
      </c>
      <c r="H47" s="11">
        <v>13.7</v>
      </c>
      <c r="I47" s="11">
        <v>89.2</v>
      </c>
      <c r="J47" s="11">
        <v>94.9</v>
      </c>
      <c r="K47" s="11">
        <v>9.8000000000000007</v>
      </c>
      <c r="L47" s="11">
        <v>2.8</v>
      </c>
    </row>
    <row r="48" spans="1:12" s="6" customFormat="1" ht="12.95" customHeight="1" x14ac:dyDescent="0.25">
      <c r="A48" s="12">
        <v>92</v>
      </c>
      <c r="B48" s="7" t="s">
        <v>33</v>
      </c>
      <c r="C48" s="11">
        <v>0.3</v>
      </c>
      <c r="D48" s="11">
        <v>0.2</v>
      </c>
      <c r="E48" s="11">
        <v>11.5</v>
      </c>
      <c r="F48" s="11">
        <v>10.8</v>
      </c>
      <c r="G48" s="11">
        <v>3.2</v>
      </c>
      <c r="H48" s="11">
        <v>1.6</v>
      </c>
      <c r="I48" s="11">
        <v>91.6</v>
      </c>
      <c r="J48" s="11">
        <v>92.1</v>
      </c>
      <c r="K48" s="11">
        <v>4.8</v>
      </c>
      <c r="L48" s="11">
        <v>1.9</v>
      </c>
    </row>
    <row r="49" spans="1:12" s="6" customFormat="1" ht="12.95" customHeight="1" x14ac:dyDescent="0.25">
      <c r="A49" s="12">
        <v>93</v>
      </c>
      <c r="B49" s="7" t="s">
        <v>34</v>
      </c>
      <c r="C49" s="11">
        <v>10.199999999999999</v>
      </c>
      <c r="D49" s="11">
        <v>8.9</v>
      </c>
      <c r="E49" s="11">
        <v>49.6</v>
      </c>
      <c r="F49" s="11">
        <v>50.6</v>
      </c>
      <c r="G49" s="11">
        <v>10.7</v>
      </c>
      <c r="H49" s="11">
        <v>10.8</v>
      </c>
      <c r="I49" s="11">
        <v>97.3</v>
      </c>
      <c r="J49" s="11">
        <v>92.9</v>
      </c>
      <c r="K49" s="11">
        <v>0.2</v>
      </c>
      <c r="L49" s="11">
        <v>3.9</v>
      </c>
    </row>
    <row r="50" spans="1:12" s="6" customFormat="1" ht="31.5" customHeight="1" x14ac:dyDescent="0.25">
      <c r="A50" s="22" t="s">
        <v>186</v>
      </c>
      <c r="B50" s="51" t="s">
        <v>196</v>
      </c>
      <c r="C50" s="24"/>
      <c r="D50" s="24"/>
      <c r="E50" s="24"/>
      <c r="F50" s="24"/>
      <c r="G50" s="24"/>
      <c r="H50" s="24"/>
      <c r="I50" s="24"/>
      <c r="J50" s="24"/>
      <c r="K50" s="20"/>
      <c r="L50" s="20"/>
    </row>
    <row r="51" spans="1:12" s="6" customFormat="1" ht="12.95" customHeight="1" x14ac:dyDescent="0.25">
      <c r="A51" s="12" t="s">
        <v>187</v>
      </c>
      <c r="B51" s="6" t="s">
        <v>200</v>
      </c>
    </row>
    <row r="52" spans="1:12" s="6" customFormat="1" ht="12.95" customHeight="1" x14ac:dyDescent="0.25">
      <c r="A52" s="6" t="s">
        <v>197</v>
      </c>
      <c r="B52" s="6" t="s">
        <v>146</v>
      </c>
    </row>
    <row r="53" spans="1:12" s="6" customFormat="1" ht="12.95" customHeight="1" x14ac:dyDescent="0.25">
      <c r="A53" s="12" t="s">
        <v>199</v>
      </c>
      <c r="B53" s="6" t="s">
        <v>198</v>
      </c>
    </row>
    <row r="54" spans="1:12" s="39" customFormat="1" ht="12.95" customHeight="1" x14ac:dyDescent="0.25">
      <c r="A54" s="38" t="s">
        <v>188</v>
      </c>
    </row>
    <row r="55" spans="1:12" s="41" customFormat="1" ht="12.95" customHeight="1" x14ac:dyDescent="0.25">
      <c r="A55" s="40" t="s">
        <v>172</v>
      </c>
    </row>
    <row r="56" spans="1:12" s="41" customFormat="1" ht="12.95" customHeight="1" x14ac:dyDescent="0.25"/>
    <row r="57" spans="1:12" s="41" customFormat="1" ht="12.95" customHeight="1" x14ac:dyDescent="0.25">
      <c r="A57" s="41" t="s">
        <v>189</v>
      </c>
    </row>
    <row r="58" spans="1:12" ht="12.6" customHeight="1" x14ac:dyDescent="0.25">
      <c r="A58" s="6"/>
      <c r="B58" s="6"/>
      <c r="C58" s="6"/>
      <c r="D58" s="6"/>
      <c r="E58" s="6"/>
      <c r="F58" s="6"/>
      <c r="G58" s="6"/>
      <c r="H58" s="6"/>
      <c r="I58" s="6"/>
      <c r="J58" s="6"/>
      <c r="K58" s="6"/>
    </row>
    <row r="59" spans="1:12" ht="12.6" customHeight="1" x14ac:dyDescent="0.25">
      <c r="A59" s="6"/>
      <c r="B59" s="6"/>
      <c r="C59" s="6"/>
      <c r="D59" s="6"/>
      <c r="E59" s="6"/>
      <c r="F59" s="6"/>
      <c r="G59" s="6"/>
      <c r="H59" s="6"/>
      <c r="I59" s="6"/>
      <c r="J59" s="6"/>
      <c r="K59" s="6"/>
    </row>
    <row r="60" spans="1:12" ht="12.6" customHeight="1" x14ac:dyDescent="0.25">
      <c r="A60" s="6"/>
      <c r="B60" s="6"/>
      <c r="C60" s="6"/>
      <c r="D60" s="6"/>
      <c r="E60" s="6"/>
      <c r="F60" s="6"/>
      <c r="G60" s="6"/>
      <c r="H60" s="6"/>
      <c r="I60" s="6"/>
      <c r="J60" s="6"/>
      <c r="K60" s="6"/>
    </row>
    <row r="61" spans="1:12" ht="12.6" customHeight="1" x14ac:dyDescent="0.25">
      <c r="A61" s="54"/>
    </row>
    <row r="62" spans="1:12" ht="12.6" customHeight="1" x14ac:dyDescent="0.25">
      <c r="A62" s="54"/>
    </row>
  </sheetData>
  <phoneticPr fontId="0" type="noConversion"/>
  <pageMargins left="0.39370078740157483" right="0.39370078740157483" top="0.39370078740157483" bottom="0.39370078740157483" header="0.51181102362204722" footer="0.51181102362204722"/>
  <pageSetup paperSize="9" scale="72"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L60"/>
  <sheetViews>
    <sheetView zoomScale="120" zoomScaleNormal="120" workbookViewId="0">
      <pane xSplit="2" ySplit="5" topLeftCell="C6" activePane="bottomRight" state="frozen"/>
      <selection activeCell="A3" sqref="A3"/>
      <selection pane="topRight" activeCell="A3" sqref="A3"/>
      <selection pane="bottomLeft" activeCell="A3" sqref="A3"/>
      <selection pane="bottomRight"/>
    </sheetView>
  </sheetViews>
  <sheetFormatPr baseColWidth="10" defaultColWidth="11" defaultRowHeight="12.6" customHeight="1" x14ac:dyDescent="0.25"/>
  <cols>
    <col min="1" max="1" width="3.375" style="1" customWidth="1"/>
    <col min="2" max="2" width="50.625" style="1" customWidth="1"/>
    <col min="3" max="12" width="6.875" style="1" customWidth="1"/>
    <col min="13" max="16384" width="11" style="1"/>
  </cols>
  <sheetData>
    <row r="1" spans="1:12" ht="12.95" customHeight="1" x14ac:dyDescent="0.25">
      <c r="A1" s="3" t="s">
        <v>134</v>
      </c>
      <c r="B1" s="3"/>
      <c r="K1" s="5"/>
      <c r="L1" s="5" t="s">
        <v>147</v>
      </c>
    </row>
    <row r="2" spans="1:12" ht="12.95" customHeight="1" x14ac:dyDescent="0.25">
      <c r="A2" s="3" t="s">
        <v>203</v>
      </c>
      <c r="B2" s="4"/>
    </row>
    <row r="3" spans="1:12" s="6" customFormat="1" ht="12.95" customHeight="1" x14ac:dyDescent="0.25">
      <c r="A3" s="20" t="s">
        <v>80</v>
      </c>
      <c r="B3" s="20"/>
      <c r="C3" s="42" t="s">
        <v>42</v>
      </c>
      <c r="D3" s="43"/>
      <c r="E3" s="42" t="s">
        <v>43</v>
      </c>
      <c r="F3" s="43"/>
      <c r="G3" s="42" t="s">
        <v>44</v>
      </c>
      <c r="H3" s="43"/>
      <c r="I3" s="42" t="s">
        <v>51</v>
      </c>
      <c r="J3" s="43"/>
      <c r="K3" s="42" t="s">
        <v>45</v>
      </c>
      <c r="L3" s="43"/>
    </row>
    <row r="4" spans="1:12" s="6" customFormat="1" ht="12.95" customHeight="1" x14ac:dyDescent="0.25">
      <c r="A4" s="7"/>
      <c r="B4" s="7"/>
      <c r="C4" s="44" t="s">
        <v>46</v>
      </c>
      <c r="D4" s="45"/>
      <c r="E4" s="44" t="s">
        <v>47</v>
      </c>
      <c r="F4" s="45"/>
      <c r="G4" s="44" t="s">
        <v>50</v>
      </c>
      <c r="H4" s="45"/>
      <c r="I4" s="44"/>
      <c r="J4" s="45"/>
      <c r="K4" s="44" t="s">
        <v>52</v>
      </c>
      <c r="L4" s="45"/>
    </row>
    <row r="5" spans="1:12" s="6" customFormat="1" ht="12.95" customHeight="1" x14ac:dyDescent="0.25">
      <c r="A5" s="8"/>
      <c r="B5" s="8"/>
      <c r="C5" s="28">
        <v>2000</v>
      </c>
      <c r="D5" s="29">
        <v>2001</v>
      </c>
      <c r="E5" s="28">
        <v>2000</v>
      </c>
      <c r="F5" s="29">
        <v>2001</v>
      </c>
      <c r="G5" s="28">
        <v>2000</v>
      </c>
      <c r="H5" s="29">
        <v>2001</v>
      </c>
      <c r="I5" s="28">
        <v>2000</v>
      </c>
      <c r="J5" s="29">
        <v>2001</v>
      </c>
      <c r="K5" s="28">
        <v>2000</v>
      </c>
      <c r="L5" s="29">
        <v>2001</v>
      </c>
    </row>
    <row r="6" spans="1:12" s="6" customFormat="1" ht="12.95" customHeight="1" x14ac:dyDescent="0.25">
      <c r="A6" s="25" t="s">
        <v>0</v>
      </c>
      <c r="B6" s="25"/>
      <c r="C6" s="23"/>
      <c r="D6" s="23"/>
      <c r="E6" s="23"/>
      <c r="F6" s="23"/>
      <c r="G6" s="23"/>
      <c r="H6" s="23"/>
      <c r="I6" s="23"/>
      <c r="J6" s="23"/>
      <c r="K6" s="23"/>
      <c r="L6" s="23"/>
    </row>
    <row r="7" spans="1:12" s="7" customFormat="1" ht="12.95" customHeight="1" x14ac:dyDescent="0.25">
      <c r="A7" s="10">
        <v>14</v>
      </c>
      <c r="B7" s="10" t="s">
        <v>8</v>
      </c>
      <c r="C7" s="11">
        <v>30.3</v>
      </c>
      <c r="D7" s="11">
        <v>28.2</v>
      </c>
      <c r="E7" s="11">
        <v>25.8</v>
      </c>
      <c r="F7" s="11">
        <v>27</v>
      </c>
      <c r="G7" s="11">
        <v>9</v>
      </c>
      <c r="H7" s="11">
        <v>10</v>
      </c>
      <c r="I7" s="11">
        <v>91.9</v>
      </c>
      <c r="J7" s="11">
        <v>91.4</v>
      </c>
      <c r="K7" s="11">
        <v>8.1</v>
      </c>
      <c r="L7" s="11">
        <v>7.4</v>
      </c>
    </row>
    <row r="8" spans="1:12" s="6" customFormat="1" ht="12.95" customHeight="1" x14ac:dyDescent="0.25">
      <c r="A8" s="10">
        <v>15</v>
      </c>
      <c r="B8" s="10" t="s">
        <v>9</v>
      </c>
      <c r="C8" s="11">
        <v>61.3</v>
      </c>
      <c r="D8" s="11">
        <v>59.8</v>
      </c>
      <c r="E8" s="11">
        <v>17.3</v>
      </c>
      <c r="F8" s="11">
        <v>17.600000000000001</v>
      </c>
      <c r="G8" s="11">
        <v>3.9</v>
      </c>
      <c r="H8" s="11">
        <v>4.2</v>
      </c>
      <c r="I8" s="11">
        <v>95.9</v>
      </c>
      <c r="J8" s="11">
        <v>95.5</v>
      </c>
      <c r="K8" s="11">
        <v>2.5</v>
      </c>
      <c r="L8" s="11">
        <v>2.4</v>
      </c>
    </row>
    <row r="9" spans="1:12" s="6" customFormat="1" ht="12.95" customHeight="1" x14ac:dyDescent="0.25">
      <c r="A9" s="10">
        <v>16</v>
      </c>
      <c r="B9" s="10" t="s">
        <v>10</v>
      </c>
      <c r="C9" s="11">
        <v>52.5</v>
      </c>
      <c r="D9" s="11">
        <v>60</v>
      </c>
      <c r="E9" s="11">
        <v>8.6</v>
      </c>
      <c r="F9" s="11">
        <v>11.9</v>
      </c>
      <c r="G9" s="11">
        <v>1.8</v>
      </c>
      <c r="H9" s="11">
        <v>1.9</v>
      </c>
      <c r="I9" s="11">
        <v>82.8</v>
      </c>
      <c r="J9" s="11">
        <v>91.4</v>
      </c>
      <c r="K9" s="11">
        <v>21.4</v>
      </c>
      <c r="L9" s="11">
        <v>30.2</v>
      </c>
    </row>
    <row r="10" spans="1:12" s="6" customFormat="1" ht="12.95" customHeight="1" x14ac:dyDescent="0.25">
      <c r="A10" s="10">
        <v>17</v>
      </c>
      <c r="B10" s="10" t="s">
        <v>2</v>
      </c>
      <c r="C10" s="11">
        <v>42.7</v>
      </c>
      <c r="D10" s="11">
        <v>42.5</v>
      </c>
      <c r="E10" s="11">
        <v>31.5</v>
      </c>
      <c r="F10" s="11">
        <v>31.5</v>
      </c>
      <c r="G10" s="11">
        <v>4.9000000000000004</v>
      </c>
      <c r="H10" s="11">
        <v>5.6</v>
      </c>
      <c r="I10" s="11">
        <v>93.9</v>
      </c>
      <c r="J10" s="11">
        <v>93.8</v>
      </c>
      <c r="K10" s="11">
        <v>4.7</v>
      </c>
      <c r="L10" s="11">
        <v>4.0999999999999996</v>
      </c>
    </row>
    <row r="11" spans="1:12" s="6" customFormat="1" ht="12.95" customHeight="1" x14ac:dyDescent="0.25">
      <c r="A11" s="10">
        <v>18</v>
      </c>
      <c r="B11" s="10" t="s">
        <v>11</v>
      </c>
      <c r="C11" s="11">
        <v>62.1</v>
      </c>
      <c r="D11" s="11">
        <v>62.3</v>
      </c>
      <c r="E11" s="11">
        <v>18.399999999999999</v>
      </c>
      <c r="F11" s="11">
        <v>17.7</v>
      </c>
      <c r="G11" s="11">
        <v>1.6</v>
      </c>
      <c r="H11" s="11">
        <v>1.8</v>
      </c>
      <c r="I11" s="11">
        <v>95.4</v>
      </c>
      <c r="J11" s="11">
        <v>93.6</v>
      </c>
      <c r="K11" s="11">
        <v>-2.1</v>
      </c>
      <c r="L11" s="11">
        <v>2.8</v>
      </c>
    </row>
    <row r="12" spans="1:12" s="6" customFormat="1" ht="12.95" customHeight="1" x14ac:dyDescent="0.25">
      <c r="A12" s="10">
        <v>19</v>
      </c>
      <c r="B12" s="10" t="s">
        <v>12</v>
      </c>
      <c r="C12" s="11">
        <v>55.7</v>
      </c>
      <c r="D12" s="11">
        <v>61.1</v>
      </c>
      <c r="E12" s="11">
        <v>14.3</v>
      </c>
      <c r="F12" s="11">
        <v>13</v>
      </c>
      <c r="G12" s="11">
        <v>1.8</v>
      </c>
      <c r="H12" s="11">
        <v>1.4</v>
      </c>
      <c r="I12" s="11">
        <v>79.5</v>
      </c>
      <c r="J12" s="11">
        <v>71.900000000000006</v>
      </c>
      <c r="K12" s="11">
        <v>-5.8</v>
      </c>
      <c r="L12" s="11">
        <v>2.2999999999999998</v>
      </c>
    </row>
    <row r="13" spans="1:12" s="6" customFormat="1" ht="12.95" customHeight="1" x14ac:dyDescent="0.25">
      <c r="A13" s="10">
        <v>20</v>
      </c>
      <c r="B13" s="12" t="s">
        <v>39</v>
      </c>
      <c r="C13" s="11">
        <v>49.3</v>
      </c>
      <c r="D13" s="11">
        <v>49.5</v>
      </c>
      <c r="E13" s="11">
        <v>25.7</v>
      </c>
      <c r="F13" s="11">
        <v>26.9</v>
      </c>
      <c r="G13" s="11">
        <v>6</v>
      </c>
      <c r="H13" s="11">
        <v>5.5</v>
      </c>
      <c r="I13" s="11">
        <v>98.1</v>
      </c>
      <c r="J13" s="11">
        <v>97.5</v>
      </c>
      <c r="K13" s="11">
        <v>4.2</v>
      </c>
      <c r="L13" s="11">
        <v>3.7</v>
      </c>
    </row>
    <row r="14" spans="1:12" s="6" customFormat="1" ht="12.95" customHeight="1" x14ac:dyDescent="0.25">
      <c r="A14" s="10">
        <v>21</v>
      </c>
      <c r="B14" s="10" t="s">
        <v>13</v>
      </c>
      <c r="C14" s="11">
        <v>49.5</v>
      </c>
      <c r="D14" s="11">
        <v>47.6</v>
      </c>
      <c r="E14" s="11">
        <v>22.9</v>
      </c>
      <c r="F14" s="11">
        <v>23.1</v>
      </c>
      <c r="G14" s="11">
        <v>5.7</v>
      </c>
      <c r="H14" s="11">
        <v>5.0999999999999996</v>
      </c>
      <c r="I14" s="11">
        <v>95.7</v>
      </c>
      <c r="J14" s="11">
        <v>96.2</v>
      </c>
      <c r="K14" s="11">
        <v>4.7</v>
      </c>
      <c r="L14" s="11">
        <v>3.6</v>
      </c>
    </row>
    <row r="15" spans="1:12" s="6" customFormat="1" ht="12.95" customHeight="1" x14ac:dyDescent="0.25">
      <c r="A15" s="10">
        <v>22</v>
      </c>
      <c r="B15" s="10" t="s">
        <v>14</v>
      </c>
      <c r="C15" s="11">
        <v>33</v>
      </c>
      <c r="D15" s="11">
        <v>33.1</v>
      </c>
      <c r="E15" s="11">
        <v>33.799999999999997</v>
      </c>
      <c r="F15" s="11">
        <v>34.4</v>
      </c>
      <c r="G15" s="11">
        <v>5.5</v>
      </c>
      <c r="H15" s="11">
        <v>5.3</v>
      </c>
      <c r="I15" s="11">
        <v>90.4</v>
      </c>
      <c r="J15" s="11">
        <v>92.8</v>
      </c>
      <c r="K15" s="11">
        <v>6</v>
      </c>
      <c r="L15" s="11">
        <v>3.5</v>
      </c>
    </row>
    <row r="16" spans="1:12" s="6" customFormat="1" ht="12.95" customHeight="1" x14ac:dyDescent="0.25">
      <c r="A16" s="10">
        <v>24</v>
      </c>
      <c r="B16" s="10" t="s">
        <v>3</v>
      </c>
      <c r="C16" s="11">
        <v>36.700000000000003</v>
      </c>
      <c r="D16" s="11">
        <v>35</v>
      </c>
      <c r="E16" s="11">
        <v>14.2</v>
      </c>
      <c r="F16" s="11">
        <v>12.7</v>
      </c>
      <c r="G16" s="11">
        <v>3</v>
      </c>
      <c r="H16" s="11">
        <v>2.7</v>
      </c>
      <c r="I16" s="11">
        <v>64.400000000000006</v>
      </c>
      <c r="J16" s="11">
        <v>62.7</v>
      </c>
      <c r="K16" s="11">
        <v>32.9</v>
      </c>
      <c r="L16" s="11">
        <v>36.200000000000003</v>
      </c>
    </row>
    <row r="17" spans="1:12" s="6" customFormat="1" ht="12.95" customHeight="1" x14ac:dyDescent="0.25">
      <c r="A17" s="10">
        <v>25</v>
      </c>
      <c r="B17" s="10" t="s">
        <v>40</v>
      </c>
      <c r="C17" s="11">
        <v>49.4</v>
      </c>
      <c r="D17" s="11">
        <v>47.7</v>
      </c>
      <c r="E17" s="11">
        <v>27.1</v>
      </c>
      <c r="F17" s="11">
        <v>28.3</v>
      </c>
      <c r="G17" s="11">
        <v>5</v>
      </c>
      <c r="H17" s="11">
        <v>5.3</v>
      </c>
      <c r="I17" s="11">
        <v>95</v>
      </c>
      <c r="J17" s="11">
        <v>94.3</v>
      </c>
      <c r="K17" s="11">
        <v>4</v>
      </c>
      <c r="L17" s="11">
        <v>4.3</v>
      </c>
    </row>
    <row r="18" spans="1:12" s="6" customFormat="1" ht="12.95" customHeight="1" x14ac:dyDescent="0.25">
      <c r="A18" s="10">
        <v>26</v>
      </c>
      <c r="B18" s="10" t="s">
        <v>21</v>
      </c>
      <c r="C18" s="11">
        <v>34.200000000000003</v>
      </c>
      <c r="D18" s="11">
        <v>32.5</v>
      </c>
      <c r="E18" s="11">
        <v>31.8</v>
      </c>
      <c r="F18" s="11">
        <v>31.2</v>
      </c>
      <c r="G18" s="11">
        <v>7.2</v>
      </c>
      <c r="H18" s="11">
        <v>7.5</v>
      </c>
      <c r="I18" s="11">
        <v>93.3</v>
      </c>
      <c r="J18" s="11">
        <v>92.6</v>
      </c>
      <c r="K18" s="11">
        <v>7.4</v>
      </c>
      <c r="L18" s="11">
        <v>6.7</v>
      </c>
    </row>
    <row r="19" spans="1:12" s="6" customFormat="1" ht="12.95" customHeight="1" x14ac:dyDescent="0.25">
      <c r="A19" s="10">
        <v>27</v>
      </c>
      <c r="B19" s="10" t="s">
        <v>4</v>
      </c>
      <c r="C19" s="11">
        <v>50.8</v>
      </c>
      <c r="D19" s="11">
        <v>49.8</v>
      </c>
      <c r="E19" s="11">
        <v>24.9</v>
      </c>
      <c r="F19" s="11">
        <v>25.5</v>
      </c>
      <c r="G19" s="11">
        <v>4.3</v>
      </c>
      <c r="H19" s="11">
        <v>4.5</v>
      </c>
      <c r="I19" s="11">
        <v>97.4</v>
      </c>
      <c r="J19" s="11">
        <v>97.5</v>
      </c>
      <c r="K19" s="11">
        <v>1.9</v>
      </c>
      <c r="L19" s="11">
        <v>0.4</v>
      </c>
    </row>
    <row r="20" spans="1:12" s="6" customFormat="1" ht="12.95" customHeight="1" x14ac:dyDescent="0.25">
      <c r="A20" s="10">
        <v>28</v>
      </c>
      <c r="B20" s="10" t="s">
        <v>15</v>
      </c>
      <c r="C20" s="11">
        <v>41.7</v>
      </c>
      <c r="D20" s="11">
        <v>40</v>
      </c>
      <c r="E20" s="11">
        <v>34.5</v>
      </c>
      <c r="F20" s="11">
        <v>35.799999999999997</v>
      </c>
      <c r="G20" s="11">
        <v>5.7</v>
      </c>
      <c r="H20" s="11">
        <v>5.8</v>
      </c>
      <c r="I20" s="11">
        <v>96.6</v>
      </c>
      <c r="J20" s="11">
        <v>96.2</v>
      </c>
      <c r="K20" s="11">
        <v>3.4</v>
      </c>
      <c r="L20" s="11">
        <v>2.6</v>
      </c>
    </row>
    <row r="21" spans="1:12" s="6" customFormat="1" ht="12.95" customHeight="1" x14ac:dyDescent="0.25">
      <c r="A21" s="10">
        <v>29</v>
      </c>
      <c r="B21" s="10" t="s">
        <v>16</v>
      </c>
      <c r="C21" s="11">
        <v>49.2</v>
      </c>
      <c r="D21" s="11">
        <v>48.4</v>
      </c>
      <c r="E21" s="11">
        <v>28.2</v>
      </c>
      <c r="F21" s="11">
        <v>28.8</v>
      </c>
      <c r="G21" s="11">
        <v>2.9</v>
      </c>
      <c r="H21" s="11">
        <v>2.9</v>
      </c>
      <c r="I21" s="11">
        <v>94</v>
      </c>
      <c r="J21" s="11">
        <v>92.8</v>
      </c>
      <c r="K21" s="11">
        <v>6.4</v>
      </c>
      <c r="L21" s="11">
        <v>5.2</v>
      </c>
    </row>
    <row r="22" spans="1:12" s="6" customFormat="1" ht="12.95" customHeight="1" x14ac:dyDescent="0.25">
      <c r="A22" s="10">
        <v>31</v>
      </c>
      <c r="B22" s="10" t="s">
        <v>17</v>
      </c>
      <c r="C22" s="11">
        <v>34.6</v>
      </c>
      <c r="D22" s="11">
        <v>48.2</v>
      </c>
      <c r="E22" s="11">
        <v>16.100000000000001</v>
      </c>
      <c r="F22" s="11">
        <v>15.1</v>
      </c>
      <c r="G22" s="11">
        <v>1.6</v>
      </c>
      <c r="H22" s="11">
        <v>1.9</v>
      </c>
      <c r="I22" s="11">
        <v>74.099999999999994</v>
      </c>
      <c r="J22" s="11">
        <v>87</v>
      </c>
      <c r="K22" s="11">
        <v>2.6</v>
      </c>
      <c r="L22" s="11">
        <v>1.6</v>
      </c>
    </row>
    <row r="23" spans="1:12" s="6" customFormat="1" ht="12.95" customHeight="1" x14ac:dyDescent="0.25">
      <c r="A23" s="10">
        <v>33</v>
      </c>
      <c r="B23" s="10" t="s">
        <v>37</v>
      </c>
      <c r="C23" s="11">
        <v>49.8</v>
      </c>
      <c r="D23" s="11">
        <v>48.6</v>
      </c>
      <c r="E23" s="11">
        <v>23.8</v>
      </c>
      <c r="F23" s="11">
        <v>24.3</v>
      </c>
      <c r="G23" s="11">
        <v>3.2</v>
      </c>
      <c r="H23" s="11">
        <v>3.4</v>
      </c>
      <c r="I23" s="11">
        <v>90.6</v>
      </c>
      <c r="J23" s="11">
        <v>94.1</v>
      </c>
      <c r="K23" s="11">
        <v>13.3</v>
      </c>
      <c r="L23" s="11">
        <v>10</v>
      </c>
    </row>
    <row r="24" spans="1:12" s="6" customFormat="1" ht="12.95" customHeight="1" x14ac:dyDescent="0.25">
      <c r="A24" s="10">
        <v>34</v>
      </c>
      <c r="B24" s="10" t="s">
        <v>18</v>
      </c>
      <c r="C24" s="11">
        <v>56.2</v>
      </c>
      <c r="D24" s="11">
        <v>56.4</v>
      </c>
      <c r="E24" s="11">
        <v>23.9</v>
      </c>
      <c r="F24" s="11">
        <v>25</v>
      </c>
      <c r="G24" s="11">
        <v>2.5</v>
      </c>
      <c r="H24" s="11">
        <v>2.2999999999999998</v>
      </c>
      <c r="I24" s="11">
        <v>96.5</v>
      </c>
      <c r="J24" s="11">
        <v>94.9</v>
      </c>
      <c r="K24" s="11">
        <v>5.8</v>
      </c>
      <c r="L24" s="11">
        <v>4.5</v>
      </c>
    </row>
    <row r="25" spans="1:12" s="6" customFormat="1" ht="12.95" customHeight="1" x14ac:dyDescent="0.25">
      <c r="A25" s="10">
        <v>36</v>
      </c>
      <c r="B25" s="10" t="s">
        <v>22</v>
      </c>
      <c r="C25" s="11">
        <v>49.9</v>
      </c>
      <c r="D25" s="11">
        <v>49.1</v>
      </c>
      <c r="E25" s="11">
        <v>26.1</v>
      </c>
      <c r="F25" s="11">
        <v>28.2</v>
      </c>
      <c r="G25" s="11">
        <v>5.7</v>
      </c>
      <c r="H25" s="11">
        <v>5.0999999999999996</v>
      </c>
      <c r="I25" s="11">
        <v>95.1</v>
      </c>
      <c r="J25" s="11">
        <v>94.8</v>
      </c>
      <c r="K25" s="11">
        <v>0.1</v>
      </c>
      <c r="L25" s="11">
        <v>3.4</v>
      </c>
    </row>
    <row r="26" spans="1:12" s="6" customFormat="1" ht="12.95" customHeight="1" x14ac:dyDescent="0.25">
      <c r="A26" s="10">
        <v>37</v>
      </c>
      <c r="B26" s="10" t="s">
        <v>20</v>
      </c>
      <c r="C26" s="11">
        <v>58.3</v>
      </c>
      <c r="D26" s="11">
        <v>57.2</v>
      </c>
      <c r="E26" s="11">
        <v>19.100000000000001</v>
      </c>
      <c r="F26" s="11">
        <v>19.399999999999999</v>
      </c>
      <c r="G26" s="11">
        <v>4.4000000000000004</v>
      </c>
      <c r="H26" s="11">
        <v>4</v>
      </c>
      <c r="I26" s="11">
        <v>97.7</v>
      </c>
      <c r="J26" s="11">
        <v>97.6</v>
      </c>
      <c r="K26" s="11">
        <v>5.4</v>
      </c>
      <c r="L26" s="11">
        <v>4.4000000000000004</v>
      </c>
    </row>
    <row r="27" spans="1:12" s="6" customFormat="1" ht="12.95" customHeight="1" x14ac:dyDescent="0.25">
      <c r="A27" s="10">
        <v>40</v>
      </c>
      <c r="B27" s="12" t="s">
        <v>23</v>
      </c>
      <c r="C27" s="11">
        <v>57.8</v>
      </c>
      <c r="D27" s="11">
        <v>55.4</v>
      </c>
      <c r="E27" s="11">
        <v>7.5</v>
      </c>
      <c r="F27" s="11">
        <v>6.1</v>
      </c>
      <c r="G27" s="11">
        <v>8.6999999999999993</v>
      </c>
      <c r="H27" s="11">
        <v>6.5</v>
      </c>
      <c r="I27" s="11">
        <v>89.9</v>
      </c>
      <c r="J27" s="11">
        <v>82.2</v>
      </c>
      <c r="K27" s="11">
        <v>2.7</v>
      </c>
      <c r="L27" s="11">
        <v>3.1</v>
      </c>
    </row>
    <row r="28" spans="1:12" s="6" customFormat="1" ht="12.95" customHeight="1" x14ac:dyDescent="0.25">
      <c r="A28" s="10">
        <v>45</v>
      </c>
      <c r="B28" s="7" t="s">
        <v>5</v>
      </c>
      <c r="C28" s="11">
        <v>41.8</v>
      </c>
      <c r="D28" s="11">
        <v>41.8</v>
      </c>
      <c r="E28" s="11">
        <v>38.700000000000003</v>
      </c>
      <c r="F28" s="11">
        <v>39.200000000000003</v>
      </c>
      <c r="G28" s="11">
        <v>3.3</v>
      </c>
      <c r="H28" s="11">
        <v>3.3</v>
      </c>
      <c r="I28" s="11">
        <v>95</v>
      </c>
      <c r="J28" s="11">
        <v>95.1</v>
      </c>
      <c r="K28" s="11">
        <v>1.8</v>
      </c>
      <c r="L28" s="11">
        <v>2.2000000000000002</v>
      </c>
    </row>
    <row r="29" spans="1:12" s="6" customFormat="1" ht="12.95" customHeight="1" x14ac:dyDescent="0.25">
      <c r="A29" s="25" t="s">
        <v>1</v>
      </c>
      <c r="B29" s="25"/>
      <c r="C29" s="26"/>
      <c r="D29" s="26"/>
      <c r="E29" s="26"/>
      <c r="F29" s="26"/>
      <c r="G29" s="26"/>
      <c r="H29" s="26"/>
      <c r="I29" s="26"/>
      <c r="J29" s="26"/>
      <c r="K29" s="26"/>
      <c r="L29" s="26"/>
    </row>
    <row r="30" spans="1:12" s="6" customFormat="1" ht="12.95" customHeight="1" x14ac:dyDescent="0.25">
      <c r="A30" s="12">
        <v>50</v>
      </c>
      <c r="B30" s="6" t="s">
        <v>36</v>
      </c>
      <c r="C30" s="11">
        <v>82.7</v>
      </c>
      <c r="D30" s="11">
        <v>82.1</v>
      </c>
      <c r="E30" s="11">
        <v>7.2</v>
      </c>
      <c r="F30" s="11">
        <v>7.4</v>
      </c>
      <c r="G30" s="11">
        <v>1</v>
      </c>
      <c r="H30" s="11">
        <v>0.9</v>
      </c>
      <c r="I30" s="11">
        <v>97.5</v>
      </c>
      <c r="J30" s="11">
        <v>97.1</v>
      </c>
      <c r="K30" s="11">
        <v>1.5</v>
      </c>
      <c r="L30" s="11">
        <v>1.3</v>
      </c>
    </row>
    <row r="31" spans="1:12" s="6" customFormat="1" ht="12.95" customHeight="1" x14ac:dyDescent="0.25">
      <c r="A31" s="12">
        <v>51</v>
      </c>
      <c r="B31" s="7" t="s">
        <v>24</v>
      </c>
      <c r="C31" s="11">
        <v>82.6</v>
      </c>
      <c r="D31" s="11">
        <v>80.900000000000006</v>
      </c>
      <c r="E31" s="11">
        <v>6.2</v>
      </c>
      <c r="F31" s="11">
        <v>6.7</v>
      </c>
      <c r="G31" s="11">
        <v>0.9</v>
      </c>
      <c r="H31" s="11">
        <v>1</v>
      </c>
      <c r="I31" s="11">
        <v>95.6</v>
      </c>
      <c r="J31" s="11">
        <v>95.6</v>
      </c>
      <c r="K31" s="11">
        <v>3.2</v>
      </c>
      <c r="L31" s="11">
        <v>2.7</v>
      </c>
    </row>
    <row r="32" spans="1:12" s="6" customFormat="1" ht="12.95" customHeight="1" x14ac:dyDescent="0.25">
      <c r="A32" s="12">
        <v>52</v>
      </c>
      <c r="B32" s="7" t="s">
        <v>35</v>
      </c>
      <c r="C32" s="11">
        <v>65.7</v>
      </c>
      <c r="D32" s="11">
        <v>65.099999999999994</v>
      </c>
      <c r="E32" s="11">
        <v>17.5</v>
      </c>
      <c r="F32" s="11">
        <v>17.7</v>
      </c>
      <c r="G32" s="11">
        <v>3.1</v>
      </c>
      <c r="H32" s="11">
        <v>3.1</v>
      </c>
      <c r="I32" s="11">
        <v>96.5</v>
      </c>
      <c r="J32" s="11">
        <v>95.4</v>
      </c>
      <c r="K32" s="11">
        <v>1.5</v>
      </c>
      <c r="L32" s="11">
        <v>2.2000000000000002</v>
      </c>
    </row>
    <row r="33" spans="1:12" s="6" customFormat="1" ht="12.95" customHeight="1" x14ac:dyDescent="0.25">
      <c r="A33" s="12">
        <v>55</v>
      </c>
      <c r="B33" s="7" t="s">
        <v>6</v>
      </c>
      <c r="C33" s="11">
        <v>25.1</v>
      </c>
      <c r="D33" s="11">
        <v>23.9</v>
      </c>
      <c r="E33" s="11">
        <v>39.9</v>
      </c>
      <c r="F33" s="11">
        <v>39.1</v>
      </c>
      <c r="G33" s="11">
        <v>4.5999999999999996</v>
      </c>
      <c r="H33" s="11">
        <v>4.5</v>
      </c>
      <c r="I33" s="11">
        <v>92.1</v>
      </c>
      <c r="J33" s="11">
        <v>92.1</v>
      </c>
      <c r="K33" s="11">
        <v>-0.3</v>
      </c>
      <c r="L33" s="11">
        <v>-5.3</v>
      </c>
    </row>
    <row r="34" spans="1:12" s="6" customFormat="1" ht="12.95" customHeight="1" x14ac:dyDescent="0.25">
      <c r="A34" s="12">
        <v>60</v>
      </c>
      <c r="B34" s="7" t="s">
        <v>25</v>
      </c>
      <c r="C34" s="11">
        <v>0</v>
      </c>
      <c r="D34" s="11">
        <v>0</v>
      </c>
      <c r="E34" s="11">
        <v>34.799999999999997</v>
      </c>
      <c r="F34" s="11">
        <v>34.6</v>
      </c>
      <c r="G34" s="11">
        <v>5.9</v>
      </c>
      <c r="H34" s="11">
        <v>6</v>
      </c>
      <c r="I34" s="11">
        <v>94.1</v>
      </c>
      <c r="J34" s="11">
        <v>95.2</v>
      </c>
      <c r="K34" s="11">
        <v>2.9</v>
      </c>
      <c r="L34" s="11">
        <v>1.9</v>
      </c>
    </row>
    <row r="35" spans="1:12" s="6" customFormat="1" ht="12.95" customHeight="1" x14ac:dyDescent="0.25">
      <c r="A35" s="12">
        <v>61</v>
      </c>
      <c r="B35" s="7" t="s">
        <v>26</v>
      </c>
      <c r="C35" s="11">
        <v>0</v>
      </c>
      <c r="D35" s="11">
        <v>0</v>
      </c>
      <c r="E35" s="11">
        <v>42</v>
      </c>
      <c r="F35" s="11">
        <v>42.2</v>
      </c>
      <c r="G35" s="11">
        <v>6.3</v>
      </c>
      <c r="H35" s="11">
        <v>7.3</v>
      </c>
      <c r="I35" s="11">
        <v>86.9</v>
      </c>
      <c r="J35" s="11">
        <v>89.4</v>
      </c>
      <c r="K35" s="11">
        <v>5.4</v>
      </c>
      <c r="L35" s="11">
        <v>5</v>
      </c>
    </row>
    <row r="36" spans="1:12" s="6" customFormat="1" ht="12.95" customHeight="1" x14ac:dyDescent="0.25">
      <c r="A36" s="12">
        <v>63</v>
      </c>
      <c r="B36" s="7" t="s">
        <v>41</v>
      </c>
      <c r="C36" s="11">
        <v>0</v>
      </c>
      <c r="D36" s="11">
        <v>0</v>
      </c>
      <c r="E36" s="11">
        <v>29</v>
      </c>
      <c r="F36" s="11">
        <v>27.9</v>
      </c>
      <c r="G36" s="11">
        <v>5.4</v>
      </c>
      <c r="H36" s="11">
        <v>6.4</v>
      </c>
      <c r="I36" s="11">
        <v>89.1</v>
      </c>
      <c r="J36" s="11">
        <v>89.2</v>
      </c>
      <c r="K36" s="11">
        <v>4.7</v>
      </c>
      <c r="L36" s="11">
        <v>1.5</v>
      </c>
    </row>
    <row r="37" spans="1:12" s="6" customFormat="1" ht="12.95" customHeight="1" x14ac:dyDescent="0.25">
      <c r="A37" s="12">
        <v>64</v>
      </c>
      <c r="B37" s="7" t="s">
        <v>49</v>
      </c>
      <c r="C37" s="11">
        <v>22.7</v>
      </c>
      <c r="D37" s="11">
        <v>21.6</v>
      </c>
      <c r="E37" s="11">
        <v>22</v>
      </c>
      <c r="F37" s="11">
        <v>17.3</v>
      </c>
      <c r="G37" s="11">
        <v>19.5</v>
      </c>
      <c r="H37" s="11">
        <v>12.9</v>
      </c>
      <c r="I37" s="11">
        <v>83.9</v>
      </c>
      <c r="J37" s="11">
        <v>65.7</v>
      </c>
      <c r="K37" s="11">
        <v>24.9</v>
      </c>
      <c r="L37" s="11">
        <v>12.4</v>
      </c>
    </row>
    <row r="38" spans="1:12" s="6" customFormat="1" ht="12.95" customHeight="1" x14ac:dyDescent="0.25">
      <c r="A38" s="12">
        <v>70</v>
      </c>
      <c r="B38" s="7" t="s">
        <v>28</v>
      </c>
      <c r="C38" s="11">
        <v>0</v>
      </c>
      <c r="D38" s="11">
        <v>0</v>
      </c>
      <c r="E38" s="11">
        <v>33.299999999999997</v>
      </c>
      <c r="F38" s="11">
        <v>35.299999999999997</v>
      </c>
      <c r="G38" s="11">
        <v>8.1</v>
      </c>
      <c r="H38" s="11">
        <v>7.5</v>
      </c>
      <c r="I38" s="11">
        <v>85.9</v>
      </c>
      <c r="J38" s="11">
        <v>88.8</v>
      </c>
      <c r="K38" s="11">
        <v>9.3000000000000007</v>
      </c>
      <c r="L38" s="11">
        <v>7.8</v>
      </c>
    </row>
    <row r="39" spans="1:12" s="6" customFormat="1" ht="12.95" customHeight="1" x14ac:dyDescent="0.25">
      <c r="A39" s="12">
        <v>71</v>
      </c>
      <c r="B39" s="7" t="s">
        <v>53</v>
      </c>
      <c r="C39" s="11">
        <v>0</v>
      </c>
      <c r="D39" s="11">
        <v>0</v>
      </c>
      <c r="E39" s="11">
        <v>22.2</v>
      </c>
      <c r="F39" s="11">
        <v>20.8</v>
      </c>
      <c r="G39" s="11">
        <v>2.5</v>
      </c>
      <c r="H39" s="11">
        <v>2.9</v>
      </c>
      <c r="I39" s="11">
        <v>92.9</v>
      </c>
      <c r="J39" s="11">
        <v>95.4</v>
      </c>
      <c r="K39" s="11">
        <v>5.8</v>
      </c>
      <c r="L39" s="11">
        <v>-4.9000000000000004</v>
      </c>
    </row>
    <row r="40" spans="1:12" s="6" customFormat="1" ht="12.95" customHeight="1" x14ac:dyDescent="0.25">
      <c r="A40" s="12">
        <v>72</v>
      </c>
      <c r="B40" s="7" t="s">
        <v>29</v>
      </c>
      <c r="C40" s="11">
        <v>18.5</v>
      </c>
      <c r="D40" s="11">
        <v>21.6</v>
      </c>
      <c r="E40" s="11">
        <v>43.2</v>
      </c>
      <c r="F40" s="11">
        <v>41.9</v>
      </c>
      <c r="G40" s="11">
        <v>5.3</v>
      </c>
      <c r="H40" s="11">
        <v>5.7</v>
      </c>
      <c r="I40" s="11">
        <v>89.4</v>
      </c>
      <c r="J40" s="11">
        <v>95.1</v>
      </c>
      <c r="K40" s="11">
        <v>1.5</v>
      </c>
      <c r="L40" s="11">
        <v>-3.7</v>
      </c>
    </row>
    <row r="41" spans="1:12" s="6" customFormat="1" ht="12.95" customHeight="1" x14ac:dyDescent="0.25">
      <c r="A41" s="12">
        <v>73</v>
      </c>
      <c r="B41" s="7" t="s">
        <v>30</v>
      </c>
      <c r="C41" s="11">
        <v>3.6</v>
      </c>
      <c r="D41" s="11">
        <v>3</v>
      </c>
      <c r="E41" s="11">
        <v>34.1</v>
      </c>
      <c r="F41" s="11">
        <v>33.799999999999997</v>
      </c>
      <c r="G41" s="11">
        <v>4</v>
      </c>
      <c r="H41" s="11">
        <v>3.9</v>
      </c>
      <c r="I41" s="11">
        <v>94</v>
      </c>
      <c r="J41" s="11">
        <v>92.2</v>
      </c>
      <c r="K41" s="11">
        <v>3.9</v>
      </c>
      <c r="L41" s="11">
        <v>3.1</v>
      </c>
    </row>
    <row r="42" spans="1:12" s="6" customFormat="1" ht="12.95" customHeight="1" x14ac:dyDescent="0.25">
      <c r="A42" s="12">
        <v>80</v>
      </c>
      <c r="B42" s="7" t="s">
        <v>7</v>
      </c>
      <c r="C42" s="11">
        <v>5.6</v>
      </c>
      <c r="D42" s="11">
        <v>5.3</v>
      </c>
      <c r="E42" s="11">
        <v>52.2</v>
      </c>
      <c r="F42" s="11">
        <v>55.4</v>
      </c>
      <c r="G42" s="11">
        <v>5.8</v>
      </c>
      <c r="H42" s="11">
        <v>3.5</v>
      </c>
      <c r="I42" s="11">
        <v>85.3</v>
      </c>
      <c r="J42" s="11">
        <v>89.2</v>
      </c>
      <c r="K42" s="11">
        <v>1.3</v>
      </c>
      <c r="L42" s="11">
        <v>1.9</v>
      </c>
    </row>
    <row r="43" spans="1:12" s="6" customFormat="1" ht="12.95" customHeight="1" x14ac:dyDescent="0.25">
      <c r="A43" s="12">
        <v>85</v>
      </c>
      <c r="B43" s="7" t="s">
        <v>48</v>
      </c>
      <c r="C43" s="11">
        <v>11.3</v>
      </c>
      <c r="D43" s="11">
        <v>10.4</v>
      </c>
      <c r="E43" s="11">
        <v>60.8</v>
      </c>
      <c r="F43" s="11">
        <v>62.8</v>
      </c>
      <c r="G43" s="11">
        <v>5.4</v>
      </c>
      <c r="H43" s="11">
        <v>5.6</v>
      </c>
      <c r="I43" s="11">
        <v>79.400000000000006</v>
      </c>
      <c r="J43" s="11">
        <v>80.099999999999994</v>
      </c>
      <c r="K43" s="11">
        <v>0.1</v>
      </c>
      <c r="L43" s="11">
        <v>-0.9</v>
      </c>
    </row>
    <row r="44" spans="1:12" s="6" customFormat="1" ht="12.95" customHeight="1" x14ac:dyDescent="0.25">
      <c r="A44" s="12">
        <v>90</v>
      </c>
      <c r="B44" s="7" t="s">
        <v>32</v>
      </c>
      <c r="C44" s="11">
        <v>11.8</v>
      </c>
      <c r="D44" s="11">
        <v>11.1</v>
      </c>
      <c r="E44" s="11">
        <v>23.9</v>
      </c>
      <c r="F44" s="11">
        <v>24.6</v>
      </c>
      <c r="G44" s="11">
        <v>13.9</v>
      </c>
      <c r="H44" s="11">
        <v>14.5</v>
      </c>
      <c r="I44" s="11">
        <v>96.2</v>
      </c>
      <c r="J44" s="11">
        <v>89.7</v>
      </c>
      <c r="K44" s="11">
        <v>2</v>
      </c>
      <c r="L44" s="11">
        <v>9.6999999999999993</v>
      </c>
    </row>
    <row r="45" spans="1:12" s="6" customFormat="1" ht="12.95" customHeight="1" x14ac:dyDescent="0.25">
      <c r="A45" s="12">
        <v>92</v>
      </c>
      <c r="B45" s="7" t="s">
        <v>33</v>
      </c>
      <c r="C45" s="11">
        <v>0.5</v>
      </c>
      <c r="D45" s="11">
        <v>0.4</v>
      </c>
      <c r="E45" s="11">
        <v>11.6</v>
      </c>
      <c r="F45" s="11">
        <v>11.8</v>
      </c>
      <c r="G45" s="11">
        <v>1.9</v>
      </c>
      <c r="H45" s="11">
        <v>3.2</v>
      </c>
      <c r="I45" s="11">
        <v>87.9</v>
      </c>
      <c r="J45" s="11">
        <v>92</v>
      </c>
      <c r="K45" s="11">
        <v>7.3</v>
      </c>
      <c r="L45" s="11">
        <v>5</v>
      </c>
    </row>
    <row r="46" spans="1:12" s="6" customFormat="1" ht="12.95" customHeight="1" x14ac:dyDescent="0.25">
      <c r="A46" s="12">
        <v>93</v>
      </c>
      <c r="B46" s="7" t="s">
        <v>34</v>
      </c>
      <c r="C46" s="11">
        <v>11.2</v>
      </c>
      <c r="D46" s="11">
        <v>11.7</v>
      </c>
      <c r="E46" s="11">
        <v>50.1</v>
      </c>
      <c r="F46" s="11">
        <v>49.2</v>
      </c>
      <c r="G46" s="11">
        <v>10.1</v>
      </c>
      <c r="H46" s="11">
        <v>10.7</v>
      </c>
      <c r="I46" s="11">
        <v>96.7</v>
      </c>
      <c r="J46" s="11">
        <v>97.5</v>
      </c>
      <c r="K46" s="11">
        <v>1.4</v>
      </c>
      <c r="L46" s="11">
        <v>0.3</v>
      </c>
    </row>
    <row r="47" spans="1:12" s="6" customFormat="1" ht="31.5" customHeight="1" x14ac:dyDescent="0.25">
      <c r="A47" s="22" t="s">
        <v>186</v>
      </c>
      <c r="B47" s="51" t="s">
        <v>196</v>
      </c>
      <c r="C47" s="24"/>
      <c r="D47" s="24"/>
      <c r="E47" s="24"/>
      <c r="F47" s="24"/>
      <c r="G47" s="24"/>
      <c r="H47" s="24"/>
      <c r="I47" s="24"/>
      <c r="J47" s="24"/>
      <c r="K47" s="20"/>
      <c r="L47" s="20"/>
    </row>
    <row r="48" spans="1:12" s="6" customFormat="1" ht="12.95" customHeight="1" x14ac:dyDescent="0.25">
      <c r="A48" s="12" t="s">
        <v>187</v>
      </c>
      <c r="B48" s="6" t="s">
        <v>146</v>
      </c>
    </row>
    <row r="49" spans="1:11" s="6" customFormat="1" ht="12.95" customHeight="1" x14ac:dyDescent="0.25">
      <c r="A49" s="6" t="s">
        <v>197</v>
      </c>
      <c r="B49" s="6" t="s">
        <v>198</v>
      </c>
    </row>
    <row r="50" spans="1:11" s="39" customFormat="1" ht="12.95" customHeight="1" x14ac:dyDescent="0.25">
      <c r="A50" s="38" t="s">
        <v>188</v>
      </c>
    </row>
    <row r="51" spans="1:11" s="41" customFormat="1" ht="12.95" customHeight="1" x14ac:dyDescent="0.25">
      <c r="A51" s="40" t="s">
        <v>173</v>
      </c>
    </row>
    <row r="52" spans="1:11" s="41" customFormat="1" ht="12.95" customHeight="1" x14ac:dyDescent="0.25"/>
    <row r="53" spans="1:11" s="41" customFormat="1" ht="12.95" customHeight="1" x14ac:dyDescent="0.25">
      <c r="A53" s="41" t="s">
        <v>189</v>
      </c>
    </row>
    <row r="54" spans="1:11" ht="12.6" customHeight="1" x14ac:dyDescent="0.25">
      <c r="A54" s="6"/>
      <c r="B54" s="6"/>
      <c r="C54" s="6"/>
      <c r="D54" s="6"/>
      <c r="E54" s="6"/>
      <c r="F54" s="6"/>
      <c r="G54" s="6"/>
      <c r="H54" s="6"/>
      <c r="I54" s="6"/>
      <c r="J54" s="6"/>
      <c r="K54" s="6"/>
    </row>
    <row r="55" spans="1:11" ht="12.6" customHeight="1" x14ac:dyDescent="0.25">
      <c r="A55" s="6"/>
      <c r="B55" s="6"/>
      <c r="C55" s="6"/>
      <c r="D55" s="6"/>
      <c r="E55" s="6"/>
      <c r="F55" s="6"/>
      <c r="G55" s="6"/>
      <c r="H55" s="6"/>
      <c r="I55" s="6"/>
      <c r="J55" s="6"/>
      <c r="K55" s="6"/>
    </row>
    <row r="56" spans="1:11" ht="12.6" customHeight="1" x14ac:dyDescent="0.25">
      <c r="A56" s="6"/>
      <c r="B56" s="6"/>
      <c r="C56" s="6"/>
      <c r="D56" s="6"/>
      <c r="E56" s="6"/>
      <c r="F56" s="6"/>
      <c r="G56" s="6"/>
      <c r="H56" s="6"/>
      <c r="I56" s="6"/>
      <c r="J56" s="6"/>
      <c r="K56" s="6"/>
    </row>
    <row r="57" spans="1:11" ht="12.6" customHeight="1" x14ac:dyDescent="0.25">
      <c r="A57" s="12"/>
      <c r="B57" s="6"/>
      <c r="C57" s="6"/>
      <c r="D57" s="6"/>
      <c r="E57" s="6"/>
      <c r="F57" s="6"/>
      <c r="G57" s="6"/>
      <c r="H57" s="6"/>
      <c r="I57" s="6"/>
      <c r="J57" s="6"/>
      <c r="K57" s="6"/>
    </row>
    <row r="58" spans="1:11" ht="12.6" customHeight="1" x14ac:dyDescent="0.25">
      <c r="A58" s="12"/>
      <c r="B58" s="6"/>
      <c r="C58" s="6"/>
      <c r="D58" s="6"/>
      <c r="E58" s="6"/>
      <c r="F58" s="6"/>
      <c r="G58" s="6"/>
      <c r="H58" s="6"/>
      <c r="I58" s="6"/>
      <c r="J58" s="6"/>
      <c r="K58" s="6"/>
    </row>
    <row r="59" spans="1:11" ht="12.6" customHeight="1" x14ac:dyDescent="0.25">
      <c r="A59" s="6"/>
      <c r="B59" s="6"/>
      <c r="C59" s="6"/>
      <c r="D59" s="6"/>
      <c r="E59" s="6"/>
      <c r="F59" s="6"/>
      <c r="G59" s="6"/>
      <c r="H59" s="6"/>
      <c r="I59" s="6"/>
      <c r="J59" s="6"/>
      <c r="K59" s="6"/>
    </row>
    <row r="60" spans="1:11" ht="12.6" customHeight="1" x14ac:dyDescent="0.25">
      <c r="A60" s="6"/>
      <c r="B60" s="6"/>
      <c r="C60" s="6"/>
      <c r="D60" s="6"/>
      <c r="E60" s="6"/>
      <c r="F60" s="6"/>
      <c r="G60" s="6"/>
      <c r="H60" s="6"/>
      <c r="I60" s="6"/>
      <c r="J60" s="6"/>
      <c r="K60" s="6"/>
    </row>
  </sheetData>
  <phoneticPr fontId="0" type="noConversion"/>
  <pageMargins left="0.39370078740157483" right="0.39370078740157483" top="0.39370078740157483" bottom="0.39370078740157483" header="0.51181102362204722" footer="0.51181102362204722"/>
  <pageSetup paperSize="9" scale="72"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L63"/>
  <sheetViews>
    <sheetView zoomScale="120" zoomScaleNormal="120" workbookViewId="0">
      <pane xSplit="2" ySplit="5" topLeftCell="C6" activePane="bottomRight" state="frozen"/>
      <selection activeCell="A3" sqref="A3"/>
      <selection pane="topRight" activeCell="A3" sqref="A3"/>
      <selection pane="bottomLeft" activeCell="A3" sqref="A3"/>
      <selection pane="bottomRight"/>
    </sheetView>
  </sheetViews>
  <sheetFormatPr baseColWidth="10" defaultColWidth="11" defaultRowHeight="12.6" customHeight="1" x14ac:dyDescent="0.25"/>
  <cols>
    <col min="1" max="1" width="3.375" style="1" customWidth="1"/>
    <col min="2" max="2" width="50.625" style="1" customWidth="1"/>
    <col min="3" max="12" width="6.875" style="1" customWidth="1"/>
    <col min="13" max="16384" width="11" style="1"/>
  </cols>
  <sheetData>
    <row r="1" spans="1:12" ht="12.95" customHeight="1" x14ac:dyDescent="0.25">
      <c r="A1" s="3" t="s">
        <v>134</v>
      </c>
      <c r="B1" s="3"/>
      <c r="K1" s="5"/>
      <c r="L1" s="5" t="s">
        <v>147</v>
      </c>
    </row>
    <row r="2" spans="1:12" ht="12.95" customHeight="1" x14ac:dyDescent="0.25">
      <c r="A2" s="3" t="s">
        <v>203</v>
      </c>
      <c r="B2" s="4"/>
    </row>
    <row r="3" spans="1:12" s="6" customFormat="1" ht="12.95" customHeight="1" x14ac:dyDescent="0.25">
      <c r="A3" s="20" t="s">
        <v>80</v>
      </c>
      <c r="B3" s="20"/>
      <c r="C3" s="42" t="s">
        <v>42</v>
      </c>
      <c r="D3" s="43"/>
      <c r="E3" s="42" t="s">
        <v>43</v>
      </c>
      <c r="F3" s="43"/>
      <c r="G3" s="42" t="s">
        <v>44</v>
      </c>
      <c r="H3" s="43"/>
      <c r="I3" s="42" t="s">
        <v>51</v>
      </c>
      <c r="J3" s="43"/>
      <c r="K3" s="42" t="s">
        <v>45</v>
      </c>
      <c r="L3" s="43"/>
    </row>
    <row r="4" spans="1:12" s="6" customFormat="1" ht="12.95" customHeight="1" x14ac:dyDescent="0.25">
      <c r="A4" s="7"/>
      <c r="B4" s="7"/>
      <c r="C4" s="44" t="s">
        <v>46</v>
      </c>
      <c r="D4" s="45"/>
      <c r="E4" s="44" t="s">
        <v>47</v>
      </c>
      <c r="F4" s="45"/>
      <c r="G4" s="44" t="s">
        <v>50</v>
      </c>
      <c r="H4" s="45"/>
      <c r="I4" s="44"/>
      <c r="J4" s="45"/>
      <c r="K4" s="44" t="s">
        <v>52</v>
      </c>
      <c r="L4" s="45"/>
    </row>
    <row r="5" spans="1:12" s="6" customFormat="1" ht="12.95" customHeight="1" x14ac:dyDescent="0.25">
      <c r="A5" s="8"/>
      <c r="B5" s="8"/>
      <c r="C5" s="28">
        <v>1999</v>
      </c>
      <c r="D5" s="29">
        <v>2000</v>
      </c>
      <c r="E5" s="28">
        <v>1999</v>
      </c>
      <c r="F5" s="29">
        <v>2000</v>
      </c>
      <c r="G5" s="28">
        <v>1999</v>
      </c>
      <c r="H5" s="29">
        <v>2000</v>
      </c>
      <c r="I5" s="28">
        <v>1999</v>
      </c>
      <c r="J5" s="29">
        <v>2000</v>
      </c>
      <c r="K5" s="28">
        <v>1999</v>
      </c>
      <c r="L5" s="29">
        <v>2000</v>
      </c>
    </row>
    <row r="6" spans="1:12" s="6" customFormat="1" ht="12.95" customHeight="1" x14ac:dyDescent="0.25">
      <c r="A6" s="25" t="s">
        <v>0</v>
      </c>
      <c r="B6" s="25"/>
      <c r="C6" s="23"/>
      <c r="D6" s="23"/>
      <c r="E6" s="23"/>
      <c r="F6" s="23"/>
      <c r="G6" s="23"/>
      <c r="H6" s="23"/>
      <c r="I6" s="23"/>
      <c r="J6" s="23"/>
      <c r="K6" s="23"/>
      <c r="L6" s="23"/>
    </row>
    <row r="7" spans="1:12" s="7" customFormat="1" ht="12.95" customHeight="1" x14ac:dyDescent="0.25">
      <c r="A7" s="10">
        <v>14</v>
      </c>
      <c r="B7" s="10" t="s">
        <v>8</v>
      </c>
      <c r="C7" s="13">
        <v>32.299999999999997</v>
      </c>
      <c r="D7" s="13">
        <v>32.5</v>
      </c>
      <c r="E7" s="13">
        <v>27</v>
      </c>
      <c r="F7" s="13">
        <v>26.6</v>
      </c>
      <c r="G7" s="13">
        <v>7.9</v>
      </c>
      <c r="H7" s="13">
        <v>8.9</v>
      </c>
      <c r="I7" s="13">
        <v>92.4</v>
      </c>
      <c r="J7" s="13">
        <v>92.1</v>
      </c>
      <c r="K7" s="13">
        <v>11.9</v>
      </c>
      <c r="L7" s="13">
        <v>9.1</v>
      </c>
    </row>
    <row r="8" spans="1:12" s="6" customFormat="1" ht="12.95" customHeight="1" x14ac:dyDescent="0.25">
      <c r="A8" s="10">
        <v>15</v>
      </c>
      <c r="B8" s="10" t="s">
        <v>9</v>
      </c>
      <c r="C8" s="13">
        <v>61</v>
      </c>
      <c r="D8" s="13">
        <v>61.4</v>
      </c>
      <c r="E8" s="13">
        <v>17.3</v>
      </c>
      <c r="F8" s="13">
        <v>17.2</v>
      </c>
      <c r="G8" s="13">
        <v>4.5</v>
      </c>
      <c r="H8" s="13">
        <v>4</v>
      </c>
      <c r="I8" s="13">
        <v>95.2</v>
      </c>
      <c r="J8" s="13">
        <v>95.8</v>
      </c>
      <c r="K8" s="13">
        <v>2.7</v>
      </c>
      <c r="L8" s="13">
        <v>2.5</v>
      </c>
    </row>
    <row r="9" spans="1:12" s="6" customFormat="1" ht="12.95" customHeight="1" x14ac:dyDescent="0.25">
      <c r="A9" s="10">
        <v>16</v>
      </c>
      <c r="B9" s="10" t="s">
        <v>10</v>
      </c>
      <c r="C9" s="13">
        <v>58.2</v>
      </c>
      <c r="D9" s="13">
        <v>52.5</v>
      </c>
      <c r="E9" s="13">
        <v>12.1</v>
      </c>
      <c r="F9" s="13">
        <v>8.6</v>
      </c>
      <c r="G9" s="13">
        <v>2.4</v>
      </c>
      <c r="H9" s="13">
        <v>1.8</v>
      </c>
      <c r="I9" s="13">
        <v>89.6</v>
      </c>
      <c r="J9" s="13">
        <v>82.8</v>
      </c>
      <c r="K9" s="13">
        <v>20</v>
      </c>
      <c r="L9" s="13">
        <v>21.4</v>
      </c>
    </row>
    <row r="10" spans="1:12" s="6" customFormat="1" ht="12.95" customHeight="1" x14ac:dyDescent="0.25">
      <c r="A10" s="10">
        <v>17</v>
      </c>
      <c r="B10" s="10" t="s">
        <v>2</v>
      </c>
      <c r="C10" s="13">
        <v>45.2</v>
      </c>
      <c r="D10" s="13">
        <v>45.5</v>
      </c>
      <c r="E10" s="13">
        <v>31.3</v>
      </c>
      <c r="F10" s="13">
        <v>30.5</v>
      </c>
      <c r="G10" s="13">
        <v>5.3</v>
      </c>
      <c r="H10" s="13">
        <v>4.4000000000000004</v>
      </c>
      <c r="I10" s="13">
        <v>93.5</v>
      </c>
      <c r="J10" s="13">
        <v>94</v>
      </c>
      <c r="K10" s="13">
        <v>4.0999999999999996</v>
      </c>
      <c r="L10" s="13">
        <v>2.7</v>
      </c>
    </row>
    <row r="11" spans="1:12" s="6" customFormat="1" ht="12.95" customHeight="1" x14ac:dyDescent="0.25">
      <c r="A11" s="10">
        <v>18</v>
      </c>
      <c r="B11" s="10" t="s">
        <v>11</v>
      </c>
      <c r="C11" s="13">
        <v>65.099999999999994</v>
      </c>
      <c r="D11" s="13">
        <v>63.1</v>
      </c>
      <c r="E11" s="13">
        <v>19.100000000000001</v>
      </c>
      <c r="F11" s="13">
        <v>19.3</v>
      </c>
      <c r="G11" s="13">
        <v>1.5</v>
      </c>
      <c r="H11" s="13">
        <v>1.4</v>
      </c>
      <c r="I11" s="13">
        <v>95.7</v>
      </c>
      <c r="J11" s="13">
        <v>95.9</v>
      </c>
      <c r="K11" s="13">
        <v>1.4</v>
      </c>
      <c r="L11" s="13">
        <v>-3.3</v>
      </c>
    </row>
    <row r="12" spans="1:12" s="6" customFormat="1" ht="12.95" customHeight="1" x14ac:dyDescent="0.25">
      <c r="A12" s="10">
        <v>19</v>
      </c>
      <c r="B12" s="10" t="s">
        <v>12</v>
      </c>
      <c r="C12" s="11" t="s">
        <v>54</v>
      </c>
      <c r="D12" s="11" t="s">
        <v>54</v>
      </c>
      <c r="E12" s="11" t="s">
        <v>54</v>
      </c>
      <c r="F12" s="11" t="s">
        <v>54</v>
      </c>
      <c r="G12" s="11" t="s">
        <v>54</v>
      </c>
      <c r="H12" s="11" t="s">
        <v>54</v>
      </c>
      <c r="I12" s="11" t="s">
        <v>54</v>
      </c>
      <c r="J12" s="11" t="s">
        <v>54</v>
      </c>
      <c r="K12" s="11" t="s">
        <v>54</v>
      </c>
      <c r="L12" s="11" t="s">
        <v>54</v>
      </c>
    </row>
    <row r="13" spans="1:12" s="6" customFormat="1" ht="12.95" customHeight="1" x14ac:dyDescent="0.25">
      <c r="A13" s="10">
        <v>20</v>
      </c>
      <c r="B13" s="12" t="s">
        <v>39</v>
      </c>
      <c r="C13" s="13">
        <v>52.9</v>
      </c>
      <c r="D13" s="13">
        <v>51.5</v>
      </c>
      <c r="E13" s="13">
        <v>24.7</v>
      </c>
      <c r="F13" s="13">
        <v>24.5</v>
      </c>
      <c r="G13" s="13">
        <v>5.9</v>
      </c>
      <c r="H13" s="13">
        <v>5.5</v>
      </c>
      <c r="I13" s="13">
        <v>97.9</v>
      </c>
      <c r="J13" s="13">
        <v>98.2</v>
      </c>
      <c r="K13" s="13">
        <v>4.5999999999999996</v>
      </c>
      <c r="L13" s="13">
        <v>4.7</v>
      </c>
    </row>
    <row r="14" spans="1:12" s="6" customFormat="1" ht="12.95" customHeight="1" x14ac:dyDescent="0.25">
      <c r="A14" s="10">
        <v>21</v>
      </c>
      <c r="B14" s="10" t="s">
        <v>13</v>
      </c>
      <c r="C14" s="13">
        <v>47.3</v>
      </c>
      <c r="D14" s="13">
        <v>49.6</v>
      </c>
      <c r="E14" s="13">
        <v>24.9</v>
      </c>
      <c r="F14" s="13">
        <v>22.7</v>
      </c>
      <c r="G14" s="13">
        <v>6.5</v>
      </c>
      <c r="H14" s="13">
        <v>5.6</v>
      </c>
      <c r="I14" s="13">
        <v>96.3</v>
      </c>
      <c r="J14" s="13">
        <v>95.7</v>
      </c>
      <c r="K14" s="13">
        <v>6.3</v>
      </c>
      <c r="L14" s="13">
        <v>4.9000000000000004</v>
      </c>
    </row>
    <row r="15" spans="1:12" s="6" customFormat="1" ht="12.95" customHeight="1" x14ac:dyDescent="0.25">
      <c r="A15" s="10">
        <v>22</v>
      </c>
      <c r="B15" s="10" t="s">
        <v>14</v>
      </c>
      <c r="C15" s="13">
        <v>34.700000000000003</v>
      </c>
      <c r="D15" s="13">
        <v>32.6</v>
      </c>
      <c r="E15" s="13">
        <v>35.4</v>
      </c>
      <c r="F15" s="13">
        <v>33.9</v>
      </c>
      <c r="G15" s="13">
        <v>5.4</v>
      </c>
      <c r="H15" s="13">
        <v>5.4</v>
      </c>
      <c r="I15" s="13">
        <v>94.3</v>
      </c>
      <c r="J15" s="13">
        <v>90</v>
      </c>
      <c r="K15" s="13">
        <v>6.1</v>
      </c>
      <c r="L15" s="13">
        <v>6.5</v>
      </c>
    </row>
    <row r="16" spans="1:12" s="6" customFormat="1" ht="12.95" customHeight="1" x14ac:dyDescent="0.25">
      <c r="A16" s="10">
        <v>24</v>
      </c>
      <c r="B16" s="10" t="s">
        <v>3</v>
      </c>
      <c r="C16" s="13">
        <v>37.9</v>
      </c>
      <c r="D16" s="13">
        <v>36.200000000000003</v>
      </c>
      <c r="E16" s="13">
        <v>16.399999999999999</v>
      </c>
      <c r="F16" s="13">
        <v>14.7</v>
      </c>
      <c r="G16" s="13">
        <v>3.4</v>
      </c>
      <c r="H16" s="13">
        <v>2.9</v>
      </c>
      <c r="I16" s="13">
        <v>58.2</v>
      </c>
      <c r="J16" s="13">
        <v>56.5</v>
      </c>
      <c r="K16" s="13">
        <v>60.1</v>
      </c>
      <c r="L16" s="13">
        <v>51.7</v>
      </c>
    </row>
    <row r="17" spans="1:12" s="6" customFormat="1" ht="12.95" customHeight="1" x14ac:dyDescent="0.25">
      <c r="A17" s="10">
        <v>25</v>
      </c>
      <c r="B17" s="10" t="s">
        <v>40</v>
      </c>
      <c r="C17" s="13">
        <v>48.9</v>
      </c>
      <c r="D17" s="13">
        <v>49</v>
      </c>
      <c r="E17" s="13">
        <v>27.2</v>
      </c>
      <c r="F17" s="13">
        <v>27.3</v>
      </c>
      <c r="G17" s="13">
        <v>5.6</v>
      </c>
      <c r="H17" s="13">
        <v>4.8</v>
      </c>
      <c r="I17" s="13">
        <v>95.6</v>
      </c>
      <c r="J17" s="13">
        <v>94.7</v>
      </c>
      <c r="K17" s="13">
        <v>3.5</v>
      </c>
      <c r="L17" s="13">
        <v>4</v>
      </c>
    </row>
    <row r="18" spans="1:12" s="6" customFormat="1" ht="12.95" customHeight="1" x14ac:dyDescent="0.25">
      <c r="A18" s="10">
        <v>26</v>
      </c>
      <c r="B18" s="10" t="s">
        <v>21</v>
      </c>
      <c r="C18" s="13">
        <v>31</v>
      </c>
      <c r="D18" s="13">
        <v>33.5</v>
      </c>
      <c r="E18" s="13">
        <v>32.6</v>
      </c>
      <c r="F18" s="13">
        <v>31.8</v>
      </c>
      <c r="G18" s="13">
        <v>7.2</v>
      </c>
      <c r="H18" s="13">
        <v>7.5</v>
      </c>
      <c r="I18" s="13">
        <v>91.7</v>
      </c>
      <c r="J18" s="13">
        <v>92.4</v>
      </c>
      <c r="K18" s="13">
        <v>6.1</v>
      </c>
      <c r="L18" s="13">
        <v>7.9</v>
      </c>
    </row>
    <row r="19" spans="1:12" s="6" customFormat="1" ht="12.95" customHeight="1" x14ac:dyDescent="0.25">
      <c r="A19" s="10">
        <v>27</v>
      </c>
      <c r="B19" s="10" t="s">
        <v>4</v>
      </c>
      <c r="C19" s="13">
        <v>55.3</v>
      </c>
      <c r="D19" s="13">
        <v>63</v>
      </c>
      <c r="E19" s="13">
        <v>22.1</v>
      </c>
      <c r="F19" s="13">
        <v>18.3</v>
      </c>
      <c r="G19" s="13">
        <v>4.3</v>
      </c>
      <c r="H19" s="13">
        <v>3.2</v>
      </c>
      <c r="I19" s="13">
        <v>94.8</v>
      </c>
      <c r="J19" s="13">
        <v>96.9</v>
      </c>
      <c r="K19" s="13">
        <v>1.1000000000000001</v>
      </c>
      <c r="L19" s="13">
        <v>2</v>
      </c>
    </row>
    <row r="20" spans="1:12" s="6" customFormat="1" ht="12.95" customHeight="1" x14ac:dyDescent="0.25">
      <c r="A20" s="10">
        <v>28</v>
      </c>
      <c r="B20" s="10" t="s">
        <v>15</v>
      </c>
      <c r="C20" s="13">
        <v>36.9</v>
      </c>
      <c r="D20" s="13">
        <v>40.5</v>
      </c>
      <c r="E20" s="13">
        <v>37.299999999999997</v>
      </c>
      <c r="F20" s="13">
        <v>34.5</v>
      </c>
      <c r="G20" s="13">
        <v>6.1</v>
      </c>
      <c r="H20" s="13">
        <v>5.7</v>
      </c>
      <c r="I20" s="13">
        <v>95.7</v>
      </c>
      <c r="J20" s="13">
        <v>96.2</v>
      </c>
      <c r="K20" s="13">
        <v>4.0999999999999996</v>
      </c>
      <c r="L20" s="13">
        <v>4</v>
      </c>
    </row>
    <row r="21" spans="1:12" s="6" customFormat="1" ht="12.95" customHeight="1" x14ac:dyDescent="0.25">
      <c r="A21" s="10">
        <v>29</v>
      </c>
      <c r="B21" s="10" t="s">
        <v>16</v>
      </c>
      <c r="C21" s="13">
        <v>48</v>
      </c>
      <c r="D21" s="13">
        <v>49.8</v>
      </c>
      <c r="E21" s="13">
        <v>29.1</v>
      </c>
      <c r="F21" s="13">
        <v>28</v>
      </c>
      <c r="G21" s="13">
        <v>3.1</v>
      </c>
      <c r="H21" s="13">
        <v>2.7</v>
      </c>
      <c r="I21" s="13">
        <v>94.8</v>
      </c>
      <c r="J21" s="13">
        <v>94.1</v>
      </c>
      <c r="K21" s="13">
        <v>4.4000000000000004</v>
      </c>
      <c r="L21" s="13">
        <v>6.3</v>
      </c>
    </row>
    <row r="22" spans="1:12" s="6" customFormat="1" ht="12.95" customHeight="1" x14ac:dyDescent="0.25">
      <c r="A22" s="10">
        <v>31</v>
      </c>
      <c r="B22" s="10" t="s">
        <v>17</v>
      </c>
      <c r="C22" s="13">
        <v>48.9</v>
      </c>
      <c r="D22" s="13">
        <v>35.4</v>
      </c>
      <c r="E22" s="13">
        <v>19.399999999999999</v>
      </c>
      <c r="F22" s="13">
        <v>16.100000000000001</v>
      </c>
      <c r="G22" s="13">
        <v>2.6</v>
      </c>
      <c r="H22" s="13">
        <v>1.6</v>
      </c>
      <c r="I22" s="13">
        <v>87.3</v>
      </c>
      <c r="J22" s="13">
        <v>75</v>
      </c>
      <c r="K22" s="13">
        <v>2.8</v>
      </c>
      <c r="L22" s="13">
        <v>3</v>
      </c>
    </row>
    <row r="23" spans="1:12" s="6" customFormat="1" ht="12.95" customHeight="1" x14ac:dyDescent="0.25">
      <c r="A23" s="10">
        <v>32</v>
      </c>
      <c r="B23" s="10" t="s">
        <v>38</v>
      </c>
      <c r="C23" s="13">
        <v>46.7</v>
      </c>
      <c r="D23" s="13">
        <v>47.2</v>
      </c>
      <c r="E23" s="13">
        <v>29.5</v>
      </c>
      <c r="F23" s="13">
        <v>29.2</v>
      </c>
      <c r="G23" s="13">
        <v>3.8</v>
      </c>
      <c r="H23" s="13">
        <v>3.4</v>
      </c>
      <c r="I23" s="13">
        <v>92</v>
      </c>
      <c r="J23" s="13">
        <v>92.4</v>
      </c>
      <c r="K23" s="13">
        <v>5.8</v>
      </c>
      <c r="L23" s="13">
        <v>3.4</v>
      </c>
    </row>
    <row r="24" spans="1:12" s="6" customFormat="1" ht="12.95" customHeight="1" x14ac:dyDescent="0.25">
      <c r="A24" s="10">
        <v>33</v>
      </c>
      <c r="B24" s="10" t="s">
        <v>37</v>
      </c>
      <c r="C24" s="13">
        <v>48.6</v>
      </c>
      <c r="D24" s="13">
        <v>50.4</v>
      </c>
      <c r="E24" s="13">
        <v>24.8</v>
      </c>
      <c r="F24" s="13">
        <v>23.2</v>
      </c>
      <c r="G24" s="13">
        <v>3</v>
      </c>
      <c r="H24" s="13">
        <v>2.9</v>
      </c>
      <c r="I24" s="13">
        <v>91.3</v>
      </c>
      <c r="J24" s="13">
        <v>90.5</v>
      </c>
      <c r="K24" s="13">
        <v>12.7</v>
      </c>
      <c r="L24" s="13">
        <v>13.3</v>
      </c>
    </row>
    <row r="25" spans="1:12" s="6" customFormat="1" ht="12.95" customHeight="1" x14ac:dyDescent="0.25">
      <c r="A25" s="10">
        <v>34</v>
      </c>
      <c r="B25" s="10" t="s">
        <v>18</v>
      </c>
      <c r="C25" s="13">
        <v>56.3</v>
      </c>
      <c r="D25" s="13">
        <v>55.8</v>
      </c>
      <c r="E25" s="13">
        <v>24.9</v>
      </c>
      <c r="F25" s="13">
        <v>24.1</v>
      </c>
      <c r="G25" s="13">
        <v>2.8</v>
      </c>
      <c r="H25" s="13">
        <v>2.5</v>
      </c>
      <c r="I25" s="13">
        <v>97</v>
      </c>
      <c r="J25" s="13">
        <v>96.5</v>
      </c>
      <c r="K25" s="13">
        <v>6.2</v>
      </c>
      <c r="L25" s="13">
        <v>5.8</v>
      </c>
    </row>
    <row r="26" spans="1:12" s="6" customFormat="1" ht="12.95" customHeight="1" x14ac:dyDescent="0.25">
      <c r="A26" s="10">
        <v>35</v>
      </c>
      <c r="B26" s="10" t="s">
        <v>19</v>
      </c>
      <c r="C26" s="13">
        <v>49.4</v>
      </c>
      <c r="D26" s="13">
        <v>47</v>
      </c>
      <c r="E26" s="13">
        <v>29</v>
      </c>
      <c r="F26" s="13">
        <v>30</v>
      </c>
      <c r="G26" s="13">
        <v>4.2</v>
      </c>
      <c r="H26" s="13">
        <v>3.4</v>
      </c>
      <c r="I26" s="13">
        <v>97.5</v>
      </c>
      <c r="J26" s="13">
        <v>95.3</v>
      </c>
      <c r="K26" s="13">
        <v>3.6</v>
      </c>
      <c r="L26" s="13">
        <v>4.5</v>
      </c>
    </row>
    <row r="27" spans="1:12" s="6" customFormat="1" ht="12.95" customHeight="1" x14ac:dyDescent="0.25">
      <c r="A27" s="10">
        <v>36</v>
      </c>
      <c r="B27" s="10" t="s">
        <v>22</v>
      </c>
      <c r="C27" s="13">
        <v>44.3</v>
      </c>
      <c r="D27" s="13">
        <v>50.3</v>
      </c>
      <c r="E27" s="13">
        <v>28</v>
      </c>
      <c r="F27" s="13">
        <v>26</v>
      </c>
      <c r="G27" s="13">
        <v>6.2</v>
      </c>
      <c r="H27" s="13">
        <v>6.1</v>
      </c>
      <c r="I27" s="13">
        <v>93.5</v>
      </c>
      <c r="J27" s="13">
        <v>96.1</v>
      </c>
      <c r="K27" s="13">
        <v>5.2</v>
      </c>
      <c r="L27" s="13">
        <v>-1.6</v>
      </c>
    </row>
    <row r="28" spans="1:12" s="6" customFormat="1" ht="12.95" customHeight="1" x14ac:dyDescent="0.25">
      <c r="A28" s="10">
        <v>37</v>
      </c>
      <c r="B28" s="10" t="s">
        <v>20</v>
      </c>
      <c r="C28" s="13">
        <v>60.4</v>
      </c>
      <c r="D28" s="13">
        <v>61.4</v>
      </c>
      <c r="E28" s="13">
        <v>19</v>
      </c>
      <c r="F28" s="13">
        <v>18</v>
      </c>
      <c r="G28" s="13">
        <v>4.3</v>
      </c>
      <c r="H28" s="13">
        <v>3.8</v>
      </c>
      <c r="I28" s="13">
        <v>96.7</v>
      </c>
      <c r="J28" s="13">
        <v>97.4</v>
      </c>
      <c r="K28" s="13">
        <v>2.8</v>
      </c>
      <c r="L28" s="13">
        <v>5.3</v>
      </c>
    </row>
    <row r="29" spans="1:12" s="6" customFormat="1" ht="12.95" customHeight="1" x14ac:dyDescent="0.25">
      <c r="A29" s="10">
        <v>40</v>
      </c>
      <c r="B29" s="12" t="s">
        <v>23</v>
      </c>
      <c r="C29" s="13">
        <v>51.3</v>
      </c>
      <c r="D29" s="13">
        <v>57.9</v>
      </c>
      <c r="E29" s="13">
        <v>7.4</v>
      </c>
      <c r="F29" s="13">
        <v>7.4</v>
      </c>
      <c r="G29" s="13">
        <v>11.3</v>
      </c>
      <c r="H29" s="13">
        <v>8.6</v>
      </c>
      <c r="I29" s="13">
        <v>87.6</v>
      </c>
      <c r="J29" s="13">
        <v>89.9</v>
      </c>
      <c r="K29" s="13">
        <v>2.9</v>
      </c>
      <c r="L29" s="13">
        <v>2.6</v>
      </c>
    </row>
    <row r="30" spans="1:12" s="6" customFormat="1" ht="12.95" customHeight="1" x14ac:dyDescent="0.25">
      <c r="A30" s="10">
        <v>45</v>
      </c>
      <c r="B30" s="7" t="s">
        <v>5</v>
      </c>
      <c r="C30" s="13">
        <v>40.5</v>
      </c>
      <c r="D30" s="13">
        <v>41.4</v>
      </c>
      <c r="E30" s="13">
        <v>39.4</v>
      </c>
      <c r="F30" s="13">
        <v>38.799999999999997</v>
      </c>
      <c r="G30" s="13">
        <v>3.3</v>
      </c>
      <c r="H30" s="13">
        <v>3.4</v>
      </c>
      <c r="I30" s="13">
        <v>94.4</v>
      </c>
      <c r="J30" s="13">
        <v>94.7</v>
      </c>
      <c r="K30" s="13">
        <v>1.5</v>
      </c>
      <c r="L30" s="13">
        <v>1.8</v>
      </c>
    </row>
    <row r="31" spans="1:12" s="6" customFormat="1" ht="12.95" customHeight="1" x14ac:dyDescent="0.25">
      <c r="A31" s="25" t="s">
        <v>1</v>
      </c>
      <c r="B31" s="25"/>
      <c r="C31" s="27"/>
      <c r="D31" s="27"/>
      <c r="E31" s="27"/>
      <c r="F31" s="27"/>
      <c r="G31" s="27"/>
      <c r="H31" s="27"/>
      <c r="I31" s="27"/>
      <c r="J31" s="27"/>
      <c r="K31" s="27"/>
      <c r="L31" s="27"/>
    </row>
    <row r="32" spans="1:12" s="6" customFormat="1" ht="12.95" customHeight="1" x14ac:dyDescent="0.25">
      <c r="A32" s="12">
        <v>50</v>
      </c>
      <c r="B32" s="6" t="s">
        <v>36</v>
      </c>
      <c r="C32" s="13">
        <v>81.7</v>
      </c>
      <c r="D32" s="13">
        <v>82.5</v>
      </c>
      <c r="E32" s="13">
        <v>7.6</v>
      </c>
      <c r="F32" s="13">
        <v>7.2</v>
      </c>
      <c r="G32" s="13">
        <v>1.1000000000000001</v>
      </c>
      <c r="H32" s="13">
        <v>1</v>
      </c>
      <c r="I32" s="13">
        <v>97.2</v>
      </c>
      <c r="J32" s="13">
        <v>97.4</v>
      </c>
      <c r="K32" s="13">
        <v>1.7</v>
      </c>
      <c r="L32" s="13">
        <v>1.5</v>
      </c>
    </row>
    <row r="33" spans="1:12" s="6" customFormat="1" ht="12.95" customHeight="1" x14ac:dyDescent="0.25">
      <c r="A33" s="12">
        <v>51</v>
      </c>
      <c r="B33" s="7" t="s">
        <v>24</v>
      </c>
      <c r="C33" s="13">
        <v>81</v>
      </c>
      <c r="D33" s="13">
        <v>82.7</v>
      </c>
      <c r="E33" s="13">
        <v>7</v>
      </c>
      <c r="F33" s="13">
        <v>6.1</v>
      </c>
      <c r="G33" s="13">
        <v>1</v>
      </c>
      <c r="H33" s="13">
        <v>0.9</v>
      </c>
      <c r="I33" s="13">
        <v>95.6</v>
      </c>
      <c r="J33" s="13">
        <v>95.2</v>
      </c>
      <c r="K33" s="13">
        <v>2.9</v>
      </c>
      <c r="L33" s="13">
        <v>3.2</v>
      </c>
    </row>
    <row r="34" spans="1:12" s="6" customFormat="1" ht="12.95" customHeight="1" x14ac:dyDescent="0.25">
      <c r="A34" s="12">
        <v>52</v>
      </c>
      <c r="B34" s="7" t="s">
        <v>35</v>
      </c>
      <c r="C34" s="13">
        <v>65.599999999999994</v>
      </c>
      <c r="D34" s="13">
        <v>65.5</v>
      </c>
      <c r="E34" s="13">
        <v>17.7</v>
      </c>
      <c r="F34" s="13">
        <v>17.5</v>
      </c>
      <c r="G34" s="13">
        <v>3.1</v>
      </c>
      <c r="H34" s="13">
        <v>3.1</v>
      </c>
      <c r="I34" s="13">
        <v>96.2</v>
      </c>
      <c r="J34" s="13">
        <v>96.3</v>
      </c>
      <c r="K34" s="13">
        <v>1.8</v>
      </c>
      <c r="L34" s="13">
        <v>1.5</v>
      </c>
    </row>
    <row r="35" spans="1:12" s="6" customFormat="1" ht="12.95" customHeight="1" x14ac:dyDescent="0.25">
      <c r="A35" s="12">
        <v>55</v>
      </c>
      <c r="B35" s="7" t="s">
        <v>6</v>
      </c>
      <c r="C35" s="13">
        <v>23.2</v>
      </c>
      <c r="D35" s="13">
        <v>23.4</v>
      </c>
      <c r="E35" s="13">
        <v>41.2</v>
      </c>
      <c r="F35" s="13">
        <v>40</v>
      </c>
      <c r="G35" s="13">
        <v>5.9</v>
      </c>
      <c r="H35" s="13">
        <v>5.6</v>
      </c>
      <c r="I35" s="13">
        <v>91.8</v>
      </c>
      <c r="J35" s="13">
        <v>90.8</v>
      </c>
      <c r="K35" s="13">
        <v>3.2</v>
      </c>
      <c r="L35" s="13">
        <v>2.5</v>
      </c>
    </row>
    <row r="36" spans="1:12" s="6" customFormat="1" ht="12.95" customHeight="1" x14ac:dyDescent="0.25">
      <c r="A36" s="12">
        <v>60</v>
      </c>
      <c r="B36" s="7" t="s">
        <v>25</v>
      </c>
      <c r="C36" s="13">
        <v>0</v>
      </c>
      <c r="D36" s="13">
        <v>0</v>
      </c>
      <c r="E36" s="13">
        <v>34.799999999999997</v>
      </c>
      <c r="F36" s="13">
        <v>34.5</v>
      </c>
      <c r="G36" s="13">
        <v>7.2</v>
      </c>
      <c r="H36" s="13">
        <v>6.1</v>
      </c>
      <c r="I36" s="13">
        <v>94.4</v>
      </c>
      <c r="J36" s="13">
        <v>93.6</v>
      </c>
      <c r="K36" s="13">
        <v>1.8</v>
      </c>
      <c r="L36" s="13">
        <v>3.1</v>
      </c>
    </row>
    <row r="37" spans="1:12" s="6" customFormat="1" ht="12.95" customHeight="1" x14ac:dyDescent="0.25">
      <c r="A37" s="12">
        <v>61</v>
      </c>
      <c r="B37" s="7" t="s">
        <v>26</v>
      </c>
      <c r="C37" s="13">
        <v>0</v>
      </c>
      <c r="D37" s="13">
        <v>0</v>
      </c>
      <c r="E37" s="13">
        <v>43.2</v>
      </c>
      <c r="F37" s="13">
        <v>42</v>
      </c>
      <c r="G37" s="13">
        <v>6.5</v>
      </c>
      <c r="H37" s="13">
        <v>6</v>
      </c>
      <c r="I37" s="13">
        <v>82</v>
      </c>
      <c r="J37" s="13">
        <v>85.2</v>
      </c>
      <c r="K37" s="13">
        <v>8.8000000000000007</v>
      </c>
      <c r="L37" s="13">
        <v>5.8</v>
      </c>
    </row>
    <row r="38" spans="1:12" s="6" customFormat="1" ht="12.95" customHeight="1" x14ac:dyDescent="0.25">
      <c r="A38" s="12">
        <v>62</v>
      </c>
      <c r="B38" s="7" t="s">
        <v>27</v>
      </c>
      <c r="C38" s="13">
        <v>18.7</v>
      </c>
      <c r="D38" s="13">
        <v>22.2</v>
      </c>
      <c r="E38" s="13">
        <v>16</v>
      </c>
      <c r="F38" s="13">
        <v>11.9</v>
      </c>
      <c r="G38" s="13">
        <v>1.8</v>
      </c>
      <c r="H38" s="13">
        <v>2.1</v>
      </c>
      <c r="I38" s="13">
        <v>91.3</v>
      </c>
      <c r="J38" s="13">
        <v>93</v>
      </c>
      <c r="K38" s="13">
        <v>0.1</v>
      </c>
      <c r="L38" s="13">
        <v>-1.1000000000000001</v>
      </c>
    </row>
    <row r="39" spans="1:12" s="6" customFormat="1" ht="12.95" customHeight="1" x14ac:dyDescent="0.25">
      <c r="A39" s="12">
        <v>63</v>
      </c>
      <c r="B39" s="7" t="s">
        <v>41</v>
      </c>
      <c r="C39" s="13">
        <v>0</v>
      </c>
      <c r="D39" s="13">
        <v>0</v>
      </c>
      <c r="E39" s="13">
        <v>25.2</v>
      </c>
      <c r="F39" s="13">
        <v>25.2</v>
      </c>
      <c r="G39" s="13">
        <v>3.3</v>
      </c>
      <c r="H39" s="13">
        <v>3.3</v>
      </c>
      <c r="I39" s="13">
        <v>94.3</v>
      </c>
      <c r="J39" s="13">
        <v>93.8</v>
      </c>
      <c r="K39" s="13">
        <v>2</v>
      </c>
      <c r="L39" s="13">
        <v>3.7</v>
      </c>
    </row>
    <row r="40" spans="1:12" s="6" customFormat="1" ht="12.95" customHeight="1" x14ac:dyDescent="0.25">
      <c r="A40" s="12">
        <v>64</v>
      </c>
      <c r="B40" s="7" t="s">
        <v>49</v>
      </c>
      <c r="C40" s="13">
        <v>38.5</v>
      </c>
      <c r="D40" s="13">
        <v>48.5</v>
      </c>
      <c r="E40" s="13">
        <v>25</v>
      </c>
      <c r="F40" s="13">
        <v>25</v>
      </c>
      <c r="G40" s="13">
        <v>2.7</v>
      </c>
      <c r="H40" s="13">
        <v>2.8</v>
      </c>
      <c r="I40" s="13">
        <v>97.4</v>
      </c>
      <c r="J40" s="13">
        <v>96.8</v>
      </c>
      <c r="K40" s="13">
        <v>4.3</v>
      </c>
      <c r="L40" s="13">
        <v>1.5</v>
      </c>
    </row>
    <row r="41" spans="1:12" s="6" customFormat="1" ht="12.95" customHeight="1" x14ac:dyDescent="0.25">
      <c r="A41" s="12">
        <v>70</v>
      </c>
      <c r="B41" s="7" t="s">
        <v>28</v>
      </c>
      <c r="C41" s="13">
        <v>0</v>
      </c>
      <c r="D41" s="13">
        <v>0</v>
      </c>
      <c r="E41" s="13">
        <v>27.7</v>
      </c>
      <c r="F41" s="13">
        <v>32.799999999999997</v>
      </c>
      <c r="G41" s="13">
        <v>9.3000000000000007</v>
      </c>
      <c r="H41" s="13">
        <v>9.1</v>
      </c>
      <c r="I41" s="13">
        <v>73.8</v>
      </c>
      <c r="J41" s="13">
        <v>84.1</v>
      </c>
      <c r="K41" s="13">
        <v>16.8</v>
      </c>
      <c r="L41" s="13">
        <v>10.6</v>
      </c>
    </row>
    <row r="42" spans="1:12" s="6" customFormat="1" ht="12.95" customHeight="1" x14ac:dyDescent="0.25">
      <c r="A42" s="12">
        <v>71</v>
      </c>
      <c r="B42" s="7" t="s">
        <v>53</v>
      </c>
      <c r="C42" s="13">
        <v>0</v>
      </c>
      <c r="D42" s="13">
        <v>0</v>
      </c>
      <c r="E42" s="13">
        <v>23</v>
      </c>
      <c r="F42" s="13">
        <v>22.3</v>
      </c>
      <c r="G42" s="13">
        <v>3.5</v>
      </c>
      <c r="H42" s="13">
        <v>3.1</v>
      </c>
      <c r="I42" s="13">
        <v>95.5</v>
      </c>
      <c r="J42" s="13">
        <v>94.3</v>
      </c>
      <c r="K42" s="13">
        <v>5.4</v>
      </c>
      <c r="L42" s="13">
        <v>5.4</v>
      </c>
    </row>
    <row r="43" spans="1:12" s="6" customFormat="1" ht="12.95" customHeight="1" x14ac:dyDescent="0.25">
      <c r="A43" s="12">
        <v>72</v>
      </c>
      <c r="B43" s="7" t="s">
        <v>29</v>
      </c>
      <c r="C43" s="13">
        <v>19.5</v>
      </c>
      <c r="D43" s="13">
        <v>15.2</v>
      </c>
      <c r="E43" s="13">
        <v>40.6</v>
      </c>
      <c r="F43" s="13">
        <v>43.7</v>
      </c>
      <c r="G43" s="13">
        <v>7.9</v>
      </c>
      <c r="H43" s="13">
        <v>7.1</v>
      </c>
      <c r="I43" s="13">
        <v>95.6</v>
      </c>
      <c r="J43" s="13">
        <v>93.3</v>
      </c>
      <c r="K43" s="13">
        <v>4.5999999999999996</v>
      </c>
      <c r="L43" s="13">
        <v>1.8</v>
      </c>
    </row>
    <row r="44" spans="1:12" s="6" customFormat="1" ht="12.95" customHeight="1" x14ac:dyDescent="0.25">
      <c r="A44" s="12">
        <v>73</v>
      </c>
      <c r="B44" s="7" t="s">
        <v>30</v>
      </c>
      <c r="C44" s="13">
        <v>4.0999999999999996</v>
      </c>
      <c r="D44" s="13">
        <v>3.6</v>
      </c>
      <c r="E44" s="13">
        <v>39.700000000000003</v>
      </c>
      <c r="F44" s="13">
        <v>34.200000000000003</v>
      </c>
      <c r="G44" s="13">
        <v>4.4000000000000004</v>
      </c>
      <c r="H44" s="13">
        <v>3.9</v>
      </c>
      <c r="I44" s="13">
        <v>96.5</v>
      </c>
      <c r="J44" s="13">
        <v>94.1</v>
      </c>
      <c r="K44" s="13">
        <v>2.6</v>
      </c>
      <c r="L44" s="13">
        <v>3.9</v>
      </c>
    </row>
    <row r="45" spans="1:12" s="6" customFormat="1" ht="12.95" customHeight="1" x14ac:dyDescent="0.25">
      <c r="A45" s="12">
        <v>74</v>
      </c>
      <c r="B45" s="7" t="s">
        <v>31</v>
      </c>
      <c r="C45" s="13">
        <v>22.8</v>
      </c>
      <c r="D45" s="13">
        <v>24.2</v>
      </c>
      <c r="E45" s="13">
        <v>31.5</v>
      </c>
      <c r="F45" s="13">
        <v>30.2</v>
      </c>
      <c r="G45" s="13">
        <v>2.4</v>
      </c>
      <c r="H45" s="13">
        <v>2.2999999999999998</v>
      </c>
      <c r="I45" s="13">
        <v>89.8</v>
      </c>
      <c r="J45" s="13">
        <v>83.8</v>
      </c>
      <c r="K45" s="13">
        <v>6.2</v>
      </c>
      <c r="L45" s="13">
        <v>13.1</v>
      </c>
    </row>
    <row r="46" spans="1:12" s="6" customFormat="1" ht="12.95" customHeight="1" x14ac:dyDescent="0.25">
      <c r="A46" s="12">
        <v>80</v>
      </c>
      <c r="B46" s="7" t="s">
        <v>7</v>
      </c>
      <c r="C46" s="13">
        <v>6.3</v>
      </c>
      <c r="D46" s="13">
        <v>5.9</v>
      </c>
      <c r="E46" s="13">
        <v>54.3</v>
      </c>
      <c r="F46" s="13">
        <v>52.5</v>
      </c>
      <c r="G46" s="13">
        <v>6</v>
      </c>
      <c r="H46" s="13">
        <v>6</v>
      </c>
      <c r="I46" s="13">
        <v>85.8</v>
      </c>
      <c r="J46" s="13">
        <v>84.1</v>
      </c>
      <c r="K46" s="13">
        <v>0.9</v>
      </c>
      <c r="L46" s="13">
        <v>1.8</v>
      </c>
    </row>
    <row r="47" spans="1:12" s="6" customFormat="1" ht="12.95" customHeight="1" x14ac:dyDescent="0.25">
      <c r="A47" s="12">
        <v>85</v>
      </c>
      <c r="B47" s="7" t="s">
        <v>48</v>
      </c>
      <c r="C47" s="13">
        <v>10.6</v>
      </c>
      <c r="D47" s="13">
        <v>11.4</v>
      </c>
      <c r="E47" s="13">
        <v>59.5</v>
      </c>
      <c r="F47" s="13">
        <v>60.8</v>
      </c>
      <c r="G47" s="13">
        <v>7.5</v>
      </c>
      <c r="H47" s="13">
        <v>5.6</v>
      </c>
      <c r="I47" s="13">
        <v>77.900000000000006</v>
      </c>
      <c r="J47" s="13">
        <v>78.599999999999994</v>
      </c>
      <c r="K47" s="13">
        <v>-0.9</v>
      </c>
      <c r="L47" s="13">
        <v>0.5</v>
      </c>
    </row>
    <row r="48" spans="1:12" s="6" customFormat="1" ht="12.95" customHeight="1" x14ac:dyDescent="0.25">
      <c r="A48" s="12">
        <v>90</v>
      </c>
      <c r="B48" s="7" t="s">
        <v>32</v>
      </c>
      <c r="C48" s="13">
        <v>12.1</v>
      </c>
      <c r="D48" s="13">
        <v>12.1</v>
      </c>
      <c r="E48" s="13">
        <v>25.2</v>
      </c>
      <c r="F48" s="13">
        <v>23.4</v>
      </c>
      <c r="G48" s="13">
        <v>15.2</v>
      </c>
      <c r="H48" s="13">
        <v>14.2</v>
      </c>
      <c r="I48" s="13">
        <v>96.8</v>
      </c>
      <c r="J48" s="13">
        <v>96.5</v>
      </c>
      <c r="K48" s="13">
        <v>2.8</v>
      </c>
      <c r="L48" s="13">
        <v>2.1</v>
      </c>
    </row>
    <row r="49" spans="1:12" s="6" customFormat="1" ht="12.95" customHeight="1" x14ac:dyDescent="0.25">
      <c r="A49" s="12">
        <v>92</v>
      </c>
      <c r="B49" s="7" t="s">
        <v>33</v>
      </c>
      <c r="C49" s="13">
        <v>0.9</v>
      </c>
      <c r="D49" s="13">
        <v>0.7</v>
      </c>
      <c r="E49" s="13">
        <v>13.9</v>
      </c>
      <c r="F49" s="13">
        <v>12.5</v>
      </c>
      <c r="G49" s="13">
        <v>2.2999999999999998</v>
      </c>
      <c r="H49" s="13">
        <v>2</v>
      </c>
      <c r="I49" s="13">
        <v>84.7</v>
      </c>
      <c r="J49" s="13">
        <v>87.2</v>
      </c>
      <c r="K49" s="13">
        <v>13.5</v>
      </c>
      <c r="L49" s="13">
        <v>7.2</v>
      </c>
    </row>
    <row r="50" spans="1:12" s="6" customFormat="1" ht="12.95" customHeight="1" x14ac:dyDescent="0.25">
      <c r="A50" s="12">
        <v>93</v>
      </c>
      <c r="B50" s="7" t="s">
        <v>34</v>
      </c>
      <c r="C50" s="13">
        <v>10.4</v>
      </c>
      <c r="D50" s="13">
        <v>9.9</v>
      </c>
      <c r="E50" s="13">
        <v>50.9</v>
      </c>
      <c r="F50" s="13">
        <v>50</v>
      </c>
      <c r="G50" s="13">
        <v>10.3</v>
      </c>
      <c r="H50" s="13">
        <v>10.7</v>
      </c>
      <c r="I50" s="13">
        <v>97.7</v>
      </c>
      <c r="J50" s="13">
        <v>97.3</v>
      </c>
      <c r="K50" s="13">
        <v>2.2000000000000002</v>
      </c>
      <c r="L50" s="13">
        <v>1.8</v>
      </c>
    </row>
    <row r="51" spans="1:12" s="6" customFormat="1" ht="31.5" customHeight="1" x14ac:dyDescent="0.25">
      <c r="A51" s="22" t="s">
        <v>186</v>
      </c>
      <c r="B51" s="51" t="s">
        <v>196</v>
      </c>
      <c r="C51" s="24"/>
      <c r="D51" s="24"/>
      <c r="E51" s="24"/>
      <c r="F51" s="24"/>
      <c r="G51" s="24"/>
      <c r="H51" s="24"/>
      <c r="I51" s="24"/>
      <c r="J51" s="24"/>
      <c r="K51" s="20"/>
      <c r="L51" s="20"/>
    </row>
    <row r="52" spans="1:12" s="6" customFormat="1" ht="12.95" customHeight="1" x14ac:dyDescent="0.25">
      <c r="A52" s="12" t="s">
        <v>187</v>
      </c>
      <c r="B52" s="6" t="s">
        <v>146</v>
      </c>
    </row>
    <row r="53" spans="1:12" s="6" customFormat="1" ht="12.95" customHeight="1" x14ac:dyDescent="0.25">
      <c r="A53" s="6" t="s">
        <v>197</v>
      </c>
      <c r="B53" s="6" t="s">
        <v>198</v>
      </c>
    </row>
    <row r="54" spans="1:12" s="39" customFormat="1" ht="12.95" customHeight="1" x14ac:dyDescent="0.25">
      <c r="A54" s="38" t="s">
        <v>188</v>
      </c>
    </row>
    <row r="55" spans="1:12" s="41" customFormat="1" ht="12.95" customHeight="1" x14ac:dyDescent="0.25">
      <c r="A55" s="40" t="s">
        <v>174</v>
      </c>
    </row>
    <row r="56" spans="1:12" s="41" customFormat="1" ht="12.95" customHeight="1" x14ac:dyDescent="0.25"/>
    <row r="57" spans="1:12" s="41" customFormat="1" ht="12.95" customHeight="1" x14ac:dyDescent="0.25">
      <c r="A57" s="41" t="s">
        <v>189</v>
      </c>
    </row>
    <row r="58" spans="1:12" ht="12.6" customHeight="1" x14ac:dyDescent="0.25">
      <c r="A58" s="6"/>
      <c r="B58" s="6"/>
      <c r="C58" s="6"/>
      <c r="D58" s="6"/>
      <c r="E58" s="6"/>
      <c r="F58" s="6"/>
      <c r="G58" s="6"/>
      <c r="H58" s="6"/>
      <c r="I58" s="6"/>
      <c r="J58" s="6"/>
      <c r="K58" s="6"/>
    </row>
    <row r="59" spans="1:12" ht="12.6" customHeight="1" x14ac:dyDescent="0.25">
      <c r="A59" s="6"/>
      <c r="B59" s="6"/>
      <c r="C59" s="6"/>
      <c r="D59" s="6"/>
      <c r="E59" s="6"/>
      <c r="F59" s="6"/>
      <c r="G59" s="6"/>
      <c r="H59" s="6"/>
      <c r="I59" s="6"/>
      <c r="J59" s="6"/>
      <c r="K59" s="6"/>
    </row>
    <row r="60" spans="1:12" ht="12.6" customHeight="1" x14ac:dyDescent="0.25">
      <c r="A60" s="6"/>
      <c r="B60" s="6"/>
      <c r="C60" s="6"/>
      <c r="D60" s="6"/>
      <c r="E60" s="6"/>
      <c r="F60" s="6"/>
      <c r="G60" s="6"/>
      <c r="H60" s="6"/>
      <c r="I60" s="6"/>
      <c r="J60" s="6"/>
      <c r="K60" s="6"/>
    </row>
    <row r="61" spans="1:12" ht="12.6" customHeight="1" x14ac:dyDescent="0.25">
      <c r="A61" s="6"/>
      <c r="B61" s="6"/>
      <c r="C61" s="6"/>
      <c r="D61" s="6"/>
      <c r="E61" s="6"/>
      <c r="F61" s="6"/>
      <c r="G61" s="6"/>
      <c r="H61" s="6"/>
      <c r="I61" s="6"/>
      <c r="J61" s="6"/>
      <c r="K61" s="6"/>
    </row>
    <row r="62" spans="1:12" ht="12.6" customHeight="1" x14ac:dyDescent="0.25">
      <c r="A62" s="54"/>
    </row>
    <row r="63" spans="1:12" ht="12.6" customHeight="1" x14ac:dyDescent="0.25">
      <c r="A63" s="54"/>
    </row>
  </sheetData>
  <phoneticPr fontId="0" type="noConversion"/>
  <pageMargins left="0.39370078740157483" right="0.39370078740157483" top="0.39370078740157483" bottom="0.39370078740157483" header="0.51181102362204722" footer="0.51181102362204722"/>
  <pageSetup paperSize="9" scale="72"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L70"/>
  <sheetViews>
    <sheetView zoomScale="120" zoomScaleNormal="120" workbookViewId="0">
      <pane xSplit="2" ySplit="5" topLeftCell="C6" activePane="bottomRight" state="frozen"/>
      <selection activeCell="A3" sqref="A3"/>
      <selection pane="topRight" activeCell="A3" sqref="A3"/>
      <selection pane="bottomLeft" activeCell="A3" sqref="A3"/>
      <selection pane="bottomRight"/>
    </sheetView>
  </sheetViews>
  <sheetFormatPr baseColWidth="10" defaultColWidth="11" defaultRowHeight="12.6" customHeight="1" x14ac:dyDescent="0.25"/>
  <cols>
    <col min="1" max="1" width="3.375" style="1" customWidth="1"/>
    <col min="2" max="2" width="50.625" style="1" customWidth="1"/>
    <col min="3" max="12" width="6.875" style="1" customWidth="1"/>
    <col min="13" max="16384" width="11" style="1"/>
  </cols>
  <sheetData>
    <row r="1" spans="1:12" ht="12.95" customHeight="1" x14ac:dyDescent="0.25">
      <c r="A1" s="3" t="s">
        <v>134</v>
      </c>
      <c r="B1" s="3"/>
      <c r="K1" s="5"/>
      <c r="L1" s="5" t="s">
        <v>147</v>
      </c>
    </row>
    <row r="2" spans="1:12" ht="12.95" customHeight="1" x14ac:dyDescent="0.25">
      <c r="A2" s="3" t="s">
        <v>203</v>
      </c>
      <c r="B2" s="4"/>
    </row>
    <row r="3" spans="1:12" s="6" customFormat="1" ht="12.95" customHeight="1" x14ac:dyDescent="0.25">
      <c r="A3" s="20" t="s">
        <v>80</v>
      </c>
      <c r="B3" s="20"/>
      <c r="C3" s="42" t="s">
        <v>42</v>
      </c>
      <c r="D3" s="43"/>
      <c r="E3" s="42" t="s">
        <v>43</v>
      </c>
      <c r="F3" s="43"/>
      <c r="G3" s="42" t="s">
        <v>44</v>
      </c>
      <c r="H3" s="43"/>
      <c r="I3" s="42" t="s">
        <v>51</v>
      </c>
      <c r="J3" s="43"/>
      <c r="K3" s="42" t="s">
        <v>45</v>
      </c>
      <c r="L3" s="43"/>
    </row>
    <row r="4" spans="1:12" s="6" customFormat="1" ht="12.95" customHeight="1" x14ac:dyDescent="0.25">
      <c r="A4" s="7"/>
      <c r="B4" s="7"/>
      <c r="C4" s="44" t="s">
        <v>46</v>
      </c>
      <c r="D4" s="45"/>
      <c r="E4" s="44" t="s">
        <v>47</v>
      </c>
      <c r="F4" s="45"/>
      <c r="G4" s="44" t="s">
        <v>50</v>
      </c>
      <c r="H4" s="45"/>
      <c r="I4" s="44"/>
      <c r="J4" s="45"/>
      <c r="K4" s="44" t="s">
        <v>52</v>
      </c>
      <c r="L4" s="45"/>
    </row>
    <row r="5" spans="1:12" s="6" customFormat="1" ht="12.95" customHeight="1" x14ac:dyDescent="0.25">
      <c r="A5" s="8"/>
      <c r="B5" s="8"/>
      <c r="C5" s="28">
        <v>1998</v>
      </c>
      <c r="D5" s="29">
        <v>1999</v>
      </c>
      <c r="E5" s="28">
        <v>1998</v>
      </c>
      <c r="F5" s="29">
        <v>1999</v>
      </c>
      <c r="G5" s="28">
        <v>1998</v>
      </c>
      <c r="H5" s="29">
        <v>1999</v>
      </c>
      <c r="I5" s="28">
        <v>1998</v>
      </c>
      <c r="J5" s="29">
        <v>1999</v>
      </c>
      <c r="K5" s="29">
        <v>1998</v>
      </c>
      <c r="L5" s="29">
        <v>1999</v>
      </c>
    </row>
    <row r="6" spans="1:12" s="6" customFormat="1" ht="12.95" customHeight="1" x14ac:dyDescent="0.25">
      <c r="A6" s="25" t="s">
        <v>0</v>
      </c>
      <c r="B6" s="25"/>
      <c r="C6" s="23"/>
      <c r="D6" s="23"/>
      <c r="E6" s="23"/>
      <c r="F6" s="23"/>
      <c r="G6" s="23"/>
      <c r="H6" s="23"/>
      <c r="I6" s="23"/>
      <c r="J6" s="23"/>
      <c r="K6" s="23"/>
      <c r="L6" s="23"/>
    </row>
    <row r="7" spans="1:12" s="7" customFormat="1" ht="12.95" customHeight="1" x14ac:dyDescent="0.25">
      <c r="A7" s="10">
        <v>14</v>
      </c>
      <c r="B7" s="10" t="s">
        <v>8</v>
      </c>
      <c r="C7" s="11">
        <v>29.2</v>
      </c>
      <c r="D7" s="11">
        <v>32.1</v>
      </c>
      <c r="E7" s="11">
        <v>28.4</v>
      </c>
      <c r="F7" s="11">
        <v>25</v>
      </c>
      <c r="G7" s="11">
        <v>8.3000000000000007</v>
      </c>
      <c r="H7" s="11">
        <v>8.1</v>
      </c>
      <c r="I7" s="11">
        <v>93.2</v>
      </c>
      <c r="J7" s="11">
        <v>91.9</v>
      </c>
      <c r="K7" s="11">
        <v>10.6</v>
      </c>
      <c r="L7" s="11">
        <v>13.8</v>
      </c>
    </row>
    <row r="8" spans="1:12" s="6" customFormat="1" ht="12.95" customHeight="1" x14ac:dyDescent="0.25">
      <c r="A8" s="10">
        <v>15</v>
      </c>
      <c r="B8" s="10" t="s">
        <v>9</v>
      </c>
      <c r="C8" s="11">
        <v>64.099999999999994</v>
      </c>
      <c r="D8" s="11">
        <v>63.7</v>
      </c>
      <c r="E8" s="11">
        <v>16.2</v>
      </c>
      <c r="F8" s="11">
        <v>16.3</v>
      </c>
      <c r="G8" s="11">
        <v>3.8</v>
      </c>
      <c r="H8" s="11">
        <v>4.3</v>
      </c>
      <c r="I8" s="11">
        <v>96.5</v>
      </c>
      <c r="J8" s="11">
        <v>96.2</v>
      </c>
      <c r="K8" s="11">
        <v>1</v>
      </c>
      <c r="L8" s="11">
        <v>1.5</v>
      </c>
    </row>
    <row r="9" spans="1:12" s="6" customFormat="1" ht="12.95" customHeight="1" x14ac:dyDescent="0.25">
      <c r="A9" s="10">
        <v>16</v>
      </c>
      <c r="B9" s="10" t="s">
        <v>10</v>
      </c>
      <c r="C9" s="11">
        <v>62.1</v>
      </c>
      <c r="D9" s="11">
        <v>55.5</v>
      </c>
      <c r="E9" s="11">
        <v>12.6</v>
      </c>
      <c r="F9" s="11">
        <v>12.6</v>
      </c>
      <c r="G9" s="11">
        <v>1.5</v>
      </c>
      <c r="H9" s="11">
        <v>2.2999999999999998</v>
      </c>
      <c r="I9" s="11">
        <v>89</v>
      </c>
      <c r="J9" s="11">
        <v>89.8</v>
      </c>
      <c r="K9" s="11">
        <v>15.3</v>
      </c>
      <c r="L9" s="11">
        <v>18.899999999999999</v>
      </c>
    </row>
    <row r="10" spans="1:12" s="6" customFormat="1" ht="12.95" customHeight="1" x14ac:dyDescent="0.25">
      <c r="A10" s="10">
        <v>17</v>
      </c>
      <c r="B10" s="10" t="s">
        <v>2</v>
      </c>
      <c r="C10" s="11">
        <v>45.6</v>
      </c>
      <c r="D10" s="11">
        <v>45.1</v>
      </c>
      <c r="E10" s="11">
        <v>31</v>
      </c>
      <c r="F10" s="11">
        <v>31.6</v>
      </c>
      <c r="G10" s="11">
        <v>4.8</v>
      </c>
      <c r="H10" s="11">
        <v>5.3</v>
      </c>
      <c r="I10" s="11">
        <v>94.7</v>
      </c>
      <c r="J10" s="11">
        <v>93.7</v>
      </c>
      <c r="K10" s="11">
        <v>2.7</v>
      </c>
      <c r="L10" s="11">
        <v>4.2</v>
      </c>
    </row>
    <row r="11" spans="1:12" s="6" customFormat="1" ht="12.95" customHeight="1" x14ac:dyDescent="0.25">
      <c r="A11" s="10">
        <v>18</v>
      </c>
      <c r="B11" s="10" t="s">
        <v>11</v>
      </c>
      <c r="C11" s="11">
        <v>63.6</v>
      </c>
      <c r="D11" s="11">
        <v>66</v>
      </c>
      <c r="E11" s="11">
        <v>19.600000000000001</v>
      </c>
      <c r="F11" s="11">
        <v>18.600000000000001</v>
      </c>
      <c r="G11" s="11">
        <v>1.7</v>
      </c>
      <c r="H11" s="11">
        <v>1.4</v>
      </c>
      <c r="I11" s="11">
        <v>95.5</v>
      </c>
      <c r="J11" s="11">
        <v>96.3</v>
      </c>
      <c r="K11" s="11">
        <v>1.7</v>
      </c>
      <c r="L11" s="11">
        <v>1.2</v>
      </c>
    </row>
    <row r="12" spans="1:12" s="6" customFormat="1" ht="12.95" customHeight="1" x14ac:dyDescent="0.25">
      <c r="A12" s="10">
        <v>19</v>
      </c>
      <c r="B12" s="10" t="s">
        <v>12</v>
      </c>
      <c r="C12" s="11">
        <v>49.8</v>
      </c>
      <c r="D12" s="11">
        <v>46.5</v>
      </c>
      <c r="E12" s="11">
        <v>28.8</v>
      </c>
      <c r="F12" s="11">
        <v>22.1</v>
      </c>
      <c r="G12" s="11">
        <v>3.9</v>
      </c>
      <c r="H12" s="11">
        <v>2.5</v>
      </c>
      <c r="I12" s="11">
        <v>86</v>
      </c>
      <c r="J12" s="11">
        <v>61</v>
      </c>
      <c r="K12" s="11">
        <v>-5.4</v>
      </c>
      <c r="L12" s="11">
        <v>28.2</v>
      </c>
    </row>
    <row r="13" spans="1:12" s="6" customFormat="1" ht="12.95" customHeight="1" x14ac:dyDescent="0.25">
      <c r="A13" s="10">
        <v>20</v>
      </c>
      <c r="B13" s="12" t="s">
        <v>39</v>
      </c>
      <c r="C13" s="11">
        <v>54</v>
      </c>
      <c r="D13" s="11">
        <v>52.9</v>
      </c>
      <c r="E13" s="11">
        <v>24.7</v>
      </c>
      <c r="F13" s="11">
        <v>24.9</v>
      </c>
      <c r="G13" s="11">
        <v>4.7</v>
      </c>
      <c r="H13" s="11">
        <v>5.8</v>
      </c>
      <c r="I13" s="11">
        <v>97.7</v>
      </c>
      <c r="J13" s="11">
        <v>97.9</v>
      </c>
      <c r="K13" s="11">
        <v>5.4</v>
      </c>
      <c r="L13" s="11">
        <v>4.5</v>
      </c>
    </row>
    <row r="14" spans="1:12" s="6" customFormat="1" ht="12.95" customHeight="1" x14ac:dyDescent="0.25">
      <c r="A14" s="10">
        <v>21</v>
      </c>
      <c r="B14" s="10" t="s">
        <v>13</v>
      </c>
      <c r="C14" s="11">
        <v>46.4</v>
      </c>
      <c r="D14" s="11">
        <v>47.3</v>
      </c>
      <c r="E14" s="11">
        <v>25.8</v>
      </c>
      <c r="F14" s="11">
        <v>26</v>
      </c>
      <c r="G14" s="11">
        <v>7.6</v>
      </c>
      <c r="H14" s="11">
        <v>6.5</v>
      </c>
      <c r="I14" s="11">
        <v>96.2</v>
      </c>
      <c r="J14" s="11">
        <v>96.8</v>
      </c>
      <c r="K14" s="11">
        <v>4.4000000000000004</v>
      </c>
      <c r="L14" s="11">
        <v>4.8</v>
      </c>
    </row>
    <row r="15" spans="1:12" s="6" customFormat="1" ht="12.95" customHeight="1" x14ac:dyDescent="0.25">
      <c r="A15" s="10">
        <v>22</v>
      </c>
      <c r="B15" s="10" t="s">
        <v>14</v>
      </c>
      <c r="C15" s="11">
        <v>35.799999999999997</v>
      </c>
      <c r="D15" s="11">
        <v>35.4</v>
      </c>
      <c r="E15" s="11">
        <v>37.1</v>
      </c>
      <c r="F15" s="11">
        <v>35.5</v>
      </c>
      <c r="G15" s="11">
        <v>5.3</v>
      </c>
      <c r="H15" s="11">
        <v>5.6</v>
      </c>
      <c r="I15" s="11">
        <v>94</v>
      </c>
      <c r="J15" s="11">
        <v>94.2</v>
      </c>
      <c r="K15" s="11">
        <v>5.8</v>
      </c>
      <c r="L15" s="11">
        <v>5.8</v>
      </c>
    </row>
    <row r="16" spans="1:12" s="6" customFormat="1" ht="12.95" customHeight="1" x14ac:dyDescent="0.25">
      <c r="A16" s="10">
        <v>24</v>
      </c>
      <c r="B16" s="10" t="s">
        <v>3</v>
      </c>
      <c r="C16" s="11">
        <v>41.5</v>
      </c>
      <c r="D16" s="11">
        <v>44.3</v>
      </c>
      <c r="E16" s="11">
        <v>15.2</v>
      </c>
      <c r="F16" s="11">
        <v>15.2</v>
      </c>
      <c r="G16" s="11">
        <v>3.2</v>
      </c>
      <c r="H16" s="11">
        <v>2.9</v>
      </c>
      <c r="I16" s="11">
        <v>67.099999999999994</v>
      </c>
      <c r="J16" s="11">
        <v>62.2</v>
      </c>
      <c r="K16" s="11">
        <v>33.9</v>
      </c>
      <c r="L16" s="11">
        <v>50.6</v>
      </c>
    </row>
    <row r="17" spans="1:12" s="6" customFormat="1" ht="12.95" customHeight="1" x14ac:dyDescent="0.25">
      <c r="A17" s="10">
        <v>25</v>
      </c>
      <c r="B17" s="10" t="s">
        <v>40</v>
      </c>
      <c r="C17" s="11">
        <v>48.1</v>
      </c>
      <c r="D17" s="11">
        <v>49</v>
      </c>
      <c r="E17" s="11">
        <v>27.2</v>
      </c>
      <c r="F17" s="11">
        <v>26.4</v>
      </c>
      <c r="G17" s="11">
        <v>5.6</v>
      </c>
      <c r="H17" s="11">
        <v>5.8</v>
      </c>
      <c r="I17" s="11">
        <v>95.4</v>
      </c>
      <c r="J17" s="11">
        <v>95.6</v>
      </c>
      <c r="K17" s="11">
        <v>4.8</v>
      </c>
      <c r="L17" s="11">
        <v>3.8</v>
      </c>
    </row>
    <row r="18" spans="1:12" s="6" customFormat="1" ht="12.95" customHeight="1" x14ac:dyDescent="0.25">
      <c r="A18" s="10">
        <v>26</v>
      </c>
      <c r="B18" s="10" t="s">
        <v>21</v>
      </c>
      <c r="C18" s="11">
        <v>31.6</v>
      </c>
      <c r="D18" s="11">
        <v>30.5</v>
      </c>
      <c r="E18" s="11">
        <v>33</v>
      </c>
      <c r="F18" s="11">
        <v>33.200000000000003</v>
      </c>
      <c r="G18" s="11">
        <v>7.8</v>
      </c>
      <c r="H18" s="11">
        <v>7.5</v>
      </c>
      <c r="I18" s="11">
        <v>91.7</v>
      </c>
      <c r="J18" s="11">
        <v>92</v>
      </c>
      <c r="K18" s="11">
        <v>4.9000000000000004</v>
      </c>
      <c r="L18" s="11">
        <v>5.7</v>
      </c>
    </row>
    <row r="19" spans="1:12" s="6" customFormat="1" ht="12.95" customHeight="1" x14ac:dyDescent="0.25">
      <c r="A19" s="10">
        <v>27</v>
      </c>
      <c r="B19" s="10" t="s">
        <v>4</v>
      </c>
      <c r="C19" s="11">
        <v>61.8</v>
      </c>
      <c r="D19" s="11">
        <v>57.4</v>
      </c>
      <c r="E19" s="11">
        <v>20.3</v>
      </c>
      <c r="F19" s="11">
        <v>20.9</v>
      </c>
      <c r="G19" s="11">
        <v>4</v>
      </c>
      <c r="H19" s="11">
        <v>3.8</v>
      </c>
      <c r="I19" s="11">
        <v>98</v>
      </c>
      <c r="J19" s="11">
        <v>95.3</v>
      </c>
      <c r="K19" s="11">
        <v>1.6</v>
      </c>
      <c r="L19" s="11">
        <v>-0.1</v>
      </c>
    </row>
    <row r="20" spans="1:12" s="6" customFormat="1" ht="12.95" customHeight="1" x14ac:dyDescent="0.25">
      <c r="A20" s="10">
        <v>28</v>
      </c>
      <c r="B20" s="10" t="s">
        <v>15</v>
      </c>
      <c r="C20" s="11">
        <v>41.5</v>
      </c>
      <c r="D20" s="11">
        <v>39</v>
      </c>
      <c r="E20" s="11">
        <v>35.299999999999997</v>
      </c>
      <c r="F20" s="11">
        <v>36.1</v>
      </c>
      <c r="G20" s="11">
        <v>5.3</v>
      </c>
      <c r="H20" s="11">
        <v>5.5</v>
      </c>
      <c r="I20" s="11">
        <v>97.1</v>
      </c>
      <c r="J20" s="11">
        <v>96.3</v>
      </c>
      <c r="K20" s="11">
        <v>3.7</v>
      </c>
      <c r="L20" s="11">
        <v>2.6</v>
      </c>
    </row>
    <row r="21" spans="1:12" s="6" customFormat="1" ht="12.95" customHeight="1" x14ac:dyDescent="0.25">
      <c r="A21" s="10">
        <v>29</v>
      </c>
      <c r="B21" s="10" t="s">
        <v>16</v>
      </c>
      <c r="C21" s="11">
        <v>48</v>
      </c>
      <c r="D21" s="11">
        <v>46.8</v>
      </c>
      <c r="E21" s="11">
        <v>29.6</v>
      </c>
      <c r="F21" s="11">
        <v>30.2</v>
      </c>
      <c r="G21" s="11">
        <v>2.8</v>
      </c>
      <c r="H21" s="11">
        <v>3.1</v>
      </c>
      <c r="I21" s="11">
        <v>94.8</v>
      </c>
      <c r="J21" s="11">
        <v>95.1</v>
      </c>
      <c r="K21" s="11">
        <v>4.2</v>
      </c>
      <c r="L21" s="11">
        <v>4</v>
      </c>
    </row>
    <row r="22" spans="1:12" s="6" customFormat="1" ht="12.95" customHeight="1" x14ac:dyDescent="0.25">
      <c r="A22" s="10">
        <v>31</v>
      </c>
      <c r="B22" s="10" t="s">
        <v>17</v>
      </c>
      <c r="C22" s="11">
        <v>54.1</v>
      </c>
      <c r="D22" s="11">
        <v>48.1</v>
      </c>
      <c r="E22" s="11">
        <v>23</v>
      </c>
      <c r="F22" s="11">
        <v>20.3</v>
      </c>
      <c r="G22" s="11">
        <v>3.4</v>
      </c>
      <c r="H22" s="11">
        <v>2.9</v>
      </c>
      <c r="I22" s="11">
        <v>90.4</v>
      </c>
      <c r="J22" s="11">
        <v>87.3</v>
      </c>
      <c r="K22" s="11">
        <v>3.5</v>
      </c>
      <c r="L22" s="11">
        <v>2.8</v>
      </c>
    </row>
    <row r="23" spans="1:12" s="6" customFormat="1" ht="12.95" customHeight="1" x14ac:dyDescent="0.25">
      <c r="A23" s="10">
        <v>32</v>
      </c>
      <c r="B23" s="10" t="s">
        <v>38</v>
      </c>
      <c r="C23" s="11">
        <v>51.2</v>
      </c>
      <c r="D23" s="11">
        <v>50.5</v>
      </c>
      <c r="E23" s="11">
        <v>26.4</v>
      </c>
      <c r="F23" s="11">
        <v>26.4</v>
      </c>
      <c r="G23" s="11">
        <v>3.2</v>
      </c>
      <c r="H23" s="11">
        <v>3.2</v>
      </c>
      <c r="I23" s="11">
        <v>91.5</v>
      </c>
      <c r="J23" s="11">
        <v>93.6</v>
      </c>
      <c r="K23" s="11">
        <v>7.1</v>
      </c>
      <c r="L23" s="11">
        <v>5.7</v>
      </c>
    </row>
    <row r="24" spans="1:12" s="6" customFormat="1" ht="12.95" customHeight="1" x14ac:dyDescent="0.25">
      <c r="A24" s="10">
        <v>33</v>
      </c>
      <c r="B24" s="10" t="s">
        <v>37</v>
      </c>
      <c r="C24" s="11">
        <v>49.5</v>
      </c>
      <c r="D24" s="11">
        <v>48.1</v>
      </c>
      <c r="E24" s="11">
        <v>24.7</v>
      </c>
      <c r="F24" s="11">
        <v>24.9</v>
      </c>
      <c r="G24" s="11">
        <v>2.9</v>
      </c>
      <c r="H24" s="11">
        <v>2.9</v>
      </c>
      <c r="I24" s="11">
        <v>91.2</v>
      </c>
      <c r="J24" s="11">
        <v>90.4</v>
      </c>
      <c r="K24" s="11">
        <v>11.5</v>
      </c>
      <c r="L24" s="11">
        <v>11.7</v>
      </c>
    </row>
    <row r="25" spans="1:12" s="6" customFormat="1" ht="12.95" customHeight="1" x14ac:dyDescent="0.25">
      <c r="A25" s="10">
        <v>34</v>
      </c>
      <c r="B25" s="10" t="s">
        <v>18</v>
      </c>
      <c r="C25" s="11">
        <v>58.4</v>
      </c>
      <c r="D25" s="11">
        <v>58.9</v>
      </c>
      <c r="E25" s="11">
        <v>24</v>
      </c>
      <c r="F25" s="11">
        <v>22.7</v>
      </c>
      <c r="G25" s="11">
        <v>2.5</v>
      </c>
      <c r="H25" s="11">
        <v>2.5</v>
      </c>
      <c r="I25" s="11">
        <v>96.5</v>
      </c>
      <c r="J25" s="11">
        <v>96.9</v>
      </c>
      <c r="K25" s="11">
        <v>4.0999999999999996</v>
      </c>
      <c r="L25" s="11">
        <v>4.2</v>
      </c>
    </row>
    <row r="26" spans="1:12" s="6" customFormat="1" ht="12.95" customHeight="1" x14ac:dyDescent="0.25">
      <c r="A26" s="10">
        <v>35</v>
      </c>
      <c r="B26" s="10" t="s">
        <v>19</v>
      </c>
      <c r="C26" s="11">
        <v>53.1</v>
      </c>
      <c r="D26" s="11">
        <v>46</v>
      </c>
      <c r="E26" s="11">
        <v>28.6</v>
      </c>
      <c r="F26" s="11">
        <v>22.1</v>
      </c>
      <c r="G26" s="11">
        <v>2.4</v>
      </c>
      <c r="H26" s="11">
        <v>2.2000000000000002</v>
      </c>
      <c r="I26" s="11">
        <v>96.8</v>
      </c>
      <c r="J26" s="11">
        <v>97.1</v>
      </c>
      <c r="K26" s="11">
        <v>-2.9</v>
      </c>
      <c r="L26" s="11">
        <v>-21.6</v>
      </c>
    </row>
    <row r="27" spans="1:12" s="6" customFormat="1" ht="12.95" customHeight="1" x14ac:dyDescent="0.25">
      <c r="A27" s="10">
        <v>36</v>
      </c>
      <c r="B27" s="10" t="s">
        <v>22</v>
      </c>
      <c r="C27" s="11">
        <v>43.8</v>
      </c>
      <c r="D27" s="11">
        <v>43.5</v>
      </c>
      <c r="E27" s="11">
        <v>30.5</v>
      </c>
      <c r="F27" s="11">
        <v>28.6</v>
      </c>
      <c r="G27" s="11">
        <v>6.5</v>
      </c>
      <c r="H27" s="11">
        <v>6.5</v>
      </c>
      <c r="I27" s="11">
        <v>96.6</v>
      </c>
      <c r="J27" s="11">
        <v>92.8</v>
      </c>
      <c r="K27" s="11">
        <v>4.4000000000000004</v>
      </c>
      <c r="L27" s="11">
        <v>5.8</v>
      </c>
    </row>
    <row r="28" spans="1:12" s="6" customFormat="1" ht="12.95" customHeight="1" x14ac:dyDescent="0.25">
      <c r="A28" s="10">
        <v>37</v>
      </c>
      <c r="B28" s="10" t="s">
        <v>20</v>
      </c>
      <c r="C28" s="11">
        <v>59.1</v>
      </c>
      <c r="D28" s="11">
        <v>53.4</v>
      </c>
      <c r="E28" s="11">
        <v>17.3</v>
      </c>
      <c r="F28" s="11">
        <v>18.3</v>
      </c>
      <c r="G28" s="11">
        <v>5.7</v>
      </c>
      <c r="H28" s="11">
        <v>9.1</v>
      </c>
      <c r="I28" s="11">
        <v>90.7</v>
      </c>
      <c r="J28" s="11">
        <v>89.8</v>
      </c>
      <c r="K28" s="11">
        <v>7.8</v>
      </c>
      <c r="L28" s="11">
        <v>2.9</v>
      </c>
    </row>
    <row r="29" spans="1:12" s="6" customFormat="1" ht="12.95" customHeight="1" x14ac:dyDescent="0.25">
      <c r="A29" s="10">
        <v>40</v>
      </c>
      <c r="B29" s="12" t="s">
        <v>23</v>
      </c>
      <c r="C29" s="11">
        <v>53.6</v>
      </c>
      <c r="D29" s="11">
        <v>50.7</v>
      </c>
      <c r="E29" s="11">
        <v>9</v>
      </c>
      <c r="F29" s="11">
        <v>8.1</v>
      </c>
      <c r="G29" s="11">
        <v>10.5</v>
      </c>
      <c r="H29" s="11">
        <v>11.7</v>
      </c>
      <c r="I29" s="11">
        <v>90.1</v>
      </c>
      <c r="J29" s="11">
        <v>87.6</v>
      </c>
      <c r="K29" s="11">
        <v>3.4</v>
      </c>
      <c r="L29" s="11">
        <v>3</v>
      </c>
    </row>
    <row r="30" spans="1:12" s="6" customFormat="1" ht="12.95" customHeight="1" x14ac:dyDescent="0.25">
      <c r="A30" s="10">
        <v>45</v>
      </c>
      <c r="B30" s="7" t="s">
        <v>5</v>
      </c>
      <c r="C30" s="11">
        <v>40.799999999999997</v>
      </c>
      <c r="D30" s="11">
        <v>39.700000000000003</v>
      </c>
      <c r="E30" s="11">
        <v>40</v>
      </c>
      <c r="F30" s="11">
        <v>38.6</v>
      </c>
      <c r="G30" s="11">
        <v>3.2</v>
      </c>
      <c r="H30" s="11">
        <v>3.3</v>
      </c>
      <c r="I30" s="11">
        <v>94.1</v>
      </c>
      <c r="J30" s="11">
        <v>94.4</v>
      </c>
      <c r="K30" s="11">
        <v>2</v>
      </c>
      <c r="L30" s="11">
        <v>1.4</v>
      </c>
    </row>
    <row r="31" spans="1:12" s="6" customFormat="1" ht="12.95" customHeight="1" x14ac:dyDescent="0.25">
      <c r="A31" s="25" t="s">
        <v>1</v>
      </c>
      <c r="B31" s="25"/>
      <c r="C31" s="26"/>
      <c r="D31" s="26"/>
      <c r="E31" s="26"/>
      <c r="F31" s="26"/>
      <c r="G31" s="26"/>
      <c r="H31" s="26"/>
      <c r="I31" s="26"/>
      <c r="J31" s="26"/>
      <c r="K31" s="26"/>
      <c r="L31" s="26"/>
    </row>
    <row r="32" spans="1:12" s="6" customFormat="1" ht="12.95" customHeight="1" x14ac:dyDescent="0.25">
      <c r="A32" s="12">
        <v>50</v>
      </c>
      <c r="B32" s="6" t="s">
        <v>36</v>
      </c>
      <c r="C32" s="11">
        <v>82.6</v>
      </c>
      <c r="D32" s="11">
        <v>82.8</v>
      </c>
      <c r="E32" s="11">
        <v>7</v>
      </c>
      <c r="F32" s="11">
        <v>6.9</v>
      </c>
      <c r="G32" s="11">
        <v>1.1000000000000001</v>
      </c>
      <c r="H32" s="11">
        <v>0.9</v>
      </c>
      <c r="I32" s="11">
        <v>97.9</v>
      </c>
      <c r="J32" s="11">
        <v>97.1</v>
      </c>
      <c r="K32" s="11">
        <v>1.6</v>
      </c>
      <c r="L32" s="11">
        <v>1.7</v>
      </c>
    </row>
    <row r="33" spans="1:12" s="6" customFormat="1" ht="12.95" customHeight="1" x14ac:dyDescent="0.25">
      <c r="A33" s="12">
        <v>51</v>
      </c>
      <c r="B33" s="7" t="s">
        <v>24</v>
      </c>
      <c r="C33" s="11">
        <v>79</v>
      </c>
      <c r="D33" s="11">
        <v>80.599999999999994</v>
      </c>
      <c r="E33" s="11">
        <v>7.7</v>
      </c>
      <c r="F33" s="11">
        <v>6.8</v>
      </c>
      <c r="G33" s="11">
        <v>1.1000000000000001</v>
      </c>
      <c r="H33" s="11">
        <v>1</v>
      </c>
      <c r="I33" s="11">
        <v>94.6</v>
      </c>
      <c r="J33" s="11">
        <v>94.9</v>
      </c>
      <c r="K33" s="11">
        <v>3.3</v>
      </c>
      <c r="L33" s="11">
        <v>3.1</v>
      </c>
    </row>
    <row r="34" spans="1:12" s="6" customFormat="1" ht="12.95" customHeight="1" x14ac:dyDescent="0.25">
      <c r="A34" s="12">
        <v>52</v>
      </c>
      <c r="B34" s="7" t="s">
        <v>35</v>
      </c>
      <c r="C34" s="11">
        <v>65.8</v>
      </c>
      <c r="D34" s="11">
        <v>66</v>
      </c>
      <c r="E34" s="11">
        <v>17.399999999999999</v>
      </c>
      <c r="F34" s="11">
        <v>17.2</v>
      </c>
      <c r="G34" s="11">
        <v>3.5</v>
      </c>
      <c r="H34" s="11">
        <v>3.4</v>
      </c>
      <c r="I34" s="11">
        <v>96.8</v>
      </c>
      <c r="J34" s="11">
        <v>96.7</v>
      </c>
      <c r="K34" s="11">
        <v>1.5</v>
      </c>
      <c r="L34" s="11">
        <v>1.7</v>
      </c>
    </row>
    <row r="35" spans="1:12" s="6" customFormat="1" ht="12.95" customHeight="1" x14ac:dyDescent="0.25">
      <c r="A35" s="12">
        <v>55</v>
      </c>
      <c r="B35" s="7" t="s">
        <v>6</v>
      </c>
      <c r="C35" s="11">
        <v>22.6</v>
      </c>
      <c r="D35" s="11">
        <v>23</v>
      </c>
      <c r="E35" s="11">
        <v>38.700000000000003</v>
      </c>
      <c r="F35" s="11">
        <v>39</v>
      </c>
      <c r="G35" s="11">
        <v>6.5</v>
      </c>
      <c r="H35" s="11">
        <v>6.1</v>
      </c>
      <c r="I35" s="11">
        <v>90.2</v>
      </c>
      <c r="J35" s="11">
        <v>93.2</v>
      </c>
      <c r="K35" s="11">
        <v>3.7</v>
      </c>
      <c r="L35" s="11">
        <v>3.2</v>
      </c>
    </row>
    <row r="36" spans="1:12" s="6" customFormat="1" ht="12.95" customHeight="1" x14ac:dyDescent="0.25">
      <c r="A36" s="12">
        <v>60</v>
      </c>
      <c r="B36" s="7" t="s">
        <v>25</v>
      </c>
      <c r="C36" s="11">
        <v>0</v>
      </c>
      <c r="D36" s="11">
        <v>0</v>
      </c>
      <c r="E36" s="11">
        <v>35.6</v>
      </c>
      <c r="F36" s="11">
        <v>34.6</v>
      </c>
      <c r="G36" s="11">
        <v>7.8</v>
      </c>
      <c r="H36" s="11">
        <v>7.6</v>
      </c>
      <c r="I36" s="11">
        <v>95.4</v>
      </c>
      <c r="J36" s="11">
        <v>95.2</v>
      </c>
      <c r="K36" s="11">
        <v>2.9</v>
      </c>
      <c r="L36" s="11">
        <v>2.2999999999999998</v>
      </c>
    </row>
    <row r="37" spans="1:12" s="6" customFormat="1" ht="12.95" customHeight="1" x14ac:dyDescent="0.25">
      <c r="A37" s="12">
        <v>61</v>
      </c>
      <c r="B37" s="7" t="s">
        <v>26</v>
      </c>
      <c r="C37" s="11">
        <v>0</v>
      </c>
      <c r="D37" s="11">
        <v>0</v>
      </c>
      <c r="E37" s="11">
        <v>45.7</v>
      </c>
      <c r="F37" s="11">
        <v>45.2</v>
      </c>
      <c r="G37" s="11">
        <v>12.8</v>
      </c>
      <c r="H37" s="11">
        <v>13.9</v>
      </c>
      <c r="I37" s="11">
        <v>66.099999999999994</v>
      </c>
      <c r="J37" s="11">
        <v>61.3</v>
      </c>
      <c r="K37" s="11">
        <v>0.4</v>
      </c>
      <c r="L37" s="11">
        <v>5.4</v>
      </c>
    </row>
    <row r="38" spans="1:12" s="6" customFormat="1" ht="12.95" customHeight="1" x14ac:dyDescent="0.25">
      <c r="A38" s="12">
        <v>62</v>
      </c>
      <c r="B38" s="7" t="s">
        <v>27</v>
      </c>
      <c r="C38" s="11">
        <v>49.1</v>
      </c>
      <c r="D38" s="11">
        <v>42.6</v>
      </c>
      <c r="E38" s="11">
        <v>19.899999999999999</v>
      </c>
      <c r="F38" s="11">
        <v>20.6</v>
      </c>
      <c r="G38" s="11">
        <v>10.3</v>
      </c>
      <c r="H38" s="11">
        <v>8</v>
      </c>
      <c r="I38" s="11">
        <v>93.7</v>
      </c>
      <c r="J38" s="11">
        <v>93.9</v>
      </c>
      <c r="K38" s="11">
        <v>6.2</v>
      </c>
      <c r="L38" s="11">
        <v>4</v>
      </c>
    </row>
    <row r="39" spans="1:12" s="6" customFormat="1" ht="12.95" customHeight="1" x14ac:dyDescent="0.25">
      <c r="A39" s="12">
        <v>63</v>
      </c>
      <c r="B39" s="7" t="s">
        <v>41</v>
      </c>
      <c r="C39" s="11">
        <v>0</v>
      </c>
      <c r="D39" s="11">
        <v>0</v>
      </c>
      <c r="E39" s="11">
        <v>27.2</v>
      </c>
      <c r="F39" s="11">
        <v>27.1</v>
      </c>
      <c r="G39" s="11">
        <v>3.7</v>
      </c>
      <c r="H39" s="11">
        <v>3.7</v>
      </c>
      <c r="I39" s="11">
        <v>95.2</v>
      </c>
      <c r="J39" s="11">
        <v>96.1</v>
      </c>
      <c r="K39" s="11">
        <v>2.5</v>
      </c>
      <c r="L39" s="11">
        <v>3.2</v>
      </c>
    </row>
    <row r="40" spans="1:12" s="6" customFormat="1" ht="12.95" customHeight="1" x14ac:dyDescent="0.25">
      <c r="A40" s="12">
        <v>64</v>
      </c>
      <c r="B40" s="7" t="s">
        <v>49</v>
      </c>
      <c r="C40" s="11">
        <v>5.9</v>
      </c>
      <c r="D40" s="11">
        <v>12</v>
      </c>
      <c r="E40" s="11">
        <v>54.7</v>
      </c>
      <c r="F40" s="11">
        <v>51.5</v>
      </c>
      <c r="G40" s="11">
        <v>6</v>
      </c>
      <c r="H40" s="11">
        <v>5.3</v>
      </c>
      <c r="I40" s="11">
        <v>99</v>
      </c>
      <c r="J40" s="11">
        <v>99.3</v>
      </c>
      <c r="K40" s="11">
        <v>4.3</v>
      </c>
      <c r="L40" s="11">
        <v>3.5</v>
      </c>
    </row>
    <row r="41" spans="1:12" s="6" customFormat="1" ht="12.95" customHeight="1" x14ac:dyDescent="0.25">
      <c r="A41" s="12">
        <v>70</v>
      </c>
      <c r="B41" s="7" t="s">
        <v>28</v>
      </c>
      <c r="C41" s="11">
        <v>0</v>
      </c>
      <c r="D41" s="11">
        <v>0</v>
      </c>
      <c r="E41" s="11">
        <v>24.9</v>
      </c>
      <c r="F41" s="11">
        <v>24</v>
      </c>
      <c r="G41" s="11">
        <v>14.8</v>
      </c>
      <c r="H41" s="11">
        <v>14.1</v>
      </c>
      <c r="I41" s="11">
        <v>81.900000000000006</v>
      </c>
      <c r="J41" s="11">
        <v>70.8</v>
      </c>
      <c r="K41" s="11">
        <v>11.7</v>
      </c>
      <c r="L41" s="11">
        <v>19.7</v>
      </c>
    </row>
    <row r="42" spans="1:12" s="6" customFormat="1" ht="12.95" customHeight="1" x14ac:dyDescent="0.25">
      <c r="A42" s="12">
        <v>71</v>
      </c>
      <c r="B42" s="7" t="s">
        <v>53</v>
      </c>
      <c r="C42" s="11" t="s">
        <v>54</v>
      </c>
      <c r="D42" s="11" t="s">
        <v>54</v>
      </c>
      <c r="E42" s="11" t="s">
        <v>54</v>
      </c>
      <c r="F42" s="11" t="s">
        <v>54</v>
      </c>
      <c r="G42" s="11" t="s">
        <v>54</v>
      </c>
      <c r="H42" s="11" t="s">
        <v>54</v>
      </c>
      <c r="I42" s="11" t="s">
        <v>54</v>
      </c>
      <c r="J42" s="11" t="s">
        <v>54</v>
      </c>
      <c r="K42" s="11" t="s">
        <v>54</v>
      </c>
      <c r="L42" s="11" t="s">
        <v>54</v>
      </c>
    </row>
    <row r="43" spans="1:12" s="6" customFormat="1" ht="12.95" customHeight="1" x14ac:dyDescent="0.25">
      <c r="A43" s="12">
        <v>72</v>
      </c>
      <c r="B43" s="7" t="s">
        <v>29</v>
      </c>
      <c r="C43" s="11">
        <v>7.8</v>
      </c>
      <c r="D43" s="11">
        <v>20.9</v>
      </c>
      <c r="E43" s="11">
        <v>47.1</v>
      </c>
      <c r="F43" s="11">
        <v>40.700000000000003</v>
      </c>
      <c r="G43" s="11">
        <v>5.4</v>
      </c>
      <c r="H43" s="11">
        <v>5.7</v>
      </c>
      <c r="I43" s="11">
        <v>95.6</v>
      </c>
      <c r="J43" s="11">
        <v>97.4</v>
      </c>
      <c r="K43" s="11">
        <v>6.2</v>
      </c>
      <c r="L43" s="11">
        <v>5.5</v>
      </c>
    </row>
    <row r="44" spans="1:12" s="6" customFormat="1" ht="12.95" customHeight="1" x14ac:dyDescent="0.25">
      <c r="A44" s="12">
        <v>73</v>
      </c>
      <c r="B44" s="7" t="s">
        <v>30</v>
      </c>
      <c r="C44" s="11">
        <v>2.2999999999999998</v>
      </c>
      <c r="D44" s="11">
        <v>2.4</v>
      </c>
      <c r="E44" s="11">
        <v>38.6</v>
      </c>
      <c r="F44" s="11">
        <v>40.700000000000003</v>
      </c>
      <c r="G44" s="11">
        <v>4.5</v>
      </c>
      <c r="H44" s="11">
        <v>4.8</v>
      </c>
      <c r="I44" s="11">
        <v>88.7</v>
      </c>
      <c r="J44" s="11">
        <v>96.9</v>
      </c>
      <c r="K44" s="11">
        <v>2.8</v>
      </c>
      <c r="L44" s="11">
        <v>3.7</v>
      </c>
    </row>
    <row r="45" spans="1:12" s="6" customFormat="1" ht="12.95" customHeight="1" x14ac:dyDescent="0.25">
      <c r="A45" s="12">
        <v>74</v>
      </c>
      <c r="B45" s="7" t="s">
        <v>31</v>
      </c>
      <c r="C45" s="11">
        <v>29.2</v>
      </c>
      <c r="D45" s="11">
        <v>32.5</v>
      </c>
      <c r="E45" s="11">
        <v>32.299999999999997</v>
      </c>
      <c r="F45" s="11">
        <v>30</v>
      </c>
      <c r="G45" s="11">
        <v>3</v>
      </c>
      <c r="H45" s="11">
        <v>2.2999999999999998</v>
      </c>
      <c r="I45" s="11">
        <v>91</v>
      </c>
      <c r="J45" s="11">
        <v>89.7</v>
      </c>
      <c r="K45" s="11">
        <v>1.2</v>
      </c>
      <c r="L45" s="11">
        <v>5.3</v>
      </c>
    </row>
    <row r="46" spans="1:12" s="6" customFormat="1" ht="12.95" customHeight="1" x14ac:dyDescent="0.25">
      <c r="A46" s="12">
        <v>80</v>
      </c>
      <c r="B46" s="7" t="s">
        <v>7</v>
      </c>
      <c r="C46" s="11">
        <v>5.9</v>
      </c>
      <c r="D46" s="11">
        <v>5.8</v>
      </c>
      <c r="E46" s="11">
        <v>53.7</v>
      </c>
      <c r="F46" s="11">
        <v>53</v>
      </c>
      <c r="G46" s="11">
        <v>4.3</v>
      </c>
      <c r="H46" s="11">
        <v>6</v>
      </c>
      <c r="I46" s="11">
        <v>86.5</v>
      </c>
      <c r="J46" s="11">
        <v>85.6</v>
      </c>
      <c r="K46" s="11">
        <v>2.2000000000000002</v>
      </c>
      <c r="L46" s="11">
        <v>1</v>
      </c>
    </row>
    <row r="47" spans="1:12" s="6" customFormat="1" ht="12.95" customHeight="1" x14ac:dyDescent="0.25">
      <c r="A47" s="12">
        <v>85</v>
      </c>
      <c r="B47" s="7" t="s">
        <v>48</v>
      </c>
      <c r="C47" s="11">
        <v>10.3</v>
      </c>
      <c r="D47" s="11">
        <v>11.5</v>
      </c>
      <c r="E47" s="11">
        <v>60.3</v>
      </c>
      <c r="F47" s="11">
        <v>59.5</v>
      </c>
      <c r="G47" s="11">
        <v>7.1</v>
      </c>
      <c r="H47" s="11">
        <v>6.5</v>
      </c>
      <c r="I47" s="11">
        <v>75.900000000000006</v>
      </c>
      <c r="J47" s="11">
        <v>78.7</v>
      </c>
      <c r="K47" s="11">
        <v>0.6</v>
      </c>
      <c r="L47" s="11">
        <v>-1.3</v>
      </c>
    </row>
    <row r="48" spans="1:12" s="6" customFormat="1" ht="12.95" customHeight="1" x14ac:dyDescent="0.25">
      <c r="A48" s="12">
        <v>90</v>
      </c>
      <c r="B48" s="7" t="s">
        <v>32</v>
      </c>
      <c r="C48" s="11">
        <v>8.6</v>
      </c>
      <c r="D48" s="11">
        <v>11.2</v>
      </c>
      <c r="E48" s="11">
        <v>26</v>
      </c>
      <c r="F48" s="11">
        <v>24.6</v>
      </c>
      <c r="G48" s="11">
        <v>12.9</v>
      </c>
      <c r="H48" s="11">
        <v>16.8</v>
      </c>
      <c r="I48" s="11">
        <v>97.5</v>
      </c>
      <c r="J48" s="11">
        <v>97.6</v>
      </c>
      <c r="K48" s="11">
        <v>2.2000000000000002</v>
      </c>
      <c r="L48" s="11">
        <v>1.2</v>
      </c>
    </row>
    <row r="49" spans="1:12" s="6" customFormat="1" ht="12.95" customHeight="1" x14ac:dyDescent="0.25">
      <c r="A49" s="12">
        <v>92</v>
      </c>
      <c r="B49" s="7" t="s">
        <v>33</v>
      </c>
      <c r="C49" s="11">
        <v>0.4</v>
      </c>
      <c r="D49" s="11">
        <v>0.5</v>
      </c>
      <c r="E49" s="11">
        <v>18.399999999999999</v>
      </c>
      <c r="F49" s="11">
        <v>11.3</v>
      </c>
      <c r="G49" s="11">
        <v>2.8</v>
      </c>
      <c r="H49" s="11">
        <v>2</v>
      </c>
      <c r="I49" s="11">
        <v>77</v>
      </c>
      <c r="J49" s="11">
        <v>85.6</v>
      </c>
      <c r="K49" s="11">
        <v>20.3</v>
      </c>
      <c r="L49" s="11">
        <v>13.8</v>
      </c>
    </row>
    <row r="50" spans="1:12" s="6" customFormat="1" ht="12.95" customHeight="1" x14ac:dyDescent="0.25">
      <c r="A50" s="12">
        <v>93</v>
      </c>
      <c r="B50" s="7" t="s">
        <v>34</v>
      </c>
      <c r="C50" s="11">
        <v>9.6999999999999993</v>
      </c>
      <c r="D50" s="11">
        <v>10.4</v>
      </c>
      <c r="E50" s="11">
        <v>50.1</v>
      </c>
      <c r="F50" s="11">
        <v>51</v>
      </c>
      <c r="G50" s="11">
        <v>9.8000000000000007</v>
      </c>
      <c r="H50" s="11">
        <v>10.4</v>
      </c>
      <c r="I50" s="11">
        <v>93.4</v>
      </c>
      <c r="J50" s="11">
        <v>98</v>
      </c>
      <c r="K50" s="11">
        <v>4.2</v>
      </c>
      <c r="L50" s="11">
        <v>1.6</v>
      </c>
    </row>
    <row r="51" spans="1:12" s="6" customFormat="1" ht="31.5" customHeight="1" x14ac:dyDescent="0.25">
      <c r="A51" s="22" t="s">
        <v>202</v>
      </c>
      <c r="B51" s="51" t="s">
        <v>201</v>
      </c>
      <c r="C51" s="20"/>
      <c r="D51" s="20"/>
      <c r="E51" s="20"/>
      <c r="F51" s="20"/>
      <c r="G51" s="20"/>
      <c r="H51" s="20"/>
      <c r="I51" s="20"/>
      <c r="J51" s="20"/>
      <c r="K51" s="20"/>
      <c r="L51" s="20"/>
    </row>
    <row r="52" spans="1:12" s="6" customFormat="1" ht="12.95" customHeight="1" x14ac:dyDescent="0.25">
      <c r="A52" s="12" t="s">
        <v>187</v>
      </c>
      <c r="B52" s="6" t="s">
        <v>146</v>
      </c>
    </row>
    <row r="53" spans="1:12" s="6" customFormat="1" ht="12.95" customHeight="1" x14ac:dyDescent="0.25">
      <c r="A53" s="6" t="s">
        <v>197</v>
      </c>
      <c r="B53" s="6" t="s">
        <v>198</v>
      </c>
    </row>
    <row r="54" spans="1:12" s="39" customFormat="1" ht="12.95" customHeight="1" x14ac:dyDescent="0.25">
      <c r="A54" s="38" t="s">
        <v>188</v>
      </c>
    </row>
    <row r="55" spans="1:12" s="41" customFormat="1" ht="12.95" customHeight="1" x14ac:dyDescent="0.25">
      <c r="A55" s="40" t="s">
        <v>175</v>
      </c>
    </row>
    <row r="56" spans="1:12" s="41" customFormat="1" ht="12.95" customHeight="1" x14ac:dyDescent="0.25"/>
    <row r="57" spans="1:12" s="41" customFormat="1" ht="12.95" customHeight="1" x14ac:dyDescent="0.25">
      <c r="A57" s="41" t="s">
        <v>189</v>
      </c>
    </row>
    <row r="58" spans="1:12" s="6" customFormat="1" ht="12.95" customHeight="1" x14ac:dyDescent="0.25">
      <c r="A58" s="53"/>
    </row>
    <row r="59" spans="1:12" ht="12.95" customHeight="1" x14ac:dyDescent="0.25">
      <c r="A59" s="6"/>
      <c r="B59" s="6"/>
      <c r="C59" s="6"/>
      <c r="D59" s="6"/>
      <c r="E59" s="6"/>
      <c r="F59" s="6"/>
      <c r="G59" s="6"/>
      <c r="H59" s="6"/>
      <c r="I59" s="6"/>
      <c r="J59" s="6"/>
      <c r="K59" s="6"/>
    </row>
    <row r="60" spans="1:12" ht="12.95" customHeight="1" x14ac:dyDescent="0.25">
      <c r="A60" s="6"/>
      <c r="B60" s="6"/>
      <c r="C60" s="6"/>
      <c r="D60" s="6"/>
      <c r="E60" s="6"/>
      <c r="F60" s="6"/>
      <c r="G60" s="6"/>
      <c r="H60" s="6"/>
      <c r="I60" s="6"/>
      <c r="J60" s="6"/>
      <c r="K60" s="6"/>
    </row>
    <row r="61" spans="1:12" ht="12.75" x14ac:dyDescent="0.25">
      <c r="A61" s="6"/>
      <c r="B61" s="7"/>
      <c r="C61" s="6"/>
      <c r="D61" s="6"/>
      <c r="E61" s="6"/>
      <c r="F61" s="6"/>
      <c r="G61" s="6"/>
      <c r="H61" s="6"/>
      <c r="I61" s="6"/>
      <c r="J61" s="6"/>
      <c r="K61" s="6"/>
    </row>
    <row r="62" spans="1:12" ht="12.6" customHeight="1" x14ac:dyDescent="0.25">
      <c r="A62" s="6"/>
      <c r="B62" s="6"/>
      <c r="C62" s="6"/>
      <c r="D62" s="6"/>
      <c r="E62" s="6"/>
      <c r="F62" s="6"/>
      <c r="G62" s="6"/>
      <c r="H62" s="6"/>
      <c r="I62" s="6"/>
      <c r="J62" s="6"/>
      <c r="K62" s="6"/>
    </row>
    <row r="63" spans="1:12" ht="12.6" customHeight="1" x14ac:dyDescent="0.25">
      <c r="A63" s="6"/>
      <c r="B63" s="6"/>
      <c r="C63" s="6"/>
      <c r="D63" s="6"/>
      <c r="E63" s="6"/>
      <c r="F63" s="6"/>
      <c r="G63" s="6"/>
      <c r="H63" s="6"/>
      <c r="I63" s="6"/>
      <c r="J63" s="6"/>
      <c r="K63" s="6"/>
    </row>
    <row r="64" spans="1:12" ht="12.6" customHeight="1" x14ac:dyDescent="0.25">
      <c r="A64" s="6"/>
      <c r="B64" s="6"/>
      <c r="C64" s="6"/>
      <c r="D64" s="6"/>
      <c r="E64" s="6"/>
      <c r="F64" s="6"/>
      <c r="G64" s="6"/>
      <c r="H64" s="6"/>
      <c r="I64" s="6"/>
      <c r="J64" s="6"/>
      <c r="K64" s="6"/>
    </row>
    <row r="65" spans="1:11" ht="12.6" customHeight="1" x14ac:dyDescent="0.25">
      <c r="A65" s="6"/>
      <c r="B65" s="6"/>
      <c r="C65" s="6"/>
      <c r="D65" s="6"/>
      <c r="E65" s="6"/>
      <c r="F65" s="6"/>
      <c r="G65" s="6"/>
      <c r="H65" s="6"/>
      <c r="I65" s="6"/>
      <c r="J65" s="6"/>
      <c r="K65" s="6"/>
    </row>
    <row r="66" spans="1:11" ht="12.6" customHeight="1" x14ac:dyDescent="0.25">
      <c r="A66" s="6"/>
      <c r="B66" s="6"/>
      <c r="C66" s="6"/>
      <c r="D66" s="6"/>
      <c r="E66" s="6"/>
      <c r="F66" s="6"/>
      <c r="G66" s="6"/>
      <c r="H66" s="6"/>
      <c r="I66" s="6"/>
      <c r="J66" s="6"/>
      <c r="K66" s="6"/>
    </row>
    <row r="67" spans="1:11" ht="12.6" customHeight="1" x14ac:dyDescent="0.25">
      <c r="A67" s="6"/>
      <c r="B67" s="6"/>
      <c r="C67" s="6"/>
      <c r="D67" s="6"/>
      <c r="E67" s="6"/>
      <c r="F67" s="6"/>
      <c r="G67" s="6"/>
      <c r="H67" s="6"/>
      <c r="I67" s="6"/>
      <c r="J67" s="6"/>
      <c r="K67" s="6"/>
    </row>
    <row r="68" spans="1:11" ht="12.6" customHeight="1" x14ac:dyDescent="0.25">
      <c r="A68" s="6"/>
      <c r="B68" s="6"/>
      <c r="C68" s="6"/>
      <c r="D68" s="6"/>
      <c r="E68" s="6"/>
      <c r="F68" s="6"/>
      <c r="G68" s="6"/>
      <c r="H68" s="6"/>
      <c r="I68" s="6"/>
      <c r="J68" s="6"/>
      <c r="K68" s="6"/>
    </row>
    <row r="69" spans="1:11" ht="12.6" customHeight="1" x14ac:dyDescent="0.25">
      <c r="A69" s="6"/>
      <c r="B69" s="6"/>
      <c r="C69" s="6"/>
      <c r="D69" s="6"/>
      <c r="E69" s="6"/>
      <c r="F69" s="6"/>
      <c r="G69" s="6"/>
      <c r="H69" s="6"/>
      <c r="I69" s="6"/>
      <c r="J69" s="6"/>
      <c r="K69" s="6"/>
    </row>
    <row r="70" spans="1:11" ht="12.6" customHeight="1" x14ac:dyDescent="0.25">
      <c r="A70" s="6"/>
      <c r="B70" s="6"/>
      <c r="C70" s="6"/>
      <c r="D70" s="6"/>
      <c r="E70" s="6"/>
      <c r="F70" s="6"/>
      <c r="G70" s="6"/>
      <c r="H70" s="6"/>
      <c r="I70" s="6"/>
      <c r="J70" s="6"/>
      <c r="K70" s="6"/>
    </row>
  </sheetData>
  <phoneticPr fontId="0" type="noConversion"/>
  <pageMargins left="0.39370078740157483" right="0.39370078740157483" top="0.39370078740157483" bottom="0.39370078740157483" header="0.51181102362204722" footer="0.51181102362204722"/>
  <pageSetup paperSize="9" scale="72"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70"/>
  <sheetViews>
    <sheetView zoomScale="120" zoomScaleNormal="120" workbookViewId="0"/>
  </sheetViews>
  <sheetFormatPr baseColWidth="10" defaultColWidth="11" defaultRowHeight="12.75" x14ac:dyDescent="0.25"/>
  <cols>
    <col min="1" max="1" width="3.375" style="1" customWidth="1"/>
    <col min="2" max="2" width="74.375" style="1" customWidth="1"/>
    <col min="3" max="10" width="7" style="1" customWidth="1"/>
    <col min="11" max="11" width="3.25" style="1" customWidth="1"/>
    <col min="12" max="16384" width="11" style="1"/>
  </cols>
  <sheetData>
    <row r="1" spans="1:11" ht="12.95" customHeight="1" x14ac:dyDescent="0.25">
      <c r="A1" s="3" t="s">
        <v>134</v>
      </c>
      <c r="B1" s="3"/>
      <c r="J1" s="5" t="s">
        <v>147</v>
      </c>
    </row>
    <row r="2" spans="1:11" ht="12.95" customHeight="1" x14ac:dyDescent="0.25">
      <c r="A2" s="3" t="s">
        <v>203</v>
      </c>
      <c r="B2" s="4"/>
    </row>
    <row r="3" spans="1:11" ht="12.95" customHeight="1" x14ac:dyDescent="0.25">
      <c r="A3" s="20" t="s">
        <v>190</v>
      </c>
      <c r="B3" s="20"/>
      <c r="C3" s="42" t="s">
        <v>42</v>
      </c>
      <c r="D3" s="43"/>
      <c r="E3" s="42" t="s">
        <v>43</v>
      </c>
      <c r="F3" s="43"/>
      <c r="G3" s="42" t="s">
        <v>133</v>
      </c>
      <c r="H3" s="43"/>
      <c r="I3" s="42" t="s">
        <v>51</v>
      </c>
      <c r="J3" s="43"/>
      <c r="K3" s="6"/>
    </row>
    <row r="4" spans="1:11" ht="12.95" customHeight="1" x14ac:dyDescent="0.25">
      <c r="A4" s="7"/>
      <c r="B4" s="7"/>
      <c r="C4" s="44" t="s">
        <v>46</v>
      </c>
      <c r="D4" s="45"/>
      <c r="E4" s="44" t="s">
        <v>47</v>
      </c>
      <c r="F4" s="45"/>
      <c r="G4" s="44" t="s">
        <v>132</v>
      </c>
      <c r="H4" s="45"/>
      <c r="I4" s="44"/>
      <c r="J4" s="45"/>
      <c r="K4" s="6"/>
    </row>
    <row r="5" spans="1:11" ht="12.95" customHeight="1" x14ac:dyDescent="0.25">
      <c r="A5" s="8"/>
      <c r="B5" s="8"/>
      <c r="C5" s="28">
        <v>2018</v>
      </c>
      <c r="D5" s="29">
        <v>2019</v>
      </c>
      <c r="E5" s="28">
        <v>2018</v>
      </c>
      <c r="F5" s="29">
        <v>2019</v>
      </c>
      <c r="G5" s="28">
        <v>2018</v>
      </c>
      <c r="H5" s="29">
        <v>2019</v>
      </c>
      <c r="I5" s="28">
        <v>2018</v>
      </c>
      <c r="J5" s="29">
        <v>2019</v>
      </c>
      <c r="K5" s="6"/>
    </row>
    <row r="6" spans="1:11" ht="12.95" customHeight="1" x14ac:dyDescent="0.25">
      <c r="A6" s="30" t="s">
        <v>0</v>
      </c>
      <c r="B6" s="30"/>
      <c r="C6" s="31"/>
      <c r="D6" s="31"/>
      <c r="E6" s="31"/>
      <c r="F6" s="31"/>
      <c r="G6" s="31"/>
      <c r="H6" s="31"/>
      <c r="I6" s="31"/>
      <c r="J6" s="31"/>
      <c r="K6" s="6"/>
    </row>
    <row r="7" spans="1:11" s="2" customFormat="1" ht="12.95" customHeight="1" x14ac:dyDescent="0.25">
      <c r="A7" s="32">
        <v>8</v>
      </c>
      <c r="B7" s="33" t="s">
        <v>8</v>
      </c>
      <c r="C7" s="34">
        <v>48.3</v>
      </c>
      <c r="D7" s="34">
        <v>46</v>
      </c>
      <c r="E7" s="34">
        <v>21.5</v>
      </c>
      <c r="F7" s="34">
        <v>21.8</v>
      </c>
      <c r="G7" s="34">
        <v>18</v>
      </c>
      <c r="H7" s="34">
        <v>19.5</v>
      </c>
      <c r="I7" s="34">
        <v>94.1</v>
      </c>
      <c r="J7" s="34">
        <v>94.1</v>
      </c>
      <c r="K7" s="7"/>
    </row>
    <row r="8" spans="1:11" ht="12.95" customHeight="1" x14ac:dyDescent="0.25">
      <c r="A8" s="32">
        <v>10</v>
      </c>
      <c r="B8" s="33" t="s">
        <v>84</v>
      </c>
      <c r="C8" s="34">
        <v>59.6</v>
      </c>
      <c r="D8" s="34">
        <v>58.7</v>
      </c>
      <c r="E8" s="34">
        <v>16.7</v>
      </c>
      <c r="F8" s="34">
        <v>16.7</v>
      </c>
      <c r="G8" s="34">
        <v>15.3</v>
      </c>
      <c r="H8" s="34">
        <v>17</v>
      </c>
      <c r="I8" s="34">
        <v>95.9</v>
      </c>
      <c r="J8" s="34">
        <v>96.5</v>
      </c>
      <c r="K8" s="6"/>
    </row>
    <row r="9" spans="1:11" ht="12.95" customHeight="1" x14ac:dyDescent="0.25">
      <c r="A9" s="32">
        <v>11</v>
      </c>
      <c r="B9" s="33" t="s">
        <v>85</v>
      </c>
      <c r="C9" s="34">
        <v>41.1</v>
      </c>
      <c r="D9" s="34">
        <v>40.4</v>
      </c>
      <c r="E9" s="34">
        <v>23.900000000000002</v>
      </c>
      <c r="F9" s="34">
        <v>24.400000000000002</v>
      </c>
      <c r="G9" s="34">
        <v>25.7</v>
      </c>
      <c r="H9" s="34">
        <v>25.5</v>
      </c>
      <c r="I9" s="34">
        <v>97.4</v>
      </c>
      <c r="J9" s="34">
        <v>97.7</v>
      </c>
      <c r="K9" s="6"/>
    </row>
    <row r="10" spans="1:11" ht="12.95" customHeight="1" x14ac:dyDescent="0.25">
      <c r="A10" s="32">
        <v>13</v>
      </c>
      <c r="B10" s="33" t="s">
        <v>86</v>
      </c>
      <c r="C10" s="34">
        <v>42.3</v>
      </c>
      <c r="D10" s="34">
        <v>41.2</v>
      </c>
      <c r="E10" s="34">
        <v>36.6</v>
      </c>
      <c r="F10" s="34">
        <v>37.200000000000003</v>
      </c>
      <c r="G10" s="34">
        <v>13.2</v>
      </c>
      <c r="H10" s="34">
        <v>13.8</v>
      </c>
      <c r="I10" s="34">
        <v>94.4</v>
      </c>
      <c r="J10" s="34">
        <v>94.7</v>
      </c>
      <c r="K10" s="6"/>
    </row>
    <row r="11" spans="1:11" ht="12.95" customHeight="1" x14ac:dyDescent="0.25">
      <c r="A11" s="32">
        <v>15</v>
      </c>
      <c r="B11" s="33" t="s">
        <v>12</v>
      </c>
      <c r="C11" s="34">
        <v>61.3</v>
      </c>
      <c r="D11" s="34">
        <v>59.6</v>
      </c>
      <c r="E11" s="34">
        <v>16.7</v>
      </c>
      <c r="F11" s="34">
        <v>14.700000000000001</v>
      </c>
      <c r="G11" s="34">
        <v>16.3</v>
      </c>
      <c r="H11" s="34">
        <v>18.7</v>
      </c>
      <c r="I11" s="34">
        <v>97.2</v>
      </c>
      <c r="J11" s="34">
        <v>97.7</v>
      </c>
      <c r="K11" s="6"/>
    </row>
    <row r="12" spans="1:11" ht="12.95" customHeight="1" x14ac:dyDescent="0.25">
      <c r="A12" s="32">
        <v>16</v>
      </c>
      <c r="B12" s="33" t="s">
        <v>151</v>
      </c>
      <c r="C12" s="34">
        <v>54.2</v>
      </c>
      <c r="D12" s="34">
        <v>54.2</v>
      </c>
      <c r="E12" s="34">
        <v>25.4</v>
      </c>
      <c r="F12" s="34">
        <v>26.2</v>
      </c>
      <c r="G12" s="34">
        <v>10</v>
      </c>
      <c r="H12" s="34">
        <v>10.6</v>
      </c>
      <c r="I12" s="34">
        <v>94.4</v>
      </c>
      <c r="J12" s="34">
        <v>96.3</v>
      </c>
      <c r="K12" s="6"/>
    </row>
    <row r="13" spans="1:11" ht="12.95" customHeight="1" x14ac:dyDescent="0.25">
      <c r="A13" s="32">
        <v>17</v>
      </c>
      <c r="B13" s="33" t="s">
        <v>13</v>
      </c>
      <c r="C13" s="34">
        <v>51.9</v>
      </c>
      <c r="D13" s="34">
        <v>52.1</v>
      </c>
      <c r="E13" s="34">
        <v>22.099999999999998</v>
      </c>
      <c r="F13" s="34">
        <v>23.9</v>
      </c>
      <c r="G13" s="34">
        <v>14.7</v>
      </c>
      <c r="H13" s="34">
        <v>15.4</v>
      </c>
      <c r="I13" s="34">
        <v>96.6</v>
      </c>
      <c r="J13" s="34">
        <v>96</v>
      </c>
      <c r="K13" s="6"/>
    </row>
    <row r="14" spans="1:11" ht="12.95" customHeight="1" x14ac:dyDescent="0.25">
      <c r="A14" s="32">
        <v>18</v>
      </c>
      <c r="B14" s="33" t="s">
        <v>88</v>
      </c>
      <c r="C14" s="34">
        <v>41.3</v>
      </c>
      <c r="D14" s="34">
        <v>45.1</v>
      </c>
      <c r="E14" s="34">
        <v>35</v>
      </c>
      <c r="F14" s="34">
        <v>33.9</v>
      </c>
      <c r="G14" s="34">
        <v>14.3</v>
      </c>
      <c r="H14" s="34">
        <v>13.6</v>
      </c>
      <c r="I14" s="34">
        <v>95.2</v>
      </c>
      <c r="J14" s="34">
        <v>94.4</v>
      </c>
      <c r="K14" s="6"/>
    </row>
    <row r="15" spans="1:11" ht="12.95" customHeight="1" x14ac:dyDescent="0.25">
      <c r="A15" s="32">
        <v>20</v>
      </c>
      <c r="B15" s="33" t="s">
        <v>3</v>
      </c>
      <c r="C15" s="34">
        <v>59</v>
      </c>
      <c r="D15" s="34">
        <v>57.9</v>
      </c>
      <c r="E15" s="34">
        <v>14.1</v>
      </c>
      <c r="F15" s="34">
        <v>13.9</v>
      </c>
      <c r="G15" s="34">
        <v>19</v>
      </c>
      <c r="H15" s="34">
        <v>18.8</v>
      </c>
      <c r="I15" s="34">
        <v>94.7</v>
      </c>
      <c r="J15" s="34">
        <v>90.9</v>
      </c>
      <c r="K15" s="6"/>
    </row>
    <row r="16" spans="1:11" ht="12.95" customHeight="1" x14ac:dyDescent="0.25">
      <c r="A16" s="32">
        <v>21</v>
      </c>
      <c r="B16" s="33" t="s">
        <v>89</v>
      </c>
      <c r="C16" s="34">
        <v>32.1</v>
      </c>
      <c r="D16" s="34">
        <v>31.2</v>
      </c>
      <c r="E16" s="34">
        <v>5.5</v>
      </c>
      <c r="F16" s="34">
        <v>5.7</v>
      </c>
      <c r="G16" s="34">
        <v>19.8</v>
      </c>
      <c r="H16" s="34">
        <v>20.8</v>
      </c>
      <c r="I16" s="34">
        <v>56.7</v>
      </c>
      <c r="J16" s="34">
        <v>54.7</v>
      </c>
      <c r="K16" s="6"/>
    </row>
    <row r="17" spans="1:11" ht="12.95" customHeight="1" x14ac:dyDescent="0.25">
      <c r="A17" s="32">
        <v>22</v>
      </c>
      <c r="B17" s="33" t="s">
        <v>90</v>
      </c>
      <c r="C17" s="34">
        <v>49.7</v>
      </c>
      <c r="D17" s="34">
        <v>48.9</v>
      </c>
      <c r="E17" s="34">
        <v>27.1</v>
      </c>
      <c r="F17" s="34">
        <v>27.400000000000002</v>
      </c>
      <c r="G17" s="34">
        <v>14.3</v>
      </c>
      <c r="H17" s="34">
        <v>14.2</v>
      </c>
      <c r="I17" s="34">
        <v>95</v>
      </c>
      <c r="J17" s="34">
        <v>93.5</v>
      </c>
      <c r="K17" s="6"/>
    </row>
    <row r="18" spans="1:11" ht="12.95" customHeight="1" x14ac:dyDescent="0.25">
      <c r="A18" s="32">
        <v>23</v>
      </c>
      <c r="B18" s="33" t="s">
        <v>91</v>
      </c>
      <c r="C18" s="34">
        <v>45</v>
      </c>
      <c r="D18" s="34">
        <v>47</v>
      </c>
      <c r="E18" s="34">
        <v>25.8</v>
      </c>
      <c r="F18" s="34">
        <v>27.1</v>
      </c>
      <c r="G18" s="34">
        <v>15.9</v>
      </c>
      <c r="H18" s="34">
        <v>16</v>
      </c>
      <c r="I18" s="34">
        <v>93.8</v>
      </c>
      <c r="J18" s="34">
        <v>94.1</v>
      </c>
      <c r="K18" s="6"/>
    </row>
    <row r="19" spans="1:11" ht="12.95" customHeight="1" x14ac:dyDescent="0.25">
      <c r="A19" s="32">
        <v>24</v>
      </c>
      <c r="B19" s="33" t="s">
        <v>4</v>
      </c>
      <c r="C19" s="34">
        <v>61.9</v>
      </c>
      <c r="D19" s="34">
        <v>59.6</v>
      </c>
      <c r="E19" s="34">
        <v>18.3</v>
      </c>
      <c r="F19" s="34">
        <v>20</v>
      </c>
      <c r="G19" s="34">
        <v>11.9</v>
      </c>
      <c r="H19" s="34">
        <v>11.8</v>
      </c>
      <c r="I19" s="34">
        <v>91.9</v>
      </c>
      <c r="J19" s="34">
        <v>96.5</v>
      </c>
      <c r="K19" s="6"/>
    </row>
    <row r="20" spans="1:11" ht="12.95" customHeight="1" x14ac:dyDescent="0.25">
      <c r="A20" s="32">
        <v>25</v>
      </c>
      <c r="B20" s="33" t="s">
        <v>92</v>
      </c>
      <c r="C20" s="34">
        <v>42.9</v>
      </c>
      <c r="D20" s="34">
        <v>42.2</v>
      </c>
      <c r="E20" s="34">
        <v>33</v>
      </c>
      <c r="F20" s="34">
        <v>33.4</v>
      </c>
      <c r="G20" s="34">
        <v>13.7</v>
      </c>
      <c r="H20" s="34">
        <v>13</v>
      </c>
      <c r="I20" s="34">
        <v>92.2</v>
      </c>
      <c r="J20" s="34">
        <v>93.4</v>
      </c>
      <c r="K20" s="6"/>
    </row>
    <row r="21" spans="1:11" ht="12.95" customHeight="1" x14ac:dyDescent="0.25">
      <c r="A21" s="32">
        <v>26</v>
      </c>
      <c r="B21" s="33" t="s">
        <v>93</v>
      </c>
      <c r="C21" s="34">
        <v>52.1</v>
      </c>
      <c r="D21" s="34">
        <v>52.9</v>
      </c>
      <c r="E21" s="34">
        <v>18.399999999999999</v>
      </c>
      <c r="F21" s="34">
        <v>18.7</v>
      </c>
      <c r="G21" s="34">
        <v>19.5</v>
      </c>
      <c r="H21" s="34">
        <v>18.399999999999999</v>
      </c>
      <c r="I21" s="34">
        <v>94.1</v>
      </c>
      <c r="J21" s="34">
        <v>92.5</v>
      </c>
      <c r="K21" s="6"/>
    </row>
    <row r="22" spans="1:11" ht="12.95" customHeight="1" x14ac:dyDescent="0.25">
      <c r="A22" s="32">
        <v>27</v>
      </c>
      <c r="B22" s="33" t="s">
        <v>94</v>
      </c>
      <c r="C22" s="34">
        <v>65.099999999999994</v>
      </c>
      <c r="D22" s="34">
        <v>68.5</v>
      </c>
      <c r="E22" s="34">
        <v>15.7</v>
      </c>
      <c r="F22" s="34">
        <v>15.2</v>
      </c>
      <c r="G22" s="34">
        <v>10.5</v>
      </c>
      <c r="H22" s="34">
        <v>11.4</v>
      </c>
      <c r="I22" s="34">
        <v>90.5</v>
      </c>
      <c r="J22" s="34">
        <v>94.9</v>
      </c>
      <c r="K22" s="6"/>
    </row>
    <row r="23" spans="1:11" ht="12.95" customHeight="1" x14ac:dyDescent="0.25">
      <c r="A23" s="32">
        <v>28</v>
      </c>
      <c r="B23" s="33" t="s">
        <v>95</v>
      </c>
      <c r="C23" s="34">
        <v>53.3</v>
      </c>
      <c r="D23" s="34">
        <v>52.3</v>
      </c>
      <c r="E23" s="34">
        <v>25.4</v>
      </c>
      <c r="F23" s="34">
        <v>26.7</v>
      </c>
      <c r="G23" s="34">
        <v>13.2</v>
      </c>
      <c r="H23" s="34">
        <v>13</v>
      </c>
      <c r="I23" s="34">
        <v>93.1</v>
      </c>
      <c r="J23" s="34">
        <v>92.4</v>
      </c>
      <c r="K23" s="6"/>
    </row>
    <row r="24" spans="1:11" s="2" customFormat="1" ht="12.95" customHeight="1" x14ac:dyDescent="0.25">
      <c r="A24" s="32">
        <v>29</v>
      </c>
      <c r="B24" s="33" t="s">
        <v>18</v>
      </c>
      <c r="C24" s="34">
        <v>57</v>
      </c>
      <c r="D24" s="34">
        <v>57.3</v>
      </c>
      <c r="E24" s="34">
        <v>21.8</v>
      </c>
      <c r="F24" s="34">
        <v>20.599999999999998</v>
      </c>
      <c r="G24" s="34">
        <v>12.4</v>
      </c>
      <c r="H24" s="34">
        <v>13.9</v>
      </c>
      <c r="I24" s="34">
        <v>96.1</v>
      </c>
      <c r="J24" s="34">
        <v>96.9</v>
      </c>
      <c r="K24" s="7"/>
    </row>
    <row r="25" spans="1:11" ht="12.95" customHeight="1" x14ac:dyDescent="0.25">
      <c r="A25" s="32">
        <v>30</v>
      </c>
      <c r="B25" s="33" t="s">
        <v>96</v>
      </c>
      <c r="C25" s="34">
        <v>59</v>
      </c>
      <c r="D25" s="34">
        <v>61.9</v>
      </c>
      <c r="E25" s="34">
        <v>23.2</v>
      </c>
      <c r="F25" s="34">
        <v>20.799999999999997</v>
      </c>
      <c r="G25" s="34">
        <v>9.9</v>
      </c>
      <c r="H25" s="34">
        <v>8.5</v>
      </c>
      <c r="I25" s="34">
        <v>96.2</v>
      </c>
      <c r="J25" s="34">
        <v>93.7</v>
      </c>
      <c r="K25" s="6"/>
    </row>
    <row r="26" spans="1:11" ht="12.95" customHeight="1" x14ac:dyDescent="0.25">
      <c r="A26" s="32">
        <v>31</v>
      </c>
      <c r="B26" s="33" t="s">
        <v>97</v>
      </c>
      <c r="C26" s="34">
        <v>47.2</v>
      </c>
      <c r="D26" s="34">
        <v>47.3</v>
      </c>
      <c r="E26" s="34">
        <v>31.5</v>
      </c>
      <c r="F26" s="34">
        <v>31.9</v>
      </c>
      <c r="G26" s="34">
        <v>13.7</v>
      </c>
      <c r="H26" s="34">
        <v>13.8</v>
      </c>
      <c r="I26" s="34">
        <v>97.4</v>
      </c>
      <c r="J26" s="34">
        <v>96.7</v>
      </c>
      <c r="K26" s="6"/>
    </row>
    <row r="27" spans="1:11" ht="12.95" customHeight="1" x14ac:dyDescent="0.25">
      <c r="A27" s="32">
        <v>32</v>
      </c>
      <c r="B27" s="33" t="s">
        <v>98</v>
      </c>
      <c r="C27" s="34">
        <v>41.8</v>
      </c>
      <c r="D27" s="34">
        <v>46.2</v>
      </c>
      <c r="E27" s="34">
        <v>20.2</v>
      </c>
      <c r="F27" s="34">
        <v>21.7</v>
      </c>
      <c r="G27" s="34">
        <v>17.600000000000001</v>
      </c>
      <c r="H27" s="34">
        <v>20.5</v>
      </c>
      <c r="I27" s="34">
        <v>87.1</v>
      </c>
      <c r="J27" s="34">
        <v>96.1</v>
      </c>
      <c r="K27" s="6"/>
    </row>
    <row r="28" spans="1:11" ht="12.95" customHeight="1" x14ac:dyDescent="0.25">
      <c r="A28" s="32">
        <v>35</v>
      </c>
      <c r="B28" s="33" t="s">
        <v>100</v>
      </c>
      <c r="C28" s="34">
        <v>75.3</v>
      </c>
      <c r="D28" s="34">
        <v>78.5</v>
      </c>
      <c r="E28" s="34">
        <v>7.3</v>
      </c>
      <c r="F28" s="34">
        <v>6.8</v>
      </c>
      <c r="G28" s="34">
        <v>5.0999999999999996</v>
      </c>
      <c r="H28" s="34">
        <v>4.5</v>
      </c>
      <c r="I28" s="34">
        <v>92.7</v>
      </c>
      <c r="J28" s="34">
        <v>92.8</v>
      </c>
      <c r="K28" s="6"/>
    </row>
    <row r="29" spans="1:11" ht="12.95" customHeight="1" x14ac:dyDescent="0.25">
      <c r="A29" s="32">
        <v>36</v>
      </c>
      <c r="B29" s="33" t="s">
        <v>101</v>
      </c>
      <c r="C29" s="34">
        <v>54.8</v>
      </c>
      <c r="D29" s="34">
        <v>41.3</v>
      </c>
      <c r="E29" s="34">
        <v>16.5</v>
      </c>
      <c r="F29" s="34">
        <v>23.1</v>
      </c>
      <c r="G29" s="34">
        <v>12.4</v>
      </c>
      <c r="H29" s="34">
        <v>17.600000000000001</v>
      </c>
      <c r="I29" s="34">
        <v>93.2</v>
      </c>
      <c r="J29" s="34">
        <v>90.8</v>
      </c>
      <c r="K29" s="6"/>
    </row>
    <row r="30" spans="1:11" ht="12.95" customHeight="1" x14ac:dyDescent="0.25">
      <c r="A30" s="32">
        <v>37</v>
      </c>
      <c r="B30" s="33" t="s">
        <v>102</v>
      </c>
      <c r="C30" s="34">
        <v>19.8</v>
      </c>
      <c r="D30" s="34">
        <v>19.8</v>
      </c>
      <c r="E30" s="34">
        <v>39.9</v>
      </c>
      <c r="F30" s="34">
        <v>39.799999999999997</v>
      </c>
      <c r="G30" s="34">
        <v>20.399999999999999</v>
      </c>
      <c r="H30" s="34">
        <v>19.899999999999999</v>
      </c>
      <c r="I30" s="34">
        <v>95.5</v>
      </c>
      <c r="J30" s="34">
        <v>94.7</v>
      </c>
      <c r="K30" s="6"/>
    </row>
    <row r="31" spans="1:11" ht="12.95" customHeight="1" x14ac:dyDescent="0.25">
      <c r="A31" s="32">
        <v>38</v>
      </c>
      <c r="B31" s="33" t="s">
        <v>103</v>
      </c>
      <c r="C31" s="34">
        <v>52.1</v>
      </c>
      <c r="D31" s="34">
        <v>49.4</v>
      </c>
      <c r="E31" s="34">
        <v>17.899999999999999</v>
      </c>
      <c r="F31" s="34">
        <v>18.899999999999999</v>
      </c>
      <c r="G31" s="34">
        <v>15.7</v>
      </c>
      <c r="H31" s="34">
        <v>16.399999999999999</v>
      </c>
      <c r="I31" s="34">
        <v>95.1</v>
      </c>
      <c r="J31" s="34">
        <v>94.5</v>
      </c>
      <c r="K31" s="6"/>
    </row>
    <row r="32" spans="1:11" ht="12.95" customHeight="1" x14ac:dyDescent="0.25">
      <c r="A32" s="32">
        <v>41</v>
      </c>
      <c r="B32" s="33" t="s">
        <v>104</v>
      </c>
      <c r="C32" s="34">
        <v>60.4</v>
      </c>
      <c r="D32" s="34">
        <v>60.6</v>
      </c>
      <c r="E32" s="34">
        <v>24.900000000000002</v>
      </c>
      <c r="F32" s="34">
        <v>24.599999999999998</v>
      </c>
      <c r="G32" s="34">
        <v>7.1</v>
      </c>
      <c r="H32" s="34">
        <v>7.3</v>
      </c>
      <c r="I32" s="34">
        <v>96.1</v>
      </c>
      <c r="J32" s="34">
        <v>95.9</v>
      </c>
      <c r="K32" s="6"/>
    </row>
    <row r="33" spans="1:11" ht="12.95" customHeight="1" x14ac:dyDescent="0.25">
      <c r="A33" s="32">
        <v>42</v>
      </c>
      <c r="B33" s="33" t="s">
        <v>105</v>
      </c>
      <c r="C33" s="34">
        <v>35.9</v>
      </c>
      <c r="D33" s="34">
        <v>35.6</v>
      </c>
      <c r="E33" s="34">
        <v>37.800000000000004</v>
      </c>
      <c r="F33" s="34">
        <v>38.699999999999996</v>
      </c>
      <c r="G33" s="34">
        <v>12.4</v>
      </c>
      <c r="H33" s="34">
        <v>12.8</v>
      </c>
      <c r="I33" s="34">
        <v>92.9</v>
      </c>
      <c r="J33" s="34">
        <v>93.9</v>
      </c>
      <c r="K33" s="6"/>
    </row>
    <row r="34" spans="1:11" ht="12.95" customHeight="1" x14ac:dyDescent="0.25">
      <c r="A34" s="32">
        <v>43</v>
      </c>
      <c r="B34" s="33" t="s">
        <v>106</v>
      </c>
      <c r="C34" s="34">
        <v>44.9</v>
      </c>
      <c r="D34" s="34">
        <v>44.8</v>
      </c>
      <c r="E34" s="34">
        <v>37.6</v>
      </c>
      <c r="F34" s="34">
        <v>37.700000000000003</v>
      </c>
      <c r="G34" s="34">
        <v>9.1</v>
      </c>
      <c r="H34" s="34">
        <v>9.1999999999999993</v>
      </c>
      <c r="I34" s="34">
        <v>97.5</v>
      </c>
      <c r="J34" s="34">
        <v>98</v>
      </c>
      <c r="K34" s="6"/>
    </row>
    <row r="35" spans="1:11" ht="12.95" customHeight="1" x14ac:dyDescent="0.25">
      <c r="A35" s="30" t="s">
        <v>1</v>
      </c>
      <c r="B35" s="30"/>
      <c r="C35" s="35"/>
      <c r="D35" s="35"/>
      <c r="E35" s="35"/>
      <c r="F35" s="35"/>
      <c r="G35" s="35"/>
      <c r="H35" s="35"/>
      <c r="I35" s="35"/>
      <c r="J35" s="35"/>
      <c r="K35" s="6"/>
    </row>
    <row r="36" spans="1:11" ht="12.95" customHeight="1" x14ac:dyDescent="0.25">
      <c r="A36" s="32">
        <v>45</v>
      </c>
      <c r="B36" s="33" t="s">
        <v>108</v>
      </c>
      <c r="C36" s="34">
        <v>85.5</v>
      </c>
      <c r="D36" s="34">
        <v>84.3</v>
      </c>
      <c r="E36" s="34">
        <v>4.8</v>
      </c>
      <c r="F36" s="34">
        <v>5.1000000000000005</v>
      </c>
      <c r="G36" s="34">
        <v>7.1</v>
      </c>
      <c r="H36" s="34">
        <v>7.7</v>
      </c>
      <c r="I36" s="34">
        <v>93.2</v>
      </c>
      <c r="J36" s="34">
        <v>92.2</v>
      </c>
      <c r="K36" s="6"/>
    </row>
    <row r="37" spans="1:11" ht="12.95" customHeight="1" x14ac:dyDescent="0.25">
      <c r="A37" s="32">
        <v>46</v>
      </c>
      <c r="B37" s="33" t="s">
        <v>109</v>
      </c>
      <c r="C37" s="34">
        <v>90.8</v>
      </c>
      <c r="D37" s="34">
        <v>87.8</v>
      </c>
      <c r="E37" s="34">
        <v>1.4</v>
      </c>
      <c r="F37" s="34">
        <v>1.4</v>
      </c>
      <c r="G37" s="34">
        <v>4.5999999999999996</v>
      </c>
      <c r="H37" s="34">
        <v>4.7</v>
      </c>
      <c r="I37" s="34">
        <v>96.7</v>
      </c>
      <c r="J37" s="34">
        <v>93.7</v>
      </c>
      <c r="K37" s="6"/>
    </row>
    <row r="38" spans="1:11" ht="12.95" customHeight="1" x14ac:dyDescent="0.25">
      <c r="A38" s="32">
        <v>47</v>
      </c>
      <c r="B38" s="33" t="s">
        <v>110</v>
      </c>
      <c r="C38" s="34">
        <v>64.599999999999994</v>
      </c>
      <c r="D38" s="34">
        <v>63.8</v>
      </c>
      <c r="E38" s="34">
        <v>16.5</v>
      </c>
      <c r="F38" s="34">
        <v>16.8</v>
      </c>
      <c r="G38" s="34">
        <v>13.2</v>
      </c>
      <c r="H38" s="34">
        <v>13.4</v>
      </c>
      <c r="I38" s="34">
        <v>95.8</v>
      </c>
      <c r="J38" s="34">
        <v>95.7</v>
      </c>
      <c r="K38" s="6"/>
    </row>
    <row r="39" spans="1:11" ht="12.95" customHeight="1" x14ac:dyDescent="0.25">
      <c r="A39" s="32">
        <v>49</v>
      </c>
      <c r="B39" s="33" t="s">
        <v>111</v>
      </c>
      <c r="C39" s="34">
        <v>25.3</v>
      </c>
      <c r="D39" s="34">
        <v>24.2</v>
      </c>
      <c r="E39" s="34">
        <v>33.299999999999997</v>
      </c>
      <c r="F39" s="34">
        <v>34.1</v>
      </c>
      <c r="G39" s="34">
        <v>15.8</v>
      </c>
      <c r="H39" s="34">
        <v>16.3</v>
      </c>
      <c r="I39" s="34">
        <v>60.8</v>
      </c>
      <c r="J39" s="34">
        <v>61.3</v>
      </c>
      <c r="K39" s="6"/>
    </row>
    <row r="40" spans="1:11" ht="12.95" customHeight="1" x14ac:dyDescent="0.25">
      <c r="A40" s="32">
        <v>52</v>
      </c>
      <c r="B40" s="33" t="s">
        <v>112</v>
      </c>
      <c r="C40" s="34">
        <v>46.9</v>
      </c>
      <c r="D40" s="34">
        <v>47.2</v>
      </c>
      <c r="E40" s="34">
        <v>26.400000000000002</v>
      </c>
      <c r="F40" s="34">
        <v>26.5</v>
      </c>
      <c r="G40" s="34">
        <v>14</v>
      </c>
      <c r="H40" s="34">
        <v>13.8</v>
      </c>
      <c r="I40" s="34">
        <v>90.6</v>
      </c>
      <c r="J40" s="34">
        <v>90.9</v>
      </c>
      <c r="K40" s="6"/>
    </row>
    <row r="41" spans="1:11" ht="12.95" customHeight="1" x14ac:dyDescent="0.25">
      <c r="A41" s="32">
        <v>55</v>
      </c>
      <c r="B41" s="33" t="s">
        <v>113</v>
      </c>
      <c r="C41" s="34">
        <v>19.600000000000001</v>
      </c>
      <c r="D41" s="34">
        <v>21.4</v>
      </c>
      <c r="E41" s="34">
        <v>38.099999999999994</v>
      </c>
      <c r="F41" s="34">
        <v>37.300000000000004</v>
      </c>
      <c r="G41" s="34">
        <v>28.6</v>
      </c>
      <c r="H41" s="34">
        <v>27.5</v>
      </c>
      <c r="I41" s="34">
        <v>86.4</v>
      </c>
      <c r="J41" s="34">
        <v>85.2</v>
      </c>
      <c r="K41" s="6"/>
    </row>
    <row r="42" spans="1:11" ht="12.95" customHeight="1" x14ac:dyDescent="0.25">
      <c r="A42" s="32">
        <v>56</v>
      </c>
      <c r="B42" s="33" t="s">
        <v>114</v>
      </c>
      <c r="C42" s="34">
        <v>32.700000000000003</v>
      </c>
      <c r="D42" s="34">
        <v>33.4</v>
      </c>
      <c r="E42" s="34">
        <v>38.799999999999997</v>
      </c>
      <c r="F42" s="34">
        <v>38.9</v>
      </c>
      <c r="G42" s="34">
        <v>23.3</v>
      </c>
      <c r="H42" s="34">
        <v>22.2</v>
      </c>
      <c r="I42" s="34">
        <v>89.3</v>
      </c>
      <c r="J42" s="34">
        <v>90</v>
      </c>
      <c r="K42" s="6"/>
    </row>
    <row r="43" spans="1:11" ht="12.95" customHeight="1" x14ac:dyDescent="0.25">
      <c r="A43" s="32">
        <v>58</v>
      </c>
      <c r="B43" s="33" t="s">
        <v>115</v>
      </c>
      <c r="C43" s="34">
        <v>27.6</v>
      </c>
      <c r="D43" s="34">
        <v>26.8</v>
      </c>
      <c r="E43" s="34">
        <v>35.6</v>
      </c>
      <c r="F43" s="34">
        <v>36.200000000000003</v>
      </c>
      <c r="G43" s="34">
        <v>25.7</v>
      </c>
      <c r="H43" s="34">
        <v>23.7</v>
      </c>
      <c r="I43" s="34">
        <v>80.7</v>
      </c>
      <c r="J43" s="34">
        <v>75.599999999999994</v>
      </c>
      <c r="K43" s="6"/>
    </row>
    <row r="44" spans="1:11" ht="12.95" customHeight="1" x14ac:dyDescent="0.25">
      <c r="A44" s="32">
        <v>62</v>
      </c>
      <c r="B44" s="33" t="s">
        <v>116</v>
      </c>
      <c r="C44" s="34">
        <v>31.1</v>
      </c>
      <c r="D44" s="34">
        <v>43.7</v>
      </c>
      <c r="E44" s="34">
        <v>27.5</v>
      </c>
      <c r="F44" s="34">
        <v>33.1</v>
      </c>
      <c r="G44" s="34">
        <v>14</v>
      </c>
      <c r="H44" s="34">
        <v>12.2</v>
      </c>
      <c r="I44" s="34">
        <v>73.5</v>
      </c>
      <c r="J44" s="34">
        <v>84</v>
      </c>
      <c r="K44" s="6"/>
    </row>
    <row r="45" spans="1:11" ht="12.95" customHeight="1" x14ac:dyDescent="0.25">
      <c r="A45" s="32">
        <v>68</v>
      </c>
      <c r="B45" s="33" t="s">
        <v>28</v>
      </c>
      <c r="C45" s="34">
        <v>8.8000000000000007</v>
      </c>
      <c r="D45" s="34">
        <v>8.6999999999999993</v>
      </c>
      <c r="E45" s="34">
        <v>37.800000000000004</v>
      </c>
      <c r="F45" s="34">
        <v>36.799999999999997</v>
      </c>
      <c r="G45" s="34">
        <v>25.5</v>
      </c>
      <c r="H45" s="34">
        <v>27.6</v>
      </c>
      <c r="I45" s="34">
        <v>90.9</v>
      </c>
      <c r="J45" s="34">
        <v>90.3</v>
      </c>
      <c r="K45" s="6"/>
    </row>
    <row r="46" spans="1:11" ht="12.95" customHeight="1" x14ac:dyDescent="0.25">
      <c r="A46" s="32">
        <v>69</v>
      </c>
      <c r="B46" s="33" t="s">
        <v>117</v>
      </c>
      <c r="C46" s="34">
        <v>13</v>
      </c>
      <c r="D46" s="34">
        <v>13</v>
      </c>
      <c r="E46" s="34">
        <v>63.099999999999994</v>
      </c>
      <c r="F46" s="34">
        <v>60.1</v>
      </c>
      <c r="G46" s="34">
        <v>17.5</v>
      </c>
      <c r="H46" s="34">
        <v>18.600000000000001</v>
      </c>
      <c r="I46" s="34">
        <v>97.9</v>
      </c>
      <c r="J46" s="34">
        <v>97.3</v>
      </c>
      <c r="K46" s="6"/>
    </row>
    <row r="47" spans="1:11" ht="12.95" customHeight="1" x14ac:dyDescent="0.25">
      <c r="A47" s="32">
        <v>70</v>
      </c>
      <c r="B47" s="33" t="s">
        <v>118</v>
      </c>
      <c r="C47" s="34">
        <v>50.1</v>
      </c>
      <c r="D47" s="34">
        <v>38.4</v>
      </c>
      <c r="E47" s="34">
        <v>7.3000000000000007</v>
      </c>
      <c r="F47" s="34">
        <v>6.9</v>
      </c>
      <c r="G47" s="34">
        <v>21.5</v>
      </c>
      <c r="H47" s="34">
        <v>23.2</v>
      </c>
      <c r="I47" s="34">
        <v>66.8</v>
      </c>
      <c r="J47" s="34">
        <v>62.1</v>
      </c>
      <c r="K47" s="6"/>
    </row>
    <row r="48" spans="1:11" ht="12.95" customHeight="1" x14ac:dyDescent="0.25">
      <c r="A48" s="32">
        <v>71</v>
      </c>
      <c r="B48" s="33" t="s">
        <v>119</v>
      </c>
      <c r="C48" s="34">
        <v>41.7</v>
      </c>
      <c r="D48" s="34">
        <v>41.8</v>
      </c>
      <c r="E48" s="34">
        <v>35.6</v>
      </c>
      <c r="F48" s="34">
        <v>35.299999999999997</v>
      </c>
      <c r="G48" s="34">
        <v>9.6999999999999993</v>
      </c>
      <c r="H48" s="34">
        <v>9</v>
      </c>
      <c r="I48" s="34">
        <v>95.4</v>
      </c>
      <c r="J48" s="34">
        <v>95.9</v>
      </c>
      <c r="K48" s="6"/>
    </row>
    <row r="49" spans="1:11" ht="12.95" customHeight="1" x14ac:dyDescent="0.25">
      <c r="A49" s="32">
        <v>72</v>
      </c>
      <c r="B49" s="33" t="s">
        <v>120</v>
      </c>
      <c r="C49" s="34">
        <v>58.4</v>
      </c>
      <c r="D49" s="34">
        <v>49.5</v>
      </c>
      <c r="E49" s="34">
        <v>11.700000000000001</v>
      </c>
      <c r="F49" s="34">
        <v>13</v>
      </c>
      <c r="G49" s="34">
        <v>14</v>
      </c>
      <c r="H49" s="34">
        <v>20.100000000000001</v>
      </c>
      <c r="I49" s="34">
        <v>78.599999999999994</v>
      </c>
      <c r="J49" s="34">
        <v>81.900000000000006</v>
      </c>
      <c r="K49" s="6"/>
    </row>
    <row r="50" spans="1:11" ht="12.95" customHeight="1" x14ac:dyDescent="0.25">
      <c r="A50" s="32">
        <v>77</v>
      </c>
      <c r="B50" s="33" t="s">
        <v>121</v>
      </c>
      <c r="C50" s="34">
        <v>49.2</v>
      </c>
      <c r="D50" s="34">
        <v>45</v>
      </c>
      <c r="E50" s="34">
        <v>8.7999999999999989</v>
      </c>
      <c r="F50" s="34">
        <v>9.5</v>
      </c>
      <c r="G50" s="34">
        <v>25.5</v>
      </c>
      <c r="H50" s="34">
        <v>24.5</v>
      </c>
      <c r="I50" s="34">
        <v>29.4</v>
      </c>
      <c r="J50" s="34">
        <v>87.5</v>
      </c>
      <c r="K50" s="6"/>
    </row>
    <row r="51" spans="1:11" ht="12.95" customHeight="1" x14ac:dyDescent="0.25">
      <c r="A51" s="32">
        <v>78</v>
      </c>
      <c r="B51" s="33" t="s">
        <v>122</v>
      </c>
      <c r="C51" s="34">
        <v>2.2999999999999998</v>
      </c>
      <c r="D51" s="34">
        <v>1.9</v>
      </c>
      <c r="E51" s="34">
        <v>91.7</v>
      </c>
      <c r="F51" s="34">
        <v>91.899999999999991</v>
      </c>
      <c r="G51" s="34">
        <v>3.8</v>
      </c>
      <c r="H51" s="34">
        <v>3.9</v>
      </c>
      <c r="I51" s="34">
        <v>99.2</v>
      </c>
      <c r="J51" s="34">
        <v>99.2</v>
      </c>
      <c r="K51" s="6"/>
    </row>
    <row r="52" spans="1:11" ht="12.95" customHeight="1" x14ac:dyDescent="0.25">
      <c r="A52" s="32">
        <v>79</v>
      </c>
      <c r="B52" s="33" t="s">
        <v>123</v>
      </c>
      <c r="C52" s="34">
        <v>83.9</v>
      </c>
      <c r="D52" s="34">
        <v>83.2</v>
      </c>
      <c r="E52" s="34">
        <v>6.3</v>
      </c>
      <c r="F52" s="34">
        <v>6.3999999999999995</v>
      </c>
      <c r="G52" s="34">
        <v>8</v>
      </c>
      <c r="H52" s="34">
        <v>8.3000000000000007</v>
      </c>
      <c r="I52" s="34">
        <v>97.4</v>
      </c>
      <c r="J52" s="34">
        <v>97.3</v>
      </c>
      <c r="K52" s="6"/>
    </row>
    <row r="53" spans="1:11" ht="12.95" customHeight="1" x14ac:dyDescent="0.25">
      <c r="A53" s="32">
        <v>81</v>
      </c>
      <c r="B53" s="33" t="s">
        <v>124</v>
      </c>
      <c r="C53" s="34">
        <v>18.399999999999999</v>
      </c>
      <c r="D53" s="34">
        <v>18.399999999999999</v>
      </c>
      <c r="E53" s="34">
        <v>66.099999999999994</v>
      </c>
      <c r="F53" s="34">
        <v>66.8</v>
      </c>
      <c r="G53" s="34">
        <v>9.4</v>
      </c>
      <c r="H53" s="34">
        <v>9.3000000000000007</v>
      </c>
      <c r="I53" s="34">
        <v>94.7</v>
      </c>
      <c r="J53" s="34">
        <v>97.8</v>
      </c>
      <c r="K53" s="6"/>
    </row>
    <row r="54" spans="1:11" ht="12.95" customHeight="1" x14ac:dyDescent="0.25">
      <c r="A54" s="32">
        <v>82</v>
      </c>
      <c r="B54" s="33" t="s">
        <v>125</v>
      </c>
      <c r="C54" s="34">
        <v>41.6</v>
      </c>
      <c r="D54" s="34">
        <v>44.9</v>
      </c>
      <c r="E54" s="34">
        <v>26.700000000000003</v>
      </c>
      <c r="F54" s="34">
        <v>28.3</v>
      </c>
      <c r="G54" s="34">
        <v>14.5</v>
      </c>
      <c r="H54" s="34">
        <v>14.8</v>
      </c>
      <c r="I54" s="34">
        <v>96.9</v>
      </c>
      <c r="J54" s="34">
        <v>95.8</v>
      </c>
      <c r="K54" s="6"/>
    </row>
    <row r="55" spans="1:11" ht="12.95" customHeight="1" x14ac:dyDescent="0.25">
      <c r="A55" s="32">
        <v>85</v>
      </c>
      <c r="B55" s="33" t="s">
        <v>7</v>
      </c>
      <c r="C55" s="34">
        <v>13.8</v>
      </c>
      <c r="D55" s="34">
        <v>13.6</v>
      </c>
      <c r="E55" s="34">
        <v>56.2</v>
      </c>
      <c r="F55" s="34">
        <v>56.3</v>
      </c>
      <c r="G55" s="34">
        <v>23.3</v>
      </c>
      <c r="H55" s="34">
        <v>23.4</v>
      </c>
      <c r="I55" s="34">
        <v>72.900000000000006</v>
      </c>
      <c r="J55" s="34">
        <v>72.7</v>
      </c>
      <c r="K55" s="6"/>
    </row>
    <row r="56" spans="1:11" ht="12.95" customHeight="1" x14ac:dyDescent="0.25">
      <c r="A56" s="32">
        <v>87</v>
      </c>
      <c r="B56" s="33" t="s">
        <v>126</v>
      </c>
      <c r="C56" s="34">
        <v>9.5</v>
      </c>
      <c r="D56" s="34">
        <v>9.1999999999999993</v>
      </c>
      <c r="E56" s="34">
        <v>64.599999999999994</v>
      </c>
      <c r="F56" s="34">
        <v>64.7</v>
      </c>
      <c r="G56" s="34">
        <v>15.8</v>
      </c>
      <c r="H56" s="34">
        <v>16.100000000000001</v>
      </c>
      <c r="I56" s="34">
        <v>84.8</v>
      </c>
      <c r="J56" s="34">
        <v>84.5</v>
      </c>
      <c r="K56" s="6"/>
    </row>
    <row r="57" spans="1:11" ht="12.95" customHeight="1" x14ac:dyDescent="0.25">
      <c r="A57" s="32">
        <v>90</v>
      </c>
      <c r="B57" s="33" t="s">
        <v>127</v>
      </c>
      <c r="C57" s="34">
        <v>16.5</v>
      </c>
      <c r="D57" s="34">
        <v>16.600000000000001</v>
      </c>
      <c r="E57" s="34">
        <v>58.2</v>
      </c>
      <c r="F57" s="34">
        <v>58.6</v>
      </c>
      <c r="G57" s="34">
        <v>17.8</v>
      </c>
      <c r="H57" s="34">
        <v>18.2</v>
      </c>
      <c r="I57" s="34">
        <v>37.9</v>
      </c>
      <c r="J57" s="34">
        <v>36.299999999999997</v>
      </c>
      <c r="K57" s="6"/>
    </row>
    <row r="58" spans="1:11" ht="12.95" customHeight="1" x14ac:dyDescent="0.25">
      <c r="A58" s="32">
        <v>93</v>
      </c>
      <c r="B58" s="33" t="s">
        <v>128</v>
      </c>
      <c r="C58" s="34">
        <v>63.4</v>
      </c>
      <c r="D58" s="34">
        <v>59.4</v>
      </c>
      <c r="E58" s="34">
        <v>8.6</v>
      </c>
      <c r="F58" s="34">
        <v>11.200000000000001</v>
      </c>
      <c r="G58" s="34">
        <v>13</v>
      </c>
      <c r="H58" s="34">
        <v>14.4</v>
      </c>
      <c r="I58" s="34">
        <v>89.3</v>
      </c>
      <c r="J58" s="34">
        <v>86.7</v>
      </c>
      <c r="K58" s="6"/>
    </row>
    <row r="59" spans="1:11" ht="12.95" customHeight="1" x14ac:dyDescent="0.25">
      <c r="A59" s="32">
        <v>94</v>
      </c>
      <c r="B59" s="33" t="s">
        <v>129</v>
      </c>
      <c r="C59" s="34">
        <v>36.799999999999997</v>
      </c>
      <c r="D59" s="34">
        <v>31.7</v>
      </c>
      <c r="E59" s="34">
        <v>31.299999999999997</v>
      </c>
      <c r="F59" s="34">
        <v>35.200000000000003</v>
      </c>
      <c r="G59" s="34">
        <v>17.899999999999999</v>
      </c>
      <c r="H59" s="34">
        <v>20.9</v>
      </c>
      <c r="I59" s="34">
        <v>86.5</v>
      </c>
      <c r="J59" s="34">
        <v>84.5</v>
      </c>
      <c r="K59" s="6"/>
    </row>
    <row r="60" spans="1:11" ht="12.95" customHeight="1" x14ac:dyDescent="0.25">
      <c r="A60" s="32">
        <v>95</v>
      </c>
      <c r="B60" s="33" t="s">
        <v>130</v>
      </c>
      <c r="C60" s="34">
        <v>43.7</v>
      </c>
      <c r="D60" s="34">
        <v>37.5</v>
      </c>
      <c r="E60" s="34">
        <v>40.6</v>
      </c>
      <c r="F60" s="34">
        <v>44.9</v>
      </c>
      <c r="G60" s="34">
        <v>11.4</v>
      </c>
      <c r="H60" s="34">
        <v>11.7</v>
      </c>
      <c r="I60" s="34">
        <v>97.2</v>
      </c>
      <c r="J60" s="34">
        <v>98.3</v>
      </c>
      <c r="K60" s="6"/>
    </row>
    <row r="61" spans="1:11" ht="12.95" customHeight="1" x14ac:dyDescent="0.25">
      <c r="A61" s="32">
        <v>96</v>
      </c>
      <c r="B61" s="33" t="s">
        <v>131</v>
      </c>
      <c r="C61" s="34">
        <v>14.7</v>
      </c>
      <c r="D61" s="34">
        <v>14.5</v>
      </c>
      <c r="E61" s="34">
        <v>49.8</v>
      </c>
      <c r="F61" s="34">
        <v>49.4</v>
      </c>
      <c r="G61" s="34">
        <v>21.2</v>
      </c>
      <c r="H61" s="34">
        <v>21.3</v>
      </c>
      <c r="I61" s="34">
        <v>96.2</v>
      </c>
      <c r="J61" s="34">
        <v>96.2</v>
      </c>
      <c r="K61" s="6"/>
    </row>
    <row r="62" spans="1:11" ht="21" customHeight="1" x14ac:dyDescent="0.25">
      <c r="A62" s="18" t="s">
        <v>186</v>
      </c>
      <c r="B62" s="46" t="s">
        <v>154</v>
      </c>
      <c r="C62" s="21"/>
      <c r="D62" s="21"/>
      <c r="E62" s="20"/>
      <c r="F62" s="20"/>
      <c r="G62" s="20"/>
      <c r="H62" s="20"/>
      <c r="I62" s="20"/>
      <c r="J62" s="20"/>
      <c r="K62" s="6"/>
    </row>
    <row r="63" spans="1:11" s="6" customFormat="1" ht="12.95" customHeight="1" x14ac:dyDescent="0.25">
      <c r="A63" s="12" t="s">
        <v>187</v>
      </c>
      <c r="B63" s="6" t="s">
        <v>146</v>
      </c>
    </row>
    <row r="64" spans="1:11" s="39" customFormat="1" ht="12.95" customHeight="1" x14ac:dyDescent="0.25">
      <c r="A64" s="38" t="s">
        <v>188</v>
      </c>
    </row>
    <row r="65" spans="1:11" s="41" customFormat="1" ht="12.95" customHeight="1" x14ac:dyDescent="0.25">
      <c r="A65" s="40" t="s">
        <v>155</v>
      </c>
    </row>
    <row r="66" spans="1:11" s="41" customFormat="1" ht="12.95" customHeight="1" x14ac:dyDescent="0.25"/>
    <row r="67" spans="1:11" s="41" customFormat="1" ht="12.95" customHeight="1" x14ac:dyDescent="0.25">
      <c r="A67" s="41" t="s">
        <v>189</v>
      </c>
    </row>
    <row r="68" spans="1:11" ht="12.95" customHeight="1" x14ac:dyDescent="0.25">
      <c r="A68" s="6"/>
      <c r="B68" s="6"/>
      <c r="C68" s="6"/>
      <c r="D68" s="6"/>
      <c r="E68" s="6"/>
      <c r="F68" s="6"/>
      <c r="G68" s="6"/>
      <c r="H68" s="6"/>
      <c r="I68" s="6"/>
      <c r="J68" s="6"/>
      <c r="K68" s="6"/>
    </row>
    <row r="69" spans="1:11" ht="12.95" customHeight="1" x14ac:dyDescent="0.25">
      <c r="A69" s="6"/>
      <c r="B69" s="6"/>
      <c r="C69" s="6"/>
      <c r="D69" s="6"/>
      <c r="E69" s="6"/>
      <c r="F69" s="6"/>
      <c r="G69" s="6"/>
      <c r="H69" s="6"/>
      <c r="I69" s="6"/>
      <c r="J69" s="6"/>
      <c r="K69" s="6"/>
    </row>
    <row r="70" spans="1:11" ht="12.95" customHeight="1" x14ac:dyDescent="0.25"/>
  </sheetData>
  <pageMargins left="0.7" right="0.7" top="0.78740157499999996" bottom="0.78740157499999996" header="0.3" footer="0.3"/>
  <pageSetup paperSize="9" scale="6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69"/>
  <sheetViews>
    <sheetView zoomScale="120" zoomScaleNormal="120" workbookViewId="0"/>
  </sheetViews>
  <sheetFormatPr baseColWidth="10" defaultColWidth="11" defaultRowHeight="12.75" x14ac:dyDescent="0.25"/>
  <cols>
    <col min="1" max="1" width="3.375" style="1" customWidth="1"/>
    <col min="2" max="2" width="74.375" style="1" customWidth="1"/>
    <col min="3" max="10" width="7" style="1" customWidth="1"/>
    <col min="11" max="11" width="3.25" style="1" customWidth="1"/>
    <col min="12" max="12" width="7.625" style="1" customWidth="1"/>
    <col min="13" max="16384" width="11" style="1"/>
  </cols>
  <sheetData>
    <row r="1" spans="1:10" ht="12.95" customHeight="1" x14ac:dyDescent="0.25">
      <c r="A1" s="3" t="s">
        <v>134</v>
      </c>
      <c r="B1" s="3"/>
      <c r="J1" s="5" t="s">
        <v>147</v>
      </c>
    </row>
    <row r="2" spans="1:10" ht="12.95" customHeight="1" x14ac:dyDescent="0.25">
      <c r="A2" s="3" t="s">
        <v>203</v>
      </c>
      <c r="B2" s="4"/>
    </row>
    <row r="3" spans="1:10" s="6" customFormat="1" ht="12.95" customHeight="1" x14ac:dyDescent="0.25">
      <c r="A3" s="20" t="s">
        <v>190</v>
      </c>
      <c r="B3" s="20"/>
      <c r="C3" s="42" t="s">
        <v>42</v>
      </c>
      <c r="D3" s="43"/>
      <c r="E3" s="42" t="s">
        <v>43</v>
      </c>
      <c r="F3" s="43"/>
      <c r="G3" s="42" t="s">
        <v>133</v>
      </c>
      <c r="H3" s="43"/>
      <c r="I3" s="42" t="s">
        <v>51</v>
      </c>
      <c r="J3" s="43"/>
    </row>
    <row r="4" spans="1:10" s="6" customFormat="1" ht="12.95" customHeight="1" x14ac:dyDescent="0.25">
      <c r="A4" s="7"/>
      <c r="B4" s="7"/>
      <c r="C4" s="44" t="s">
        <v>46</v>
      </c>
      <c r="D4" s="45"/>
      <c r="E4" s="44" t="s">
        <v>47</v>
      </c>
      <c r="F4" s="45"/>
      <c r="G4" s="44" t="s">
        <v>132</v>
      </c>
      <c r="H4" s="45"/>
      <c r="I4" s="44"/>
      <c r="J4" s="45"/>
    </row>
    <row r="5" spans="1:10" s="6" customFormat="1" ht="12.95" customHeight="1" x14ac:dyDescent="0.25">
      <c r="A5" s="8"/>
      <c r="B5" s="8"/>
      <c r="C5" s="28">
        <v>2017</v>
      </c>
      <c r="D5" s="29">
        <v>2018</v>
      </c>
      <c r="E5" s="28">
        <v>2017</v>
      </c>
      <c r="F5" s="29">
        <v>2018</v>
      </c>
      <c r="G5" s="28">
        <v>2017</v>
      </c>
      <c r="H5" s="29">
        <v>2018</v>
      </c>
      <c r="I5" s="28">
        <v>2017</v>
      </c>
      <c r="J5" s="29">
        <v>2018</v>
      </c>
    </row>
    <row r="6" spans="1:10" s="6" customFormat="1" ht="12.95" customHeight="1" x14ac:dyDescent="0.25">
      <c r="A6" s="30" t="s">
        <v>0</v>
      </c>
      <c r="B6" s="30"/>
      <c r="C6" s="31"/>
      <c r="D6" s="31"/>
      <c r="E6" s="31"/>
      <c r="F6" s="31"/>
      <c r="G6" s="31"/>
      <c r="H6" s="31"/>
      <c r="I6" s="31"/>
      <c r="J6" s="31"/>
    </row>
    <row r="7" spans="1:10" s="7" customFormat="1" ht="12.95" customHeight="1" x14ac:dyDescent="0.25">
      <c r="A7" s="32">
        <v>8</v>
      </c>
      <c r="B7" s="33" t="s">
        <v>8</v>
      </c>
      <c r="C7" s="34">
        <v>45.2</v>
      </c>
      <c r="D7" s="34">
        <v>43.9</v>
      </c>
      <c r="E7" s="34">
        <v>21.3</v>
      </c>
      <c r="F7" s="34">
        <v>22.7</v>
      </c>
      <c r="G7" s="34">
        <v>18.2</v>
      </c>
      <c r="H7" s="34">
        <v>20.2</v>
      </c>
      <c r="I7" s="34">
        <v>93.5</v>
      </c>
      <c r="J7" s="34">
        <v>94.1</v>
      </c>
    </row>
    <row r="8" spans="1:10" s="6" customFormat="1" ht="12.95" customHeight="1" x14ac:dyDescent="0.25">
      <c r="A8" s="32">
        <v>10</v>
      </c>
      <c r="B8" s="33" t="s">
        <v>84</v>
      </c>
      <c r="C8" s="34">
        <v>60.4</v>
      </c>
      <c r="D8" s="34">
        <v>59.5</v>
      </c>
      <c r="E8" s="34">
        <v>17.100000000000001</v>
      </c>
      <c r="F8" s="34">
        <v>16.8</v>
      </c>
      <c r="G8" s="34">
        <v>15.5</v>
      </c>
      <c r="H8" s="34">
        <v>15.4</v>
      </c>
      <c r="I8" s="34">
        <v>95.5</v>
      </c>
      <c r="J8" s="34">
        <v>95.9</v>
      </c>
    </row>
    <row r="9" spans="1:10" s="6" customFormat="1" ht="12.95" customHeight="1" x14ac:dyDescent="0.25">
      <c r="A9" s="32">
        <v>11</v>
      </c>
      <c r="B9" s="33" t="s">
        <v>85</v>
      </c>
      <c r="C9" s="34">
        <v>39.700000000000003</v>
      </c>
      <c r="D9" s="34">
        <v>41.4</v>
      </c>
      <c r="E9" s="34">
        <v>24.5</v>
      </c>
      <c r="F9" s="34">
        <v>24.599999999999998</v>
      </c>
      <c r="G9" s="34">
        <v>25.5</v>
      </c>
      <c r="H9" s="34">
        <v>24.6</v>
      </c>
      <c r="I9" s="34">
        <v>97.5</v>
      </c>
      <c r="J9" s="34">
        <v>97.4</v>
      </c>
    </row>
    <row r="10" spans="1:10" s="6" customFormat="1" ht="12.95" customHeight="1" x14ac:dyDescent="0.25">
      <c r="A10" s="32">
        <v>13</v>
      </c>
      <c r="B10" s="33" t="s">
        <v>86</v>
      </c>
      <c r="C10" s="34">
        <v>40.6</v>
      </c>
      <c r="D10" s="34">
        <v>41.5</v>
      </c>
      <c r="E10" s="34">
        <v>38</v>
      </c>
      <c r="F10" s="34">
        <v>36.9</v>
      </c>
      <c r="G10" s="34">
        <v>13.5</v>
      </c>
      <c r="H10" s="34">
        <v>13.5</v>
      </c>
      <c r="I10" s="34">
        <v>92.3</v>
      </c>
      <c r="J10" s="34">
        <v>94.2</v>
      </c>
    </row>
    <row r="11" spans="1:10" s="6" customFormat="1" ht="12.95" customHeight="1" x14ac:dyDescent="0.25">
      <c r="A11" s="32">
        <v>15</v>
      </c>
      <c r="B11" s="33" t="s">
        <v>12</v>
      </c>
      <c r="C11" s="34">
        <v>58.1</v>
      </c>
      <c r="D11" s="34">
        <v>60.3</v>
      </c>
      <c r="E11" s="34">
        <v>16.600000000000001</v>
      </c>
      <c r="F11" s="34">
        <v>15.4</v>
      </c>
      <c r="G11" s="34">
        <v>20.2</v>
      </c>
      <c r="H11" s="34">
        <v>19.3</v>
      </c>
      <c r="I11" s="34">
        <v>97.1</v>
      </c>
      <c r="J11" s="34">
        <v>97.7</v>
      </c>
    </row>
    <row r="12" spans="1:10" s="6" customFormat="1" ht="12.95" customHeight="1" x14ac:dyDescent="0.25">
      <c r="A12" s="32">
        <v>16</v>
      </c>
      <c r="B12" s="33" t="s">
        <v>151</v>
      </c>
      <c r="C12" s="34">
        <v>53.7</v>
      </c>
      <c r="D12" s="34">
        <v>54.5</v>
      </c>
      <c r="E12" s="34">
        <v>26.4</v>
      </c>
      <c r="F12" s="34">
        <v>25.099999999999998</v>
      </c>
      <c r="G12" s="34">
        <v>10.199999999999999</v>
      </c>
      <c r="H12" s="34">
        <v>9.6999999999999993</v>
      </c>
      <c r="I12" s="34">
        <v>95</v>
      </c>
      <c r="J12" s="34">
        <v>94.1</v>
      </c>
    </row>
    <row r="13" spans="1:10" s="6" customFormat="1" ht="12.95" customHeight="1" x14ac:dyDescent="0.25">
      <c r="A13" s="32">
        <v>17</v>
      </c>
      <c r="B13" s="33" t="s">
        <v>13</v>
      </c>
      <c r="C13" s="34">
        <v>54.5</v>
      </c>
      <c r="D13" s="34">
        <v>55</v>
      </c>
      <c r="E13" s="34">
        <v>22.5</v>
      </c>
      <c r="F13" s="34">
        <v>21.599999999999998</v>
      </c>
      <c r="G13" s="34">
        <v>14.5</v>
      </c>
      <c r="H13" s="34">
        <v>15.1</v>
      </c>
      <c r="I13" s="34">
        <v>92</v>
      </c>
      <c r="J13" s="34">
        <v>96.8</v>
      </c>
    </row>
    <row r="14" spans="1:10" s="6" customFormat="1" ht="12.95" customHeight="1" x14ac:dyDescent="0.25">
      <c r="A14" s="32">
        <v>18</v>
      </c>
      <c r="B14" s="33" t="s">
        <v>88</v>
      </c>
      <c r="C14" s="34">
        <v>41.9</v>
      </c>
      <c r="D14" s="34">
        <v>42.1</v>
      </c>
      <c r="E14" s="34">
        <v>34.799999999999997</v>
      </c>
      <c r="F14" s="34">
        <v>35</v>
      </c>
      <c r="G14" s="34">
        <v>14</v>
      </c>
      <c r="H14" s="34">
        <v>14.1</v>
      </c>
      <c r="I14" s="34">
        <v>95.7</v>
      </c>
      <c r="J14" s="34">
        <v>93.8</v>
      </c>
    </row>
    <row r="15" spans="1:10" s="6" customFormat="1" ht="12.95" customHeight="1" x14ac:dyDescent="0.25">
      <c r="A15" s="32">
        <v>20</v>
      </c>
      <c r="B15" s="33" t="s">
        <v>3</v>
      </c>
      <c r="C15" s="34">
        <v>58.9</v>
      </c>
      <c r="D15" s="34">
        <v>58.7</v>
      </c>
      <c r="E15" s="34">
        <v>15.799999999999999</v>
      </c>
      <c r="F15" s="34">
        <v>14.5</v>
      </c>
      <c r="G15" s="34">
        <v>18</v>
      </c>
      <c r="H15" s="34">
        <v>18.600000000000001</v>
      </c>
      <c r="I15" s="34">
        <v>94.8</v>
      </c>
      <c r="J15" s="34">
        <v>94.4</v>
      </c>
    </row>
    <row r="16" spans="1:10" s="6" customFormat="1" ht="12.95" customHeight="1" x14ac:dyDescent="0.25">
      <c r="A16" s="32">
        <v>21</v>
      </c>
      <c r="B16" s="33" t="s">
        <v>89</v>
      </c>
      <c r="C16" s="34">
        <v>45.9</v>
      </c>
      <c r="D16" s="34">
        <v>50.3</v>
      </c>
      <c r="E16" s="34">
        <v>8.9</v>
      </c>
      <c r="F16" s="34">
        <v>8.8000000000000007</v>
      </c>
      <c r="G16" s="34">
        <v>28.1</v>
      </c>
      <c r="H16" s="34">
        <v>27.9</v>
      </c>
      <c r="I16" s="34">
        <v>78.400000000000006</v>
      </c>
      <c r="J16" s="34">
        <v>77.599999999999994</v>
      </c>
    </row>
    <row r="17" spans="1:10" s="6" customFormat="1" ht="12.95" customHeight="1" x14ac:dyDescent="0.25">
      <c r="A17" s="32">
        <v>22</v>
      </c>
      <c r="B17" s="33" t="s">
        <v>90</v>
      </c>
      <c r="C17" s="34">
        <v>45.6</v>
      </c>
      <c r="D17" s="34">
        <v>48.2</v>
      </c>
      <c r="E17" s="34">
        <v>27.2</v>
      </c>
      <c r="F17" s="34">
        <v>27.3</v>
      </c>
      <c r="G17" s="34">
        <v>14.6</v>
      </c>
      <c r="H17" s="34">
        <v>14.9</v>
      </c>
      <c r="I17" s="34">
        <v>93.4</v>
      </c>
      <c r="J17" s="34">
        <v>94.9</v>
      </c>
    </row>
    <row r="18" spans="1:10" s="6" customFormat="1" ht="12.95" customHeight="1" x14ac:dyDescent="0.25">
      <c r="A18" s="32">
        <v>23</v>
      </c>
      <c r="B18" s="33" t="s">
        <v>91</v>
      </c>
      <c r="C18" s="34">
        <v>46</v>
      </c>
      <c r="D18" s="34">
        <v>45.2</v>
      </c>
      <c r="E18" s="34">
        <v>27.2</v>
      </c>
      <c r="F18" s="34">
        <v>25.3</v>
      </c>
      <c r="G18" s="34">
        <v>14.7</v>
      </c>
      <c r="H18" s="34">
        <v>16</v>
      </c>
      <c r="I18" s="34">
        <v>92.2</v>
      </c>
      <c r="J18" s="34">
        <v>93.8</v>
      </c>
    </row>
    <row r="19" spans="1:10" s="6" customFormat="1" ht="12.95" customHeight="1" x14ac:dyDescent="0.25">
      <c r="A19" s="32">
        <v>24</v>
      </c>
      <c r="B19" s="33" t="s">
        <v>4</v>
      </c>
      <c r="C19" s="34">
        <v>60.2</v>
      </c>
      <c r="D19" s="34">
        <v>61.4</v>
      </c>
      <c r="E19" s="34">
        <v>19.5</v>
      </c>
      <c r="F19" s="34">
        <v>18.5</v>
      </c>
      <c r="G19" s="34">
        <v>11.6</v>
      </c>
      <c r="H19" s="34">
        <v>12.1</v>
      </c>
      <c r="I19" s="34">
        <v>96</v>
      </c>
      <c r="J19" s="34">
        <v>91.9</v>
      </c>
    </row>
    <row r="20" spans="1:10" s="6" customFormat="1" ht="12.95" customHeight="1" x14ac:dyDescent="0.25">
      <c r="A20" s="32">
        <v>25</v>
      </c>
      <c r="B20" s="33" t="s">
        <v>92</v>
      </c>
      <c r="C20" s="34">
        <v>41.9</v>
      </c>
      <c r="D20" s="34">
        <v>43.2</v>
      </c>
      <c r="E20" s="34">
        <v>34.299999999999997</v>
      </c>
      <c r="F20" s="34">
        <v>33</v>
      </c>
      <c r="G20" s="34">
        <v>13.2</v>
      </c>
      <c r="H20" s="34">
        <v>13.5</v>
      </c>
      <c r="I20" s="34">
        <v>93.2</v>
      </c>
      <c r="J20" s="34">
        <v>92.2</v>
      </c>
    </row>
    <row r="21" spans="1:10" s="6" customFormat="1" ht="12.95" customHeight="1" x14ac:dyDescent="0.25">
      <c r="A21" s="32">
        <v>26</v>
      </c>
      <c r="B21" s="33" t="s">
        <v>93</v>
      </c>
      <c r="C21" s="34">
        <v>50</v>
      </c>
      <c r="D21" s="34">
        <v>50.6</v>
      </c>
      <c r="E21" s="34">
        <v>19.5</v>
      </c>
      <c r="F21" s="34">
        <v>18.3</v>
      </c>
      <c r="G21" s="34">
        <v>20.6</v>
      </c>
      <c r="H21" s="34">
        <v>21.1</v>
      </c>
      <c r="I21" s="34">
        <v>93.5</v>
      </c>
      <c r="J21" s="34">
        <v>93.5</v>
      </c>
    </row>
    <row r="22" spans="1:10" s="6" customFormat="1" ht="12.95" customHeight="1" x14ac:dyDescent="0.25">
      <c r="A22" s="32">
        <v>27</v>
      </c>
      <c r="B22" s="33" t="s">
        <v>94</v>
      </c>
      <c r="C22" s="34">
        <v>67.900000000000006</v>
      </c>
      <c r="D22" s="34">
        <v>65.3</v>
      </c>
      <c r="E22" s="34">
        <v>16.8</v>
      </c>
      <c r="F22" s="34">
        <v>15.6</v>
      </c>
      <c r="G22" s="34">
        <v>10.199999999999999</v>
      </c>
      <c r="H22" s="34">
        <v>10.5</v>
      </c>
      <c r="I22" s="34">
        <v>96.3</v>
      </c>
      <c r="J22" s="34">
        <v>90.5</v>
      </c>
    </row>
    <row r="23" spans="1:10" s="6" customFormat="1" ht="12.95" customHeight="1" x14ac:dyDescent="0.25">
      <c r="A23" s="32">
        <v>28</v>
      </c>
      <c r="B23" s="33" t="s">
        <v>95</v>
      </c>
      <c r="C23" s="34">
        <v>51.5</v>
      </c>
      <c r="D23" s="34">
        <v>52.5</v>
      </c>
      <c r="E23" s="34">
        <v>26.3</v>
      </c>
      <c r="F23" s="34">
        <v>25.900000000000002</v>
      </c>
      <c r="G23" s="34">
        <v>13.6</v>
      </c>
      <c r="H23" s="34">
        <v>13.6</v>
      </c>
      <c r="I23" s="34">
        <v>93.5</v>
      </c>
      <c r="J23" s="34">
        <v>92.8</v>
      </c>
    </row>
    <row r="24" spans="1:10" s="7" customFormat="1" ht="12.95" customHeight="1" x14ac:dyDescent="0.25">
      <c r="A24" s="32">
        <v>29</v>
      </c>
      <c r="B24" s="33" t="s">
        <v>18</v>
      </c>
      <c r="C24" s="34">
        <v>54.5</v>
      </c>
      <c r="D24" s="34">
        <v>58.1</v>
      </c>
      <c r="E24" s="34">
        <v>22.799999999999997</v>
      </c>
      <c r="F24" s="34">
        <v>20.3</v>
      </c>
      <c r="G24" s="34">
        <v>14.4</v>
      </c>
      <c r="H24" s="34">
        <v>13.3</v>
      </c>
      <c r="I24" s="34">
        <v>96.9</v>
      </c>
      <c r="J24" s="34">
        <v>96.4</v>
      </c>
    </row>
    <row r="25" spans="1:10" s="6" customFormat="1" ht="12.95" customHeight="1" x14ac:dyDescent="0.25">
      <c r="A25" s="32">
        <v>30</v>
      </c>
      <c r="B25" s="33" t="s">
        <v>96</v>
      </c>
      <c r="C25" s="34">
        <v>61.5</v>
      </c>
      <c r="D25" s="34">
        <v>59.8</v>
      </c>
      <c r="E25" s="34">
        <v>22.900000000000002</v>
      </c>
      <c r="F25" s="34">
        <v>22.9</v>
      </c>
      <c r="G25" s="34">
        <v>9.1</v>
      </c>
      <c r="H25" s="34">
        <v>10</v>
      </c>
      <c r="I25" s="34">
        <v>95</v>
      </c>
      <c r="J25" s="34">
        <v>97</v>
      </c>
    </row>
    <row r="26" spans="1:10" s="6" customFormat="1" ht="12.95" customHeight="1" x14ac:dyDescent="0.25">
      <c r="A26" s="32">
        <v>31</v>
      </c>
      <c r="B26" s="33" t="s">
        <v>97</v>
      </c>
      <c r="C26" s="34">
        <v>44.3</v>
      </c>
      <c r="D26" s="34">
        <v>45.9</v>
      </c>
      <c r="E26" s="34">
        <v>32.9</v>
      </c>
      <c r="F26" s="34">
        <v>31.7</v>
      </c>
      <c r="G26" s="34">
        <v>14.4</v>
      </c>
      <c r="H26" s="34">
        <v>14.8</v>
      </c>
      <c r="I26" s="34">
        <v>96.7</v>
      </c>
      <c r="J26" s="34">
        <v>96.9</v>
      </c>
    </row>
    <row r="27" spans="1:10" s="6" customFormat="1" ht="12.95" customHeight="1" x14ac:dyDescent="0.25">
      <c r="A27" s="32">
        <v>32</v>
      </c>
      <c r="B27" s="33" t="s">
        <v>98</v>
      </c>
      <c r="C27" s="34">
        <v>44.4</v>
      </c>
      <c r="D27" s="34">
        <v>42.5</v>
      </c>
      <c r="E27" s="34">
        <v>20</v>
      </c>
      <c r="F27" s="34">
        <v>18.100000000000001</v>
      </c>
      <c r="G27" s="34">
        <v>17.600000000000001</v>
      </c>
      <c r="H27" s="34">
        <v>17.8</v>
      </c>
      <c r="I27" s="34">
        <v>89.1</v>
      </c>
      <c r="J27" s="34">
        <v>86.2</v>
      </c>
    </row>
    <row r="28" spans="1:10" s="6" customFormat="1" ht="12.95" customHeight="1" x14ac:dyDescent="0.25">
      <c r="A28" s="32">
        <v>35</v>
      </c>
      <c r="B28" s="33" t="s">
        <v>100</v>
      </c>
      <c r="C28" s="34">
        <v>74.900000000000006</v>
      </c>
      <c r="D28" s="34">
        <v>75.2</v>
      </c>
      <c r="E28" s="34">
        <v>7.7</v>
      </c>
      <c r="F28" s="34">
        <v>7.2</v>
      </c>
      <c r="G28" s="34">
        <v>5.6</v>
      </c>
      <c r="H28" s="34">
        <v>5.2</v>
      </c>
      <c r="I28" s="34">
        <v>90.6</v>
      </c>
      <c r="J28" s="34">
        <v>92.6</v>
      </c>
    </row>
    <row r="29" spans="1:10" s="6" customFormat="1" ht="12.95" customHeight="1" x14ac:dyDescent="0.25">
      <c r="A29" s="32">
        <v>36</v>
      </c>
      <c r="B29" s="33" t="s">
        <v>101</v>
      </c>
      <c r="C29" s="34">
        <v>53.1</v>
      </c>
      <c r="D29" s="34">
        <v>54.2</v>
      </c>
      <c r="E29" s="34">
        <v>18</v>
      </c>
      <c r="F29" s="34">
        <v>17.5</v>
      </c>
      <c r="G29" s="34">
        <v>12.1</v>
      </c>
      <c r="H29" s="34">
        <v>12.5</v>
      </c>
      <c r="I29" s="34">
        <v>93.8</v>
      </c>
      <c r="J29" s="34">
        <v>93.6</v>
      </c>
    </row>
    <row r="30" spans="1:10" s="6" customFormat="1" ht="12.95" customHeight="1" x14ac:dyDescent="0.25">
      <c r="A30" s="32">
        <v>37</v>
      </c>
      <c r="B30" s="33" t="s">
        <v>102</v>
      </c>
      <c r="C30" s="34">
        <v>19.5</v>
      </c>
      <c r="D30" s="34">
        <v>20</v>
      </c>
      <c r="E30" s="34">
        <v>37.700000000000003</v>
      </c>
      <c r="F30" s="34">
        <v>38.5</v>
      </c>
      <c r="G30" s="34">
        <v>20.7</v>
      </c>
      <c r="H30" s="34">
        <v>21.2</v>
      </c>
      <c r="I30" s="34">
        <v>92</v>
      </c>
      <c r="J30" s="34">
        <v>95.6</v>
      </c>
    </row>
    <row r="31" spans="1:10" s="6" customFormat="1" ht="12.95" customHeight="1" x14ac:dyDescent="0.25">
      <c r="A31" s="32">
        <v>38</v>
      </c>
      <c r="B31" s="33" t="s">
        <v>103</v>
      </c>
      <c r="C31" s="34">
        <v>50.3</v>
      </c>
      <c r="D31" s="34">
        <v>51.5</v>
      </c>
      <c r="E31" s="34">
        <v>18.3</v>
      </c>
      <c r="F31" s="34">
        <v>18.100000000000001</v>
      </c>
      <c r="G31" s="34">
        <v>17.8</v>
      </c>
      <c r="H31" s="34">
        <v>16.899999999999999</v>
      </c>
      <c r="I31" s="34">
        <v>94.5</v>
      </c>
      <c r="J31" s="34">
        <v>94.8</v>
      </c>
    </row>
    <row r="32" spans="1:10" s="6" customFormat="1" ht="12.95" customHeight="1" x14ac:dyDescent="0.25">
      <c r="A32" s="32">
        <v>41</v>
      </c>
      <c r="B32" s="33" t="s">
        <v>104</v>
      </c>
      <c r="C32" s="34">
        <v>59.4</v>
      </c>
      <c r="D32" s="34">
        <v>60.1</v>
      </c>
      <c r="E32" s="34">
        <v>25.6</v>
      </c>
      <c r="F32" s="34">
        <v>25</v>
      </c>
      <c r="G32" s="34">
        <v>7</v>
      </c>
      <c r="H32" s="34">
        <v>7.1</v>
      </c>
      <c r="I32" s="34">
        <v>96</v>
      </c>
      <c r="J32" s="34">
        <v>96.2</v>
      </c>
    </row>
    <row r="33" spans="1:10" s="6" customFormat="1" ht="12.95" customHeight="1" x14ac:dyDescent="0.25">
      <c r="A33" s="32">
        <v>42</v>
      </c>
      <c r="B33" s="33" t="s">
        <v>105</v>
      </c>
      <c r="C33" s="34">
        <v>35.4</v>
      </c>
      <c r="D33" s="34">
        <v>35.9</v>
      </c>
      <c r="E33" s="34">
        <v>38.9</v>
      </c>
      <c r="F33" s="34">
        <v>37.6</v>
      </c>
      <c r="G33" s="34">
        <v>13.4</v>
      </c>
      <c r="H33" s="34">
        <v>13</v>
      </c>
      <c r="I33" s="34">
        <v>94.8</v>
      </c>
      <c r="J33" s="34">
        <v>93.4</v>
      </c>
    </row>
    <row r="34" spans="1:10" s="6" customFormat="1" ht="12.95" customHeight="1" x14ac:dyDescent="0.25">
      <c r="A34" s="32">
        <v>43</v>
      </c>
      <c r="B34" s="33" t="s">
        <v>106</v>
      </c>
      <c r="C34" s="34">
        <v>44</v>
      </c>
      <c r="D34" s="34">
        <v>44.9</v>
      </c>
      <c r="E34" s="34">
        <v>38.5</v>
      </c>
      <c r="F34" s="34">
        <v>37.5</v>
      </c>
      <c r="G34" s="34">
        <v>9.1999999999999993</v>
      </c>
      <c r="H34" s="34">
        <v>9.1999999999999993</v>
      </c>
      <c r="I34" s="34">
        <v>97.5</v>
      </c>
      <c r="J34" s="34">
        <v>97.3</v>
      </c>
    </row>
    <row r="35" spans="1:10" s="6" customFormat="1" ht="12.95" customHeight="1" x14ac:dyDescent="0.25">
      <c r="A35" s="30" t="s">
        <v>1</v>
      </c>
      <c r="B35" s="30"/>
      <c r="C35" s="35"/>
      <c r="D35" s="35"/>
      <c r="E35" s="35"/>
      <c r="F35" s="35"/>
      <c r="G35" s="35"/>
      <c r="H35" s="35"/>
      <c r="I35" s="35"/>
      <c r="J35" s="35"/>
    </row>
    <row r="36" spans="1:10" s="6" customFormat="1" ht="12.95" customHeight="1" x14ac:dyDescent="0.25">
      <c r="A36" s="32">
        <v>45</v>
      </c>
      <c r="B36" s="33" t="s">
        <v>108</v>
      </c>
      <c r="C36" s="34">
        <v>81.599999999999994</v>
      </c>
      <c r="D36" s="34">
        <v>83.4</v>
      </c>
      <c r="E36" s="34">
        <v>8.1999999999999993</v>
      </c>
      <c r="F36" s="34">
        <v>7.1</v>
      </c>
      <c r="G36" s="34">
        <v>8</v>
      </c>
      <c r="H36" s="34">
        <v>7.5</v>
      </c>
      <c r="I36" s="34">
        <v>98.1</v>
      </c>
      <c r="J36" s="34">
        <v>97.7</v>
      </c>
    </row>
    <row r="37" spans="1:10" s="6" customFormat="1" ht="12.95" customHeight="1" x14ac:dyDescent="0.25">
      <c r="A37" s="32">
        <v>46</v>
      </c>
      <c r="B37" s="33" t="s">
        <v>109</v>
      </c>
      <c r="C37" s="34">
        <v>89.4</v>
      </c>
      <c r="D37" s="34">
        <v>91.1</v>
      </c>
      <c r="E37" s="34">
        <v>1.7</v>
      </c>
      <c r="F37" s="34">
        <v>1.4</v>
      </c>
      <c r="G37" s="34">
        <v>5.2</v>
      </c>
      <c r="H37" s="34">
        <v>4.5</v>
      </c>
      <c r="I37" s="34">
        <v>97.3</v>
      </c>
      <c r="J37" s="34">
        <v>96.9</v>
      </c>
    </row>
    <row r="38" spans="1:10" s="6" customFormat="1" ht="12.95" customHeight="1" x14ac:dyDescent="0.25">
      <c r="A38" s="32">
        <v>47</v>
      </c>
      <c r="B38" s="33" t="s">
        <v>110</v>
      </c>
      <c r="C38" s="34">
        <v>64.3</v>
      </c>
      <c r="D38" s="34">
        <v>64.3</v>
      </c>
      <c r="E38" s="34">
        <v>16.600000000000001</v>
      </c>
      <c r="F38" s="34">
        <v>16.5</v>
      </c>
      <c r="G38" s="34">
        <v>13.4</v>
      </c>
      <c r="H38" s="34">
        <v>13.3</v>
      </c>
      <c r="I38" s="34">
        <v>94.9</v>
      </c>
      <c r="J38" s="34">
        <v>95.8</v>
      </c>
    </row>
    <row r="39" spans="1:10" s="6" customFormat="1" ht="12.95" customHeight="1" x14ac:dyDescent="0.25">
      <c r="A39" s="32">
        <v>49</v>
      </c>
      <c r="B39" s="33" t="s">
        <v>111</v>
      </c>
      <c r="C39" s="34">
        <v>24.9</v>
      </c>
      <c r="D39" s="34">
        <v>26.1</v>
      </c>
      <c r="E39" s="34">
        <v>32.799999999999997</v>
      </c>
      <c r="F39" s="34">
        <v>33</v>
      </c>
      <c r="G39" s="34">
        <v>15.5</v>
      </c>
      <c r="H39" s="34">
        <v>15.6</v>
      </c>
      <c r="I39" s="34">
        <v>60.7</v>
      </c>
      <c r="J39" s="34">
        <v>61.1</v>
      </c>
    </row>
    <row r="40" spans="1:10" s="6" customFormat="1" ht="12.95" customHeight="1" x14ac:dyDescent="0.25">
      <c r="A40" s="32">
        <v>52</v>
      </c>
      <c r="B40" s="33" t="s">
        <v>112</v>
      </c>
      <c r="C40" s="34">
        <v>47</v>
      </c>
      <c r="D40" s="34">
        <v>47.4</v>
      </c>
      <c r="E40" s="34">
        <v>26.3</v>
      </c>
      <c r="F40" s="34">
        <v>25.4</v>
      </c>
      <c r="G40" s="34">
        <v>14</v>
      </c>
      <c r="H40" s="34">
        <v>14.1</v>
      </c>
      <c r="I40" s="34">
        <v>89.9</v>
      </c>
      <c r="J40" s="34">
        <v>90.6</v>
      </c>
    </row>
    <row r="41" spans="1:10" s="6" customFormat="1" ht="12.95" customHeight="1" x14ac:dyDescent="0.25">
      <c r="A41" s="32">
        <v>55</v>
      </c>
      <c r="B41" s="33" t="s">
        <v>113</v>
      </c>
      <c r="C41" s="34">
        <v>19</v>
      </c>
      <c r="D41" s="34">
        <v>19.8</v>
      </c>
      <c r="E41" s="34">
        <v>38.699999999999996</v>
      </c>
      <c r="F41" s="34">
        <v>37.800000000000004</v>
      </c>
      <c r="G41" s="34">
        <v>29.4</v>
      </c>
      <c r="H41" s="34">
        <v>28.5</v>
      </c>
      <c r="I41" s="34">
        <v>86.5</v>
      </c>
      <c r="J41" s="34">
        <v>86.3</v>
      </c>
    </row>
    <row r="42" spans="1:10" s="6" customFormat="1" ht="12.95" customHeight="1" x14ac:dyDescent="0.25">
      <c r="A42" s="32">
        <v>56</v>
      </c>
      <c r="B42" s="33" t="s">
        <v>114</v>
      </c>
      <c r="C42" s="34">
        <v>33.200000000000003</v>
      </c>
      <c r="D42" s="34">
        <v>32.299999999999997</v>
      </c>
      <c r="E42" s="34">
        <v>39.5</v>
      </c>
      <c r="F42" s="34">
        <v>38.9</v>
      </c>
      <c r="G42" s="34">
        <v>21.5</v>
      </c>
      <c r="H42" s="34">
        <v>23.3</v>
      </c>
      <c r="I42" s="34">
        <v>90.6</v>
      </c>
      <c r="J42" s="34">
        <v>90.1</v>
      </c>
    </row>
    <row r="43" spans="1:10" s="6" customFormat="1" ht="12.95" customHeight="1" x14ac:dyDescent="0.25">
      <c r="A43" s="32">
        <v>58</v>
      </c>
      <c r="B43" s="33" t="s">
        <v>115</v>
      </c>
      <c r="C43" s="34">
        <v>27.4</v>
      </c>
      <c r="D43" s="34">
        <v>28.1</v>
      </c>
      <c r="E43" s="34">
        <v>33.700000000000003</v>
      </c>
      <c r="F43" s="34">
        <v>35.1</v>
      </c>
      <c r="G43" s="34">
        <v>24.4</v>
      </c>
      <c r="H43" s="34">
        <v>25.5</v>
      </c>
      <c r="I43" s="34">
        <v>83.5</v>
      </c>
      <c r="J43" s="34">
        <v>80.400000000000006</v>
      </c>
    </row>
    <row r="44" spans="1:10" s="6" customFormat="1" ht="12.95" customHeight="1" x14ac:dyDescent="0.25">
      <c r="A44" s="32">
        <v>62</v>
      </c>
      <c r="B44" s="33" t="s">
        <v>116</v>
      </c>
      <c r="C44" s="34">
        <v>38.700000000000003</v>
      </c>
      <c r="D44" s="34">
        <v>31.7</v>
      </c>
      <c r="E44" s="34">
        <v>30.3</v>
      </c>
      <c r="F44" s="34">
        <v>26.1</v>
      </c>
      <c r="G44" s="34">
        <v>18.8</v>
      </c>
      <c r="H44" s="34">
        <v>14.8</v>
      </c>
      <c r="I44" s="34">
        <v>93.8</v>
      </c>
      <c r="J44" s="34">
        <v>73</v>
      </c>
    </row>
    <row r="45" spans="1:10" s="6" customFormat="1" ht="12.95" customHeight="1" x14ac:dyDescent="0.25">
      <c r="A45" s="32">
        <v>68</v>
      </c>
      <c r="B45" s="33" t="s">
        <v>28</v>
      </c>
      <c r="C45" s="34">
        <v>6.6</v>
      </c>
      <c r="D45" s="34">
        <v>8.5</v>
      </c>
      <c r="E45" s="34">
        <v>37.6</v>
      </c>
      <c r="F45" s="34">
        <v>37.200000000000003</v>
      </c>
      <c r="G45" s="34">
        <v>28.7</v>
      </c>
      <c r="H45" s="34">
        <v>26.5</v>
      </c>
      <c r="I45" s="34">
        <v>91.4</v>
      </c>
      <c r="J45" s="34">
        <v>90.1</v>
      </c>
    </row>
    <row r="46" spans="1:10" s="6" customFormat="1" ht="12.95" customHeight="1" x14ac:dyDescent="0.25">
      <c r="A46" s="32">
        <v>69</v>
      </c>
      <c r="B46" s="33" t="s">
        <v>117</v>
      </c>
      <c r="C46" s="34">
        <v>13.4</v>
      </c>
      <c r="D46" s="34">
        <v>14</v>
      </c>
      <c r="E46" s="34">
        <v>61.5</v>
      </c>
      <c r="F46" s="34">
        <v>61.599999999999994</v>
      </c>
      <c r="G46" s="34">
        <v>15.4</v>
      </c>
      <c r="H46" s="34">
        <v>15.2</v>
      </c>
      <c r="I46" s="34">
        <v>96.9</v>
      </c>
      <c r="J46" s="34">
        <v>97.2</v>
      </c>
    </row>
    <row r="47" spans="1:10" s="6" customFormat="1" ht="12.95" customHeight="1" x14ac:dyDescent="0.25">
      <c r="A47" s="32">
        <v>70</v>
      </c>
      <c r="B47" s="33" t="s">
        <v>118</v>
      </c>
      <c r="C47" s="34">
        <v>42.5</v>
      </c>
      <c r="D47" s="34">
        <v>42.4</v>
      </c>
      <c r="E47" s="34">
        <v>9.4</v>
      </c>
      <c r="F47" s="34">
        <v>8.6999999999999993</v>
      </c>
      <c r="G47" s="34">
        <v>25.9</v>
      </c>
      <c r="H47" s="34">
        <v>24.6</v>
      </c>
      <c r="I47" s="34">
        <v>66.099999999999994</v>
      </c>
      <c r="J47" s="34">
        <v>66.099999999999994</v>
      </c>
    </row>
    <row r="48" spans="1:10" s="6" customFormat="1" ht="12.95" customHeight="1" x14ac:dyDescent="0.25">
      <c r="A48" s="32">
        <v>71</v>
      </c>
      <c r="B48" s="33" t="s">
        <v>119</v>
      </c>
      <c r="C48" s="34">
        <v>32.6</v>
      </c>
      <c r="D48" s="34">
        <v>34.4</v>
      </c>
      <c r="E48" s="34">
        <v>41.5</v>
      </c>
      <c r="F48" s="34">
        <v>40.700000000000003</v>
      </c>
      <c r="G48" s="34">
        <v>10.1</v>
      </c>
      <c r="H48" s="34">
        <v>9.9</v>
      </c>
      <c r="I48" s="34">
        <v>93.6</v>
      </c>
      <c r="J48" s="34">
        <v>94.7</v>
      </c>
    </row>
    <row r="49" spans="1:10" s="6" customFormat="1" ht="12.95" customHeight="1" x14ac:dyDescent="0.25">
      <c r="A49" s="32">
        <v>72</v>
      </c>
      <c r="B49" s="33" t="s">
        <v>120</v>
      </c>
      <c r="C49" s="34">
        <v>54.5</v>
      </c>
      <c r="D49" s="34">
        <v>59.4</v>
      </c>
      <c r="E49" s="34">
        <v>15.9</v>
      </c>
      <c r="F49" s="34">
        <v>11.1</v>
      </c>
      <c r="G49" s="34">
        <v>15.5</v>
      </c>
      <c r="H49" s="34">
        <v>12.8</v>
      </c>
      <c r="I49" s="34">
        <v>79</v>
      </c>
      <c r="J49" s="34">
        <v>77.5</v>
      </c>
    </row>
    <row r="50" spans="1:10" s="6" customFormat="1" ht="12.95" customHeight="1" x14ac:dyDescent="0.25">
      <c r="A50" s="32">
        <v>77</v>
      </c>
      <c r="B50" s="33" t="s">
        <v>121</v>
      </c>
      <c r="C50" s="34">
        <v>43.9</v>
      </c>
      <c r="D50" s="34">
        <v>47.5</v>
      </c>
      <c r="E50" s="34">
        <v>10.5</v>
      </c>
      <c r="F50" s="34">
        <v>10</v>
      </c>
      <c r="G50" s="34">
        <v>25</v>
      </c>
      <c r="H50" s="34">
        <v>25.5</v>
      </c>
      <c r="I50" s="34">
        <v>27.9</v>
      </c>
      <c r="J50" s="34">
        <v>28.6</v>
      </c>
    </row>
    <row r="51" spans="1:10" s="6" customFormat="1" ht="12.95" customHeight="1" x14ac:dyDescent="0.25">
      <c r="A51" s="32">
        <v>78</v>
      </c>
      <c r="B51" s="33" t="s">
        <v>122</v>
      </c>
      <c r="C51" s="34">
        <v>5.6</v>
      </c>
      <c r="D51" s="34">
        <v>5.8</v>
      </c>
      <c r="E51" s="34">
        <v>87.8</v>
      </c>
      <c r="F51" s="34">
        <v>87.7</v>
      </c>
      <c r="G51" s="34">
        <v>4.3</v>
      </c>
      <c r="H51" s="34">
        <v>4</v>
      </c>
      <c r="I51" s="34">
        <v>98.9</v>
      </c>
      <c r="J51" s="34">
        <v>99</v>
      </c>
    </row>
    <row r="52" spans="1:10" s="6" customFormat="1" ht="12.95" customHeight="1" x14ac:dyDescent="0.25">
      <c r="A52" s="32">
        <v>79</v>
      </c>
      <c r="B52" s="33" t="s">
        <v>123</v>
      </c>
      <c r="C52" s="34">
        <v>84.1</v>
      </c>
      <c r="D52" s="34">
        <v>83.8</v>
      </c>
      <c r="E52" s="34">
        <v>6.2</v>
      </c>
      <c r="F52" s="34">
        <v>6.2</v>
      </c>
      <c r="G52" s="34">
        <v>7.7</v>
      </c>
      <c r="H52" s="34">
        <v>7.9</v>
      </c>
      <c r="I52" s="34">
        <v>97.7</v>
      </c>
      <c r="J52" s="34">
        <v>97.5</v>
      </c>
    </row>
    <row r="53" spans="1:10" s="6" customFormat="1" ht="12.95" customHeight="1" x14ac:dyDescent="0.25">
      <c r="A53" s="32">
        <v>81</v>
      </c>
      <c r="B53" s="33" t="s">
        <v>124</v>
      </c>
      <c r="C53" s="34">
        <v>17.2</v>
      </c>
      <c r="D53" s="34">
        <v>17.5</v>
      </c>
      <c r="E53" s="34">
        <v>67.900000000000006</v>
      </c>
      <c r="F53" s="34">
        <v>67.600000000000009</v>
      </c>
      <c r="G53" s="34">
        <v>9.1</v>
      </c>
      <c r="H53" s="34">
        <v>9.1999999999999993</v>
      </c>
      <c r="I53" s="34">
        <v>97.6</v>
      </c>
      <c r="J53" s="34">
        <v>94.7</v>
      </c>
    </row>
    <row r="54" spans="1:10" s="6" customFormat="1" ht="12.95" customHeight="1" x14ac:dyDescent="0.25">
      <c r="A54" s="32">
        <v>82</v>
      </c>
      <c r="B54" s="33" t="s">
        <v>125</v>
      </c>
      <c r="C54" s="34">
        <v>43.1</v>
      </c>
      <c r="D54" s="34">
        <v>43.5</v>
      </c>
      <c r="E54" s="34">
        <v>26.4</v>
      </c>
      <c r="F54" s="34">
        <v>24.400000000000002</v>
      </c>
      <c r="G54" s="34">
        <v>13.9</v>
      </c>
      <c r="H54" s="34">
        <v>13.3</v>
      </c>
      <c r="I54" s="34">
        <v>94.4</v>
      </c>
      <c r="J54" s="34">
        <v>95.6</v>
      </c>
    </row>
    <row r="55" spans="1:10" s="6" customFormat="1" ht="12.95" customHeight="1" x14ac:dyDescent="0.25">
      <c r="A55" s="32">
        <v>85</v>
      </c>
      <c r="B55" s="33" t="s">
        <v>7</v>
      </c>
      <c r="C55" s="34">
        <v>14.4</v>
      </c>
      <c r="D55" s="34">
        <v>14.2</v>
      </c>
      <c r="E55" s="34">
        <v>56.2</v>
      </c>
      <c r="F55" s="34">
        <v>55.9</v>
      </c>
      <c r="G55" s="34">
        <v>22.1</v>
      </c>
      <c r="H55" s="34">
        <v>23.3</v>
      </c>
      <c r="I55" s="34">
        <v>74.099999999999994</v>
      </c>
      <c r="J55" s="34">
        <v>73.8</v>
      </c>
    </row>
    <row r="56" spans="1:10" s="6" customFormat="1" ht="12.95" customHeight="1" x14ac:dyDescent="0.25">
      <c r="A56" s="32">
        <v>87</v>
      </c>
      <c r="B56" s="33" t="s">
        <v>126</v>
      </c>
      <c r="C56" s="34">
        <v>9.5</v>
      </c>
      <c r="D56" s="34">
        <v>9.4</v>
      </c>
      <c r="E56" s="34">
        <v>64.5</v>
      </c>
      <c r="F56" s="34">
        <v>64.400000000000006</v>
      </c>
      <c r="G56" s="34">
        <v>15.8</v>
      </c>
      <c r="H56" s="34">
        <v>16.100000000000001</v>
      </c>
      <c r="I56" s="34">
        <v>87</v>
      </c>
      <c r="J56" s="34">
        <v>84.4</v>
      </c>
    </row>
    <row r="57" spans="1:10" s="6" customFormat="1" ht="12.95" customHeight="1" x14ac:dyDescent="0.25">
      <c r="A57" s="32">
        <v>90</v>
      </c>
      <c r="B57" s="33" t="s">
        <v>127</v>
      </c>
      <c r="C57" s="34">
        <v>15.4</v>
      </c>
      <c r="D57" s="34">
        <v>15.9</v>
      </c>
      <c r="E57" s="34">
        <v>59.599999999999994</v>
      </c>
      <c r="F57" s="34">
        <v>58.3</v>
      </c>
      <c r="G57" s="34">
        <v>18.100000000000001</v>
      </c>
      <c r="H57" s="34">
        <v>18</v>
      </c>
      <c r="I57" s="34">
        <v>34.6</v>
      </c>
      <c r="J57" s="34">
        <v>35.4</v>
      </c>
    </row>
    <row r="58" spans="1:10" s="6" customFormat="1" ht="12.95" customHeight="1" x14ac:dyDescent="0.25">
      <c r="A58" s="32">
        <v>93</v>
      </c>
      <c r="B58" s="33" t="s">
        <v>128</v>
      </c>
      <c r="C58" s="34">
        <v>53.8</v>
      </c>
      <c r="D58" s="34">
        <v>63</v>
      </c>
      <c r="E58" s="34">
        <v>12.5</v>
      </c>
      <c r="F58" s="34">
        <v>8.8000000000000007</v>
      </c>
      <c r="G58" s="34">
        <v>16.2</v>
      </c>
      <c r="H58" s="34">
        <v>13.2</v>
      </c>
      <c r="I58" s="34">
        <v>89.9</v>
      </c>
      <c r="J58" s="34">
        <v>89.3</v>
      </c>
    </row>
    <row r="59" spans="1:10" s="6" customFormat="1" ht="12.95" customHeight="1" x14ac:dyDescent="0.25">
      <c r="A59" s="32">
        <v>94</v>
      </c>
      <c r="B59" s="33" t="s">
        <v>129</v>
      </c>
      <c r="C59" s="34">
        <v>35.799999999999997</v>
      </c>
      <c r="D59" s="34">
        <v>36</v>
      </c>
      <c r="E59" s="34">
        <v>33.700000000000003</v>
      </c>
      <c r="F59" s="34">
        <v>31.8</v>
      </c>
      <c r="G59" s="34">
        <v>20.3</v>
      </c>
      <c r="H59" s="34">
        <v>18.5</v>
      </c>
      <c r="I59" s="34">
        <v>87.3</v>
      </c>
      <c r="J59" s="34">
        <v>86</v>
      </c>
    </row>
    <row r="60" spans="1:10" s="6" customFormat="1" ht="12.95" customHeight="1" x14ac:dyDescent="0.25">
      <c r="A60" s="32">
        <v>95</v>
      </c>
      <c r="B60" s="33" t="s">
        <v>130</v>
      </c>
      <c r="C60" s="34">
        <v>40.299999999999997</v>
      </c>
      <c r="D60" s="34">
        <v>41.7</v>
      </c>
      <c r="E60" s="34">
        <v>44.300000000000004</v>
      </c>
      <c r="F60" s="34">
        <v>43.1</v>
      </c>
      <c r="G60" s="34">
        <v>10.8</v>
      </c>
      <c r="H60" s="34">
        <v>10.7</v>
      </c>
      <c r="I60" s="34">
        <v>97.4</v>
      </c>
      <c r="J60" s="34">
        <v>96.9</v>
      </c>
    </row>
    <row r="61" spans="1:10" s="6" customFormat="1" ht="12.95" customHeight="1" x14ac:dyDescent="0.25">
      <c r="A61" s="32">
        <v>96</v>
      </c>
      <c r="B61" s="33" t="s">
        <v>131</v>
      </c>
      <c r="C61" s="34">
        <v>15.5</v>
      </c>
      <c r="D61" s="34">
        <v>15.4</v>
      </c>
      <c r="E61" s="34">
        <v>49.8</v>
      </c>
      <c r="F61" s="34">
        <v>48.699999999999996</v>
      </c>
      <c r="G61" s="34">
        <v>20.6</v>
      </c>
      <c r="H61" s="34">
        <v>21</v>
      </c>
      <c r="I61" s="34">
        <v>96</v>
      </c>
      <c r="J61" s="34">
        <v>95.9</v>
      </c>
    </row>
    <row r="62" spans="1:10" s="6" customFormat="1" ht="21" customHeight="1" x14ac:dyDescent="0.25">
      <c r="A62" s="18" t="s">
        <v>186</v>
      </c>
      <c r="B62" s="46" t="s">
        <v>153</v>
      </c>
      <c r="C62" s="21"/>
      <c r="D62" s="21"/>
      <c r="E62" s="20"/>
      <c r="F62" s="20"/>
      <c r="G62" s="20"/>
      <c r="H62" s="20"/>
      <c r="I62" s="20"/>
      <c r="J62" s="20"/>
    </row>
    <row r="63" spans="1:10" s="6" customFormat="1" ht="12.95" customHeight="1" x14ac:dyDescent="0.25">
      <c r="A63" s="12" t="s">
        <v>187</v>
      </c>
      <c r="B63" s="6" t="s">
        <v>146</v>
      </c>
    </row>
    <row r="64" spans="1:10" s="39" customFormat="1" ht="12.95" customHeight="1" x14ac:dyDescent="0.25">
      <c r="A64" s="38" t="s">
        <v>188</v>
      </c>
    </row>
    <row r="65" spans="1:11" s="41" customFormat="1" ht="12.95" customHeight="1" x14ac:dyDescent="0.25">
      <c r="A65" s="40" t="s">
        <v>156</v>
      </c>
    </row>
    <row r="66" spans="1:11" s="41" customFormat="1" ht="12.95" customHeight="1" x14ac:dyDescent="0.25"/>
    <row r="67" spans="1:11" s="41" customFormat="1" ht="12.95" customHeight="1" x14ac:dyDescent="0.25">
      <c r="A67" s="41" t="s">
        <v>189</v>
      </c>
    </row>
    <row r="68" spans="1:11" s="6" customFormat="1" ht="12.95" customHeight="1" x14ac:dyDescent="0.25"/>
    <row r="69" spans="1:11" ht="12.95" customHeight="1" x14ac:dyDescent="0.25">
      <c r="A69" s="6"/>
      <c r="B69" s="6"/>
      <c r="C69" s="6"/>
      <c r="D69" s="6"/>
      <c r="E69" s="6"/>
      <c r="F69" s="6"/>
      <c r="G69" s="6"/>
      <c r="H69" s="6"/>
      <c r="I69" s="6"/>
      <c r="J69" s="6"/>
      <c r="K69" s="6"/>
    </row>
  </sheetData>
  <pageMargins left="0.7" right="0.7" top="0.78740157499999996" bottom="0.78740157499999996" header="0.3" footer="0.3"/>
  <pageSetup paperSize="9" scale="6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K69"/>
  <sheetViews>
    <sheetView zoomScale="120" zoomScaleNormal="120" workbookViewId="0"/>
  </sheetViews>
  <sheetFormatPr baseColWidth="10" defaultColWidth="11" defaultRowHeight="12.75" x14ac:dyDescent="0.25"/>
  <cols>
    <col min="1" max="1" width="3.375" style="1" customWidth="1"/>
    <col min="2" max="2" width="74.375" style="1" customWidth="1"/>
    <col min="3" max="10" width="7" style="1" customWidth="1"/>
    <col min="11" max="11" width="3.25" style="1" customWidth="1"/>
    <col min="12" max="16384" width="11" style="1"/>
  </cols>
  <sheetData>
    <row r="1" spans="1:11" ht="12.95" customHeight="1" x14ac:dyDescent="0.25">
      <c r="A1" s="3" t="s">
        <v>134</v>
      </c>
      <c r="B1" s="3"/>
      <c r="J1" s="5" t="s">
        <v>147</v>
      </c>
    </row>
    <row r="2" spans="1:11" ht="12.95" customHeight="1" x14ac:dyDescent="0.25">
      <c r="A2" s="3" t="s">
        <v>203</v>
      </c>
      <c r="B2" s="4"/>
    </row>
    <row r="3" spans="1:11" ht="12.95" customHeight="1" x14ac:dyDescent="0.25">
      <c r="A3" s="20" t="s">
        <v>190</v>
      </c>
      <c r="B3" s="20"/>
      <c r="C3" s="42" t="s">
        <v>42</v>
      </c>
      <c r="D3" s="43"/>
      <c r="E3" s="42" t="s">
        <v>43</v>
      </c>
      <c r="F3" s="43"/>
      <c r="G3" s="42" t="s">
        <v>133</v>
      </c>
      <c r="H3" s="43"/>
      <c r="I3" s="42" t="s">
        <v>51</v>
      </c>
      <c r="J3" s="43"/>
      <c r="K3" s="6"/>
    </row>
    <row r="4" spans="1:11" ht="12.95" customHeight="1" x14ac:dyDescent="0.25">
      <c r="A4" s="7"/>
      <c r="B4" s="7"/>
      <c r="C4" s="44" t="s">
        <v>46</v>
      </c>
      <c r="D4" s="45"/>
      <c r="E4" s="44" t="s">
        <v>47</v>
      </c>
      <c r="F4" s="45"/>
      <c r="G4" s="44" t="s">
        <v>132</v>
      </c>
      <c r="H4" s="45"/>
      <c r="I4" s="44"/>
      <c r="J4" s="45"/>
      <c r="K4" s="6"/>
    </row>
    <row r="5" spans="1:11" ht="12.95" customHeight="1" x14ac:dyDescent="0.25">
      <c r="A5" s="8"/>
      <c r="B5" s="8"/>
      <c r="C5" s="28">
        <v>2016</v>
      </c>
      <c r="D5" s="29">
        <v>2017</v>
      </c>
      <c r="E5" s="28">
        <v>2016</v>
      </c>
      <c r="F5" s="29">
        <v>2017</v>
      </c>
      <c r="G5" s="28">
        <v>2016</v>
      </c>
      <c r="H5" s="29">
        <v>2017</v>
      </c>
      <c r="I5" s="28">
        <v>2016</v>
      </c>
      <c r="J5" s="29">
        <v>2017</v>
      </c>
      <c r="K5" s="6"/>
    </row>
    <row r="6" spans="1:11" ht="12.95" customHeight="1" x14ac:dyDescent="0.25">
      <c r="A6" s="30" t="s">
        <v>0</v>
      </c>
      <c r="B6" s="30"/>
      <c r="C6" s="31"/>
      <c r="D6" s="31"/>
      <c r="E6" s="31"/>
      <c r="F6" s="31"/>
      <c r="G6" s="31"/>
      <c r="H6" s="31"/>
      <c r="I6" s="31"/>
      <c r="J6" s="31"/>
      <c r="K6" s="6"/>
    </row>
    <row r="7" spans="1:11" s="2" customFormat="1" ht="12.95" customHeight="1" x14ac:dyDescent="0.25">
      <c r="A7" s="32">
        <v>8</v>
      </c>
      <c r="B7" s="33" t="s">
        <v>8</v>
      </c>
      <c r="C7" s="34">
        <v>44.9</v>
      </c>
      <c r="D7" s="34">
        <v>44.9</v>
      </c>
      <c r="E7" s="34">
        <v>21.3</v>
      </c>
      <c r="F7" s="34">
        <v>20.8</v>
      </c>
      <c r="G7" s="34">
        <v>19.100000000000001</v>
      </c>
      <c r="H7" s="34">
        <v>19</v>
      </c>
      <c r="I7" s="34">
        <v>95.4</v>
      </c>
      <c r="J7" s="34">
        <v>93.4</v>
      </c>
      <c r="K7" s="7"/>
    </row>
    <row r="8" spans="1:11" ht="12.95" customHeight="1" x14ac:dyDescent="0.25">
      <c r="A8" s="32">
        <v>10</v>
      </c>
      <c r="B8" s="33" t="s">
        <v>84</v>
      </c>
      <c r="C8" s="34">
        <v>60.6</v>
      </c>
      <c r="D8" s="34">
        <v>60.8</v>
      </c>
      <c r="E8" s="34">
        <v>17</v>
      </c>
      <c r="F8" s="34">
        <v>17.2</v>
      </c>
      <c r="G8" s="34">
        <v>15.5</v>
      </c>
      <c r="H8" s="34">
        <v>15.6</v>
      </c>
      <c r="I8" s="34">
        <v>97.8</v>
      </c>
      <c r="J8" s="34">
        <v>97.6</v>
      </c>
      <c r="K8" s="6"/>
    </row>
    <row r="9" spans="1:11" ht="12.95" customHeight="1" x14ac:dyDescent="0.25">
      <c r="A9" s="32">
        <v>11</v>
      </c>
      <c r="B9" s="33" t="s">
        <v>85</v>
      </c>
      <c r="C9" s="34">
        <v>41.1</v>
      </c>
      <c r="D9" s="34">
        <v>41.7</v>
      </c>
      <c r="E9" s="34">
        <v>24.2</v>
      </c>
      <c r="F9" s="34">
        <v>24</v>
      </c>
      <c r="G9" s="34">
        <v>24.2</v>
      </c>
      <c r="H9" s="34">
        <v>24.5</v>
      </c>
      <c r="I9" s="34">
        <v>96.4</v>
      </c>
      <c r="J9" s="34">
        <v>97.6</v>
      </c>
      <c r="K9" s="6"/>
    </row>
    <row r="10" spans="1:11" ht="12.95" customHeight="1" x14ac:dyDescent="0.25">
      <c r="A10" s="32">
        <v>13</v>
      </c>
      <c r="B10" s="33" t="s">
        <v>86</v>
      </c>
      <c r="C10" s="34">
        <v>40.4</v>
      </c>
      <c r="D10" s="34">
        <v>40.5</v>
      </c>
      <c r="E10" s="34">
        <v>37.6</v>
      </c>
      <c r="F10" s="34">
        <v>38.299999999999997</v>
      </c>
      <c r="G10" s="34">
        <v>13.8</v>
      </c>
      <c r="H10" s="34">
        <v>13.6</v>
      </c>
      <c r="I10" s="34">
        <v>95.5</v>
      </c>
      <c r="J10" s="34">
        <v>93.7</v>
      </c>
      <c r="K10" s="6"/>
    </row>
    <row r="11" spans="1:11" ht="12.95" customHeight="1" x14ac:dyDescent="0.25">
      <c r="A11" s="32">
        <v>15</v>
      </c>
      <c r="B11" s="33" t="s">
        <v>12</v>
      </c>
      <c r="C11" s="34">
        <v>57.3</v>
      </c>
      <c r="D11" s="34">
        <v>58.7</v>
      </c>
      <c r="E11" s="34">
        <v>16.7</v>
      </c>
      <c r="F11" s="34">
        <v>16.5</v>
      </c>
      <c r="G11" s="34">
        <v>21.1</v>
      </c>
      <c r="H11" s="34">
        <v>19.899999999999999</v>
      </c>
      <c r="I11" s="34">
        <v>97.1</v>
      </c>
      <c r="J11" s="34">
        <v>97</v>
      </c>
      <c r="K11" s="6"/>
    </row>
    <row r="12" spans="1:11" ht="12.95" customHeight="1" x14ac:dyDescent="0.25">
      <c r="A12" s="32">
        <v>16</v>
      </c>
      <c r="B12" s="33" t="s">
        <v>151</v>
      </c>
      <c r="C12" s="34">
        <v>52.9</v>
      </c>
      <c r="D12" s="34">
        <v>54</v>
      </c>
      <c r="E12" s="34">
        <v>25.8</v>
      </c>
      <c r="F12" s="34">
        <v>25.2</v>
      </c>
      <c r="G12" s="34">
        <v>11.4</v>
      </c>
      <c r="H12" s="34">
        <v>11</v>
      </c>
      <c r="I12" s="34">
        <v>96.4</v>
      </c>
      <c r="J12" s="34">
        <v>94.7</v>
      </c>
      <c r="K12" s="6"/>
    </row>
    <row r="13" spans="1:11" ht="12.95" customHeight="1" x14ac:dyDescent="0.25">
      <c r="A13" s="32">
        <v>17</v>
      </c>
      <c r="B13" s="33" t="s">
        <v>13</v>
      </c>
      <c r="C13" s="34">
        <v>55.9</v>
      </c>
      <c r="D13" s="34">
        <v>54.4</v>
      </c>
      <c r="E13" s="34">
        <v>22.3</v>
      </c>
      <c r="F13" s="34">
        <v>22.1</v>
      </c>
      <c r="G13" s="34">
        <v>14</v>
      </c>
      <c r="H13" s="34">
        <v>14.6</v>
      </c>
      <c r="I13" s="34">
        <v>94.3</v>
      </c>
      <c r="J13" s="34">
        <v>91.4</v>
      </c>
      <c r="K13" s="6"/>
    </row>
    <row r="14" spans="1:11" ht="12.95" customHeight="1" x14ac:dyDescent="0.25">
      <c r="A14" s="32">
        <v>18</v>
      </c>
      <c r="B14" s="33" t="s">
        <v>88</v>
      </c>
      <c r="C14" s="34">
        <v>40.1</v>
      </c>
      <c r="D14" s="34">
        <v>40.799999999999997</v>
      </c>
      <c r="E14" s="34">
        <v>34.299999999999997</v>
      </c>
      <c r="F14" s="34">
        <v>35.200000000000003</v>
      </c>
      <c r="G14" s="34">
        <v>14.6</v>
      </c>
      <c r="H14" s="34">
        <v>14</v>
      </c>
      <c r="I14" s="34">
        <v>95.7</v>
      </c>
      <c r="J14" s="34">
        <v>95.8</v>
      </c>
      <c r="K14" s="6"/>
    </row>
    <row r="15" spans="1:11" ht="12.95" customHeight="1" x14ac:dyDescent="0.25">
      <c r="A15" s="32">
        <v>20</v>
      </c>
      <c r="B15" s="33" t="s">
        <v>3</v>
      </c>
      <c r="C15" s="34">
        <v>56.5</v>
      </c>
      <c r="D15" s="34">
        <v>59</v>
      </c>
      <c r="E15" s="34">
        <v>16.5</v>
      </c>
      <c r="F15" s="34">
        <v>15.6</v>
      </c>
      <c r="G15" s="34">
        <v>18.100000000000001</v>
      </c>
      <c r="H15" s="34">
        <v>18.2</v>
      </c>
      <c r="I15" s="34">
        <v>93.3</v>
      </c>
      <c r="J15" s="34">
        <v>94.6</v>
      </c>
      <c r="K15" s="6"/>
    </row>
    <row r="16" spans="1:11" ht="12.95" customHeight="1" x14ac:dyDescent="0.25">
      <c r="A16" s="32">
        <v>21</v>
      </c>
      <c r="B16" s="33" t="s">
        <v>89</v>
      </c>
      <c r="C16" s="34">
        <v>45</v>
      </c>
      <c r="D16" s="34">
        <v>46.2</v>
      </c>
      <c r="E16" s="34">
        <v>9.8000000000000007</v>
      </c>
      <c r="F16" s="34">
        <v>8.8000000000000007</v>
      </c>
      <c r="G16" s="34">
        <v>30.2</v>
      </c>
      <c r="H16" s="34">
        <v>28.3</v>
      </c>
      <c r="I16" s="34">
        <v>80.5</v>
      </c>
      <c r="J16" s="34">
        <v>81.2</v>
      </c>
      <c r="K16" s="6"/>
    </row>
    <row r="17" spans="1:11" ht="12.95" customHeight="1" x14ac:dyDescent="0.25">
      <c r="A17" s="32">
        <v>22</v>
      </c>
      <c r="B17" s="33" t="s">
        <v>90</v>
      </c>
      <c r="C17" s="34">
        <v>47.9</v>
      </c>
      <c r="D17" s="34">
        <v>46.2</v>
      </c>
      <c r="E17" s="34">
        <v>28.4</v>
      </c>
      <c r="F17" s="34">
        <v>26.5</v>
      </c>
      <c r="G17" s="34">
        <v>14.2</v>
      </c>
      <c r="H17" s="34">
        <v>15</v>
      </c>
      <c r="I17" s="34">
        <v>94.2</v>
      </c>
      <c r="J17" s="34">
        <v>93.3</v>
      </c>
      <c r="K17" s="6"/>
    </row>
    <row r="18" spans="1:11" ht="12.95" customHeight="1" x14ac:dyDescent="0.25">
      <c r="A18" s="32">
        <v>23</v>
      </c>
      <c r="B18" s="33" t="s">
        <v>91</v>
      </c>
      <c r="C18" s="34">
        <v>42.6</v>
      </c>
      <c r="D18" s="34">
        <v>45.1</v>
      </c>
      <c r="E18" s="34">
        <v>27.2</v>
      </c>
      <c r="F18" s="34">
        <v>26.9</v>
      </c>
      <c r="G18" s="34">
        <v>17.600000000000001</v>
      </c>
      <c r="H18" s="34">
        <v>14.6</v>
      </c>
      <c r="I18" s="34">
        <v>90.6</v>
      </c>
      <c r="J18" s="34">
        <v>91</v>
      </c>
      <c r="K18" s="6"/>
    </row>
    <row r="19" spans="1:11" ht="12.95" customHeight="1" x14ac:dyDescent="0.25">
      <c r="A19" s="32">
        <v>24</v>
      </c>
      <c r="B19" s="33" t="s">
        <v>4</v>
      </c>
      <c r="C19" s="34">
        <v>55</v>
      </c>
      <c r="D19" s="34">
        <v>59.7</v>
      </c>
      <c r="E19" s="34">
        <v>22</v>
      </c>
      <c r="F19" s="34">
        <v>19.7</v>
      </c>
      <c r="G19" s="34">
        <v>12.5</v>
      </c>
      <c r="H19" s="34">
        <v>11.6</v>
      </c>
      <c r="I19" s="34">
        <v>95.9</v>
      </c>
      <c r="J19" s="34">
        <v>96.1</v>
      </c>
      <c r="K19" s="6"/>
    </row>
    <row r="20" spans="1:11" ht="12.95" customHeight="1" x14ac:dyDescent="0.25">
      <c r="A20" s="32">
        <v>25</v>
      </c>
      <c r="B20" s="33" t="s">
        <v>92</v>
      </c>
      <c r="C20" s="34">
        <v>39</v>
      </c>
      <c r="D20" s="34">
        <v>41.3</v>
      </c>
      <c r="E20" s="34">
        <v>36.6</v>
      </c>
      <c r="F20" s="34">
        <v>34.6</v>
      </c>
      <c r="G20" s="34">
        <v>13.6</v>
      </c>
      <c r="H20" s="34">
        <v>13.3</v>
      </c>
      <c r="I20" s="34">
        <v>95.23</v>
      </c>
      <c r="J20" s="34">
        <v>92.9</v>
      </c>
      <c r="K20" s="6"/>
    </row>
    <row r="21" spans="1:11" ht="12.95" customHeight="1" x14ac:dyDescent="0.25">
      <c r="A21" s="32">
        <v>26</v>
      </c>
      <c r="B21" s="33" t="s">
        <v>93</v>
      </c>
      <c r="C21" s="34">
        <v>47</v>
      </c>
      <c r="D21" s="34">
        <v>49.5</v>
      </c>
      <c r="E21" s="34">
        <v>20.7</v>
      </c>
      <c r="F21" s="34">
        <v>20.100000000000001</v>
      </c>
      <c r="G21" s="34">
        <v>20</v>
      </c>
      <c r="H21" s="34">
        <v>20.9</v>
      </c>
      <c r="I21" s="34">
        <v>91.9</v>
      </c>
      <c r="J21" s="34">
        <v>93.8</v>
      </c>
      <c r="K21" s="6"/>
    </row>
    <row r="22" spans="1:11" ht="12.95" customHeight="1" x14ac:dyDescent="0.25">
      <c r="A22" s="32">
        <v>27</v>
      </c>
      <c r="B22" s="33" t="s">
        <v>94</v>
      </c>
      <c r="C22" s="34">
        <v>55</v>
      </c>
      <c r="D22" s="34">
        <v>68.599999999999994</v>
      </c>
      <c r="E22" s="34">
        <v>15.1</v>
      </c>
      <c r="F22" s="34">
        <v>16.3</v>
      </c>
      <c r="G22" s="34">
        <v>11.4</v>
      </c>
      <c r="H22" s="34">
        <v>10.199999999999999</v>
      </c>
      <c r="I22" s="34">
        <v>83.3</v>
      </c>
      <c r="J22" s="34">
        <v>96.2</v>
      </c>
      <c r="K22" s="6"/>
    </row>
    <row r="23" spans="1:11" ht="12.95" customHeight="1" x14ac:dyDescent="0.25">
      <c r="A23" s="32">
        <v>28</v>
      </c>
      <c r="B23" s="33" t="s">
        <v>95</v>
      </c>
      <c r="C23" s="34">
        <v>50.8</v>
      </c>
      <c r="D23" s="34">
        <v>52.5</v>
      </c>
      <c r="E23" s="34">
        <v>26.9</v>
      </c>
      <c r="F23" s="34">
        <v>25.4</v>
      </c>
      <c r="G23" s="34">
        <v>13.5</v>
      </c>
      <c r="H23" s="34">
        <v>13.5</v>
      </c>
      <c r="I23" s="34">
        <v>92.6</v>
      </c>
      <c r="J23" s="34">
        <v>93.6</v>
      </c>
      <c r="K23" s="6"/>
    </row>
    <row r="24" spans="1:11" s="2" customFormat="1" ht="12.95" customHeight="1" x14ac:dyDescent="0.25">
      <c r="A24" s="32">
        <v>29</v>
      </c>
      <c r="B24" s="33" t="s">
        <v>18</v>
      </c>
      <c r="C24" s="34">
        <v>52</v>
      </c>
      <c r="D24" s="34">
        <v>51.8</v>
      </c>
      <c r="E24" s="34">
        <v>26</v>
      </c>
      <c r="F24" s="34">
        <v>25.2</v>
      </c>
      <c r="G24" s="34">
        <v>13.4</v>
      </c>
      <c r="H24" s="34">
        <v>14</v>
      </c>
      <c r="I24" s="34">
        <v>95.9</v>
      </c>
      <c r="J24" s="34">
        <v>96.4</v>
      </c>
      <c r="K24" s="7"/>
    </row>
    <row r="25" spans="1:11" ht="12.95" customHeight="1" x14ac:dyDescent="0.25">
      <c r="A25" s="32">
        <v>30</v>
      </c>
      <c r="B25" s="33" t="s">
        <v>96</v>
      </c>
      <c r="C25" s="34">
        <v>59.7</v>
      </c>
      <c r="D25" s="34">
        <v>62</v>
      </c>
      <c r="E25" s="34">
        <v>23.6</v>
      </c>
      <c r="F25" s="34">
        <v>23</v>
      </c>
      <c r="G25" s="34">
        <v>9.1</v>
      </c>
      <c r="H25" s="34">
        <v>8.1999999999999993</v>
      </c>
      <c r="I25" s="34">
        <v>96.3</v>
      </c>
      <c r="J25" s="34">
        <v>96.5</v>
      </c>
      <c r="K25" s="6"/>
    </row>
    <row r="26" spans="1:11" ht="12.95" customHeight="1" x14ac:dyDescent="0.25">
      <c r="A26" s="32">
        <v>31</v>
      </c>
      <c r="B26" s="33" t="s">
        <v>97</v>
      </c>
      <c r="C26" s="34">
        <v>44</v>
      </c>
      <c r="D26" s="34">
        <v>45.4</v>
      </c>
      <c r="E26" s="34">
        <v>31.7</v>
      </c>
      <c r="F26" s="34">
        <v>32.1</v>
      </c>
      <c r="G26" s="34">
        <v>14.8</v>
      </c>
      <c r="H26" s="34">
        <v>14.2</v>
      </c>
      <c r="I26" s="34">
        <v>97.3</v>
      </c>
      <c r="J26" s="34">
        <v>96.8</v>
      </c>
      <c r="K26" s="6"/>
    </row>
    <row r="27" spans="1:11" ht="12.95" customHeight="1" x14ac:dyDescent="0.25">
      <c r="A27" s="32">
        <v>32</v>
      </c>
      <c r="B27" s="33" t="s">
        <v>98</v>
      </c>
      <c r="C27" s="34">
        <v>45.4</v>
      </c>
      <c r="D27" s="34">
        <v>44.4</v>
      </c>
      <c r="E27" s="34">
        <v>21.4</v>
      </c>
      <c r="F27" s="34">
        <v>19.5</v>
      </c>
      <c r="G27" s="34">
        <v>20</v>
      </c>
      <c r="H27" s="34">
        <v>17.600000000000001</v>
      </c>
      <c r="I27" s="34">
        <v>93.8</v>
      </c>
      <c r="J27" s="34">
        <v>88.9</v>
      </c>
      <c r="K27" s="6"/>
    </row>
    <row r="28" spans="1:11" ht="12.95" customHeight="1" x14ac:dyDescent="0.25">
      <c r="A28" s="32">
        <v>35</v>
      </c>
      <c r="B28" s="33" t="s">
        <v>100</v>
      </c>
      <c r="C28" s="34">
        <v>74.099999999999994</v>
      </c>
      <c r="D28" s="34">
        <v>74.8</v>
      </c>
      <c r="E28" s="34">
        <v>7.5</v>
      </c>
      <c r="F28" s="34">
        <v>7.7</v>
      </c>
      <c r="G28" s="34">
        <v>5.8</v>
      </c>
      <c r="H28" s="34">
        <v>5.7</v>
      </c>
      <c r="I28" s="34">
        <v>87.4</v>
      </c>
      <c r="J28" s="34">
        <v>90.6</v>
      </c>
      <c r="K28" s="6"/>
    </row>
    <row r="29" spans="1:11" ht="12.95" customHeight="1" x14ac:dyDescent="0.25">
      <c r="A29" s="32">
        <v>36</v>
      </c>
      <c r="B29" s="33" t="s">
        <v>101</v>
      </c>
      <c r="C29" s="34">
        <v>54.7</v>
      </c>
      <c r="D29" s="34">
        <v>53.8</v>
      </c>
      <c r="E29" s="34">
        <v>16.100000000000001</v>
      </c>
      <c r="F29" s="34">
        <v>16.899999999999999</v>
      </c>
      <c r="G29" s="34">
        <v>12.4</v>
      </c>
      <c r="H29" s="34">
        <v>12</v>
      </c>
      <c r="I29" s="34">
        <v>92.8</v>
      </c>
      <c r="J29" s="34">
        <v>94.2</v>
      </c>
      <c r="K29" s="6"/>
    </row>
    <row r="30" spans="1:11" ht="12.95" customHeight="1" x14ac:dyDescent="0.25">
      <c r="A30" s="32">
        <v>37</v>
      </c>
      <c r="B30" s="33" t="s">
        <v>102</v>
      </c>
      <c r="C30" s="34">
        <v>22</v>
      </c>
      <c r="D30" s="34">
        <v>20</v>
      </c>
      <c r="E30" s="34">
        <v>38.1</v>
      </c>
      <c r="F30" s="34">
        <v>38</v>
      </c>
      <c r="G30" s="34">
        <v>20.7</v>
      </c>
      <c r="H30" s="34">
        <v>20.7</v>
      </c>
      <c r="I30" s="34">
        <v>95.9</v>
      </c>
      <c r="J30" s="34">
        <v>91.7</v>
      </c>
      <c r="K30" s="6"/>
    </row>
    <row r="31" spans="1:11" ht="12.95" customHeight="1" x14ac:dyDescent="0.25">
      <c r="A31" s="32">
        <v>38</v>
      </c>
      <c r="B31" s="33" t="s">
        <v>103</v>
      </c>
      <c r="C31" s="34">
        <v>48.5</v>
      </c>
      <c r="D31" s="34">
        <v>47.2</v>
      </c>
      <c r="E31" s="34">
        <v>19.3</v>
      </c>
      <c r="F31" s="34">
        <v>19.399999999999999</v>
      </c>
      <c r="G31" s="34">
        <v>17.399999999999999</v>
      </c>
      <c r="H31" s="34">
        <v>18.600000000000001</v>
      </c>
      <c r="I31" s="34">
        <v>95.7</v>
      </c>
      <c r="J31" s="34">
        <v>94</v>
      </c>
      <c r="K31" s="6"/>
    </row>
    <row r="32" spans="1:11" ht="12.95" customHeight="1" x14ac:dyDescent="0.25">
      <c r="A32" s="32">
        <v>41</v>
      </c>
      <c r="B32" s="33" t="s">
        <v>104</v>
      </c>
      <c r="C32" s="34">
        <v>60.9</v>
      </c>
      <c r="D32" s="34">
        <v>60.3</v>
      </c>
      <c r="E32" s="34">
        <v>24.6</v>
      </c>
      <c r="F32" s="34">
        <v>24.9</v>
      </c>
      <c r="G32" s="34">
        <v>7</v>
      </c>
      <c r="H32" s="34">
        <v>6.9</v>
      </c>
      <c r="I32" s="34">
        <v>94.3</v>
      </c>
      <c r="J32" s="34">
        <v>95.7</v>
      </c>
      <c r="K32" s="6"/>
    </row>
    <row r="33" spans="1:11" ht="12.95" customHeight="1" x14ac:dyDescent="0.25">
      <c r="A33" s="32">
        <v>42</v>
      </c>
      <c r="B33" s="33" t="s">
        <v>105</v>
      </c>
      <c r="C33" s="34">
        <v>38.4</v>
      </c>
      <c r="D33" s="34">
        <v>36.4</v>
      </c>
      <c r="E33" s="34">
        <v>37.5</v>
      </c>
      <c r="F33" s="34">
        <v>38.4</v>
      </c>
      <c r="G33" s="34">
        <v>13.3</v>
      </c>
      <c r="H33" s="34">
        <v>13.6</v>
      </c>
      <c r="I33" s="34">
        <v>95.9</v>
      </c>
      <c r="J33" s="34">
        <v>95.8</v>
      </c>
      <c r="K33" s="6"/>
    </row>
    <row r="34" spans="1:11" ht="12.95" customHeight="1" x14ac:dyDescent="0.25">
      <c r="A34" s="32">
        <v>43</v>
      </c>
      <c r="B34" s="33" t="s">
        <v>106</v>
      </c>
      <c r="C34" s="34">
        <v>43</v>
      </c>
      <c r="D34" s="34">
        <v>43.9</v>
      </c>
      <c r="E34" s="34">
        <v>38.799999999999997</v>
      </c>
      <c r="F34" s="34">
        <v>38.4</v>
      </c>
      <c r="G34" s="34">
        <v>9.6999999999999993</v>
      </c>
      <c r="H34" s="34">
        <v>9.4</v>
      </c>
      <c r="I34" s="34">
        <v>98</v>
      </c>
      <c r="J34" s="34">
        <v>97.5</v>
      </c>
      <c r="K34" s="6"/>
    </row>
    <row r="35" spans="1:11" ht="12.95" customHeight="1" x14ac:dyDescent="0.25">
      <c r="A35" s="30" t="s">
        <v>1</v>
      </c>
      <c r="B35" s="30"/>
      <c r="C35" s="35"/>
      <c r="D35" s="35"/>
      <c r="E35" s="35"/>
      <c r="F35" s="35"/>
      <c r="G35" s="35"/>
      <c r="H35" s="35"/>
      <c r="I35" s="35"/>
      <c r="J35" s="35"/>
      <c r="K35" s="6"/>
    </row>
    <row r="36" spans="1:11" ht="12.95" customHeight="1" x14ac:dyDescent="0.25">
      <c r="A36" s="32">
        <v>45</v>
      </c>
      <c r="B36" s="33" t="s">
        <v>108</v>
      </c>
      <c r="C36" s="34">
        <v>85.4</v>
      </c>
      <c r="D36" s="34">
        <v>85.1</v>
      </c>
      <c r="E36" s="34">
        <v>5.0999999999999996</v>
      </c>
      <c r="F36" s="34">
        <v>5.2</v>
      </c>
      <c r="G36" s="34">
        <v>7.4</v>
      </c>
      <c r="H36" s="34">
        <v>7.6</v>
      </c>
      <c r="I36" s="34">
        <v>98.7</v>
      </c>
      <c r="J36" s="34">
        <v>98.8</v>
      </c>
      <c r="K36" s="6"/>
    </row>
    <row r="37" spans="1:11" ht="12.95" customHeight="1" x14ac:dyDescent="0.25">
      <c r="A37" s="32">
        <v>46</v>
      </c>
      <c r="B37" s="33" t="s">
        <v>109</v>
      </c>
      <c r="C37" s="34">
        <v>89.7</v>
      </c>
      <c r="D37" s="34">
        <v>90.1</v>
      </c>
      <c r="E37" s="34">
        <v>1.8</v>
      </c>
      <c r="F37" s="34">
        <v>1.5</v>
      </c>
      <c r="G37" s="34">
        <v>5.4</v>
      </c>
      <c r="H37" s="34">
        <v>4.5999999999999996</v>
      </c>
      <c r="I37" s="34">
        <v>97.2</v>
      </c>
      <c r="J37" s="34">
        <v>96.8</v>
      </c>
      <c r="K37" s="6"/>
    </row>
    <row r="38" spans="1:11" ht="12.95" customHeight="1" x14ac:dyDescent="0.25">
      <c r="A38" s="32">
        <v>47</v>
      </c>
      <c r="B38" s="33" t="s">
        <v>110</v>
      </c>
      <c r="C38" s="34">
        <v>64.099999999999994</v>
      </c>
      <c r="D38" s="34">
        <v>64.900000000000006</v>
      </c>
      <c r="E38" s="34">
        <v>16.399999999999999</v>
      </c>
      <c r="F38" s="34">
        <v>16.5</v>
      </c>
      <c r="G38" s="34">
        <v>12.8</v>
      </c>
      <c r="H38" s="34">
        <v>13.1</v>
      </c>
      <c r="I38" s="34">
        <v>95.1</v>
      </c>
      <c r="J38" s="34">
        <v>94.9</v>
      </c>
      <c r="K38" s="6"/>
    </row>
    <row r="39" spans="1:11" ht="12.95" customHeight="1" x14ac:dyDescent="0.25">
      <c r="A39" s="32">
        <v>49</v>
      </c>
      <c r="B39" s="33" t="s">
        <v>111</v>
      </c>
      <c r="C39" s="34">
        <v>25.4</v>
      </c>
      <c r="D39" s="34">
        <v>25.1</v>
      </c>
      <c r="E39" s="34">
        <v>33.700000000000003</v>
      </c>
      <c r="F39" s="34">
        <v>32.700000000000003</v>
      </c>
      <c r="G39" s="34">
        <v>16.399999999999999</v>
      </c>
      <c r="H39" s="34">
        <v>15.7</v>
      </c>
      <c r="I39" s="34">
        <v>61.2</v>
      </c>
      <c r="J39" s="34">
        <v>60.7</v>
      </c>
      <c r="K39" s="6"/>
    </row>
    <row r="40" spans="1:11" ht="12.95" customHeight="1" x14ac:dyDescent="0.25">
      <c r="A40" s="32">
        <v>52</v>
      </c>
      <c r="B40" s="33" t="s">
        <v>112</v>
      </c>
      <c r="C40" s="34">
        <v>46.4</v>
      </c>
      <c r="D40" s="34">
        <v>46.5</v>
      </c>
      <c r="E40" s="34">
        <v>26.5</v>
      </c>
      <c r="F40" s="34">
        <v>25.7</v>
      </c>
      <c r="G40" s="34">
        <v>14.3</v>
      </c>
      <c r="H40" s="34">
        <v>14.5</v>
      </c>
      <c r="I40" s="34">
        <v>89.9</v>
      </c>
      <c r="J40" s="34">
        <v>90.2</v>
      </c>
      <c r="K40" s="6"/>
    </row>
    <row r="41" spans="1:11" ht="12.95" customHeight="1" x14ac:dyDescent="0.25">
      <c r="A41" s="32">
        <v>55</v>
      </c>
      <c r="B41" s="33" t="s">
        <v>113</v>
      </c>
      <c r="C41" s="34">
        <v>14.6</v>
      </c>
      <c r="D41" s="34">
        <v>14.9</v>
      </c>
      <c r="E41" s="34">
        <v>41.3</v>
      </c>
      <c r="F41" s="34">
        <v>40.6</v>
      </c>
      <c r="G41" s="34">
        <v>31.6</v>
      </c>
      <c r="H41" s="34">
        <v>31.4</v>
      </c>
      <c r="I41" s="34">
        <v>85</v>
      </c>
      <c r="J41" s="34">
        <v>85.7</v>
      </c>
      <c r="K41" s="6"/>
    </row>
    <row r="42" spans="1:11" ht="12.95" customHeight="1" x14ac:dyDescent="0.25">
      <c r="A42" s="32">
        <v>56</v>
      </c>
      <c r="B42" s="33" t="s">
        <v>114</v>
      </c>
      <c r="C42" s="34">
        <v>32</v>
      </c>
      <c r="D42" s="34">
        <v>33</v>
      </c>
      <c r="E42" s="34">
        <v>40.700000000000003</v>
      </c>
      <c r="F42" s="34">
        <v>39.5</v>
      </c>
      <c r="G42" s="34">
        <v>21</v>
      </c>
      <c r="H42" s="34">
        <v>21.6</v>
      </c>
      <c r="I42" s="34">
        <v>90.2</v>
      </c>
      <c r="J42" s="34">
        <v>90</v>
      </c>
      <c r="K42" s="6"/>
    </row>
    <row r="43" spans="1:11" ht="12.95" customHeight="1" x14ac:dyDescent="0.25">
      <c r="A43" s="32">
        <v>58</v>
      </c>
      <c r="B43" s="33" t="s">
        <v>115</v>
      </c>
      <c r="C43" s="34">
        <v>26.4</v>
      </c>
      <c r="D43" s="34">
        <v>26.9</v>
      </c>
      <c r="E43" s="34">
        <v>34.700000000000003</v>
      </c>
      <c r="F43" s="34">
        <v>33.4</v>
      </c>
      <c r="G43" s="34">
        <v>26.8</v>
      </c>
      <c r="H43" s="34">
        <v>24.8</v>
      </c>
      <c r="I43" s="34">
        <v>80.099999999999994</v>
      </c>
      <c r="J43" s="34">
        <v>82.8</v>
      </c>
      <c r="K43" s="6"/>
    </row>
    <row r="44" spans="1:11" ht="12.95" customHeight="1" x14ac:dyDescent="0.25">
      <c r="A44" s="32">
        <v>62</v>
      </c>
      <c r="B44" s="33" t="s">
        <v>116</v>
      </c>
      <c r="C44" s="34">
        <v>37.299999999999997</v>
      </c>
      <c r="D44" s="34">
        <v>35.6</v>
      </c>
      <c r="E44" s="34">
        <v>33</v>
      </c>
      <c r="F44" s="34">
        <v>31.2</v>
      </c>
      <c r="G44" s="34">
        <v>20.100000000000001</v>
      </c>
      <c r="H44" s="34">
        <v>21.1</v>
      </c>
      <c r="I44" s="34">
        <v>91.8</v>
      </c>
      <c r="J44" s="34">
        <v>92.8</v>
      </c>
      <c r="K44" s="6"/>
    </row>
    <row r="45" spans="1:11" ht="12.95" customHeight="1" x14ac:dyDescent="0.25">
      <c r="A45" s="32">
        <v>68</v>
      </c>
      <c r="B45" s="33" t="s">
        <v>28</v>
      </c>
      <c r="C45" s="34">
        <v>7.4</v>
      </c>
      <c r="D45" s="34">
        <v>8.1</v>
      </c>
      <c r="E45" s="34">
        <v>33.700000000000003</v>
      </c>
      <c r="F45" s="34">
        <v>34.700000000000003</v>
      </c>
      <c r="G45" s="34">
        <v>27.7</v>
      </c>
      <c r="H45" s="34">
        <v>27.7</v>
      </c>
      <c r="I45" s="34">
        <v>91.5</v>
      </c>
      <c r="J45" s="34">
        <v>91.8</v>
      </c>
      <c r="K45" s="6"/>
    </row>
    <row r="46" spans="1:11" ht="12.95" customHeight="1" x14ac:dyDescent="0.25">
      <c r="A46" s="32">
        <v>69</v>
      </c>
      <c r="B46" s="33" t="s">
        <v>117</v>
      </c>
      <c r="C46" s="34">
        <v>11.9</v>
      </c>
      <c r="D46" s="34">
        <v>12.9</v>
      </c>
      <c r="E46" s="34">
        <v>61.1</v>
      </c>
      <c r="F46" s="34">
        <v>61.9</v>
      </c>
      <c r="G46" s="34">
        <v>17.7</v>
      </c>
      <c r="H46" s="34">
        <v>15.5</v>
      </c>
      <c r="I46" s="34">
        <v>97.5</v>
      </c>
      <c r="J46" s="34">
        <v>97</v>
      </c>
      <c r="K46" s="6"/>
    </row>
    <row r="47" spans="1:11" ht="12.95" customHeight="1" x14ac:dyDescent="0.25">
      <c r="A47" s="32">
        <v>70</v>
      </c>
      <c r="B47" s="33" t="s">
        <v>118</v>
      </c>
      <c r="C47" s="34">
        <v>46.3</v>
      </c>
      <c r="D47" s="34">
        <v>47.5</v>
      </c>
      <c r="E47" s="34">
        <v>12.6</v>
      </c>
      <c r="F47" s="34">
        <v>12.1</v>
      </c>
      <c r="G47" s="34">
        <v>26.1</v>
      </c>
      <c r="H47" s="34">
        <v>27</v>
      </c>
      <c r="I47" s="34">
        <v>63.1</v>
      </c>
      <c r="J47" s="34">
        <v>60.2</v>
      </c>
      <c r="K47" s="6"/>
    </row>
    <row r="48" spans="1:11" ht="12.95" customHeight="1" x14ac:dyDescent="0.25">
      <c r="A48" s="32">
        <v>71</v>
      </c>
      <c r="B48" s="33" t="s">
        <v>119</v>
      </c>
      <c r="C48" s="34">
        <v>30.7</v>
      </c>
      <c r="D48" s="34">
        <v>31</v>
      </c>
      <c r="E48" s="34">
        <v>42</v>
      </c>
      <c r="F48" s="34">
        <v>41.6</v>
      </c>
      <c r="G48" s="34">
        <v>10.6</v>
      </c>
      <c r="H48" s="34">
        <v>10.4</v>
      </c>
      <c r="I48" s="34">
        <v>95.4</v>
      </c>
      <c r="J48" s="34">
        <v>93.9</v>
      </c>
      <c r="K48" s="6"/>
    </row>
    <row r="49" spans="1:11" ht="12.95" customHeight="1" x14ac:dyDescent="0.25">
      <c r="A49" s="32">
        <v>72</v>
      </c>
      <c r="B49" s="33" t="s">
        <v>120</v>
      </c>
      <c r="C49" s="34">
        <v>33.1</v>
      </c>
      <c r="D49" s="34">
        <v>34.5</v>
      </c>
      <c r="E49" s="34">
        <v>6.9</v>
      </c>
      <c r="F49" s="34">
        <v>7.3</v>
      </c>
      <c r="G49" s="34">
        <v>20.9</v>
      </c>
      <c r="H49" s="34">
        <v>24.9</v>
      </c>
      <c r="I49" s="34">
        <v>76.5</v>
      </c>
      <c r="J49" s="34">
        <v>87.9</v>
      </c>
      <c r="K49" s="6"/>
    </row>
    <row r="50" spans="1:11" ht="12.95" customHeight="1" x14ac:dyDescent="0.25">
      <c r="A50" s="32">
        <v>77</v>
      </c>
      <c r="B50" s="33" t="s">
        <v>121</v>
      </c>
      <c r="C50" s="34">
        <v>37.5</v>
      </c>
      <c r="D50" s="34">
        <v>38.5</v>
      </c>
      <c r="E50" s="34">
        <v>12.5</v>
      </c>
      <c r="F50" s="34">
        <v>11.7</v>
      </c>
      <c r="G50" s="34">
        <v>32.299999999999997</v>
      </c>
      <c r="H50" s="34">
        <v>28.8</v>
      </c>
      <c r="I50" s="34">
        <v>93.9</v>
      </c>
      <c r="J50" s="34">
        <v>89.6</v>
      </c>
      <c r="K50" s="6"/>
    </row>
    <row r="51" spans="1:11" ht="12.95" customHeight="1" x14ac:dyDescent="0.25">
      <c r="A51" s="32">
        <v>78</v>
      </c>
      <c r="B51" s="33" t="s">
        <v>122</v>
      </c>
      <c r="C51" s="34">
        <v>5.2</v>
      </c>
      <c r="D51" s="34">
        <v>4.3</v>
      </c>
      <c r="E51" s="34">
        <v>87.6</v>
      </c>
      <c r="F51" s="34">
        <v>88.9</v>
      </c>
      <c r="G51" s="34">
        <v>4.5</v>
      </c>
      <c r="H51" s="34">
        <v>4.4000000000000004</v>
      </c>
      <c r="I51" s="34">
        <v>99.1</v>
      </c>
      <c r="J51" s="34">
        <v>99</v>
      </c>
      <c r="K51" s="6"/>
    </row>
    <row r="52" spans="1:11" ht="12.95" customHeight="1" x14ac:dyDescent="0.25">
      <c r="A52" s="32">
        <v>79</v>
      </c>
      <c r="B52" s="33" t="s">
        <v>123</v>
      </c>
      <c r="C52" s="34">
        <v>83.4</v>
      </c>
      <c r="D52" s="34">
        <v>84.6</v>
      </c>
      <c r="E52" s="34">
        <v>7.4</v>
      </c>
      <c r="F52" s="34">
        <v>7.1</v>
      </c>
      <c r="G52" s="34">
        <v>6</v>
      </c>
      <c r="H52" s="34">
        <v>6.1</v>
      </c>
      <c r="I52" s="34">
        <v>96.4</v>
      </c>
      <c r="J52" s="34">
        <v>97.6</v>
      </c>
      <c r="K52" s="6"/>
    </row>
    <row r="53" spans="1:11" ht="12.95" customHeight="1" x14ac:dyDescent="0.25">
      <c r="A53" s="32">
        <v>81</v>
      </c>
      <c r="B53" s="33" t="s">
        <v>124</v>
      </c>
      <c r="C53" s="34">
        <v>17.600000000000001</v>
      </c>
      <c r="D53" s="34">
        <v>16.3</v>
      </c>
      <c r="E53" s="34">
        <v>66.5</v>
      </c>
      <c r="F53" s="34">
        <v>67.099999999999994</v>
      </c>
      <c r="G53" s="34">
        <v>10.6</v>
      </c>
      <c r="H53" s="34">
        <v>10.6</v>
      </c>
      <c r="I53" s="34">
        <v>96.6</v>
      </c>
      <c r="J53" s="34">
        <v>96.3</v>
      </c>
      <c r="K53" s="6"/>
    </row>
    <row r="54" spans="1:11" ht="12.95" customHeight="1" x14ac:dyDescent="0.25">
      <c r="A54" s="32">
        <v>82</v>
      </c>
      <c r="B54" s="33" t="s">
        <v>125</v>
      </c>
      <c r="C54" s="34">
        <v>45.9</v>
      </c>
      <c r="D54" s="34">
        <v>43.2</v>
      </c>
      <c r="E54" s="34">
        <v>28.6</v>
      </c>
      <c r="F54" s="34">
        <v>27.9</v>
      </c>
      <c r="G54" s="34">
        <v>15.4</v>
      </c>
      <c r="H54" s="34">
        <v>14.9</v>
      </c>
      <c r="I54" s="34">
        <v>97.3</v>
      </c>
      <c r="J54" s="34">
        <v>96.2</v>
      </c>
      <c r="K54" s="6"/>
    </row>
    <row r="55" spans="1:11" ht="12.95" customHeight="1" x14ac:dyDescent="0.25">
      <c r="A55" s="32">
        <v>85</v>
      </c>
      <c r="B55" s="33" t="s">
        <v>7</v>
      </c>
      <c r="C55" s="34">
        <v>14.1</v>
      </c>
      <c r="D55" s="34">
        <v>14.2</v>
      </c>
      <c r="E55" s="34">
        <v>57.1</v>
      </c>
      <c r="F55" s="34">
        <v>57.1</v>
      </c>
      <c r="G55" s="34">
        <v>21.2</v>
      </c>
      <c r="H55" s="34">
        <v>21.4</v>
      </c>
      <c r="I55" s="34">
        <v>73.599999999999994</v>
      </c>
      <c r="J55" s="34">
        <v>73.599999999999994</v>
      </c>
      <c r="K55" s="6"/>
    </row>
    <row r="56" spans="1:11" ht="12.95" customHeight="1" x14ac:dyDescent="0.25">
      <c r="A56" s="32">
        <v>87</v>
      </c>
      <c r="B56" s="33" t="s">
        <v>126</v>
      </c>
      <c r="C56" s="34">
        <v>10</v>
      </c>
      <c r="D56" s="34">
        <v>9.6</v>
      </c>
      <c r="E56" s="34">
        <v>65.099999999999994</v>
      </c>
      <c r="F56" s="34">
        <v>65.3</v>
      </c>
      <c r="G56" s="34">
        <v>15.8</v>
      </c>
      <c r="H56" s="34">
        <v>15.9</v>
      </c>
      <c r="I56" s="34">
        <v>87.8</v>
      </c>
      <c r="J56" s="34">
        <v>87.1</v>
      </c>
      <c r="K56" s="6"/>
    </row>
    <row r="57" spans="1:11" ht="12.95" customHeight="1" x14ac:dyDescent="0.25">
      <c r="A57" s="32">
        <v>90</v>
      </c>
      <c r="B57" s="33" t="s">
        <v>127</v>
      </c>
      <c r="C57" s="34">
        <v>13.3</v>
      </c>
      <c r="D57" s="34">
        <v>13.3</v>
      </c>
      <c r="E57" s="34">
        <v>60.4</v>
      </c>
      <c r="F57" s="34">
        <v>61.4</v>
      </c>
      <c r="G57" s="34">
        <v>18.899999999999999</v>
      </c>
      <c r="H57" s="34">
        <v>18.100000000000001</v>
      </c>
      <c r="I57" s="34">
        <v>33.5</v>
      </c>
      <c r="J57" s="34">
        <v>32.9</v>
      </c>
      <c r="K57" s="6"/>
    </row>
    <row r="58" spans="1:11" ht="12.95" customHeight="1" x14ac:dyDescent="0.25">
      <c r="A58" s="32">
        <v>93</v>
      </c>
      <c r="B58" s="33" t="s">
        <v>128</v>
      </c>
      <c r="C58" s="34">
        <v>57</v>
      </c>
      <c r="D58" s="34">
        <v>54</v>
      </c>
      <c r="E58" s="34">
        <v>7.3</v>
      </c>
      <c r="F58" s="34">
        <v>11.4</v>
      </c>
      <c r="G58" s="34">
        <v>14.1</v>
      </c>
      <c r="H58" s="34">
        <v>16.5</v>
      </c>
      <c r="I58" s="34">
        <v>94.3</v>
      </c>
      <c r="J58" s="34">
        <v>90.3</v>
      </c>
      <c r="K58" s="6"/>
    </row>
    <row r="59" spans="1:11" ht="12.95" customHeight="1" x14ac:dyDescent="0.25">
      <c r="A59" s="32">
        <v>94</v>
      </c>
      <c r="B59" s="33" t="s">
        <v>129</v>
      </c>
      <c r="C59" s="34">
        <v>38.1</v>
      </c>
      <c r="D59" s="34">
        <v>41.2</v>
      </c>
      <c r="E59" s="34">
        <v>32.799999999999997</v>
      </c>
      <c r="F59" s="34">
        <v>32.9</v>
      </c>
      <c r="G59" s="34">
        <v>17.7</v>
      </c>
      <c r="H59" s="34">
        <v>16.7</v>
      </c>
      <c r="I59" s="34">
        <v>83.6</v>
      </c>
      <c r="J59" s="34">
        <v>85.1</v>
      </c>
      <c r="K59" s="6"/>
    </row>
    <row r="60" spans="1:11" ht="12.95" customHeight="1" x14ac:dyDescent="0.25">
      <c r="A60" s="32">
        <v>95</v>
      </c>
      <c r="B60" s="33" t="s">
        <v>130</v>
      </c>
      <c r="C60" s="34">
        <v>35</v>
      </c>
      <c r="D60" s="34">
        <v>38.5</v>
      </c>
      <c r="E60" s="34">
        <v>48.3</v>
      </c>
      <c r="F60" s="34">
        <v>45.9</v>
      </c>
      <c r="G60" s="34">
        <v>10.1</v>
      </c>
      <c r="H60" s="34">
        <v>11.1</v>
      </c>
      <c r="I60" s="34">
        <v>98.4</v>
      </c>
      <c r="J60" s="34">
        <v>97.4</v>
      </c>
      <c r="K60" s="6"/>
    </row>
    <row r="61" spans="1:11" ht="12.95" customHeight="1" x14ac:dyDescent="0.25">
      <c r="A61" s="32">
        <v>96</v>
      </c>
      <c r="B61" s="33" t="s">
        <v>131</v>
      </c>
      <c r="C61" s="34">
        <v>16.2</v>
      </c>
      <c r="D61" s="34">
        <v>15.5</v>
      </c>
      <c r="E61" s="34">
        <v>49.8</v>
      </c>
      <c r="F61" s="34">
        <v>50.4</v>
      </c>
      <c r="G61" s="34">
        <v>19.399999999999999</v>
      </c>
      <c r="H61" s="34">
        <v>18.8</v>
      </c>
      <c r="I61" s="34">
        <v>94.5</v>
      </c>
      <c r="J61" s="34">
        <v>93.7</v>
      </c>
      <c r="K61" s="6"/>
    </row>
    <row r="62" spans="1:11" ht="21" customHeight="1" x14ac:dyDescent="0.25">
      <c r="A62" s="18" t="s">
        <v>186</v>
      </c>
      <c r="B62" s="47" t="s">
        <v>152</v>
      </c>
      <c r="C62" s="21"/>
      <c r="D62" s="21"/>
      <c r="E62" s="20"/>
      <c r="F62" s="20"/>
      <c r="G62" s="20"/>
      <c r="H62" s="20"/>
      <c r="I62" s="20"/>
      <c r="J62" s="20"/>
      <c r="K62" s="6"/>
    </row>
    <row r="63" spans="1:11" s="6" customFormat="1" ht="12.95" customHeight="1" x14ac:dyDescent="0.25">
      <c r="A63" s="12" t="s">
        <v>187</v>
      </c>
      <c r="B63" s="6" t="s">
        <v>146</v>
      </c>
    </row>
    <row r="64" spans="1:11" s="39" customFormat="1" ht="12.95" customHeight="1" x14ac:dyDescent="0.25">
      <c r="A64" s="38" t="s">
        <v>188</v>
      </c>
    </row>
    <row r="65" spans="1:11" s="41" customFormat="1" ht="12.95" customHeight="1" x14ac:dyDescent="0.25">
      <c r="A65" s="40" t="s">
        <v>157</v>
      </c>
    </row>
    <row r="66" spans="1:11" s="41" customFormat="1" ht="12.95" customHeight="1" x14ac:dyDescent="0.25"/>
    <row r="67" spans="1:11" s="41" customFormat="1" ht="12.95" customHeight="1" x14ac:dyDescent="0.25">
      <c r="A67" s="41" t="s">
        <v>189</v>
      </c>
    </row>
    <row r="68" spans="1:11" x14ac:dyDescent="0.25">
      <c r="A68" s="6"/>
      <c r="B68" s="6"/>
      <c r="C68" s="6"/>
      <c r="D68" s="6"/>
      <c r="E68" s="6"/>
      <c r="F68" s="6"/>
      <c r="G68" s="6"/>
      <c r="H68" s="6"/>
      <c r="I68" s="6"/>
      <c r="J68" s="6"/>
      <c r="K68" s="6"/>
    </row>
    <row r="69" spans="1:11" x14ac:dyDescent="0.25">
      <c r="A69" s="6"/>
      <c r="B69" s="6"/>
      <c r="C69" s="6"/>
      <c r="D69" s="6"/>
      <c r="E69" s="6"/>
      <c r="F69" s="6"/>
      <c r="G69" s="6"/>
      <c r="H69" s="6"/>
      <c r="I69" s="6"/>
      <c r="J69" s="6"/>
      <c r="K69" s="6"/>
    </row>
  </sheetData>
  <pageMargins left="0.7" right="0.7" top="0.78740157499999996" bottom="0.78740157499999996" header="0.3" footer="0.3"/>
  <pageSetup paperSize="9" scale="61"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K69"/>
  <sheetViews>
    <sheetView zoomScale="120" zoomScaleNormal="120" workbookViewId="0"/>
  </sheetViews>
  <sheetFormatPr baseColWidth="10" defaultColWidth="11" defaultRowHeight="12.75" x14ac:dyDescent="0.25"/>
  <cols>
    <col min="1" max="1" width="3.375" style="1" customWidth="1"/>
    <col min="2" max="2" width="74.375" style="1" customWidth="1"/>
    <col min="3" max="10" width="7" style="1" customWidth="1"/>
    <col min="11" max="11" width="3.25" style="1" customWidth="1"/>
    <col min="12" max="16384" width="11" style="1"/>
  </cols>
  <sheetData>
    <row r="1" spans="1:10" ht="12.95" customHeight="1" x14ac:dyDescent="0.25">
      <c r="A1" s="3" t="s">
        <v>134</v>
      </c>
      <c r="B1" s="3"/>
      <c r="J1" s="5" t="s">
        <v>147</v>
      </c>
    </row>
    <row r="2" spans="1:10" ht="12.95" customHeight="1" x14ac:dyDescent="0.25">
      <c r="A2" s="3" t="s">
        <v>203</v>
      </c>
      <c r="B2" s="4"/>
    </row>
    <row r="3" spans="1:10" s="6" customFormat="1" ht="12.95" customHeight="1" x14ac:dyDescent="0.25">
      <c r="A3" s="20" t="s">
        <v>190</v>
      </c>
      <c r="B3" s="20"/>
      <c r="C3" s="42" t="s">
        <v>42</v>
      </c>
      <c r="D3" s="43"/>
      <c r="E3" s="42" t="s">
        <v>43</v>
      </c>
      <c r="F3" s="43"/>
      <c r="G3" s="42" t="s">
        <v>133</v>
      </c>
      <c r="H3" s="43"/>
      <c r="I3" s="42" t="s">
        <v>51</v>
      </c>
      <c r="J3" s="43"/>
    </row>
    <row r="4" spans="1:10" s="6" customFormat="1" ht="12.95" customHeight="1" x14ac:dyDescent="0.25">
      <c r="A4" s="7"/>
      <c r="B4" s="7"/>
      <c r="C4" s="44" t="s">
        <v>46</v>
      </c>
      <c r="D4" s="45"/>
      <c r="E4" s="44" t="s">
        <v>47</v>
      </c>
      <c r="F4" s="45"/>
      <c r="G4" s="44" t="s">
        <v>132</v>
      </c>
      <c r="H4" s="45"/>
      <c r="I4" s="44"/>
      <c r="J4" s="45"/>
    </row>
    <row r="5" spans="1:10" s="6" customFormat="1" ht="12.95" customHeight="1" x14ac:dyDescent="0.25">
      <c r="A5" s="8"/>
      <c r="B5" s="8"/>
      <c r="C5" s="28">
        <v>2015</v>
      </c>
      <c r="D5" s="29">
        <v>2016</v>
      </c>
      <c r="E5" s="28">
        <v>2015</v>
      </c>
      <c r="F5" s="29">
        <v>2016</v>
      </c>
      <c r="G5" s="28">
        <v>2015</v>
      </c>
      <c r="H5" s="29">
        <v>2016</v>
      </c>
      <c r="I5" s="28">
        <v>2015</v>
      </c>
      <c r="J5" s="29">
        <v>2016</v>
      </c>
    </row>
    <row r="6" spans="1:10" s="6" customFormat="1" ht="12.95" customHeight="1" x14ac:dyDescent="0.25">
      <c r="A6" s="30" t="s">
        <v>0</v>
      </c>
      <c r="B6" s="30"/>
      <c r="C6" s="31"/>
      <c r="D6" s="31"/>
      <c r="E6" s="31"/>
      <c r="F6" s="31"/>
      <c r="G6" s="31"/>
      <c r="H6" s="31"/>
      <c r="I6" s="31"/>
      <c r="J6" s="31"/>
    </row>
    <row r="7" spans="1:10" s="7" customFormat="1" ht="12.95" customHeight="1" x14ac:dyDescent="0.25">
      <c r="A7" s="32">
        <v>8</v>
      </c>
      <c r="B7" s="33" t="s">
        <v>8</v>
      </c>
      <c r="C7" s="34">
        <v>48.5</v>
      </c>
      <c r="D7" s="34">
        <v>48.1</v>
      </c>
      <c r="E7" s="34">
        <v>21.2</v>
      </c>
      <c r="F7" s="34">
        <v>21.3</v>
      </c>
      <c r="G7" s="34">
        <v>16.8</v>
      </c>
      <c r="H7" s="34">
        <v>16.8</v>
      </c>
      <c r="I7" s="34">
        <v>94.6</v>
      </c>
      <c r="J7" s="34">
        <v>95.1</v>
      </c>
    </row>
    <row r="8" spans="1:10" s="6" customFormat="1" ht="12.95" customHeight="1" x14ac:dyDescent="0.25">
      <c r="A8" s="32">
        <v>10</v>
      </c>
      <c r="B8" s="33" t="s">
        <v>84</v>
      </c>
      <c r="C8" s="34">
        <v>60.3</v>
      </c>
      <c r="D8" s="34">
        <v>60.9</v>
      </c>
      <c r="E8" s="34">
        <v>16.600000000000001</v>
      </c>
      <c r="F8" s="34">
        <v>16.900000000000002</v>
      </c>
      <c r="G8" s="34">
        <v>14.5</v>
      </c>
      <c r="H8" s="34">
        <v>15.4</v>
      </c>
      <c r="I8" s="34">
        <v>96</v>
      </c>
      <c r="J8" s="34">
        <v>97.9</v>
      </c>
    </row>
    <row r="9" spans="1:10" s="6" customFormat="1" ht="12.95" customHeight="1" x14ac:dyDescent="0.25">
      <c r="A9" s="32">
        <v>11</v>
      </c>
      <c r="B9" s="33" t="s">
        <v>85</v>
      </c>
      <c r="C9" s="34">
        <v>42.6</v>
      </c>
      <c r="D9" s="34">
        <v>41.7</v>
      </c>
      <c r="E9" s="34">
        <v>24.099999999999998</v>
      </c>
      <c r="F9" s="34">
        <v>24.099999999999998</v>
      </c>
      <c r="G9" s="34">
        <v>22.6</v>
      </c>
      <c r="H9" s="34">
        <v>23.7</v>
      </c>
      <c r="I9" s="34">
        <v>96.2</v>
      </c>
      <c r="J9" s="34">
        <v>96.4</v>
      </c>
    </row>
    <row r="10" spans="1:10" s="6" customFormat="1" ht="12.95" customHeight="1" x14ac:dyDescent="0.25">
      <c r="A10" s="32">
        <v>13</v>
      </c>
      <c r="B10" s="33" t="s">
        <v>86</v>
      </c>
      <c r="C10" s="34">
        <v>41.1</v>
      </c>
      <c r="D10" s="34">
        <v>40.9</v>
      </c>
      <c r="E10" s="34">
        <v>36.4</v>
      </c>
      <c r="F10" s="34">
        <v>36.6</v>
      </c>
      <c r="G10" s="34">
        <v>13.9</v>
      </c>
      <c r="H10" s="34">
        <v>14</v>
      </c>
      <c r="I10" s="34">
        <v>94.4</v>
      </c>
      <c r="J10" s="34">
        <v>95.1</v>
      </c>
    </row>
    <row r="11" spans="1:10" s="6" customFormat="1" ht="12.95" customHeight="1" x14ac:dyDescent="0.25">
      <c r="A11" s="32">
        <v>15</v>
      </c>
      <c r="B11" s="33" t="s">
        <v>12</v>
      </c>
      <c r="C11" s="34">
        <v>58.6</v>
      </c>
      <c r="D11" s="34">
        <v>56.2</v>
      </c>
      <c r="E11" s="34">
        <v>16.399999999999999</v>
      </c>
      <c r="F11" s="34">
        <v>17</v>
      </c>
      <c r="G11" s="34">
        <v>20.3</v>
      </c>
      <c r="H11" s="34">
        <v>21.7</v>
      </c>
      <c r="I11" s="34">
        <v>95.1</v>
      </c>
      <c r="J11" s="34">
        <v>96.9</v>
      </c>
    </row>
    <row r="12" spans="1:10" s="6" customFormat="1" ht="12.95" customHeight="1" x14ac:dyDescent="0.25">
      <c r="A12" s="32">
        <v>16</v>
      </c>
      <c r="B12" s="33" t="s">
        <v>151</v>
      </c>
      <c r="C12" s="34">
        <v>49.7</v>
      </c>
      <c r="D12" s="34">
        <v>50.8</v>
      </c>
      <c r="E12" s="34">
        <v>27</v>
      </c>
      <c r="F12" s="34">
        <v>27.3</v>
      </c>
      <c r="G12" s="34">
        <v>11.3</v>
      </c>
      <c r="H12" s="34">
        <v>11.8</v>
      </c>
      <c r="I12" s="34">
        <v>94.2</v>
      </c>
      <c r="J12" s="34">
        <v>94.5</v>
      </c>
    </row>
    <row r="13" spans="1:10" s="6" customFormat="1" ht="12.95" customHeight="1" x14ac:dyDescent="0.25">
      <c r="A13" s="32">
        <v>17</v>
      </c>
      <c r="B13" s="33" t="s">
        <v>13</v>
      </c>
      <c r="C13" s="34">
        <v>53.6</v>
      </c>
      <c r="D13" s="34">
        <v>55.9</v>
      </c>
      <c r="E13" s="34">
        <v>23.200000000000003</v>
      </c>
      <c r="F13" s="34">
        <v>22.5</v>
      </c>
      <c r="G13" s="34">
        <v>14.1</v>
      </c>
      <c r="H13" s="34">
        <v>13.8</v>
      </c>
      <c r="I13" s="34">
        <v>92.5</v>
      </c>
      <c r="J13" s="34">
        <v>94.2</v>
      </c>
    </row>
    <row r="14" spans="1:10" s="6" customFormat="1" ht="12.95" customHeight="1" x14ac:dyDescent="0.25">
      <c r="A14" s="32">
        <v>18</v>
      </c>
      <c r="B14" s="33" t="s">
        <v>88</v>
      </c>
      <c r="C14" s="34">
        <v>39.299999999999997</v>
      </c>
      <c r="D14" s="34">
        <v>40.1</v>
      </c>
      <c r="E14" s="34">
        <v>35.6</v>
      </c>
      <c r="F14" s="34">
        <v>34.5</v>
      </c>
      <c r="G14" s="34">
        <v>14.5</v>
      </c>
      <c r="H14" s="34">
        <v>14.4</v>
      </c>
      <c r="I14" s="34">
        <v>92.4</v>
      </c>
      <c r="J14" s="34">
        <v>95.3</v>
      </c>
    </row>
    <row r="15" spans="1:10" s="6" customFormat="1" ht="12.95" customHeight="1" x14ac:dyDescent="0.25">
      <c r="A15" s="32">
        <v>20</v>
      </c>
      <c r="B15" s="33" t="s">
        <v>3</v>
      </c>
      <c r="C15" s="34">
        <v>57.3</v>
      </c>
      <c r="D15" s="34">
        <v>56.7</v>
      </c>
      <c r="E15" s="34">
        <v>16.599999999999998</v>
      </c>
      <c r="F15" s="34">
        <v>16.600000000000001</v>
      </c>
      <c r="G15" s="34">
        <v>17.5</v>
      </c>
      <c r="H15" s="34">
        <v>17.899999999999999</v>
      </c>
      <c r="I15" s="34">
        <v>91.2</v>
      </c>
      <c r="J15" s="34">
        <v>93</v>
      </c>
    </row>
    <row r="16" spans="1:10" s="6" customFormat="1" ht="12.95" customHeight="1" x14ac:dyDescent="0.25">
      <c r="A16" s="32">
        <v>21</v>
      </c>
      <c r="B16" s="33" t="s">
        <v>89</v>
      </c>
      <c r="C16" s="34">
        <v>41.1</v>
      </c>
      <c r="D16" s="34">
        <v>44.8</v>
      </c>
      <c r="E16" s="34">
        <v>10.199999999999999</v>
      </c>
      <c r="F16" s="34">
        <v>10.199999999999999</v>
      </c>
      <c r="G16" s="34">
        <v>30</v>
      </c>
      <c r="H16" s="34">
        <v>29.8</v>
      </c>
      <c r="I16" s="34">
        <v>77.099999999999994</v>
      </c>
      <c r="J16" s="34">
        <v>81.2</v>
      </c>
    </row>
    <row r="17" spans="1:10" s="6" customFormat="1" ht="12.95" customHeight="1" x14ac:dyDescent="0.25">
      <c r="A17" s="32">
        <v>22</v>
      </c>
      <c r="B17" s="33" t="s">
        <v>90</v>
      </c>
      <c r="C17" s="34">
        <v>48</v>
      </c>
      <c r="D17" s="34">
        <v>47.4</v>
      </c>
      <c r="E17" s="34">
        <v>28</v>
      </c>
      <c r="F17" s="34">
        <v>28.9</v>
      </c>
      <c r="G17" s="34">
        <v>13.7</v>
      </c>
      <c r="H17" s="34">
        <v>13.8</v>
      </c>
      <c r="I17" s="34">
        <v>95</v>
      </c>
      <c r="J17" s="34">
        <v>94.3</v>
      </c>
    </row>
    <row r="18" spans="1:10" s="6" customFormat="1" ht="12.95" customHeight="1" x14ac:dyDescent="0.25">
      <c r="A18" s="32">
        <v>23</v>
      </c>
      <c r="B18" s="33" t="s">
        <v>91</v>
      </c>
      <c r="C18" s="34">
        <v>44.5</v>
      </c>
      <c r="D18" s="34">
        <v>43.2</v>
      </c>
      <c r="E18" s="34">
        <v>27.6</v>
      </c>
      <c r="F18" s="34">
        <v>28</v>
      </c>
      <c r="G18" s="34">
        <v>15.6</v>
      </c>
      <c r="H18" s="34">
        <v>17.100000000000001</v>
      </c>
      <c r="I18" s="34">
        <v>95.4</v>
      </c>
      <c r="J18" s="34">
        <v>91.9</v>
      </c>
    </row>
    <row r="19" spans="1:10" s="6" customFormat="1" ht="12.95" customHeight="1" x14ac:dyDescent="0.25">
      <c r="A19" s="32">
        <v>24</v>
      </c>
      <c r="B19" s="33" t="s">
        <v>4</v>
      </c>
      <c r="C19" s="34">
        <v>54.6</v>
      </c>
      <c r="D19" s="34">
        <v>55</v>
      </c>
      <c r="E19" s="34">
        <v>21.799999999999997</v>
      </c>
      <c r="F19" s="34">
        <v>22.4</v>
      </c>
      <c r="G19" s="34">
        <v>12.3</v>
      </c>
      <c r="H19" s="34">
        <v>12.3</v>
      </c>
      <c r="I19" s="34">
        <v>95.4</v>
      </c>
      <c r="J19" s="34">
        <v>95.9</v>
      </c>
    </row>
    <row r="20" spans="1:10" s="6" customFormat="1" ht="12.95" customHeight="1" x14ac:dyDescent="0.25">
      <c r="A20" s="32">
        <v>25</v>
      </c>
      <c r="B20" s="33" t="s">
        <v>92</v>
      </c>
      <c r="C20" s="34">
        <v>39</v>
      </c>
      <c r="D20" s="34">
        <v>38.799999999999997</v>
      </c>
      <c r="E20" s="34">
        <v>35.6</v>
      </c>
      <c r="F20" s="34">
        <v>36.299999999999997</v>
      </c>
      <c r="G20" s="34">
        <v>13.6</v>
      </c>
      <c r="H20" s="34">
        <v>13.7</v>
      </c>
      <c r="I20" s="34">
        <v>94.5</v>
      </c>
      <c r="J20" s="34">
        <v>94.9</v>
      </c>
    </row>
    <row r="21" spans="1:10" s="6" customFormat="1" ht="12.95" customHeight="1" x14ac:dyDescent="0.25">
      <c r="A21" s="32">
        <v>26</v>
      </c>
      <c r="B21" s="33" t="s">
        <v>93</v>
      </c>
      <c r="C21" s="34">
        <v>46.6</v>
      </c>
      <c r="D21" s="34">
        <v>44.4</v>
      </c>
      <c r="E21" s="34">
        <v>21</v>
      </c>
      <c r="F21" s="34">
        <v>21.2</v>
      </c>
      <c r="G21" s="34">
        <v>18</v>
      </c>
      <c r="H21" s="34">
        <v>20.7</v>
      </c>
      <c r="I21" s="34">
        <v>90.1</v>
      </c>
      <c r="J21" s="34">
        <v>89.4</v>
      </c>
    </row>
    <row r="22" spans="1:10" s="6" customFormat="1" ht="12.95" customHeight="1" x14ac:dyDescent="0.25">
      <c r="A22" s="32">
        <v>27</v>
      </c>
      <c r="B22" s="33" t="s">
        <v>94</v>
      </c>
      <c r="C22" s="34">
        <v>58.6</v>
      </c>
      <c r="D22" s="34">
        <v>61.2</v>
      </c>
      <c r="E22" s="34">
        <v>16.399999999999999</v>
      </c>
      <c r="F22" s="34">
        <v>16.7</v>
      </c>
      <c r="G22" s="34">
        <v>16.100000000000001</v>
      </c>
      <c r="H22" s="34">
        <v>16.5</v>
      </c>
      <c r="I22" s="34">
        <v>91.2</v>
      </c>
      <c r="J22" s="34">
        <v>93.2</v>
      </c>
    </row>
    <row r="23" spans="1:10" s="6" customFormat="1" ht="12.95" customHeight="1" x14ac:dyDescent="0.25">
      <c r="A23" s="32">
        <v>28</v>
      </c>
      <c r="B23" s="33" t="s">
        <v>95</v>
      </c>
      <c r="C23" s="34">
        <v>48.9</v>
      </c>
      <c r="D23" s="34">
        <v>50</v>
      </c>
      <c r="E23" s="34">
        <v>27.3</v>
      </c>
      <c r="F23" s="34">
        <v>27.6</v>
      </c>
      <c r="G23" s="34">
        <v>13.8</v>
      </c>
      <c r="H23" s="34">
        <v>13.5</v>
      </c>
      <c r="I23" s="34">
        <v>92.9</v>
      </c>
      <c r="J23" s="34">
        <v>92.6</v>
      </c>
    </row>
    <row r="24" spans="1:10" s="7" customFormat="1" ht="12.95" customHeight="1" x14ac:dyDescent="0.25">
      <c r="A24" s="32">
        <v>29</v>
      </c>
      <c r="B24" s="33" t="s">
        <v>18</v>
      </c>
      <c r="C24" s="34">
        <v>53.9</v>
      </c>
      <c r="D24" s="34">
        <v>52.4</v>
      </c>
      <c r="E24" s="34">
        <v>25.7</v>
      </c>
      <c r="F24" s="34">
        <v>26</v>
      </c>
      <c r="G24" s="34">
        <v>12.3</v>
      </c>
      <c r="H24" s="34">
        <v>13</v>
      </c>
      <c r="I24" s="34">
        <v>96.5</v>
      </c>
      <c r="J24" s="34">
        <v>96</v>
      </c>
    </row>
    <row r="25" spans="1:10" s="6" customFormat="1" ht="12.95" customHeight="1" x14ac:dyDescent="0.25">
      <c r="A25" s="32">
        <v>30</v>
      </c>
      <c r="B25" s="33" t="s">
        <v>96</v>
      </c>
      <c r="C25" s="34">
        <v>54.8</v>
      </c>
      <c r="D25" s="34">
        <v>59.6</v>
      </c>
      <c r="E25" s="34">
        <v>24.3</v>
      </c>
      <c r="F25" s="34">
        <v>23.599999999999998</v>
      </c>
      <c r="G25" s="34">
        <v>9.6</v>
      </c>
      <c r="H25" s="34">
        <v>9.1</v>
      </c>
      <c r="I25" s="34">
        <v>95.6</v>
      </c>
      <c r="J25" s="34">
        <v>96.3</v>
      </c>
    </row>
    <row r="26" spans="1:10" s="6" customFormat="1" ht="12.95" customHeight="1" x14ac:dyDescent="0.25">
      <c r="A26" s="32">
        <v>31</v>
      </c>
      <c r="B26" s="33" t="s">
        <v>97</v>
      </c>
      <c r="C26" s="34">
        <v>43.8</v>
      </c>
      <c r="D26" s="34">
        <v>44.6</v>
      </c>
      <c r="E26" s="34">
        <v>31.1</v>
      </c>
      <c r="F26" s="34">
        <v>31.599999999999998</v>
      </c>
      <c r="G26" s="34">
        <v>14.5</v>
      </c>
      <c r="H26" s="34">
        <v>14.6</v>
      </c>
      <c r="I26" s="34">
        <v>94.1</v>
      </c>
      <c r="J26" s="34">
        <v>96.5</v>
      </c>
    </row>
    <row r="27" spans="1:10" s="6" customFormat="1" ht="12.95" customHeight="1" x14ac:dyDescent="0.25">
      <c r="A27" s="32">
        <v>32</v>
      </c>
      <c r="B27" s="33" t="s">
        <v>98</v>
      </c>
      <c r="C27" s="34">
        <v>42</v>
      </c>
      <c r="D27" s="34">
        <v>41</v>
      </c>
      <c r="E27" s="34">
        <v>25.8</v>
      </c>
      <c r="F27" s="34">
        <v>26.3</v>
      </c>
      <c r="G27" s="34">
        <v>19.899999999999999</v>
      </c>
      <c r="H27" s="34">
        <v>20.3</v>
      </c>
      <c r="I27" s="34">
        <v>92.6</v>
      </c>
      <c r="J27" s="34">
        <v>91.6</v>
      </c>
    </row>
    <row r="28" spans="1:10" s="6" customFormat="1" ht="12.95" customHeight="1" x14ac:dyDescent="0.25">
      <c r="A28" s="32">
        <v>35</v>
      </c>
      <c r="B28" s="33" t="s">
        <v>100</v>
      </c>
      <c r="C28" s="34">
        <v>69.5</v>
      </c>
      <c r="D28" s="34">
        <v>70.400000000000006</v>
      </c>
      <c r="E28" s="34">
        <v>7.9</v>
      </c>
      <c r="F28" s="34">
        <v>8.6</v>
      </c>
      <c r="G28" s="34">
        <v>6</v>
      </c>
      <c r="H28" s="34">
        <v>6.6</v>
      </c>
      <c r="I28" s="34">
        <v>90.3</v>
      </c>
      <c r="J28" s="34">
        <v>85.8</v>
      </c>
    </row>
    <row r="29" spans="1:10" s="6" customFormat="1" ht="12.95" customHeight="1" x14ac:dyDescent="0.25">
      <c r="A29" s="32">
        <v>36</v>
      </c>
      <c r="B29" s="33" t="s">
        <v>101</v>
      </c>
      <c r="C29" s="34">
        <v>55.3</v>
      </c>
      <c r="D29" s="34">
        <v>54.1</v>
      </c>
      <c r="E29" s="34">
        <v>15.2</v>
      </c>
      <c r="F29" s="34">
        <v>15.5</v>
      </c>
      <c r="G29" s="34">
        <v>12.7</v>
      </c>
      <c r="H29" s="34">
        <v>12.4</v>
      </c>
      <c r="I29" s="34">
        <v>91.9</v>
      </c>
      <c r="J29" s="34">
        <v>92.5</v>
      </c>
    </row>
    <row r="30" spans="1:10" s="6" customFormat="1" ht="12.95" customHeight="1" x14ac:dyDescent="0.25">
      <c r="A30" s="32">
        <v>37</v>
      </c>
      <c r="B30" s="33" t="s">
        <v>102</v>
      </c>
      <c r="C30" s="34">
        <v>21</v>
      </c>
      <c r="D30" s="34">
        <v>20.6</v>
      </c>
      <c r="E30" s="34">
        <v>38.200000000000003</v>
      </c>
      <c r="F30" s="34">
        <v>38.300000000000004</v>
      </c>
      <c r="G30" s="34">
        <v>20.2</v>
      </c>
      <c r="H30" s="34">
        <v>21.7</v>
      </c>
      <c r="I30" s="34">
        <v>95.3</v>
      </c>
      <c r="J30" s="34">
        <v>95.8</v>
      </c>
    </row>
    <row r="31" spans="1:10" s="6" customFormat="1" ht="12.95" customHeight="1" x14ac:dyDescent="0.25">
      <c r="A31" s="32">
        <v>38</v>
      </c>
      <c r="B31" s="33" t="s">
        <v>103</v>
      </c>
      <c r="C31" s="34">
        <v>46.4</v>
      </c>
      <c r="D31" s="34">
        <v>48.7</v>
      </c>
      <c r="E31" s="34">
        <v>19</v>
      </c>
      <c r="F31" s="34">
        <v>19.400000000000002</v>
      </c>
      <c r="G31" s="34">
        <v>18.2</v>
      </c>
      <c r="H31" s="34">
        <v>17.2</v>
      </c>
      <c r="I31" s="34">
        <v>94.4</v>
      </c>
      <c r="J31" s="34">
        <v>95.3</v>
      </c>
    </row>
    <row r="32" spans="1:10" s="6" customFormat="1" ht="12.95" customHeight="1" x14ac:dyDescent="0.25">
      <c r="A32" s="32">
        <v>41</v>
      </c>
      <c r="B32" s="33" t="s">
        <v>104</v>
      </c>
      <c r="C32" s="34">
        <v>59.5</v>
      </c>
      <c r="D32" s="34">
        <v>58.8</v>
      </c>
      <c r="E32" s="34">
        <v>25.8</v>
      </c>
      <c r="F32" s="34">
        <v>26.6</v>
      </c>
      <c r="G32" s="34">
        <v>7.3</v>
      </c>
      <c r="H32" s="34">
        <v>7.1</v>
      </c>
      <c r="I32" s="34">
        <v>95.4</v>
      </c>
      <c r="J32" s="34">
        <v>94.4</v>
      </c>
    </row>
    <row r="33" spans="1:10" s="6" customFormat="1" ht="12.95" customHeight="1" x14ac:dyDescent="0.25">
      <c r="A33" s="32">
        <v>42</v>
      </c>
      <c r="B33" s="33" t="s">
        <v>105</v>
      </c>
      <c r="C33" s="34">
        <v>38.299999999999997</v>
      </c>
      <c r="D33" s="34">
        <v>38.9</v>
      </c>
      <c r="E33" s="34">
        <v>38.5</v>
      </c>
      <c r="F33" s="34">
        <v>38</v>
      </c>
      <c r="G33" s="34">
        <v>12.8</v>
      </c>
      <c r="H33" s="34">
        <v>12.4</v>
      </c>
      <c r="I33" s="34">
        <v>96</v>
      </c>
      <c r="J33" s="34">
        <v>95.8</v>
      </c>
    </row>
    <row r="34" spans="1:10" s="6" customFormat="1" ht="12.95" customHeight="1" x14ac:dyDescent="0.25">
      <c r="A34" s="32">
        <v>43</v>
      </c>
      <c r="B34" s="33" t="s">
        <v>106</v>
      </c>
      <c r="C34" s="34">
        <v>43.5</v>
      </c>
      <c r="D34" s="34">
        <v>42.8</v>
      </c>
      <c r="E34" s="34">
        <v>37.299999999999997</v>
      </c>
      <c r="F34" s="34">
        <v>38.4</v>
      </c>
      <c r="G34" s="34">
        <v>9.9</v>
      </c>
      <c r="H34" s="34">
        <v>10.3</v>
      </c>
      <c r="I34" s="34">
        <v>98</v>
      </c>
      <c r="J34" s="34">
        <v>97.9</v>
      </c>
    </row>
    <row r="35" spans="1:10" s="6" customFormat="1" ht="12.95" customHeight="1" x14ac:dyDescent="0.25">
      <c r="A35" s="30" t="s">
        <v>1</v>
      </c>
      <c r="B35" s="30"/>
      <c r="C35" s="35"/>
      <c r="D35" s="35"/>
      <c r="E35" s="35"/>
      <c r="F35" s="35"/>
      <c r="G35" s="35"/>
      <c r="H35" s="35"/>
      <c r="I35" s="35"/>
      <c r="J35" s="35"/>
    </row>
    <row r="36" spans="1:10" s="6" customFormat="1" ht="12.95" customHeight="1" x14ac:dyDescent="0.25">
      <c r="A36" s="32">
        <v>45</v>
      </c>
      <c r="B36" s="33" t="s">
        <v>108</v>
      </c>
      <c r="C36" s="34">
        <v>85</v>
      </c>
      <c r="D36" s="34">
        <v>85.3</v>
      </c>
      <c r="E36" s="34">
        <v>5.2</v>
      </c>
      <c r="F36" s="34">
        <v>5.2</v>
      </c>
      <c r="G36" s="34">
        <v>7.6</v>
      </c>
      <c r="H36" s="34">
        <v>7.4</v>
      </c>
      <c r="I36" s="34">
        <v>98.8</v>
      </c>
      <c r="J36" s="34">
        <v>98.7</v>
      </c>
    </row>
    <row r="37" spans="1:10" s="6" customFormat="1" ht="12.95" customHeight="1" x14ac:dyDescent="0.25">
      <c r="A37" s="32">
        <v>46</v>
      </c>
      <c r="B37" s="33" t="s">
        <v>109</v>
      </c>
      <c r="C37" s="34">
        <v>89.9</v>
      </c>
      <c r="D37" s="34">
        <v>89</v>
      </c>
      <c r="E37" s="34">
        <v>1.9000000000000001</v>
      </c>
      <c r="F37" s="34">
        <v>2.1</v>
      </c>
      <c r="G37" s="34">
        <v>5.4</v>
      </c>
      <c r="H37" s="34">
        <v>5.8</v>
      </c>
      <c r="I37" s="34">
        <v>97.5</v>
      </c>
      <c r="J37" s="34">
        <v>96.9</v>
      </c>
    </row>
    <row r="38" spans="1:10" s="6" customFormat="1" ht="12.95" customHeight="1" x14ac:dyDescent="0.25">
      <c r="A38" s="32">
        <v>47</v>
      </c>
      <c r="B38" s="33" t="s">
        <v>110</v>
      </c>
      <c r="C38" s="34">
        <v>65.5</v>
      </c>
      <c r="D38" s="34">
        <v>64.099999999999994</v>
      </c>
      <c r="E38" s="34">
        <v>16.100000000000001</v>
      </c>
      <c r="F38" s="34">
        <v>16.100000000000001</v>
      </c>
      <c r="G38" s="34">
        <v>12.5</v>
      </c>
      <c r="H38" s="34">
        <v>12.6</v>
      </c>
      <c r="I38" s="34">
        <v>96.1</v>
      </c>
      <c r="J38" s="34">
        <v>95.3</v>
      </c>
    </row>
    <row r="39" spans="1:10" s="6" customFormat="1" ht="12.95" customHeight="1" x14ac:dyDescent="0.25">
      <c r="A39" s="32">
        <v>49</v>
      </c>
      <c r="B39" s="33" t="s">
        <v>111</v>
      </c>
      <c r="C39" s="34">
        <v>22.8</v>
      </c>
      <c r="D39" s="34">
        <v>24.1</v>
      </c>
      <c r="E39" s="34">
        <v>35</v>
      </c>
      <c r="F39" s="34">
        <v>34.1</v>
      </c>
      <c r="G39" s="34">
        <v>16.600000000000001</v>
      </c>
      <c r="H39" s="34">
        <v>16.5</v>
      </c>
      <c r="I39" s="34">
        <v>60.7</v>
      </c>
      <c r="J39" s="34">
        <v>60</v>
      </c>
    </row>
    <row r="40" spans="1:10" s="6" customFormat="1" ht="12.95" customHeight="1" x14ac:dyDescent="0.25">
      <c r="A40" s="32">
        <v>52</v>
      </c>
      <c r="B40" s="33" t="s">
        <v>112</v>
      </c>
      <c r="C40" s="34">
        <v>48.1</v>
      </c>
      <c r="D40" s="34">
        <v>46.5</v>
      </c>
      <c r="E40" s="34">
        <v>25.2</v>
      </c>
      <c r="F40" s="34">
        <v>26.9</v>
      </c>
      <c r="G40" s="34">
        <v>13.6</v>
      </c>
      <c r="H40" s="34">
        <v>14.1</v>
      </c>
      <c r="I40" s="34">
        <v>89.7</v>
      </c>
      <c r="J40" s="34">
        <v>89.3</v>
      </c>
    </row>
    <row r="41" spans="1:10" s="6" customFormat="1" ht="12.95" customHeight="1" x14ac:dyDescent="0.25">
      <c r="A41" s="32">
        <v>55</v>
      </c>
      <c r="B41" s="33" t="s">
        <v>113</v>
      </c>
      <c r="C41" s="34">
        <v>14.6</v>
      </c>
      <c r="D41" s="34">
        <v>14.8</v>
      </c>
      <c r="E41" s="34">
        <v>40.6</v>
      </c>
      <c r="F41" s="34">
        <v>41.400000000000006</v>
      </c>
      <c r="G41" s="34">
        <v>31.3</v>
      </c>
      <c r="H41" s="34">
        <v>31.1</v>
      </c>
      <c r="I41" s="34">
        <v>84.2</v>
      </c>
      <c r="J41" s="34">
        <v>84.3</v>
      </c>
    </row>
    <row r="42" spans="1:10" s="6" customFormat="1" ht="12.95" customHeight="1" x14ac:dyDescent="0.25">
      <c r="A42" s="32">
        <v>56</v>
      </c>
      <c r="B42" s="33" t="s">
        <v>114</v>
      </c>
      <c r="C42" s="34">
        <v>30.2</v>
      </c>
      <c r="D42" s="34">
        <v>32.200000000000003</v>
      </c>
      <c r="E42" s="34">
        <v>40.1</v>
      </c>
      <c r="F42" s="34">
        <v>40.400000000000006</v>
      </c>
      <c r="G42" s="34">
        <v>21.3</v>
      </c>
      <c r="H42" s="34">
        <v>21.1</v>
      </c>
      <c r="I42" s="34">
        <v>91</v>
      </c>
      <c r="J42" s="34">
        <v>90.1</v>
      </c>
    </row>
    <row r="43" spans="1:10" s="6" customFormat="1" ht="12.95" customHeight="1" x14ac:dyDescent="0.25">
      <c r="A43" s="32">
        <v>58</v>
      </c>
      <c r="B43" s="33" t="s">
        <v>115</v>
      </c>
      <c r="C43" s="34">
        <v>27.8</v>
      </c>
      <c r="D43" s="34">
        <v>26.6</v>
      </c>
      <c r="E43" s="34">
        <v>36.1</v>
      </c>
      <c r="F43" s="34">
        <v>34.700000000000003</v>
      </c>
      <c r="G43" s="34">
        <v>23.1</v>
      </c>
      <c r="H43" s="34">
        <v>26.7</v>
      </c>
      <c r="I43" s="34">
        <v>85.7</v>
      </c>
      <c r="J43" s="34">
        <v>80.599999999999994</v>
      </c>
    </row>
    <row r="44" spans="1:10" s="6" customFormat="1" ht="12.95" customHeight="1" x14ac:dyDescent="0.25">
      <c r="A44" s="32">
        <v>62</v>
      </c>
      <c r="B44" s="33" t="s">
        <v>116</v>
      </c>
      <c r="C44" s="34">
        <v>34.799999999999997</v>
      </c>
      <c r="D44" s="34">
        <v>34.299999999999997</v>
      </c>
      <c r="E44" s="34">
        <v>32.1</v>
      </c>
      <c r="F44" s="34">
        <v>32.800000000000004</v>
      </c>
      <c r="G44" s="34">
        <v>21.9</v>
      </c>
      <c r="H44" s="34">
        <v>24</v>
      </c>
      <c r="I44" s="34">
        <v>94.8</v>
      </c>
      <c r="J44" s="34">
        <v>92.6</v>
      </c>
    </row>
    <row r="45" spans="1:10" s="6" customFormat="1" ht="12.95" customHeight="1" x14ac:dyDescent="0.25">
      <c r="A45" s="32">
        <v>68</v>
      </c>
      <c r="B45" s="33" t="s">
        <v>28</v>
      </c>
      <c r="C45" s="34">
        <v>7.1</v>
      </c>
      <c r="D45" s="34">
        <v>7.3</v>
      </c>
      <c r="E45" s="34">
        <v>35.6</v>
      </c>
      <c r="F45" s="34">
        <v>36</v>
      </c>
      <c r="G45" s="34">
        <v>27.6</v>
      </c>
      <c r="H45" s="34">
        <v>27.8</v>
      </c>
      <c r="I45" s="34">
        <v>91.4</v>
      </c>
      <c r="J45" s="34">
        <v>91.1</v>
      </c>
    </row>
    <row r="46" spans="1:10" s="6" customFormat="1" ht="12.95" customHeight="1" x14ac:dyDescent="0.25">
      <c r="A46" s="32">
        <v>69</v>
      </c>
      <c r="B46" s="33" t="s">
        <v>117</v>
      </c>
      <c r="C46" s="34">
        <v>11.1</v>
      </c>
      <c r="D46" s="34">
        <v>11.9</v>
      </c>
      <c r="E46" s="34">
        <v>61.300000000000004</v>
      </c>
      <c r="F46" s="34">
        <v>60.7</v>
      </c>
      <c r="G46" s="34">
        <v>17.600000000000001</v>
      </c>
      <c r="H46" s="34">
        <v>17.8</v>
      </c>
      <c r="I46" s="34">
        <v>97.4</v>
      </c>
      <c r="J46" s="34">
        <v>97.4</v>
      </c>
    </row>
    <row r="47" spans="1:10" s="6" customFormat="1" ht="12.95" customHeight="1" x14ac:dyDescent="0.25">
      <c r="A47" s="32">
        <v>70</v>
      </c>
      <c r="B47" s="33" t="s">
        <v>118</v>
      </c>
      <c r="C47" s="34">
        <v>38.4</v>
      </c>
      <c r="D47" s="34">
        <v>41.9</v>
      </c>
      <c r="E47" s="34">
        <v>14.3</v>
      </c>
      <c r="F47" s="34">
        <v>14.600000000000001</v>
      </c>
      <c r="G47" s="34">
        <v>25.7</v>
      </c>
      <c r="H47" s="34">
        <v>26</v>
      </c>
      <c r="I47" s="34">
        <v>60.4</v>
      </c>
      <c r="J47" s="34">
        <v>60.4</v>
      </c>
    </row>
    <row r="48" spans="1:10" s="6" customFormat="1" ht="12.95" customHeight="1" x14ac:dyDescent="0.25">
      <c r="A48" s="32">
        <v>71</v>
      </c>
      <c r="B48" s="33" t="s">
        <v>119</v>
      </c>
      <c r="C48" s="34">
        <v>36.200000000000003</v>
      </c>
      <c r="D48" s="34">
        <v>31.5</v>
      </c>
      <c r="E48" s="34">
        <v>41</v>
      </c>
      <c r="F48" s="34">
        <v>41.400000000000006</v>
      </c>
      <c r="G48" s="34">
        <v>10.1</v>
      </c>
      <c r="H48" s="34">
        <v>10.7</v>
      </c>
      <c r="I48" s="34">
        <v>95.7</v>
      </c>
      <c r="J48" s="34">
        <v>95.6</v>
      </c>
    </row>
    <row r="49" spans="1:10" s="6" customFormat="1" ht="12.95" customHeight="1" x14ac:dyDescent="0.25">
      <c r="A49" s="32">
        <v>72</v>
      </c>
      <c r="B49" s="33" t="s">
        <v>120</v>
      </c>
      <c r="C49" s="34">
        <v>58.1</v>
      </c>
      <c r="D49" s="34">
        <v>57.5</v>
      </c>
      <c r="E49" s="34">
        <v>12.5</v>
      </c>
      <c r="F49" s="34">
        <v>11.8</v>
      </c>
      <c r="G49" s="34">
        <v>16.7</v>
      </c>
      <c r="H49" s="34">
        <v>15.7</v>
      </c>
      <c r="I49" s="34">
        <v>81.3</v>
      </c>
      <c r="J49" s="34">
        <v>81.8</v>
      </c>
    </row>
    <row r="50" spans="1:10" s="6" customFormat="1" ht="12.95" customHeight="1" x14ac:dyDescent="0.25">
      <c r="A50" s="32">
        <v>77</v>
      </c>
      <c r="B50" s="33" t="s">
        <v>121</v>
      </c>
      <c r="C50" s="34">
        <v>22.4</v>
      </c>
      <c r="D50" s="34">
        <v>22.5</v>
      </c>
      <c r="E50" s="34">
        <v>20.200000000000003</v>
      </c>
      <c r="F50" s="34">
        <v>20.2</v>
      </c>
      <c r="G50" s="34">
        <v>29.8</v>
      </c>
      <c r="H50" s="34">
        <v>29.3</v>
      </c>
      <c r="I50" s="34">
        <v>87.6</v>
      </c>
      <c r="J50" s="34">
        <v>88.7</v>
      </c>
    </row>
    <row r="51" spans="1:10" s="6" customFormat="1" ht="12.95" customHeight="1" x14ac:dyDescent="0.25">
      <c r="A51" s="32">
        <v>78</v>
      </c>
      <c r="B51" s="33" t="s">
        <v>122</v>
      </c>
      <c r="C51" s="34">
        <v>6.3</v>
      </c>
      <c r="D51" s="34">
        <v>6.3</v>
      </c>
      <c r="E51" s="34">
        <v>85.9</v>
      </c>
      <c r="F51" s="34">
        <v>86.4</v>
      </c>
      <c r="G51" s="34">
        <v>5.2</v>
      </c>
      <c r="H51" s="34">
        <v>4.5</v>
      </c>
      <c r="I51" s="34">
        <v>99</v>
      </c>
      <c r="J51" s="34">
        <v>98.8</v>
      </c>
    </row>
    <row r="52" spans="1:10" s="6" customFormat="1" ht="12.95" customHeight="1" x14ac:dyDescent="0.25">
      <c r="A52" s="32">
        <v>79</v>
      </c>
      <c r="B52" s="33" t="s">
        <v>123</v>
      </c>
      <c r="C52" s="34">
        <v>79.3</v>
      </c>
      <c r="D52" s="34">
        <v>82.1</v>
      </c>
      <c r="E52" s="34">
        <v>10.200000000000001</v>
      </c>
      <c r="F52" s="34">
        <v>9.1999999999999993</v>
      </c>
      <c r="G52" s="34">
        <v>6.9</v>
      </c>
      <c r="H52" s="34">
        <v>6.2</v>
      </c>
      <c r="I52" s="34">
        <v>95.9</v>
      </c>
      <c r="J52" s="34">
        <v>95.1</v>
      </c>
    </row>
    <row r="53" spans="1:10" s="6" customFormat="1" ht="12.95" customHeight="1" x14ac:dyDescent="0.25">
      <c r="A53" s="32">
        <v>81</v>
      </c>
      <c r="B53" s="33" t="s">
        <v>124</v>
      </c>
      <c r="C53" s="34">
        <v>19.600000000000001</v>
      </c>
      <c r="D53" s="34">
        <v>18.8</v>
      </c>
      <c r="E53" s="34">
        <v>63.699999999999996</v>
      </c>
      <c r="F53" s="34">
        <v>64.8</v>
      </c>
      <c r="G53" s="34">
        <v>10.8</v>
      </c>
      <c r="H53" s="34">
        <v>10.7</v>
      </c>
      <c r="I53" s="34">
        <v>96.4</v>
      </c>
      <c r="J53" s="34">
        <v>97.1</v>
      </c>
    </row>
    <row r="54" spans="1:10" s="6" customFormat="1" ht="12.95" customHeight="1" x14ac:dyDescent="0.25">
      <c r="A54" s="32">
        <v>82</v>
      </c>
      <c r="B54" s="33" t="s">
        <v>125</v>
      </c>
      <c r="C54" s="34">
        <v>50.9</v>
      </c>
      <c r="D54" s="34">
        <v>50.8</v>
      </c>
      <c r="E54" s="34">
        <v>25.8</v>
      </c>
      <c r="F54" s="34">
        <v>24.7</v>
      </c>
      <c r="G54" s="34">
        <v>13.1</v>
      </c>
      <c r="H54" s="34">
        <v>12.5</v>
      </c>
      <c r="I54" s="34">
        <v>96.3</v>
      </c>
      <c r="J54" s="34">
        <v>93.8</v>
      </c>
    </row>
    <row r="55" spans="1:10" s="6" customFormat="1" ht="12.95" customHeight="1" x14ac:dyDescent="0.25">
      <c r="A55" s="32">
        <v>85</v>
      </c>
      <c r="B55" s="33" t="s">
        <v>7</v>
      </c>
      <c r="C55" s="34">
        <v>14.9</v>
      </c>
      <c r="D55" s="34">
        <v>14.2</v>
      </c>
      <c r="E55" s="34">
        <v>58</v>
      </c>
      <c r="F55" s="34">
        <v>57.599999999999994</v>
      </c>
      <c r="G55" s="34">
        <v>19.899999999999999</v>
      </c>
      <c r="H55" s="34">
        <v>21</v>
      </c>
      <c r="I55" s="34">
        <v>73.3</v>
      </c>
      <c r="J55" s="34">
        <v>73</v>
      </c>
    </row>
    <row r="56" spans="1:10" s="6" customFormat="1" ht="12.95" customHeight="1" x14ac:dyDescent="0.25">
      <c r="A56" s="32">
        <v>87</v>
      </c>
      <c r="B56" s="33" t="s">
        <v>126</v>
      </c>
      <c r="C56" s="34">
        <v>9.4</v>
      </c>
      <c r="D56" s="34">
        <v>10</v>
      </c>
      <c r="E56" s="34">
        <v>64</v>
      </c>
      <c r="F56" s="34">
        <v>64.900000000000006</v>
      </c>
      <c r="G56" s="34">
        <v>16.2</v>
      </c>
      <c r="H56" s="34">
        <v>15.7</v>
      </c>
      <c r="I56" s="34">
        <v>88.1</v>
      </c>
      <c r="J56" s="34">
        <v>88.1</v>
      </c>
    </row>
    <row r="57" spans="1:10" s="6" customFormat="1" ht="12.95" customHeight="1" x14ac:dyDescent="0.25">
      <c r="A57" s="32">
        <v>90</v>
      </c>
      <c r="B57" s="33" t="s">
        <v>127</v>
      </c>
      <c r="C57" s="34">
        <v>15.1</v>
      </c>
      <c r="D57" s="34">
        <v>15.6</v>
      </c>
      <c r="E57" s="34">
        <v>58.900000000000006</v>
      </c>
      <c r="F57" s="34">
        <v>59</v>
      </c>
      <c r="G57" s="34">
        <v>18.899999999999999</v>
      </c>
      <c r="H57" s="34">
        <v>17.7</v>
      </c>
      <c r="I57" s="34">
        <v>36</v>
      </c>
      <c r="J57" s="34">
        <v>35.700000000000003</v>
      </c>
    </row>
    <row r="58" spans="1:10" s="6" customFormat="1" ht="12.95" customHeight="1" x14ac:dyDescent="0.25">
      <c r="A58" s="32">
        <v>93</v>
      </c>
      <c r="B58" s="33" t="s">
        <v>128</v>
      </c>
      <c r="C58" s="34">
        <v>51</v>
      </c>
      <c r="D58" s="34">
        <v>25.9</v>
      </c>
      <c r="E58" s="34">
        <v>13.1</v>
      </c>
      <c r="F58" s="34">
        <v>12.7</v>
      </c>
      <c r="G58" s="34">
        <v>22</v>
      </c>
      <c r="H58" s="34">
        <v>29.9</v>
      </c>
      <c r="I58" s="34">
        <v>87.5</v>
      </c>
      <c r="J58" s="34">
        <v>90.8</v>
      </c>
    </row>
    <row r="59" spans="1:10" s="6" customFormat="1" ht="12.95" customHeight="1" x14ac:dyDescent="0.25">
      <c r="A59" s="32">
        <v>94</v>
      </c>
      <c r="B59" s="33" t="s">
        <v>129</v>
      </c>
      <c r="C59" s="34">
        <v>32.200000000000003</v>
      </c>
      <c r="D59" s="34">
        <v>39.6</v>
      </c>
      <c r="E59" s="34">
        <v>35.4</v>
      </c>
      <c r="F59" s="34">
        <v>34.5</v>
      </c>
      <c r="G59" s="34">
        <v>24.1</v>
      </c>
      <c r="H59" s="34">
        <v>17.3</v>
      </c>
      <c r="I59" s="34">
        <v>83.7</v>
      </c>
      <c r="J59" s="34">
        <v>85.1</v>
      </c>
    </row>
    <row r="60" spans="1:10" s="6" customFormat="1" ht="12.95" customHeight="1" x14ac:dyDescent="0.25">
      <c r="A60" s="32">
        <v>95</v>
      </c>
      <c r="B60" s="33" t="s">
        <v>130</v>
      </c>
      <c r="C60" s="34">
        <v>39.200000000000003</v>
      </c>
      <c r="D60" s="34">
        <v>34.9</v>
      </c>
      <c r="E60" s="34">
        <v>44.5</v>
      </c>
      <c r="F60" s="34">
        <v>48.6</v>
      </c>
      <c r="G60" s="34">
        <v>10.6</v>
      </c>
      <c r="H60" s="34">
        <v>9.9</v>
      </c>
      <c r="I60" s="34">
        <v>96.9</v>
      </c>
      <c r="J60" s="34">
        <v>98.2</v>
      </c>
    </row>
    <row r="61" spans="1:10" s="6" customFormat="1" ht="12.95" customHeight="1" x14ac:dyDescent="0.25">
      <c r="A61" s="32">
        <v>96</v>
      </c>
      <c r="B61" s="33" t="s">
        <v>131</v>
      </c>
      <c r="C61" s="34">
        <v>18.8</v>
      </c>
      <c r="D61" s="34">
        <v>19.3</v>
      </c>
      <c r="E61" s="34">
        <v>47.8</v>
      </c>
      <c r="F61" s="34">
        <v>48.2</v>
      </c>
      <c r="G61" s="34">
        <v>17.7</v>
      </c>
      <c r="H61" s="34">
        <v>17.399999999999999</v>
      </c>
      <c r="I61" s="34">
        <v>93.8</v>
      </c>
      <c r="J61" s="34">
        <v>93.1</v>
      </c>
    </row>
    <row r="62" spans="1:10" s="6" customFormat="1" ht="30.95" customHeight="1" x14ac:dyDescent="0.25">
      <c r="A62" s="18" t="s">
        <v>186</v>
      </c>
      <c r="B62" s="47" t="s">
        <v>148</v>
      </c>
      <c r="C62" s="21"/>
      <c r="D62" s="21"/>
      <c r="E62" s="20"/>
      <c r="F62" s="20"/>
      <c r="G62" s="20"/>
      <c r="H62" s="20"/>
      <c r="I62" s="20"/>
      <c r="J62" s="20"/>
    </row>
    <row r="63" spans="1:10" s="6" customFormat="1" ht="12.95" customHeight="1" x14ac:dyDescent="0.25">
      <c r="A63" s="12" t="s">
        <v>187</v>
      </c>
      <c r="B63" s="6" t="s">
        <v>146</v>
      </c>
    </row>
    <row r="64" spans="1:10" s="39" customFormat="1" ht="12.95" customHeight="1" x14ac:dyDescent="0.25">
      <c r="A64" s="38" t="s">
        <v>188</v>
      </c>
    </row>
    <row r="65" spans="1:11" s="41" customFormat="1" ht="12.95" customHeight="1" x14ac:dyDescent="0.25">
      <c r="A65" s="40" t="s">
        <v>158</v>
      </c>
    </row>
    <row r="66" spans="1:11" s="41" customFormat="1" ht="12.95" customHeight="1" x14ac:dyDescent="0.25"/>
    <row r="67" spans="1:11" s="41" customFormat="1" ht="12.95" customHeight="1" x14ac:dyDescent="0.25">
      <c r="A67" s="41" t="s">
        <v>189</v>
      </c>
    </row>
    <row r="68" spans="1:11" x14ac:dyDescent="0.25">
      <c r="A68" s="6"/>
      <c r="B68" s="6"/>
      <c r="C68" s="6"/>
      <c r="D68" s="6"/>
      <c r="E68" s="6"/>
      <c r="F68" s="6"/>
      <c r="G68" s="6"/>
      <c r="H68" s="6"/>
      <c r="I68" s="6"/>
      <c r="J68" s="6"/>
      <c r="K68" s="6"/>
    </row>
    <row r="69" spans="1:11" x14ac:dyDescent="0.25">
      <c r="A69" s="6"/>
      <c r="B69" s="6"/>
      <c r="C69" s="6"/>
      <c r="D69" s="6"/>
      <c r="E69" s="6"/>
      <c r="F69" s="6"/>
      <c r="G69" s="6"/>
      <c r="H69" s="6"/>
      <c r="I69" s="6"/>
      <c r="J69" s="6"/>
      <c r="K69" s="6"/>
    </row>
  </sheetData>
  <pageMargins left="0.7" right="0.7" top="0.78740157499999996" bottom="0.78740157499999996" header="0.3" footer="0.3"/>
  <pageSetup paperSize="9" scale="61"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J73"/>
  <sheetViews>
    <sheetView zoomScale="120" zoomScaleNormal="120" workbookViewId="0"/>
  </sheetViews>
  <sheetFormatPr baseColWidth="10" defaultColWidth="11" defaultRowHeight="12.75" x14ac:dyDescent="0.25"/>
  <cols>
    <col min="1" max="1" width="3.375" style="1" customWidth="1"/>
    <col min="2" max="2" width="74.375" style="1" customWidth="1"/>
    <col min="3" max="10" width="7" style="1" customWidth="1"/>
    <col min="11" max="11" width="3.25" style="1" customWidth="1"/>
    <col min="12" max="16384" width="11" style="1"/>
  </cols>
  <sheetData>
    <row r="1" spans="1:10" ht="12.95" customHeight="1" x14ac:dyDescent="0.25">
      <c r="A1" s="3" t="s">
        <v>134</v>
      </c>
      <c r="B1" s="3"/>
      <c r="J1" s="5" t="s">
        <v>147</v>
      </c>
    </row>
    <row r="2" spans="1:10" ht="12.95" customHeight="1" x14ac:dyDescent="0.25">
      <c r="A2" s="3" t="s">
        <v>203</v>
      </c>
      <c r="B2" s="4"/>
    </row>
    <row r="3" spans="1:10" s="6" customFormat="1" ht="12.95" customHeight="1" x14ac:dyDescent="0.25">
      <c r="A3" s="20" t="s">
        <v>190</v>
      </c>
      <c r="B3" s="20"/>
      <c r="C3" s="42" t="s">
        <v>42</v>
      </c>
      <c r="D3" s="43"/>
      <c r="E3" s="42" t="s">
        <v>43</v>
      </c>
      <c r="F3" s="43"/>
      <c r="G3" s="42" t="s">
        <v>133</v>
      </c>
      <c r="H3" s="43"/>
      <c r="I3" s="42" t="s">
        <v>51</v>
      </c>
      <c r="J3" s="43"/>
    </row>
    <row r="4" spans="1:10" s="6" customFormat="1" ht="12.95" customHeight="1" x14ac:dyDescent="0.25">
      <c r="A4" s="7"/>
      <c r="B4" s="7"/>
      <c r="C4" s="44" t="s">
        <v>46</v>
      </c>
      <c r="D4" s="45"/>
      <c r="E4" s="44" t="s">
        <v>47</v>
      </c>
      <c r="F4" s="45"/>
      <c r="G4" s="44" t="s">
        <v>132</v>
      </c>
      <c r="H4" s="45"/>
      <c r="I4" s="44"/>
      <c r="J4" s="45"/>
    </row>
    <row r="5" spans="1:10" s="6" customFormat="1" ht="12.95" customHeight="1" x14ac:dyDescent="0.25">
      <c r="A5" s="8"/>
      <c r="B5" s="8"/>
      <c r="C5" s="28">
        <v>2014</v>
      </c>
      <c r="D5" s="29">
        <v>2015</v>
      </c>
      <c r="E5" s="28">
        <v>2014</v>
      </c>
      <c r="F5" s="29">
        <v>2015</v>
      </c>
      <c r="G5" s="28">
        <v>2014</v>
      </c>
      <c r="H5" s="29">
        <v>2015</v>
      </c>
      <c r="I5" s="28">
        <v>2014</v>
      </c>
      <c r="J5" s="29">
        <v>2015</v>
      </c>
    </row>
    <row r="6" spans="1:10" s="6" customFormat="1" ht="12.95" customHeight="1" x14ac:dyDescent="0.25">
      <c r="A6" s="30" t="s">
        <v>0</v>
      </c>
      <c r="B6" s="30"/>
      <c r="C6" s="31"/>
      <c r="D6" s="31"/>
      <c r="E6" s="31"/>
      <c r="F6" s="31"/>
      <c r="G6" s="31"/>
      <c r="H6" s="31"/>
      <c r="I6" s="31"/>
      <c r="J6" s="31"/>
    </row>
    <row r="7" spans="1:10" s="7" customFormat="1" ht="12.95" customHeight="1" x14ac:dyDescent="0.25">
      <c r="A7" s="32">
        <v>8</v>
      </c>
      <c r="B7" s="33" t="s">
        <v>8</v>
      </c>
      <c r="C7" s="34">
        <v>47.3</v>
      </c>
      <c r="D7" s="34">
        <v>47.6</v>
      </c>
      <c r="E7" s="34">
        <v>21.2</v>
      </c>
      <c r="F7" s="34">
        <v>21.900000000000002</v>
      </c>
      <c r="G7" s="34">
        <v>18</v>
      </c>
      <c r="H7" s="34">
        <v>16.899999999999999</v>
      </c>
      <c r="I7" s="34">
        <v>94.6</v>
      </c>
      <c r="J7" s="34">
        <v>94</v>
      </c>
    </row>
    <row r="8" spans="1:10" s="6" customFormat="1" ht="12.95" customHeight="1" x14ac:dyDescent="0.25">
      <c r="A8" s="32">
        <v>10</v>
      </c>
      <c r="B8" s="33" t="s">
        <v>84</v>
      </c>
      <c r="C8" s="34">
        <v>63.5</v>
      </c>
      <c r="D8" s="34">
        <v>60.2</v>
      </c>
      <c r="E8" s="34">
        <v>15.2</v>
      </c>
      <c r="F8" s="34">
        <v>16.5</v>
      </c>
      <c r="G8" s="34">
        <v>14.5</v>
      </c>
      <c r="H8" s="34">
        <v>14.5</v>
      </c>
      <c r="I8" s="34">
        <v>97.2</v>
      </c>
      <c r="J8" s="34">
        <v>95.9</v>
      </c>
    </row>
    <row r="9" spans="1:10" s="6" customFormat="1" ht="12.95" customHeight="1" x14ac:dyDescent="0.25">
      <c r="A9" s="32">
        <v>11</v>
      </c>
      <c r="B9" s="33" t="s">
        <v>85</v>
      </c>
      <c r="C9" s="34">
        <v>44.1</v>
      </c>
      <c r="D9" s="34">
        <v>44.6</v>
      </c>
      <c r="E9" s="34">
        <v>21.5</v>
      </c>
      <c r="F9" s="34">
        <v>21.799999999999997</v>
      </c>
      <c r="G9" s="34">
        <v>24.2</v>
      </c>
      <c r="H9" s="34">
        <v>22.8</v>
      </c>
      <c r="I9" s="34">
        <v>96.6</v>
      </c>
      <c r="J9" s="34">
        <v>95.8</v>
      </c>
    </row>
    <row r="10" spans="1:10" s="6" customFormat="1" ht="12.95" customHeight="1" x14ac:dyDescent="0.25">
      <c r="A10" s="32">
        <v>13</v>
      </c>
      <c r="B10" s="33" t="s">
        <v>86</v>
      </c>
      <c r="C10" s="34">
        <v>43.4</v>
      </c>
      <c r="D10" s="34">
        <v>40.799999999999997</v>
      </c>
      <c r="E10" s="34">
        <v>34.1</v>
      </c>
      <c r="F10" s="34">
        <v>36.800000000000004</v>
      </c>
      <c r="G10" s="34">
        <v>13.6</v>
      </c>
      <c r="H10" s="34">
        <v>13.7</v>
      </c>
      <c r="I10" s="34">
        <v>94.8</v>
      </c>
      <c r="J10" s="34">
        <v>94</v>
      </c>
    </row>
    <row r="11" spans="1:10" s="6" customFormat="1" ht="12.95" customHeight="1" x14ac:dyDescent="0.25">
      <c r="A11" s="32">
        <v>15</v>
      </c>
      <c r="B11" s="33" t="s">
        <v>12</v>
      </c>
      <c r="C11" s="34">
        <v>56.2</v>
      </c>
      <c r="D11" s="34">
        <v>54.8</v>
      </c>
      <c r="E11" s="34">
        <v>17.3</v>
      </c>
      <c r="F11" s="34">
        <v>19.3</v>
      </c>
      <c r="G11" s="34">
        <v>19.899999999999999</v>
      </c>
      <c r="H11" s="34">
        <v>20.399999999999999</v>
      </c>
      <c r="I11" s="34">
        <v>97</v>
      </c>
      <c r="J11" s="34">
        <v>93.8</v>
      </c>
    </row>
    <row r="12" spans="1:10" s="6" customFormat="1" ht="12.95" customHeight="1" x14ac:dyDescent="0.25">
      <c r="A12" s="32">
        <v>16</v>
      </c>
      <c r="B12" s="33" t="s">
        <v>151</v>
      </c>
      <c r="C12" s="34">
        <v>52.4</v>
      </c>
      <c r="D12" s="34">
        <v>48.6</v>
      </c>
      <c r="E12" s="34">
        <v>26.8</v>
      </c>
      <c r="F12" s="34">
        <v>27.9</v>
      </c>
      <c r="G12" s="34">
        <v>11</v>
      </c>
      <c r="H12" s="34">
        <v>12.1</v>
      </c>
      <c r="I12" s="34">
        <v>97.1</v>
      </c>
      <c r="J12" s="34">
        <v>94.9</v>
      </c>
    </row>
    <row r="13" spans="1:10" s="6" customFormat="1" ht="12.95" customHeight="1" x14ac:dyDescent="0.25">
      <c r="A13" s="32">
        <v>17</v>
      </c>
      <c r="B13" s="33" t="s">
        <v>13</v>
      </c>
      <c r="C13" s="34">
        <v>55.3</v>
      </c>
      <c r="D13" s="34">
        <v>53.3</v>
      </c>
      <c r="E13" s="34">
        <v>23.1</v>
      </c>
      <c r="F13" s="34">
        <v>23.7</v>
      </c>
      <c r="G13" s="34">
        <v>13</v>
      </c>
      <c r="H13" s="34">
        <v>13.8</v>
      </c>
      <c r="I13" s="34">
        <v>90.8</v>
      </c>
      <c r="J13" s="34">
        <v>92.6</v>
      </c>
    </row>
    <row r="14" spans="1:10" s="6" customFormat="1" ht="12.95" customHeight="1" x14ac:dyDescent="0.25">
      <c r="A14" s="32">
        <v>18</v>
      </c>
      <c r="B14" s="33" t="s">
        <v>88</v>
      </c>
      <c r="C14" s="34">
        <v>40</v>
      </c>
      <c r="D14" s="34">
        <v>39</v>
      </c>
      <c r="E14" s="34">
        <v>34.800000000000004</v>
      </c>
      <c r="F14" s="34">
        <v>36.1</v>
      </c>
      <c r="G14" s="34">
        <v>14.1</v>
      </c>
      <c r="H14" s="34">
        <v>14.3</v>
      </c>
      <c r="I14" s="34">
        <v>95.1</v>
      </c>
      <c r="J14" s="34">
        <v>92.4</v>
      </c>
    </row>
    <row r="15" spans="1:10" s="6" customFormat="1" ht="12.95" customHeight="1" x14ac:dyDescent="0.25">
      <c r="A15" s="32">
        <v>20</v>
      </c>
      <c r="B15" s="33" t="s">
        <v>3</v>
      </c>
      <c r="C15" s="34">
        <v>58.8</v>
      </c>
      <c r="D15" s="34">
        <v>55.4</v>
      </c>
      <c r="E15" s="34">
        <v>16</v>
      </c>
      <c r="F15" s="34">
        <v>17.8</v>
      </c>
      <c r="G15" s="34">
        <v>17.3</v>
      </c>
      <c r="H15" s="34">
        <v>18.2</v>
      </c>
      <c r="I15" s="34">
        <v>94.2</v>
      </c>
      <c r="J15" s="34">
        <v>89.7</v>
      </c>
    </row>
    <row r="16" spans="1:10" s="6" customFormat="1" ht="12.95" customHeight="1" x14ac:dyDescent="0.25">
      <c r="A16" s="32">
        <v>21</v>
      </c>
      <c r="B16" s="33" t="s">
        <v>89</v>
      </c>
      <c r="C16" s="34">
        <v>41</v>
      </c>
      <c r="D16" s="34">
        <v>40.4</v>
      </c>
      <c r="E16" s="34">
        <v>9.8000000000000007</v>
      </c>
      <c r="F16" s="34">
        <v>9.9</v>
      </c>
      <c r="G16" s="34">
        <v>39</v>
      </c>
      <c r="H16" s="34">
        <v>30.5</v>
      </c>
      <c r="I16" s="34">
        <v>82.7</v>
      </c>
      <c r="J16" s="34">
        <v>77.5</v>
      </c>
    </row>
    <row r="17" spans="1:10" s="6" customFormat="1" ht="12.95" customHeight="1" x14ac:dyDescent="0.25">
      <c r="A17" s="32">
        <v>22</v>
      </c>
      <c r="B17" s="33" t="s">
        <v>90</v>
      </c>
      <c r="C17" s="34">
        <v>49.4</v>
      </c>
      <c r="D17" s="34">
        <v>48</v>
      </c>
      <c r="E17" s="34">
        <v>26.7</v>
      </c>
      <c r="F17" s="34">
        <v>27.9</v>
      </c>
      <c r="G17" s="34">
        <v>13.4</v>
      </c>
      <c r="H17" s="34">
        <v>13.6</v>
      </c>
      <c r="I17" s="34">
        <v>95.4</v>
      </c>
      <c r="J17" s="34">
        <v>95</v>
      </c>
    </row>
    <row r="18" spans="1:10" s="6" customFormat="1" ht="12.95" customHeight="1" x14ac:dyDescent="0.25">
      <c r="A18" s="32">
        <v>23</v>
      </c>
      <c r="B18" s="33" t="s">
        <v>91</v>
      </c>
      <c r="C18" s="34">
        <v>48.9</v>
      </c>
      <c r="D18" s="34">
        <v>45.8</v>
      </c>
      <c r="E18" s="34">
        <v>25.8</v>
      </c>
      <c r="F18" s="34">
        <v>27.099999999999998</v>
      </c>
      <c r="G18" s="34">
        <v>14.3</v>
      </c>
      <c r="H18" s="34">
        <v>15.3</v>
      </c>
      <c r="I18" s="34">
        <v>94.6</v>
      </c>
      <c r="J18" s="34">
        <v>95.5</v>
      </c>
    </row>
    <row r="19" spans="1:10" s="6" customFormat="1" ht="12.95" customHeight="1" x14ac:dyDescent="0.25">
      <c r="A19" s="32">
        <v>24</v>
      </c>
      <c r="B19" s="33" t="s">
        <v>4</v>
      </c>
      <c r="C19" s="34">
        <v>58.7</v>
      </c>
      <c r="D19" s="34">
        <v>55.1</v>
      </c>
      <c r="E19" s="34">
        <v>20.599999999999998</v>
      </c>
      <c r="F19" s="34">
        <v>21.3</v>
      </c>
      <c r="G19" s="34">
        <v>12.4</v>
      </c>
      <c r="H19" s="34">
        <v>12.1</v>
      </c>
      <c r="I19" s="34">
        <v>95.8</v>
      </c>
      <c r="J19" s="34">
        <v>95.3</v>
      </c>
    </row>
    <row r="20" spans="1:10" s="6" customFormat="1" ht="12.95" customHeight="1" x14ac:dyDescent="0.25">
      <c r="A20" s="32">
        <v>25</v>
      </c>
      <c r="B20" s="33" t="s">
        <v>92</v>
      </c>
      <c r="C20" s="34">
        <v>41.8</v>
      </c>
      <c r="D20" s="34">
        <v>39</v>
      </c>
      <c r="E20" s="34">
        <v>34.799999999999997</v>
      </c>
      <c r="F20" s="34">
        <v>35.5</v>
      </c>
      <c r="G20" s="34">
        <v>12.9</v>
      </c>
      <c r="H20" s="34">
        <v>13.6</v>
      </c>
      <c r="I20" s="34">
        <v>92.3</v>
      </c>
      <c r="J20" s="34">
        <v>94.5</v>
      </c>
    </row>
    <row r="21" spans="1:10" s="6" customFormat="1" ht="12.95" customHeight="1" x14ac:dyDescent="0.25">
      <c r="A21" s="32">
        <v>26</v>
      </c>
      <c r="B21" s="33" t="s">
        <v>93</v>
      </c>
      <c r="C21" s="34">
        <v>50.3</v>
      </c>
      <c r="D21" s="34">
        <v>46.8</v>
      </c>
      <c r="E21" s="34">
        <v>19.7</v>
      </c>
      <c r="F21" s="34">
        <v>20.700000000000003</v>
      </c>
      <c r="G21" s="34">
        <v>18.7</v>
      </c>
      <c r="H21" s="34">
        <v>17.899999999999999</v>
      </c>
      <c r="I21" s="34">
        <v>94.4</v>
      </c>
      <c r="J21" s="34">
        <v>90.9</v>
      </c>
    </row>
    <row r="22" spans="1:10" s="6" customFormat="1" ht="12.95" customHeight="1" x14ac:dyDescent="0.25">
      <c r="A22" s="32">
        <v>27</v>
      </c>
      <c r="B22" s="33" t="s">
        <v>94</v>
      </c>
      <c r="C22" s="34">
        <v>59.3</v>
      </c>
      <c r="D22" s="34">
        <v>58</v>
      </c>
      <c r="E22" s="34">
        <v>16.3</v>
      </c>
      <c r="F22" s="34">
        <v>16.7</v>
      </c>
      <c r="G22" s="34">
        <v>15.6</v>
      </c>
      <c r="H22" s="34">
        <v>16.3</v>
      </c>
      <c r="I22" s="34">
        <v>94.9</v>
      </c>
      <c r="J22" s="34">
        <v>90.8</v>
      </c>
    </row>
    <row r="23" spans="1:10" s="6" customFormat="1" ht="12.95" customHeight="1" x14ac:dyDescent="0.25">
      <c r="A23" s="32">
        <v>28</v>
      </c>
      <c r="B23" s="33" t="s">
        <v>95</v>
      </c>
      <c r="C23" s="34">
        <v>52.4</v>
      </c>
      <c r="D23" s="34">
        <v>49.5</v>
      </c>
      <c r="E23" s="34">
        <v>26.900000000000002</v>
      </c>
      <c r="F23" s="34">
        <v>27.2</v>
      </c>
      <c r="G23" s="34">
        <v>12.3</v>
      </c>
      <c r="H23" s="34">
        <v>13.5</v>
      </c>
      <c r="I23" s="34">
        <v>95</v>
      </c>
      <c r="J23" s="34">
        <v>92.7</v>
      </c>
    </row>
    <row r="24" spans="1:10" s="7" customFormat="1" ht="12.95" customHeight="1" x14ac:dyDescent="0.25">
      <c r="A24" s="32">
        <v>29</v>
      </c>
      <c r="B24" s="33" t="s">
        <v>18</v>
      </c>
      <c r="C24" s="34">
        <v>55.5</v>
      </c>
      <c r="D24" s="34">
        <v>53.7</v>
      </c>
      <c r="E24" s="34">
        <v>25.099999999999998</v>
      </c>
      <c r="F24" s="34">
        <v>26</v>
      </c>
      <c r="G24" s="34">
        <v>11.5</v>
      </c>
      <c r="H24" s="34">
        <v>12.3</v>
      </c>
      <c r="I24" s="34">
        <v>88.1</v>
      </c>
      <c r="J24" s="34">
        <v>96.5</v>
      </c>
    </row>
    <row r="25" spans="1:10" s="6" customFormat="1" ht="12.95" customHeight="1" x14ac:dyDescent="0.25">
      <c r="A25" s="32">
        <v>30</v>
      </c>
      <c r="B25" s="33" t="s">
        <v>96</v>
      </c>
      <c r="C25" s="34">
        <v>59.8</v>
      </c>
      <c r="D25" s="34">
        <v>55.2</v>
      </c>
      <c r="E25" s="34">
        <v>24.8</v>
      </c>
      <c r="F25" s="34">
        <v>24.8</v>
      </c>
      <c r="G25" s="34">
        <v>7.9</v>
      </c>
      <c r="H25" s="34">
        <v>8.6999999999999993</v>
      </c>
      <c r="I25" s="34">
        <v>97.1</v>
      </c>
      <c r="J25" s="34">
        <v>95.5</v>
      </c>
    </row>
    <row r="26" spans="1:10" s="6" customFormat="1" ht="12.95" customHeight="1" x14ac:dyDescent="0.25">
      <c r="A26" s="32">
        <v>31</v>
      </c>
      <c r="B26" s="33" t="s">
        <v>97</v>
      </c>
      <c r="C26" s="34">
        <v>44.6</v>
      </c>
      <c r="D26" s="34">
        <v>44.1</v>
      </c>
      <c r="E26" s="34">
        <v>31.599999999999998</v>
      </c>
      <c r="F26" s="34">
        <v>31.299999999999997</v>
      </c>
      <c r="G26" s="34">
        <v>15</v>
      </c>
      <c r="H26" s="34">
        <v>14.4</v>
      </c>
      <c r="I26" s="34">
        <v>97.1</v>
      </c>
      <c r="J26" s="34">
        <v>94.7</v>
      </c>
    </row>
    <row r="27" spans="1:10" s="6" customFormat="1" ht="12.95" customHeight="1" x14ac:dyDescent="0.25">
      <c r="A27" s="32">
        <v>32</v>
      </c>
      <c r="B27" s="33" t="s">
        <v>98</v>
      </c>
      <c r="C27" s="34">
        <v>42.3</v>
      </c>
      <c r="D27" s="34">
        <v>41.4</v>
      </c>
      <c r="E27" s="34">
        <v>24.8</v>
      </c>
      <c r="F27" s="34">
        <v>26.8</v>
      </c>
      <c r="G27" s="34">
        <v>18.899999999999999</v>
      </c>
      <c r="H27" s="34">
        <v>19.5</v>
      </c>
      <c r="I27" s="34">
        <v>92.2</v>
      </c>
      <c r="J27" s="34">
        <v>92.8</v>
      </c>
    </row>
    <row r="28" spans="1:10" s="6" customFormat="1" ht="12.95" customHeight="1" x14ac:dyDescent="0.25">
      <c r="A28" s="32">
        <v>35</v>
      </c>
      <c r="B28" s="33" t="s">
        <v>100</v>
      </c>
      <c r="C28" s="34">
        <v>77.900000000000006</v>
      </c>
      <c r="D28" s="34">
        <v>70.7</v>
      </c>
      <c r="E28" s="34">
        <v>6.6999999999999993</v>
      </c>
      <c r="F28" s="34">
        <v>8</v>
      </c>
      <c r="G28" s="34">
        <v>5.3</v>
      </c>
      <c r="H28" s="34">
        <v>6</v>
      </c>
      <c r="I28" s="34">
        <v>92.9</v>
      </c>
      <c r="J28" s="34">
        <v>91.6</v>
      </c>
    </row>
    <row r="29" spans="1:10" s="6" customFormat="1" ht="12.95" customHeight="1" x14ac:dyDescent="0.25">
      <c r="A29" s="32">
        <v>36</v>
      </c>
      <c r="B29" s="33" t="s">
        <v>101</v>
      </c>
      <c r="C29" s="34">
        <v>55.7</v>
      </c>
      <c r="D29" s="34">
        <v>53.3</v>
      </c>
      <c r="E29" s="34">
        <v>16.399999999999999</v>
      </c>
      <c r="F29" s="34">
        <v>16.899999999999999</v>
      </c>
      <c r="G29" s="34">
        <v>12.4</v>
      </c>
      <c r="H29" s="34">
        <v>13.6</v>
      </c>
      <c r="I29" s="34">
        <v>91.7</v>
      </c>
      <c r="J29" s="34">
        <v>89.4</v>
      </c>
    </row>
    <row r="30" spans="1:10" s="6" customFormat="1" ht="12.95" customHeight="1" x14ac:dyDescent="0.25">
      <c r="A30" s="32">
        <v>37</v>
      </c>
      <c r="B30" s="33" t="s">
        <v>102</v>
      </c>
      <c r="C30" s="34">
        <v>19.600000000000001</v>
      </c>
      <c r="D30" s="34">
        <v>20.9</v>
      </c>
      <c r="E30" s="34">
        <v>39.700000000000003</v>
      </c>
      <c r="F30" s="34">
        <v>39.799999999999997</v>
      </c>
      <c r="G30" s="34">
        <v>20.8</v>
      </c>
      <c r="H30" s="34">
        <v>20.100000000000001</v>
      </c>
      <c r="I30" s="34">
        <v>96.3</v>
      </c>
      <c r="J30" s="34">
        <v>95.8</v>
      </c>
    </row>
    <row r="31" spans="1:10" s="6" customFormat="1" ht="12.95" customHeight="1" x14ac:dyDescent="0.25">
      <c r="A31" s="32">
        <v>38</v>
      </c>
      <c r="B31" s="33" t="s">
        <v>103</v>
      </c>
      <c r="C31" s="34">
        <v>50.3</v>
      </c>
      <c r="D31" s="34">
        <v>47.8</v>
      </c>
      <c r="E31" s="34">
        <v>17.399999999999999</v>
      </c>
      <c r="F31" s="34">
        <v>18.5</v>
      </c>
      <c r="G31" s="34">
        <v>16.600000000000001</v>
      </c>
      <c r="H31" s="34">
        <v>17.8</v>
      </c>
      <c r="I31" s="34">
        <v>94.4</v>
      </c>
      <c r="J31" s="34">
        <v>94.4</v>
      </c>
    </row>
    <row r="32" spans="1:10" s="6" customFormat="1" ht="12.95" customHeight="1" x14ac:dyDescent="0.25">
      <c r="A32" s="32">
        <v>41</v>
      </c>
      <c r="B32" s="33" t="s">
        <v>104</v>
      </c>
      <c r="C32" s="34">
        <v>58.5</v>
      </c>
      <c r="D32" s="34">
        <v>57.6</v>
      </c>
      <c r="E32" s="34">
        <v>26.799999999999997</v>
      </c>
      <c r="F32" s="34">
        <v>27.299999999999997</v>
      </c>
      <c r="G32" s="34">
        <v>7.3</v>
      </c>
      <c r="H32" s="34">
        <v>7.7</v>
      </c>
      <c r="I32" s="34">
        <v>95</v>
      </c>
      <c r="J32" s="34">
        <v>95.6</v>
      </c>
    </row>
    <row r="33" spans="1:10" s="6" customFormat="1" ht="12.95" customHeight="1" x14ac:dyDescent="0.25">
      <c r="A33" s="32">
        <v>42</v>
      </c>
      <c r="B33" s="33" t="s">
        <v>105</v>
      </c>
      <c r="C33" s="34">
        <v>32.799999999999997</v>
      </c>
      <c r="D33" s="34">
        <v>35.5</v>
      </c>
      <c r="E33" s="34">
        <v>40.200000000000003</v>
      </c>
      <c r="F33" s="34">
        <v>39.400000000000006</v>
      </c>
      <c r="G33" s="34">
        <v>17.3</v>
      </c>
      <c r="H33" s="34">
        <v>14.4</v>
      </c>
      <c r="I33" s="34">
        <v>96.4</v>
      </c>
      <c r="J33" s="34">
        <v>95.9</v>
      </c>
    </row>
    <row r="34" spans="1:10" s="6" customFormat="1" ht="12.95" customHeight="1" x14ac:dyDescent="0.25">
      <c r="A34" s="32">
        <v>43</v>
      </c>
      <c r="B34" s="33" t="s">
        <v>106</v>
      </c>
      <c r="C34" s="34">
        <v>44.5</v>
      </c>
      <c r="D34" s="34">
        <v>43.5</v>
      </c>
      <c r="E34" s="34">
        <v>36.799999999999997</v>
      </c>
      <c r="F34" s="34">
        <v>37.5</v>
      </c>
      <c r="G34" s="34">
        <v>9.6</v>
      </c>
      <c r="H34" s="34">
        <v>9.8000000000000007</v>
      </c>
      <c r="I34" s="34">
        <v>98.2</v>
      </c>
      <c r="J34" s="34">
        <v>98.1</v>
      </c>
    </row>
    <row r="35" spans="1:10" s="6" customFormat="1" ht="12.95" customHeight="1" x14ac:dyDescent="0.25">
      <c r="A35" s="30" t="s">
        <v>1</v>
      </c>
      <c r="B35" s="30"/>
      <c r="C35" s="48"/>
      <c r="D35" s="48"/>
      <c r="E35" s="48"/>
      <c r="F35" s="48"/>
      <c r="G35" s="48"/>
      <c r="H35" s="48"/>
      <c r="I35" s="48"/>
      <c r="J35" s="48"/>
    </row>
    <row r="36" spans="1:10" s="6" customFormat="1" ht="12.95" customHeight="1" x14ac:dyDescent="0.25">
      <c r="A36" s="32">
        <v>45</v>
      </c>
      <c r="B36" s="33" t="s">
        <v>108</v>
      </c>
      <c r="C36" s="34">
        <v>85.1</v>
      </c>
      <c r="D36" s="34">
        <v>84.7</v>
      </c>
      <c r="E36" s="34">
        <v>5.3</v>
      </c>
      <c r="F36" s="34">
        <v>5.4</v>
      </c>
      <c r="G36" s="34">
        <v>7.5</v>
      </c>
      <c r="H36" s="34">
        <v>7.7</v>
      </c>
      <c r="I36" s="34">
        <v>98.9</v>
      </c>
      <c r="J36" s="34">
        <v>98.9</v>
      </c>
    </row>
    <row r="37" spans="1:10" s="6" customFormat="1" ht="12.95" customHeight="1" x14ac:dyDescent="0.25">
      <c r="A37" s="32">
        <v>46</v>
      </c>
      <c r="B37" s="33" t="s">
        <v>109</v>
      </c>
      <c r="C37" s="34">
        <v>92.3</v>
      </c>
      <c r="D37" s="34">
        <v>90.2</v>
      </c>
      <c r="E37" s="34">
        <v>1.4</v>
      </c>
      <c r="F37" s="34">
        <v>1.9000000000000001</v>
      </c>
      <c r="G37" s="34">
        <v>4.4000000000000004</v>
      </c>
      <c r="H37" s="34">
        <v>5.5</v>
      </c>
      <c r="I37" s="34">
        <v>98.3</v>
      </c>
      <c r="J37" s="34">
        <v>97.5</v>
      </c>
    </row>
    <row r="38" spans="1:10" s="6" customFormat="1" ht="12.95" customHeight="1" x14ac:dyDescent="0.25">
      <c r="A38" s="32">
        <v>47</v>
      </c>
      <c r="B38" s="33" t="s">
        <v>110</v>
      </c>
      <c r="C38" s="34">
        <v>65.599999999999994</v>
      </c>
      <c r="D38" s="34">
        <v>64.7</v>
      </c>
      <c r="E38" s="34">
        <v>16.2</v>
      </c>
      <c r="F38" s="34">
        <v>16.600000000000001</v>
      </c>
      <c r="G38" s="34">
        <v>12.5</v>
      </c>
      <c r="H38" s="34">
        <v>12.8</v>
      </c>
      <c r="I38" s="34">
        <v>95.9</v>
      </c>
      <c r="J38" s="34">
        <v>96.1</v>
      </c>
    </row>
    <row r="39" spans="1:10" s="6" customFormat="1" ht="12.95" customHeight="1" x14ac:dyDescent="0.25">
      <c r="A39" s="32">
        <v>49</v>
      </c>
      <c r="B39" s="33" t="s">
        <v>111</v>
      </c>
      <c r="C39" s="34">
        <v>23.8</v>
      </c>
      <c r="D39" s="34">
        <v>21.7</v>
      </c>
      <c r="E39" s="34">
        <v>35.1</v>
      </c>
      <c r="F39" s="34">
        <v>35.5</v>
      </c>
      <c r="G39" s="34">
        <v>16.8</v>
      </c>
      <c r="H39" s="34">
        <v>16.5</v>
      </c>
      <c r="I39" s="34">
        <v>61</v>
      </c>
      <c r="J39" s="34">
        <v>59.9</v>
      </c>
    </row>
    <row r="40" spans="1:10" s="6" customFormat="1" ht="12.95" customHeight="1" x14ac:dyDescent="0.25">
      <c r="A40" s="32">
        <v>52</v>
      </c>
      <c r="B40" s="33" t="s">
        <v>112</v>
      </c>
      <c r="C40" s="34">
        <v>50.2</v>
      </c>
      <c r="D40" s="34">
        <v>48.5</v>
      </c>
      <c r="E40" s="34">
        <v>25.2</v>
      </c>
      <c r="F40" s="34">
        <v>25.3</v>
      </c>
      <c r="G40" s="34">
        <v>13</v>
      </c>
      <c r="H40" s="34">
        <v>13.3</v>
      </c>
      <c r="I40" s="34">
        <v>90.3</v>
      </c>
      <c r="J40" s="34">
        <v>89.6</v>
      </c>
    </row>
    <row r="41" spans="1:10" s="6" customFormat="1" ht="12.95" customHeight="1" x14ac:dyDescent="0.25">
      <c r="A41" s="32">
        <v>55</v>
      </c>
      <c r="B41" s="33" t="s">
        <v>113</v>
      </c>
      <c r="C41" s="34">
        <v>14.1</v>
      </c>
      <c r="D41" s="34">
        <v>14.4</v>
      </c>
      <c r="E41" s="34">
        <v>40.1</v>
      </c>
      <c r="F41" s="34">
        <v>40.4</v>
      </c>
      <c r="G41" s="34">
        <v>30.7</v>
      </c>
      <c r="H41" s="34">
        <v>31.4</v>
      </c>
      <c r="I41" s="34">
        <v>86</v>
      </c>
      <c r="J41" s="34">
        <v>83.3</v>
      </c>
    </row>
    <row r="42" spans="1:10" s="6" customFormat="1" ht="12.95" customHeight="1" x14ac:dyDescent="0.25">
      <c r="A42" s="32">
        <v>56</v>
      </c>
      <c r="B42" s="33" t="s">
        <v>114</v>
      </c>
      <c r="C42" s="34">
        <v>28.2</v>
      </c>
      <c r="D42" s="34">
        <v>27.9</v>
      </c>
      <c r="E42" s="34">
        <v>41.300000000000004</v>
      </c>
      <c r="F42" s="34">
        <v>41.400000000000006</v>
      </c>
      <c r="G42" s="34">
        <v>23.4</v>
      </c>
      <c r="H42" s="34">
        <v>22</v>
      </c>
      <c r="I42" s="34">
        <v>87.9</v>
      </c>
      <c r="J42" s="34">
        <v>90.1</v>
      </c>
    </row>
    <row r="43" spans="1:10" s="6" customFormat="1" ht="12.95" customHeight="1" x14ac:dyDescent="0.25">
      <c r="A43" s="32">
        <v>58</v>
      </c>
      <c r="B43" s="33" t="s">
        <v>115</v>
      </c>
      <c r="C43" s="34">
        <v>36.4</v>
      </c>
      <c r="D43" s="34">
        <v>37.1</v>
      </c>
      <c r="E43" s="34">
        <v>27.400000000000002</v>
      </c>
      <c r="F43" s="34">
        <v>29.1</v>
      </c>
      <c r="G43" s="34">
        <v>23.2</v>
      </c>
      <c r="H43" s="34">
        <v>19.100000000000001</v>
      </c>
      <c r="I43" s="34">
        <v>84.7</v>
      </c>
      <c r="J43" s="34">
        <v>88.6</v>
      </c>
    </row>
    <row r="44" spans="1:10" s="6" customFormat="1" ht="12.95" customHeight="1" x14ac:dyDescent="0.25">
      <c r="A44" s="32">
        <v>62</v>
      </c>
      <c r="B44" s="33" t="s">
        <v>116</v>
      </c>
      <c r="C44" s="34">
        <v>33.299999999999997</v>
      </c>
      <c r="D44" s="34">
        <v>32.799999999999997</v>
      </c>
      <c r="E44" s="34">
        <v>39</v>
      </c>
      <c r="F44" s="34">
        <v>38.200000000000003</v>
      </c>
      <c r="G44" s="34">
        <v>17.8</v>
      </c>
      <c r="H44" s="34">
        <v>18</v>
      </c>
      <c r="I44" s="34">
        <v>94.6</v>
      </c>
      <c r="J44" s="34">
        <v>93.7</v>
      </c>
    </row>
    <row r="45" spans="1:10" s="6" customFormat="1" ht="12.95" customHeight="1" x14ac:dyDescent="0.25">
      <c r="A45" s="32">
        <v>68</v>
      </c>
      <c r="B45" s="33" t="s">
        <v>28</v>
      </c>
      <c r="C45" s="34">
        <v>17</v>
      </c>
      <c r="D45" s="34">
        <v>18.5</v>
      </c>
      <c r="E45" s="34">
        <v>26.700000000000003</v>
      </c>
      <c r="F45" s="34">
        <v>26.7</v>
      </c>
      <c r="G45" s="34">
        <v>28.9</v>
      </c>
      <c r="H45" s="34">
        <v>29.2</v>
      </c>
      <c r="I45" s="34">
        <v>91.1</v>
      </c>
      <c r="J45" s="34">
        <v>92.4</v>
      </c>
    </row>
    <row r="46" spans="1:10" s="6" customFormat="1" ht="12.95" customHeight="1" x14ac:dyDescent="0.25">
      <c r="A46" s="32">
        <v>69</v>
      </c>
      <c r="B46" s="33" t="s">
        <v>117</v>
      </c>
      <c r="C46" s="34">
        <v>13.6</v>
      </c>
      <c r="D46" s="34">
        <v>14.3</v>
      </c>
      <c r="E46" s="34">
        <v>58.9</v>
      </c>
      <c r="F46" s="34">
        <v>59.3</v>
      </c>
      <c r="G46" s="34">
        <v>18.2</v>
      </c>
      <c r="H46" s="34">
        <v>16.899999999999999</v>
      </c>
      <c r="I46" s="34">
        <v>97.3</v>
      </c>
      <c r="J46" s="34">
        <v>97.4</v>
      </c>
    </row>
    <row r="47" spans="1:10" s="6" customFormat="1" ht="12.95" customHeight="1" x14ac:dyDescent="0.25">
      <c r="A47" s="32">
        <v>70</v>
      </c>
      <c r="B47" s="33" t="s">
        <v>118</v>
      </c>
      <c r="C47" s="34">
        <v>43.8</v>
      </c>
      <c r="D47" s="34">
        <v>38.1</v>
      </c>
      <c r="E47" s="34">
        <v>15.6</v>
      </c>
      <c r="F47" s="34">
        <v>14.700000000000001</v>
      </c>
      <c r="G47" s="34">
        <v>16.7</v>
      </c>
      <c r="H47" s="34">
        <v>26</v>
      </c>
      <c r="I47" s="34">
        <v>55.6</v>
      </c>
      <c r="J47" s="34">
        <v>58.6</v>
      </c>
    </row>
    <row r="48" spans="1:10" s="6" customFormat="1" ht="12.95" customHeight="1" x14ac:dyDescent="0.25">
      <c r="A48" s="32">
        <v>71</v>
      </c>
      <c r="B48" s="33" t="s">
        <v>119</v>
      </c>
      <c r="C48" s="34">
        <v>44</v>
      </c>
      <c r="D48" s="34">
        <v>43.4</v>
      </c>
      <c r="E48" s="34">
        <v>36.1</v>
      </c>
      <c r="F48" s="34">
        <v>34.6</v>
      </c>
      <c r="G48" s="34">
        <v>12.4</v>
      </c>
      <c r="H48" s="34">
        <v>14.8</v>
      </c>
      <c r="I48" s="34">
        <v>94.8</v>
      </c>
      <c r="J48" s="34">
        <v>95.9</v>
      </c>
    </row>
    <row r="49" spans="1:10" s="6" customFormat="1" ht="12.95" customHeight="1" x14ac:dyDescent="0.25">
      <c r="A49" s="32">
        <v>72</v>
      </c>
      <c r="B49" s="33" t="s">
        <v>120</v>
      </c>
      <c r="C49" s="34">
        <v>59.1</v>
      </c>
      <c r="D49" s="34">
        <v>56.1</v>
      </c>
      <c r="E49" s="34">
        <v>12.6</v>
      </c>
      <c r="F49" s="34">
        <v>13.9</v>
      </c>
      <c r="G49" s="34">
        <v>17.2</v>
      </c>
      <c r="H49" s="34">
        <v>18.100000000000001</v>
      </c>
      <c r="I49" s="34">
        <v>84.6</v>
      </c>
      <c r="J49" s="34">
        <v>80</v>
      </c>
    </row>
    <row r="50" spans="1:10" s="6" customFormat="1" ht="12.95" customHeight="1" x14ac:dyDescent="0.25">
      <c r="A50" s="32">
        <v>77</v>
      </c>
      <c r="B50" s="33" t="s">
        <v>121</v>
      </c>
      <c r="C50" s="34">
        <v>19.600000000000001</v>
      </c>
      <c r="D50" s="34">
        <v>17.7</v>
      </c>
      <c r="E50" s="34">
        <v>10.5</v>
      </c>
      <c r="F50" s="34">
        <v>10.8</v>
      </c>
      <c r="G50" s="34">
        <v>52.4</v>
      </c>
      <c r="H50" s="34">
        <v>50.4</v>
      </c>
      <c r="I50" s="34">
        <v>90.7</v>
      </c>
      <c r="J50" s="34">
        <v>92.9</v>
      </c>
    </row>
    <row r="51" spans="1:10" s="6" customFormat="1" ht="12.95" customHeight="1" x14ac:dyDescent="0.25">
      <c r="A51" s="32">
        <v>78</v>
      </c>
      <c r="B51" s="33" t="s">
        <v>122</v>
      </c>
      <c r="C51" s="34">
        <v>8</v>
      </c>
      <c r="D51" s="34">
        <v>7</v>
      </c>
      <c r="E51" s="34">
        <v>83.199999999999989</v>
      </c>
      <c r="F51" s="34">
        <v>84.899999999999991</v>
      </c>
      <c r="G51" s="34">
        <v>6.1</v>
      </c>
      <c r="H51" s="34">
        <v>5.5</v>
      </c>
      <c r="I51" s="34">
        <v>98.9</v>
      </c>
      <c r="J51" s="34">
        <v>98.8</v>
      </c>
    </row>
    <row r="52" spans="1:10" s="6" customFormat="1" ht="12.95" customHeight="1" x14ac:dyDescent="0.25">
      <c r="A52" s="32">
        <v>79</v>
      </c>
      <c r="B52" s="33" t="s">
        <v>123</v>
      </c>
      <c r="C52" s="34">
        <v>71.599999999999994</v>
      </c>
      <c r="D52" s="34">
        <v>69.8</v>
      </c>
      <c r="E52" s="34">
        <v>14.5</v>
      </c>
      <c r="F52" s="34">
        <v>14.6</v>
      </c>
      <c r="G52" s="34">
        <v>11.1</v>
      </c>
      <c r="H52" s="34">
        <v>11</v>
      </c>
      <c r="I52" s="34">
        <v>91.4</v>
      </c>
      <c r="J52" s="34">
        <v>96</v>
      </c>
    </row>
    <row r="53" spans="1:10" s="6" customFormat="1" ht="12.95" customHeight="1" x14ac:dyDescent="0.25">
      <c r="A53" s="32">
        <v>81</v>
      </c>
      <c r="B53" s="33" t="s">
        <v>124</v>
      </c>
      <c r="C53" s="34">
        <v>23.5</v>
      </c>
      <c r="D53" s="34">
        <v>19.2</v>
      </c>
      <c r="E53" s="34">
        <v>59.7</v>
      </c>
      <c r="F53" s="34">
        <v>64.2</v>
      </c>
      <c r="G53" s="34">
        <v>10.7</v>
      </c>
      <c r="H53" s="34">
        <v>10.4</v>
      </c>
      <c r="I53" s="34">
        <v>96.8</v>
      </c>
      <c r="J53" s="34">
        <v>96.6</v>
      </c>
    </row>
    <row r="54" spans="1:10" s="6" customFormat="1" ht="12.95" customHeight="1" x14ac:dyDescent="0.25">
      <c r="A54" s="32">
        <v>82</v>
      </c>
      <c r="B54" s="33" t="s">
        <v>125</v>
      </c>
      <c r="C54" s="34">
        <v>51.4</v>
      </c>
      <c r="D54" s="34">
        <v>51.8</v>
      </c>
      <c r="E54" s="34">
        <v>26.1</v>
      </c>
      <c r="F54" s="34">
        <v>25.5</v>
      </c>
      <c r="G54" s="34">
        <v>13.4</v>
      </c>
      <c r="H54" s="34">
        <v>13.3</v>
      </c>
      <c r="I54" s="34">
        <v>96.5</v>
      </c>
      <c r="J54" s="34">
        <v>96.9</v>
      </c>
    </row>
    <row r="55" spans="1:10" s="6" customFormat="1" ht="12.95" customHeight="1" x14ac:dyDescent="0.25">
      <c r="A55" s="32">
        <v>85</v>
      </c>
      <c r="B55" s="33" t="s">
        <v>7</v>
      </c>
      <c r="C55" s="34">
        <v>10.3</v>
      </c>
      <c r="D55" s="34">
        <v>11.2</v>
      </c>
      <c r="E55" s="34">
        <v>50.4</v>
      </c>
      <c r="F55" s="34">
        <v>50.2</v>
      </c>
      <c r="G55" s="34">
        <v>31.5</v>
      </c>
      <c r="H55" s="34">
        <v>30.4</v>
      </c>
      <c r="I55" s="34">
        <v>60.4</v>
      </c>
      <c r="J55" s="34">
        <v>57.8</v>
      </c>
    </row>
    <row r="56" spans="1:10" s="6" customFormat="1" ht="12.95" customHeight="1" x14ac:dyDescent="0.25">
      <c r="A56" s="32">
        <v>87</v>
      </c>
      <c r="B56" s="33" t="s">
        <v>126</v>
      </c>
      <c r="C56" s="34">
        <v>7.8</v>
      </c>
      <c r="D56" s="34">
        <v>8.6</v>
      </c>
      <c r="E56" s="34">
        <v>65.7</v>
      </c>
      <c r="F56" s="34">
        <v>65.599999999999994</v>
      </c>
      <c r="G56" s="34">
        <v>16</v>
      </c>
      <c r="H56" s="34">
        <v>15.1</v>
      </c>
      <c r="I56" s="34">
        <v>88.4</v>
      </c>
      <c r="J56" s="34">
        <v>88.2</v>
      </c>
    </row>
    <row r="57" spans="1:10" s="6" customFormat="1" ht="12.95" customHeight="1" x14ac:dyDescent="0.25">
      <c r="A57" s="32">
        <v>90</v>
      </c>
      <c r="B57" s="33" t="s">
        <v>127</v>
      </c>
      <c r="C57" s="34">
        <v>13.7</v>
      </c>
      <c r="D57" s="34">
        <v>13.4</v>
      </c>
      <c r="E57" s="34">
        <v>60.6</v>
      </c>
      <c r="F57" s="34">
        <v>60.2</v>
      </c>
      <c r="G57" s="34">
        <v>18.5</v>
      </c>
      <c r="H57" s="34">
        <v>19.2</v>
      </c>
      <c r="I57" s="34">
        <v>34.200000000000003</v>
      </c>
      <c r="J57" s="34">
        <v>33.4</v>
      </c>
    </row>
    <row r="58" spans="1:10" s="6" customFormat="1" ht="12.95" customHeight="1" x14ac:dyDescent="0.25">
      <c r="A58" s="32">
        <v>93</v>
      </c>
      <c r="B58" s="33" t="s">
        <v>128</v>
      </c>
      <c r="C58" s="34">
        <v>43.2</v>
      </c>
      <c r="D58" s="34">
        <v>53.1</v>
      </c>
      <c r="E58" s="34">
        <v>9</v>
      </c>
      <c r="F58" s="34">
        <v>11.2</v>
      </c>
      <c r="G58" s="34">
        <v>24.6</v>
      </c>
      <c r="H58" s="34">
        <v>24.3</v>
      </c>
      <c r="I58" s="34">
        <v>92.3</v>
      </c>
      <c r="J58" s="34">
        <v>90.2</v>
      </c>
    </row>
    <row r="59" spans="1:10" s="6" customFormat="1" ht="12.95" customHeight="1" x14ac:dyDescent="0.25">
      <c r="A59" s="32">
        <v>94</v>
      </c>
      <c r="B59" s="33" t="s">
        <v>129</v>
      </c>
      <c r="C59" s="34">
        <v>25.6</v>
      </c>
      <c r="D59" s="34">
        <v>25.4</v>
      </c>
      <c r="E59" s="34">
        <v>45.199999999999996</v>
      </c>
      <c r="F59" s="34">
        <v>44.599999999999994</v>
      </c>
      <c r="G59" s="34">
        <v>21.5</v>
      </c>
      <c r="H59" s="34">
        <v>21.7</v>
      </c>
      <c r="I59" s="34">
        <v>76.8</v>
      </c>
      <c r="J59" s="34">
        <v>76.3</v>
      </c>
    </row>
    <row r="60" spans="1:10" s="6" customFormat="1" ht="12.95" customHeight="1" x14ac:dyDescent="0.25">
      <c r="A60" s="32">
        <v>95</v>
      </c>
      <c r="B60" s="33" t="s">
        <v>130</v>
      </c>
      <c r="C60" s="34">
        <v>44.5</v>
      </c>
      <c r="D60" s="34">
        <v>38.200000000000003</v>
      </c>
      <c r="E60" s="34">
        <v>39.9</v>
      </c>
      <c r="F60" s="34">
        <v>44</v>
      </c>
      <c r="G60" s="34">
        <v>10.9</v>
      </c>
      <c r="H60" s="34">
        <v>12.2</v>
      </c>
      <c r="I60" s="34">
        <v>98.1</v>
      </c>
      <c r="J60" s="34">
        <v>97</v>
      </c>
    </row>
    <row r="61" spans="1:10" s="6" customFormat="1" ht="12.95" customHeight="1" x14ac:dyDescent="0.25">
      <c r="A61" s="32">
        <v>96</v>
      </c>
      <c r="B61" s="33" t="s">
        <v>131</v>
      </c>
      <c r="C61" s="34">
        <v>15.1</v>
      </c>
      <c r="D61" s="34">
        <v>16.399999999999999</v>
      </c>
      <c r="E61" s="34">
        <v>47.4</v>
      </c>
      <c r="F61" s="34">
        <v>49.1</v>
      </c>
      <c r="G61" s="34">
        <v>20.5</v>
      </c>
      <c r="H61" s="34">
        <v>18.7</v>
      </c>
      <c r="I61" s="34">
        <v>93.8</v>
      </c>
      <c r="J61" s="34">
        <v>93.7</v>
      </c>
    </row>
    <row r="62" spans="1:10" s="6" customFormat="1" ht="30.95" customHeight="1" x14ac:dyDescent="0.25">
      <c r="A62" s="18" t="s">
        <v>186</v>
      </c>
      <c r="B62" s="47" t="s">
        <v>149</v>
      </c>
      <c r="C62" s="21"/>
      <c r="D62" s="21"/>
      <c r="E62" s="20"/>
      <c r="F62" s="20"/>
      <c r="G62" s="20"/>
      <c r="H62" s="20"/>
      <c r="I62" s="20"/>
      <c r="J62" s="20"/>
    </row>
    <row r="63" spans="1:10" s="6" customFormat="1" ht="12.95" customHeight="1" x14ac:dyDescent="0.25">
      <c r="A63" s="12" t="s">
        <v>187</v>
      </c>
      <c r="B63" s="6" t="s">
        <v>146</v>
      </c>
    </row>
    <row r="64" spans="1:10" s="39" customFormat="1" ht="12.95" customHeight="1" x14ac:dyDescent="0.25">
      <c r="A64" s="38" t="s">
        <v>188</v>
      </c>
    </row>
    <row r="65" spans="1:1" s="41" customFormat="1" ht="12.95" customHeight="1" x14ac:dyDescent="0.25">
      <c r="A65" s="40" t="s">
        <v>159</v>
      </c>
    </row>
    <row r="66" spans="1:1" s="41" customFormat="1" ht="12.95" customHeight="1" x14ac:dyDescent="0.25"/>
    <row r="67" spans="1:1" s="41" customFormat="1" ht="12.95" customHeight="1" x14ac:dyDescent="0.25">
      <c r="A67" s="41" t="s">
        <v>189</v>
      </c>
    </row>
    <row r="68" spans="1:1" s="6" customFormat="1" ht="11.25" x14ac:dyDescent="0.25"/>
    <row r="69" spans="1:1" s="6" customFormat="1" ht="11.25" x14ac:dyDescent="0.25"/>
    <row r="70" spans="1:1" s="6" customFormat="1" ht="11.25" x14ac:dyDescent="0.25"/>
    <row r="71" spans="1:1" s="6" customFormat="1" ht="11.25" x14ac:dyDescent="0.25"/>
    <row r="72" spans="1:1" s="6" customFormat="1" ht="11.25" x14ac:dyDescent="0.25"/>
    <row r="73" spans="1:1" s="6" customFormat="1" ht="11.25" x14ac:dyDescent="0.25"/>
  </sheetData>
  <pageMargins left="0.7" right="0.7" top="0.78740157499999996" bottom="0.78740157499999996" header="0.3" footer="0.3"/>
  <pageSetup paperSize="9" scale="61"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J70"/>
  <sheetViews>
    <sheetView zoomScale="120" zoomScaleNormal="120" workbookViewId="0"/>
  </sheetViews>
  <sheetFormatPr baseColWidth="10" defaultColWidth="11" defaultRowHeight="12.75" x14ac:dyDescent="0.25"/>
  <cols>
    <col min="1" max="1" width="3.375" style="1" customWidth="1"/>
    <col min="2" max="2" width="74.375" style="1" customWidth="1"/>
    <col min="3" max="10" width="7" style="1" customWidth="1"/>
    <col min="11" max="16384" width="11" style="1"/>
  </cols>
  <sheetData>
    <row r="1" spans="1:10" ht="12.95" customHeight="1" x14ac:dyDescent="0.25">
      <c r="A1" s="3" t="s">
        <v>134</v>
      </c>
      <c r="B1" s="3"/>
      <c r="J1" s="5" t="s">
        <v>147</v>
      </c>
    </row>
    <row r="2" spans="1:10" ht="12.95" customHeight="1" x14ac:dyDescent="0.25">
      <c r="A2" s="3" t="s">
        <v>203</v>
      </c>
      <c r="B2" s="4"/>
    </row>
    <row r="3" spans="1:10" s="6" customFormat="1" ht="12.95" customHeight="1" x14ac:dyDescent="0.25">
      <c r="A3" s="20" t="s">
        <v>190</v>
      </c>
      <c r="B3" s="20"/>
      <c r="C3" s="42" t="s">
        <v>42</v>
      </c>
      <c r="D3" s="43"/>
      <c r="E3" s="42" t="s">
        <v>43</v>
      </c>
      <c r="F3" s="43"/>
      <c r="G3" s="42" t="s">
        <v>133</v>
      </c>
      <c r="H3" s="43"/>
      <c r="I3" s="42" t="s">
        <v>51</v>
      </c>
      <c r="J3" s="43"/>
    </row>
    <row r="4" spans="1:10" s="6" customFormat="1" ht="12.95" customHeight="1" x14ac:dyDescent="0.25">
      <c r="A4" s="7"/>
      <c r="B4" s="7"/>
      <c r="C4" s="44" t="s">
        <v>46</v>
      </c>
      <c r="D4" s="45"/>
      <c r="E4" s="44" t="s">
        <v>47</v>
      </c>
      <c r="F4" s="45"/>
      <c r="G4" s="44" t="s">
        <v>132</v>
      </c>
      <c r="H4" s="45"/>
      <c r="I4" s="44"/>
      <c r="J4" s="45"/>
    </row>
    <row r="5" spans="1:10" s="6" customFormat="1" ht="12.95" customHeight="1" x14ac:dyDescent="0.25">
      <c r="A5" s="8"/>
      <c r="B5" s="8"/>
      <c r="C5" s="28">
        <v>2013</v>
      </c>
      <c r="D5" s="29">
        <v>2014</v>
      </c>
      <c r="E5" s="28">
        <v>2013</v>
      </c>
      <c r="F5" s="29">
        <v>2014</v>
      </c>
      <c r="G5" s="28">
        <v>2013</v>
      </c>
      <c r="H5" s="29">
        <v>2014</v>
      </c>
      <c r="I5" s="28">
        <v>2013</v>
      </c>
      <c r="J5" s="29">
        <v>2014</v>
      </c>
    </row>
    <row r="6" spans="1:10" s="6" customFormat="1" ht="12.95" customHeight="1" x14ac:dyDescent="0.25">
      <c r="A6" s="30" t="s">
        <v>0</v>
      </c>
      <c r="B6" s="30"/>
      <c r="C6" s="31"/>
      <c r="D6" s="31"/>
      <c r="E6" s="31"/>
      <c r="F6" s="31"/>
      <c r="G6" s="31"/>
      <c r="H6" s="31"/>
      <c r="I6" s="31"/>
      <c r="J6" s="31"/>
    </row>
    <row r="7" spans="1:10" s="7" customFormat="1" ht="12.95" customHeight="1" x14ac:dyDescent="0.25">
      <c r="A7" s="32">
        <v>8</v>
      </c>
      <c r="B7" s="33" t="s">
        <v>8</v>
      </c>
      <c r="C7" s="49">
        <v>42.2</v>
      </c>
      <c r="D7" s="49">
        <v>45.9</v>
      </c>
      <c r="E7" s="49">
        <v>20.8</v>
      </c>
      <c r="F7" s="49">
        <v>21.2</v>
      </c>
      <c r="G7" s="49">
        <v>23</v>
      </c>
      <c r="H7" s="49">
        <v>19.3</v>
      </c>
      <c r="I7" s="49">
        <v>93.9</v>
      </c>
      <c r="J7" s="49">
        <v>94.4</v>
      </c>
    </row>
    <row r="8" spans="1:10" s="6" customFormat="1" ht="12.95" customHeight="1" x14ac:dyDescent="0.25">
      <c r="A8" s="32">
        <v>10</v>
      </c>
      <c r="B8" s="33" t="s">
        <v>84</v>
      </c>
      <c r="C8" s="49">
        <v>61.6</v>
      </c>
      <c r="D8" s="49">
        <v>60.5</v>
      </c>
      <c r="E8" s="49">
        <v>16.399999999999999</v>
      </c>
      <c r="F8" s="49">
        <v>16.099999999999998</v>
      </c>
      <c r="G8" s="49">
        <v>14.7</v>
      </c>
      <c r="H8" s="49">
        <v>16</v>
      </c>
      <c r="I8" s="49">
        <v>96.9</v>
      </c>
      <c r="J8" s="49">
        <v>97.3</v>
      </c>
    </row>
    <row r="9" spans="1:10" s="6" customFormat="1" ht="12.95" customHeight="1" x14ac:dyDescent="0.25">
      <c r="A9" s="32">
        <v>11</v>
      </c>
      <c r="B9" s="33" t="s">
        <v>85</v>
      </c>
      <c r="C9" s="49">
        <v>43.1</v>
      </c>
      <c r="D9" s="49">
        <v>43.7</v>
      </c>
      <c r="E9" s="49">
        <v>22.200000000000003</v>
      </c>
      <c r="F9" s="49">
        <v>21.6</v>
      </c>
      <c r="G9" s="49">
        <v>24.6</v>
      </c>
      <c r="H9" s="49">
        <v>25.2</v>
      </c>
      <c r="I9" s="49">
        <v>97.2</v>
      </c>
      <c r="J9" s="49">
        <v>97.1</v>
      </c>
    </row>
    <row r="10" spans="1:10" s="6" customFormat="1" ht="12.95" customHeight="1" x14ac:dyDescent="0.25">
      <c r="A10" s="32">
        <v>13</v>
      </c>
      <c r="B10" s="33" t="s">
        <v>86</v>
      </c>
      <c r="C10" s="49">
        <v>40.200000000000003</v>
      </c>
      <c r="D10" s="49">
        <v>43.6</v>
      </c>
      <c r="E10" s="49">
        <v>35.5</v>
      </c>
      <c r="F10" s="49">
        <v>34</v>
      </c>
      <c r="G10" s="49">
        <v>13.8</v>
      </c>
      <c r="H10" s="49">
        <v>13.5</v>
      </c>
      <c r="I10" s="49">
        <v>93.8</v>
      </c>
      <c r="J10" s="49">
        <v>94.8</v>
      </c>
    </row>
    <row r="11" spans="1:10" s="6" customFormat="1" ht="12.95" customHeight="1" x14ac:dyDescent="0.25">
      <c r="A11" s="32">
        <v>15</v>
      </c>
      <c r="B11" s="33" t="s">
        <v>12</v>
      </c>
      <c r="C11" s="49">
        <v>52.4</v>
      </c>
      <c r="D11" s="49">
        <v>56.6</v>
      </c>
      <c r="E11" s="49">
        <v>22.299999999999997</v>
      </c>
      <c r="F11" s="49">
        <v>16.899999999999999</v>
      </c>
      <c r="G11" s="49">
        <v>18.3</v>
      </c>
      <c r="H11" s="49">
        <v>20.100000000000001</v>
      </c>
      <c r="I11" s="49">
        <v>80.8</v>
      </c>
      <c r="J11" s="49">
        <v>97.4</v>
      </c>
    </row>
    <row r="12" spans="1:10" s="6" customFormat="1" ht="12.95" customHeight="1" x14ac:dyDescent="0.25">
      <c r="A12" s="32">
        <v>16</v>
      </c>
      <c r="B12" s="33" t="s">
        <v>151</v>
      </c>
      <c r="C12" s="49">
        <v>52.4</v>
      </c>
      <c r="D12" s="49">
        <v>52.2</v>
      </c>
      <c r="E12" s="49">
        <v>26.8</v>
      </c>
      <c r="F12" s="49">
        <v>27.1</v>
      </c>
      <c r="G12" s="49">
        <v>11.8</v>
      </c>
      <c r="H12" s="49">
        <v>11</v>
      </c>
      <c r="I12" s="49">
        <v>97.1</v>
      </c>
      <c r="J12" s="49">
        <v>97</v>
      </c>
    </row>
    <row r="13" spans="1:10" s="6" customFormat="1" ht="12.95" customHeight="1" x14ac:dyDescent="0.25">
      <c r="A13" s="32">
        <v>17</v>
      </c>
      <c r="B13" s="33" t="s">
        <v>13</v>
      </c>
      <c r="C13" s="49">
        <v>49.1</v>
      </c>
      <c r="D13" s="49">
        <v>55.3</v>
      </c>
      <c r="E13" s="49">
        <v>20.8</v>
      </c>
      <c r="F13" s="49">
        <v>22.7</v>
      </c>
      <c r="G13" s="49">
        <v>13.8</v>
      </c>
      <c r="H13" s="49">
        <v>13.3</v>
      </c>
      <c r="I13" s="49">
        <v>91.5</v>
      </c>
      <c r="J13" s="49">
        <v>88.2</v>
      </c>
    </row>
    <row r="14" spans="1:10" s="6" customFormat="1" ht="12.95" customHeight="1" x14ac:dyDescent="0.25">
      <c r="A14" s="32">
        <v>18</v>
      </c>
      <c r="B14" s="33" t="s">
        <v>88</v>
      </c>
      <c r="C14" s="49">
        <v>34.5</v>
      </c>
      <c r="D14" s="49">
        <v>34.299999999999997</v>
      </c>
      <c r="E14" s="49">
        <v>38.6</v>
      </c>
      <c r="F14" s="49">
        <v>39.6</v>
      </c>
      <c r="G14" s="49">
        <v>15.2</v>
      </c>
      <c r="H14" s="49">
        <v>13.9</v>
      </c>
      <c r="I14" s="49">
        <v>92.6</v>
      </c>
      <c r="J14" s="49">
        <v>95.1</v>
      </c>
    </row>
    <row r="15" spans="1:10" s="6" customFormat="1" ht="12.95" customHeight="1" x14ac:dyDescent="0.25">
      <c r="A15" s="32">
        <v>20</v>
      </c>
      <c r="B15" s="33" t="s">
        <v>3</v>
      </c>
      <c r="C15" s="49">
        <v>58.3</v>
      </c>
      <c r="D15" s="49">
        <v>58</v>
      </c>
      <c r="E15" s="49">
        <v>16.3</v>
      </c>
      <c r="F15" s="49">
        <v>16.100000000000001</v>
      </c>
      <c r="G15" s="49">
        <v>17.100000000000001</v>
      </c>
      <c r="H15" s="49">
        <v>17.600000000000001</v>
      </c>
      <c r="I15" s="49">
        <v>93.4</v>
      </c>
      <c r="J15" s="49">
        <v>93.6</v>
      </c>
    </row>
    <row r="16" spans="1:10" s="6" customFormat="1" ht="12.95" customHeight="1" x14ac:dyDescent="0.25">
      <c r="A16" s="32">
        <v>21</v>
      </c>
      <c r="B16" s="33" t="s">
        <v>89</v>
      </c>
      <c r="C16" s="49">
        <v>39.299999999999997</v>
      </c>
      <c r="D16" s="49">
        <v>39.799999999999997</v>
      </c>
      <c r="E16" s="49">
        <v>9.4</v>
      </c>
      <c r="F16" s="49">
        <v>9.4</v>
      </c>
      <c r="G16" s="49">
        <v>40.299999999999997</v>
      </c>
      <c r="H16" s="49">
        <v>40.1</v>
      </c>
      <c r="I16" s="49">
        <v>85.5</v>
      </c>
      <c r="J16" s="49">
        <v>83.3</v>
      </c>
    </row>
    <row r="17" spans="1:10" s="6" customFormat="1" ht="12.95" customHeight="1" x14ac:dyDescent="0.25">
      <c r="A17" s="32">
        <v>22</v>
      </c>
      <c r="B17" s="33" t="s">
        <v>90</v>
      </c>
      <c r="C17" s="49">
        <v>49.7</v>
      </c>
      <c r="D17" s="49">
        <v>49.5</v>
      </c>
      <c r="E17" s="49">
        <v>26.200000000000003</v>
      </c>
      <c r="F17" s="49">
        <v>26.200000000000003</v>
      </c>
      <c r="G17" s="49">
        <v>13.2</v>
      </c>
      <c r="H17" s="49">
        <v>13.5</v>
      </c>
      <c r="I17" s="49">
        <v>91.4</v>
      </c>
      <c r="J17" s="49">
        <v>95.1</v>
      </c>
    </row>
    <row r="18" spans="1:10" s="6" customFormat="1" ht="12.95" customHeight="1" x14ac:dyDescent="0.25">
      <c r="A18" s="32">
        <v>23</v>
      </c>
      <c r="B18" s="33" t="s">
        <v>91</v>
      </c>
      <c r="C18" s="49">
        <v>48.1</v>
      </c>
      <c r="D18" s="49">
        <v>47.9</v>
      </c>
      <c r="E18" s="49">
        <v>26.099999999999998</v>
      </c>
      <c r="F18" s="49">
        <v>26.099999999999998</v>
      </c>
      <c r="G18" s="49">
        <v>14.1</v>
      </c>
      <c r="H18" s="49">
        <v>14.5</v>
      </c>
      <c r="I18" s="49">
        <v>95.2</v>
      </c>
      <c r="J18" s="49">
        <v>94.5</v>
      </c>
    </row>
    <row r="19" spans="1:10" s="6" customFormat="1" ht="12.95" customHeight="1" x14ac:dyDescent="0.25">
      <c r="A19" s="32">
        <v>24</v>
      </c>
      <c r="B19" s="33" t="s">
        <v>4</v>
      </c>
      <c r="C19" s="49">
        <v>57.9</v>
      </c>
      <c r="D19" s="49">
        <v>58</v>
      </c>
      <c r="E19" s="49">
        <v>21.400000000000002</v>
      </c>
      <c r="F19" s="49">
        <v>21.4</v>
      </c>
      <c r="G19" s="49">
        <v>12.7</v>
      </c>
      <c r="H19" s="49">
        <v>12.6</v>
      </c>
      <c r="I19" s="49">
        <v>96.6</v>
      </c>
      <c r="J19" s="49">
        <v>95.9</v>
      </c>
    </row>
    <row r="20" spans="1:10" s="6" customFormat="1" ht="12.95" customHeight="1" x14ac:dyDescent="0.25">
      <c r="A20" s="32">
        <v>25</v>
      </c>
      <c r="B20" s="33" t="s">
        <v>92</v>
      </c>
      <c r="C20" s="49">
        <v>41.8</v>
      </c>
      <c r="D20" s="49">
        <v>41.9</v>
      </c>
      <c r="E20" s="49">
        <v>33.800000000000004</v>
      </c>
      <c r="F20" s="49">
        <v>34.799999999999997</v>
      </c>
      <c r="G20" s="49">
        <v>12.3</v>
      </c>
      <c r="H20" s="49">
        <v>12.9</v>
      </c>
      <c r="I20" s="49">
        <v>93.6</v>
      </c>
      <c r="J20" s="49">
        <v>92.4</v>
      </c>
    </row>
    <row r="21" spans="1:10" s="6" customFormat="1" ht="12.95" customHeight="1" x14ac:dyDescent="0.25">
      <c r="A21" s="32">
        <v>26</v>
      </c>
      <c r="B21" s="33" t="s">
        <v>93</v>
      </c>
      <c r="C21" s="49">
        <v>52.5</v>
      </c>
      <c r="D21" s="49">
        <v>50.2</v>
      </c>
      <c r="E21" s="49">
        <v>19.5</v>
      </c>
      <c r="F21" s="49">
        <v>19.600000000000001</v>
      </c>
      <c r="G21" s="49">
        <v>18.7</v>
      </c>
      <c r="H21" s="49">
        <v>18.899999999999999</v>
      </c>
      <c r="I21" s="49">
        <v>96.1</v>
      </c>
      <c r="J21" s="49">
        <v>93.5</v>
      </c>
    </row>
    <row r="22" spans="1:10" s="6" customFormat="1" ht="12.95" customHeight="1" x14ac:dyDescent="0.25">
      <c r="A22" s="32">
        <v>27</v>
      </c>
      <c r="B22" s="33" t="s">
        <v>94</v>
      </c>
      <c r="C22" s="49">
        <v>59.2</v>
      </c>
      <c r="D22" s="49">
        <v>59</v>
      </c>
      <c r="E22" s="49">
        <v>16.899999999999999</v>
      </c>
      <c r="F22" s="49">
        <v>16.399999999999999</v>
      </c>
      <c r="G22" s="49">
        <v>16.3</v>
      </c>
      <c r="H22" s="49">
        <v>15.8</v>
      </c>
      <c r="I22" s="49">
        <v>94.9</v>
      </c>
      <c r="J22" s="49">
        <v>92.3</v>
      </c>
    </row>
    <row r="23" spans="1:10" s="6" customFormat="1" ht="12.95" customHeight="1" x14ac:dyDescent="0.25">
      <c r="A23" s="32">
        <v>28</v>
      </c>
      <c r="B23" s="33" t="s">
        <v>95</v>
      </c>
      <c r="C23" s="49">
        <v>51.4</v>
      </c>
      <c r="D23" s="49">
        <v>52.7</v>
      </c>
      <c r="E23" s="49">
        <v>27.2</v>
      </c>
      <c r="F23" s="49">
        <v>26.700000000000003</v>
      </c>
      <c r="G23" s="49">
        <v>13.5</v>
      </c>
      <c r="H23" s="49">
        <v>12.6</v>
      </c>
      <c r="I23" s="49">
        <v>93.6</v>
      </c>
      <c r="J23" s="49">
        <v>94.8</v>
      </c>
    </row>
    <row r="24" spans="1:10" s="7" customFormat="1" ht="12.95" customHeight="1" x14ac:dyDescent="0.25">
      <c r="A24" s="32">
        <v>29</v>
      </c>
      <c r="B24" s="33" t="s">
        <v>18</v>
      </c>
      <c r="C24" s="49">
        <v>52.1</v>
      </c>
      <c r="D24" s="49">
        <v>54.8</v>
      </c>
      <c r="E24" s="49">
        <v>25.900000000000002</v>
      </c>
      <c r="F24" s="49">
        <v>25.7</v>
      </c>
      <c r="G24" s="49">
        <v>12.3</v>
      </c>
      <c r="H24" s="49">
        <v>11.7</v>
      </c>
      <c r="I24" s="49">
        <v>92.7</v>
      </c>
      <c r="J24" s="49">
        <v>87.3</v>
      </c>
    </row>
    <row r="25" spans="1:10" s="6" customFormat="1" ht="12.95" customHeight="1" x14ac:dyDescent="0.25">
      <c r="A25" s="32">
        <v>30</v>
      </c>
      <c r="B25" s="33" t="s">
        <v>96</v>
      </c>
      <c r="C25" s="49">
        <v>62</v>
      </c>
      <c r="D25" s="49">
        <v>59.9</v>
      </c>
      <c r="E25" s="49">
        <v>22.1</v>
      </c>
      <c r="F25" s="49">
        <v>24.9</v>
      </c>
      <c r="G25" s="49">
        <v>6.9</v>
      </c>
      <c r="H25" s="49">
        <v>7.8</v>
      </c>
      <c r="I25" s="49">
        <v>95.5</v>
      </c>
      <c r="J25" s="49">
        <v>97</v>
      </c>
    </row>
    <row r="26" spans="1:10" s="6" customFormat="1" ht="12.95" customHeight="1" x14ac:dyDescent="0.25">
      <c r="A26" s="32">
        <v>31</v>
      </c>
      <c r="B26" s="33" t="s">
        <v>97</v>
      </c>
      <c r="C26" s="49">
        <v>45.7</v>
      </c>
      <c r="D26" s="49">
        <v>45.1</v>
      </c>
      <c r="E26" s="49">
        <v>30.6</v>
      </c>
      <c r="F26" s="49">
        <v>31.4</v>
      </c>
      <c r="G26" s="49">
        <v>14.5</v>
      </c>
      <c r="H26" s="49">
        <v>14.9</v>
      </c>
      <c r="I26" s="49">
        <v>97.4</v>
      </c>
      <c r="J26" s="49">
        <v>97.2</v>
      </c>
    </row>
    <row r="27" spans="1:10" s="6" customFormat="1" ht="12.95" customHeight="1" x14ac:dyDescent="0.25">
      <c r="A27" s="32">
        <v>32</v>
      </c>
      <c r="B27" s="33" t="s">
        <v>98</v>
      </c>
      <c r="C27" s="49">
        <v>42.7</v>
      </c>
      <c r="D27" s="49">
        <v>42.3</v>
      </c>
      <c r="E27" s="49">
        <v>26</v>
      </c>
      <c r="F27" s="49">
        <v>24.8</v>
      </c>
      <c r="G27" s="49">
        <v>18.7</v>
      </c>
      <c r="H27" s="49">
        <v>19</v>
      </c>
      <c r="I27" s="49">
        <v>95.5</v>
      </c>
      <c r="J27" s="49">
        <v>92</v>
      </c>
    </row>
    <row r="28" spans="1:10" s="6" customFormat="1" ht="12.95" customHeight="1" x14ac:dyDescent="0.25">
      <c r="A28" s="32">
        <v>35</v>
      </c>
      <c r="B28" s="33" t="s">
        <v>100</v>
      </c>
      <c r="C28" s="49">
        <v>78.599999999999994</v>
      </c>
      <c r="D28" s="49">
        <v>77.900000000000006</v>
      </c>
      <c r="E28" s="49">
        <v>6.3000000000000007</v>
      </c>
      <c r="F28" s="49">
        <v>6.6999999999999993</v>
      </c>
      <c r="G28" s="49">
        <v>5</v>
      </c>
      <c r="H28" s="49">
        <v>5.3</v>
      </c>
      <c r="I28" s="49">
        <v>91.9</v>
      </c>
      <c r="J28" s="49">
        <v>92.9</v>
      </c>
    </row>
    <row r="29" spans="1:10" s="6" customFormat="1" ht="12.95" customHeight="1" x14ac:dyDescent="0.25">
      <c r="A29" s="32">
        <v>36</v>
      </c>
      <c r="B29" s="33" t="s">
        <v>101</v>
      </c>
      <c r="C29" s="49">
        <v>53.2</v>
      </c>
      <c r="D29" s="49">
        <v>55.7</v>
      </c>
      <c r="E29" s="49">
        <v>15.399999999999999</v>
      </c>
      <c r="F29" s="49">
        <v>16.5</v>
      </c>
      <c r="G29" s="49">
        <v>12.2</v>
      </c>
      <c r="H29" s="49">
        <v>12.4</v>
      </c>
      <c r="I29" s="49">
        <v>90.8</v>
      </c>
      <c r="J29" s="49">
        <v>91.3</v>
      </c>
    </row>
    <row r="30" spans="1:10" s="6" customFormat="1" ht="12.95" customHeight="1" x14ac:dyDescent="0.25">
      <c r="A30" s="32">
        <v>37</v>
      </c>
      <c r="B30" s="33" t="s">
        <v>102</v>
      </c>
      <c r="C30" s="49">
        <v>22.3</v>
      </c>
      <c r="D30" s="49">
        <v>19.7</v>
      </c>
      <c r="E30" s="49">
        <v>36.6</v>
      </c>
      <c r="F30" s="49">
        <v>38.299999999999997</v>
      </c>
      <c r="G30" s="49">
        <v>22.6</v>
      </c>
      <c r="H30" s="49">
        <v>23.3</v>
      </c>
      <c r="I30" s="49">
        <v>95.7</v>
      </c>
      <c r="J30" s="49">
        <v>96.5</v>
      </c>
    </row>
    <row r="31" spans="1:10" s="6" customFormat="1" ht="12.95" customHeight="1" x14ac:dyDescent="0.25">
      <c r="A31" s="32">
        <v>38</v>
      </c>
      <c r="B31" s="33" t="s">
        <v>103</v>
      </c>
      <c r="C31" s="49">
        <v>49.1</v>
      </c>
      <c r="D31" s="49">
        <v>49.4</v>
      </c>
      <c r="E31" s="49">
        <v>18.3</v>
      </c>
      <c r="F31" s="49">
        <v>18.3</v>
      </c>
      <c r="G31" s="49">
        <v>18.100000000000001</v>
      </c>
      <c r="H31" s="49">
        <v>17.5</v>
      </c>
      <c r="I31" s="49">
        <v>94.8</v>
      </c>
      <c r="J31" s="49">
        <v>93.8</v>
      </c>
    </row>
    <row r="32" spans="1:10" s="6" customFormat="1" ht="12.95" customHeight="1" x14ac:dyDescent="0.25">
      <c r="A32" s="32">
        <v>41</v>
      </c>
      <c r="B32" s="33" t="s">
        <v>104</v>
      </c>
      <c r="C32" s="49">
        <v>56.2</v>
      </c>
      <c r="D32" s="49">
        <v>56.6</v>
      </c>
      <c r="E32" s="49">
        <v>28</v>
      </c>
      <c r="F32" s="49">
        <v>27.9</v>
      </c>
      <c r="G32" s="49">
        <v>7.9</v>
      </c>
      <c r="H32" s="49">
        <v>7.7</v>
      </c>
      <c r="I32" s="49">
        <v>95.5</v>
      </c>
      <c r="J32" s="49">
        <v>96.1</v>
      </c>
    </row>
    <row r="33" spans="1:10" s="6" customFormat="1" ht="12.95" customHeight="1" x14ac:dyDescent="0.25">
      <c r="A33" s="32">
        <v>42</v>
      </c>
      <c r="B33" s="33" t="s">
        <v>105</v>
      </c>
      <c r="C33" s="49">
        <v>32.4</v>
      </c>
      <c r="D33" s="49">
        <v>33</v>
      </c>
      <c r="E33" s="49">
        <v>39.199999999999996</v>
      </c>
      <c r="F33" s="49">
        <v>39.400000000000006</v>
      </c>
      <c r="G33" s="49">
        <v>18.100000000000001</v>
      </c>
      <c r="H33" s="49">
        <v>17.8</v>
      </c>
      <c r="I33" s="49">
        <v>95.7</v>
      </c>
      <c r="J33" s="49">
        <v>96</v>
      </c>
    </row>
    <row r="34" spans="1:10" s="6" customFormat="1" ht="12.95" customHeight="1" x14ac:dyDescent="0.25">
      <c r="A34" s="32">
        <v>43</v>
      </c>
      <c r="B34" s="33" t="s">
        <v>106</v>
      </c>
      <c r="C34" s="49">
        <v>44.9</v>
      </c>
      <c r="D34" s="49">
        <v>44.5</v>
      </c>
      <c r="E34" s="49">
        <v>36.300000000000004</v>
      </c>
      <c r="F34" s="49">
        <v>37</v>
      </c>
      <c r="G34" s="49">
        <v>9.3000000000000007</v>
      </c>
      <c r="H34" s="49">
        <v>9.4</v>
      </c>
      <c r="I34" s="49">
        <v>98.2</v>
      </c>
      <c r="J34" s="49">
        <v>98.2</v>
      </c>
    </row>
    <row r="35" spans="1:10" s="6" customFormat="1" ht="12.95" customHeight="1" x14ac:dyDescent="0.25">
      <c r="A35" s="30" t="s">
        <v>1</v>
      </c>
      <c r="B35" s="30"/>
      <c r="C35" s="48"/>
      <c r="D35" s="48"/>
      <c r="E35" s="48"/>
      <c r="F35" s="48"/>
      <c r="G35" s="48"/>
      <c r="H35" s="48"/>
      <c r="I35" s="48"/>
      <c r="J35" s="48"/>
    </row>
    <row r="36" spans="1:10" s="6" customFormat="1" ht="12.95" customHeight="1" x14ac:dyDescent="0.25">
      <c r="A36" s="32">
        <v>45</v>
      </c>
      <c r="B36" s="33" t="s">
        <v>108</v>
      </c>
      <c r="C36" s="49">
        <v>85.2</v>
      </c>
      <c r="D36" s="49">
        <v>85.2</v>
      </c>
      <c r="E36" s="49">
        <v>5.1000000000000005</v>
      </c>
      <c r="F36" s="49">
        <v>5.2</v>
      </c>
      <c r="G36" s="49">
        <v>7.4</v>
      </c>
      <c r="H36" s="49">
        <v>7.5</v>
      </c>
      <c r="I36" s="49">
        <v>98.9</v>
      </c>
      <c r="J36" s="49">
        <v>98.9</v>
      </c>
    </row>
    <row r="37" spans="1:10" s="6" customFormat="1" ht="12.95" customHeight="1" x14ac:dyDescent="0.25">
      <c r="A37" s="32">
        <v>46</v>
      </c>
      <c r="B37" s="33" t="s">
        <v>109</v>
      </c>
      <c r="C37" s="49">
        <v>93.5</v>
      </c>
      <c r="D37" s="49">
        <v>92.7</v>
      </c>
      <c r="E37" s="49">
        <v>1.4</v>
      </c>
      <c r="F37" s="49">
        <v>1.4</v>
      </c>
      <c r="G37" s="49">
        <v>3.8</v>
      </c>
      <c r="H37" s="49">
        <v>4</v>
      </c>
      <c r="I37" s="49">
        <v>98.3</v>
      </c>
      <c r="J37" s="49">
        <v>98.3</v>
      </c>
    </row>
    <row r="38" spans="1:10" s="6" customFormat="1" ht="12.95" customHeight="1" x14ac:dyDescent="0.25">
      <c r="A38" s="32">
        <v>47</v>
      </c>
      <c r="B38" s="33" t="s">
        <v>110</v>
      </c>
      <c r="C38" s="49">
        <v>65.099999999999994</v>
      </c>
      <c r="D38" s="49">
        <v>64.900000000000006</v>
      </c>
      <c r="E38" s="49">
        <v>16.3</v>
      </c>
      <c r="F38" s="49">
        <v>16.5</v>
      </c>
      <c r="G38" s="49">
        <v>12.7</v>
      </c>
      <c r="H38" s="49">
        <v>12.8</v>
      </c>
      <c r="I38" s="49">
        <v>95.9</v>
      </c>
      <c r="J38" s="49">
        <v>95.7</v>
      </c>
    </row>
    <row r="39" spans="1:10" s="6" customFormat="1" ht="12.95" customHeight="1" x14ac:dyDescent="0.25">
      <c r="A39" s="32">
        <v>49</v>
      </c>
      <c r="B39" s="33" t="s">
        <v>111</v>
      </c>
      <c r="C39" s="49">
        <v>23.9</v>
      </c>
      <c r="D39" s="49">
        <v>23.6</v>
      </c>
      <c r="E39" s="49">
        <v>34.4</v>
      </c>
      <c r="F39" s="49">
        <v>34.9</v>
      </c>
      <c r="G39" s="49">
        <v>17.100000000000001</v>
      </c>
      <c r="H39" s="49">
        <v>16.8</v>
      </c>
      <c r="I39" s="49">
        <v>61.3</v>
      </c>
      <c r="J39" s="49">
        <v>61.1</v>
      </c>
    </row>
    <row r="40" spans="1:10" s="6" customFormat="1" ht="12.95" customHeight="1" x14ac:dyDescent="0.25">
      <c r="A40" s="32">
        <v>52</v>
      </c>
      <c r="B40" s="33" t="s">
        <v>112</v>
      </c>
      <c r="C40" s="49">
        <v>48</v>
      </c>
      <c r="D40" s="49">
        <v>48.9</v>
      </c>
      <c r="E40" s="49">
        <v>26.4</v>
      </c>
      <c r="F40" s="49">
        <v>26.299999999999997</v>
      </c>
      <c r="G40" s="49">
        <v>13.6</v>
      </c>
      <c r="H40" s="49">
        <v>13.4</v>
      </c>
      <c r="I40" s="49">
        <v>90</v>
      </c>
      <c r="J40" s="49">
        <v>90.4</v>
      </c>
    </row>
    <row r="41" spans="1:10" s="6" customFormat="1" ht="12.95" customHeight="1" x14ac:dyDescent="0.25">
      <c r="A41" s="32">
        <v>55</v>
      </c>
      <c r="B41" s="33" t="s">
        <v>113</v>
      </c>
      <c r="C41" s="49">
        <v>13.1</v>
      </c>
      <c r="D41" s="49">
        <v>13.4</v>
      </c>
      <c r="E41" s="49">
        <v>40.1</v>
      </c>
      <c r="F41" s="49">
        <v>40.299999999999997</v>
      </c>
      <c r="G41" s="49">
        <v>32.6</v>
      </c>
      <c r="H41" s="49">
        <v>31.4</v>
      </c>
      <c r="I41" s="49">
        <v>84.4</v>
      </c>
      <c r="J41" s="49">
        <v>85.7</v>
      </c>
    </row>
    <row r="42" spans="1:10" s="6" customFormat="1" ht="12.95" customHeight="1" x14ac:dyDescent="0.25">
      <c r="A42" s="32">
        <v>56</v>
      </c>
      <c r="B42" s="33" t="s">
        <v>114</v>
      </c>
      <c r="C42" s="49">
        <v>28.3</v>
      </c>
      <c r="D42" s="49">
        <v>28.3</v>
      </c>
      <c r="E42" s="49">
        <v>41.099999999999994</v>
      </c>
      <c r="F42" s="49">
        <v>41.400000000000006</v>
      </c>
      <c r="G42" s="49">
        <v>23.3</v>
      </c>
      <c r="H42" s="49">
        <v>23.3</v>
      </c>
      <c r="I42" s="49">
        <v>87.4</v>
      </c>
      <c r="J42" s="49">
        <v>87.6</v>
      </c>
    </row>
    <row r="43" spans="1:10" s="6" customFormat="1" ht="12.95" customHeight="1" x14ac:dyDescent="0.25">
      <c r="A43" s="32">
        <v>58</v>
      </c>
      <c r="B43" s="33" t="s">
        <v>115</v>
      </c>
      <c r="C43" s="49">
        <v>36.9</v>
      </c>
      <c r="D43" s="49">
        <v>37.5</v>
      </c>
      <c r="E43" s="49">
        <v>28.5</v>
      </c>
      <c r="F43" s="49">
        <v>27.5</v>
      </c>
      <c r="G43" s="49">
        <v>23</v>
      </c>
      <c r="H43" s="49">
        <v>21.8</v>
      </c>
      <c r="I43" s="49">
        <v>87.9</v>
      </c>
      <c r="J43" s="49">
        <v>85.1</v>
      </c>
    </row>
    <row r="44" spans="1:10" s="6" customFormat="1" ht="12.95" customHeight="1" x14ac:dyDescent="0.25">
      <c r="A44" s="32">
        <v>62</v>
      </c>
      <c r="B44" s="33" t="s">
        <v>116</v>
      </c>
      <c r="C44" s="49">
        <v>32.200000000000003</v>
      </c>
      <c r="D44" s="49">
        <v>31</v>
      </c>
      <c r="E44" s="49">
        <v>39.799999999999997</v>
      </c>
      <c r="F44" s="49">
        <v>39.199999999999996</v>
      </c>
      <c r="G44" s="49">
        <v>18.5</v>
      </c>
      <c r="H44" s="49">
        <v>19.8</v>
      </c>
      <c r="I44" s="49">
        <v>94.3</v>
      </c>
      <c r="J44" s="49">
        <v>95</v>
      </c>
    </row>
    <row r="45" spans="1:10" s="6" customFormat="1" ht="12.95" customHeight="1" x14ac:dyDescent="0.25">
      <c r="A45" s="32">
        <v>68</v>
      </c>
      <c r="B45" s="33" t="s">
        <v>28</v>
      </c>
      <c r="C45" s="49">
        <v>7.6</v>
      </c>
      <c r="D45" s="49">
        <v>7.7</v>
      </c>
      <c r="E45" s="49">
        <v>34.6</v>
      </c>
      <c r="F45" s="49">
        <v>35</v>
      </c>
      <c r="G45" s="49">
        <v>26.6</v>
      </c>
      <c r="H45" s="49">
        <v>26.7</v>
      </c>
      <c r="I45" s="49">
        <v>84.5</v>
      </c>
      <c r="J45" s="49">
        <v>90.1</v>
      </c>
    </row>
    <row r="46" spans="1:10" s="6" customFormat="1" ht="12.95" customHeight="1" x14ac:dyDescent="0.25">
      <c r="A46" s="32">
        <v>69</v>
      </c>
      <c r="B46" s="33" t="s">
        <v>117</v>
      </c>
      <c r="C46" s="49">
        <v>28.7</v>
      </c>
      <c r="D46" s="49">
        <v>24.3</v>
      </c>
      <c r="E46" s="49">
        <v>42.6</v>
      </c>
      <c r="F46" s="49">
        <v>44.2</v>
      </c>
      <c r="G46" s="49">
        <v>20.8</v>
      </c>
      <c r="H46" s="49">
        <v>21.2</v>
      </c>
      <c r="I46" s="49">
        <v>96.9</v>
      </c>
      <c r="J46" s="49">
        <v>95.8</v>
      </c>
    </row>
    <row r="47" spans="1:10" s="6" customFormat="1" ht="12.95" customHeight="1" x14ac:dyDescent="0.25">
      <c r="A47" s="32">
        <v>70</v>
      </c>
      <c r="B47" s="33" t="s">
        <v>118</v>
      </c>
      <c r="C47" s="49">
        <v>53</v>
      </c>
      <c r="D47" s="49">
        <v>50.8</v>
      </c>
      <c r="E47" s="49">
        <v>17.399999999999999</v>
      </c>
      <c r="F47" s="49">
        <v>16.2</v>
      </c>
      <c r="G47" s="49">
        <v>18.100000000000001</v>
      </c>
      <c r="H47" s="49">
        <v>18.2</v>
      </c>
      <c r="I47" s="49">
        <v>74.599999999999994</v>
      </c>
      <c r="J47" s="49">
        <v>76.7</v>
      </c>
    </row>
    <row r="48" spans="1:10" s="6" customFormat="1" ht="12.95" customHeight="1" x14ac:dyDescent="0.25">
      <c r="A48" s="32">
        <v>71</v>
      </c>
      <c r="B48" s="33" t="s">
        <v>119</v>
      </c>
      <c r="C48" s="49">
        <v>45.3</v>
      </c>
      <c r="D48" s="49">
        <v>42</v>
      </c>
      <c r="E48" s="49">
        <v>35.9</v>
      </c>
      <c r="F48" s="49">
        <v>36.800000000000004</v>
      </c>
      <c r="G48" s="49">
        <v>11.4</v>
      </c>
      <c r="H48" s="49">
        <v>13.6</v>
      </c>
      <c r="I48" s="49">
        <v>95.7</v>
      </c>
      <c r="J48" s="49">
        <v>94.6</v>
      </c>
    </row>
    <row r="49" spans="1:10" s="6" customFormat="1" ht="12.95" customHeight="1" x14ac:dyDescent="0.25">
      <c r="A49" s="32">
        <v>72</v>
      </c>
      <c r="B49" s="33" t="s">
        <v>120</v>
      </c>
      <c r="C49" s="49">
        <v>62.1</v>
      </c>
      <c r="D49" s="49">
        <v>58</v>
      </c>
      <c r="E49" s="49">
        <v>12.600000000000001</v>
      </c>
      <c r="F49" s="49">
        <v>12.6</v>
      </c>
      <c r="G49" s="49">
        <v>16</v>
      </c>
      <c r="H49" s="49">
        <v>18.2</v>
      </c>
      <c r="I49" s="49">
        <v>85</v>
      </c>
      <c r="J49" s="49">
        <v>84.6</v>
      </c>
    </row>
    <row r="50" spans="1:10" s="6" customFormat="1" ht="12.95" customHeight="1" x14ac:dyDescent="0.25">
      <c r="A50" s="32">
        <v>77</v>
      </c>
      <c r="B50" s="33" t="s">
        <v>121</v>
      </c>
      <c r="C50" s="49">
        <v>36.200000000000003</v>
      </c>
      <c r="D50" s="49">
        <v>36.4</v>
      </c>
      <c r="E50" s="49">
        <v>27.1</v>
      </c>
      <c r="F50" s="49">
        <v>27.8</v>
      </c>
      <c r="G50" s="49">
        <v>13.7</v>
      </c>
      <c r="H50" s="49">
        <v>14.6</v>
      </c>
      <c r="I50" s="49">
        <v>97.2</v>
      </c>
      <c r="J50" s="49">
        <v>97.4</v>
      </c>
    </row>
    <row r="51" spans="1:10" s="6" customFormat="1" ht="12.95" customHeight="1" x14ac:dyDescent="0.25">
      <c r="A51" s="32">
        <v>78</v>
      </c>
      <c r="B51" s="33" t="s">
        <v>122</v>
      </c>
      <c r="C51" s="49">
        <v>8.4</v>
      </c>
      <c r="D51" s="49">
        <v>8.5</v>
      </c>
      <c r="E51" s="49">
        <v>82.9</v>
      </c>
      <c r="F51" s="49">
        <v>82.7</v>
      </c>
      <c r="G51" s="49">
        <v>6.1</v>
      </c>
      <c r="H51" s="49">
        <v>6.3</v>
      </c>
      <c r="I51" s="49">
        <v>99.3</v>
      </c>
      <c r="J51" s="49">
        <v>99.2</v>
      </c>
    </row>
    <row r="52" spans="1:10" s="6" customFormat="1" ht="12.95" customHeight="1" x14ac:dyDescent="0.25">
      <c r="A52" s="32">
        <v>79</v>
      </c>
      <c r="B52" s="33" t="s">
        <v>123</v>
      </c>
      <c r="C52" s="49">
        <v>71.5</v>
      </c>
      <c r="D52" s="49">
        <v>70</v>
      </c>
      <c r="E52" s="49">
        <v>14.9</v>
      </c>
      <c r="F52" s="49">
        <v>16.100000000000001</v>
      </c>
      <c r="G52" s="49">
        <v>10.1</v>
      </c>
      <c r="H52" s="49">
        <v>10.6</v>
      </c>
      <c r="I52" s="49">
        <v>94.2</v>
      </c>
      <c r="J52" s="49">
        <v>91.5</v>
      </c>
    </row>
    <row r="53" spans="1:10" s="6" customFormat="1" ht="12.95" customHeight="1" x14ac:dyDescent="0.25">
      <c r="A53" s="32">
        <v>81</v>
      </c>
      <c r="B53" s="33" t="s">
        <v>124</v>
      </c>
      <c r="C53" s="49">
        <v>23.4</v>
      </c>
      <c r="D53" s="49">
        <v>23.1</v>
      </c>
      <c r="E53" s="49">
        <v>58.5</v>
      </c>
      <c r="F53" s="49">
        <v>59.5</v>
      </c>
      <c r="G53" s="49">
        <v>11.3</v>
      </c>
      <c r="H53" s="49">
        <v>10.7</v>
      </c>
      <c r="I53" s="49">
        <v>97.8</v>
      </c>
      <c r="J53" s="49">
        <v>97.1</v>
      </c>
    </row>
    <row r="54" spans="1:10" s="6" customFormat="1" ht="12.95" customHeight="1" x14ac:dyDescent="0.25">
      <c r="A54" s="32">
        <v>82</v>
      </c>
      <c r="B54" s="33" t="s">
        <v>125</v>
      </c>
      <c r="C54" s="49">
        <v>46.1</v>
      </c>
      <c r="D54" s="49">
        <v>46.1</v>
      </c>
      <c r="E54" s="49">
        <v>29.400000000000002</v>
      </c>
      <c r="F54" s="49">
        <v>29.2</v>
      </c>
      <c r="G54" s="49">
        <v>14.9</v>
      </c>
      <c r="H54" s="49">
        <v>14.8</v>
      </c>
      <c r="I54" s="49">
        <v>97.7</v>
      </c>
      <c r="J54" s="49">
        <v>96.3</v>
      </c>
    </row>
    <row r="55" spans="1:10" s="6" customFormat="1" ht="12.95" customHeight="1" x14ac:dyDescent="0.25">
      <c r="A55" s="32">
        <v>85</v>
      </c>
      <c r="B55" s="33" t="s">
        <v>7</v>
      </c>
      <c r="C55" s="49">
        <v>10.5</v>
      </c>
      <c r="D55" s="49">
        <v>11</v>
      </c>
      <c r="E55" s="49">
        <v>57.8</v>
      </c>
      <c r="F55" s="49">
        <v>58</v>
      </c>
      <c r="G55" s="49">
        <v>23.3</v>
      </c>
      <c r="H55" s="49">
        <v>23.6</v>
      </c>
      <c r="I55" s="49">
        <v>69.3</v>
      </c>
      <c r="J55" s="49">
        <v>68.7</v>
      </c>
    </row>
    <row r="56" spans="1:10" s="6" customFormat="1" ht="12.95" customHeight="1" x14ac:dyDescent="0.25">
      <c r="A56" s="32">
        <v>87</v>
      </c>
      <c r="B56" s="33" t="s">
        <v>126</v>
      </c>
      <c r="C56" s="49">
        <v>7.3</v>
      </c>
      <c r="D56" s="49">
        <v>7.1</v>
      </c>
      <c r="E56" s="49">
        <v>66.2</v>
      </c>
      <c r="F56" s="49">
        <v>66.2</v>
      </c>
      <c r="G56" s="49">
        <v>15.9</v>
      </c>
      <c r="H56" s="49">
        <v>16.2</v>
      </c>
      <c r="I56" s="49">
        <v>88.1</v>
      </c>
      <c r="J56" s="49">
        <v>88.3</v>
      </c>
    </row>
    <row r="57" spans="1:10" s="6" customFormat="1" ht="12.95" customHeight="1" x14ac:dyDescent="0.25">
      <c r="A57" s="32">
        <v>90</v>
      </c>
      <c r="B57" s="33" t="s">
        <v>127</v>
      </c>
      <c r="C57" s="49">
        <v>14.1</v>
      </c>
      <c r="D57" s="49">
        <v>14.2</v>
      </c>
      <c r="E57" s="49">
        <v>61.2</v>
      </c>
      <c r="F57" s="49">
        <v>60.7</v>
      </c>
      <c r="G57" s="49">
        <v>18.8</v>
      </c>
      <c r="H57" s="49">
        <v>18.2</v>
      </c>
      <c r="I57" s="49">
        <v>35.5</v>
      </c>
      <c r="J57" s="49">
        <v>35.700000000000003</v>
      </c>
    </row>
    <row r="58" spans="1:10" s="6" customFormat="1" ht="12.95" customHeight="1" x14ac:dyDescent="0.25">
      <c r="A58" s="32">
        <v>93</v>
      </c>
      <c r="B58" s="33" t="s">
        <v>128</v>
      </c>
      <c r="C58" s="49">
        <v>52.6</v>
      </c>
      <c r="D58" s="49">
        <v>53.3</v>
      </c>
      <c r="E58" s="49">
        <v>12.9</v>
      </c>
      <c r="F58" s="49">
        <v>13.4</v>
      </c>
      <c r="G58" s="49">
        <v>24</v>
      </c>
      <c r="H58" s="49">
        <v>23</v>
      </c>
      <c r="I58" s="49">
        <v>92.1</v>
      </c>
      <c r="J58" s="49">
        <v>91.8</v>
      </c>
    </row>
    <row r="59" spans="1:10" s="6" customFormat="1" ht="12.95" customHeight="1" x14ac:dyDescent="0.25">
      <c r="A59" s="32">
        <v>94</v>
      </c>
      <c r="B59" s="33" t="s">
        <v>129</v>
      </c>
      <c r="C59" s="49">
        <v>22.6</v>
      </c>
      <c r="D59" s="49">
        <v>24.8</v>
      </c>
      <c r="E59" s="49">
        <v>41.5</v>
      </c>
      <c r="F59" s="49">
        <v>44</v>
      </c>
      <c r="G59" s="49">
        <v>27.7</v>
      </c>
      <c r="H59" s="49">
        <v>23.4</v>
      </c>
      <c r="I59" s="49">
        <v>76.2</v>
      </c>
      <c r="J59" s="49">
        <v>75.5</v>
      </c>
    </row>
    <row r="60" spans="1:10" s="6" customFormat="1" ht="12.95" customHeight="1" x14ac:dyDescent="0.25">
      <c r="A60" s="32">
        <v>95</v>
      </c>
      <c r="B60" s="33" t="s">
        <v>130</v>
      </c>
      <c r="C60" s="49">
        <v>39.1</v>
      </c>
      <c r="D60" s="49">
        <v>43.6</v>
      </c>
      <c r="E60" s="49">
        <v>43.1</v>
      </c>
      <c r="F60" s="49">
        <v>40.5</v>
      </c>
      <c r="G60" s="49">
        <v>12.3</v>
      </c>
      <c r="H60" s="49">
        <v>11.2</v>
      </c>
      <c r="I60" s="49">
        <v>98.6</v>
      </c>
      <c r="J60" s="49">
        <v>97.9</v>
      </c>
    </row>
    <row r="61" spans="1:10" s="6" customFormat="1" ht="12.95" customHeight="1" x14ac:dyDescent="0.25">
      <c r="A61" s="32">
        <v>96</v>
      </c>
      <c r="B61" s="33" t="s">
        <v>131</v>
      </c>
      <c r="C61" s="49">
        <v>15.2</v>
      </c>
      <c r="D61" s="49">
        <v>15.2</v>
      </c>
      <c r="E61" s="49">
        <v>47.9</v>
      </c>
      <c r="F61" s="49">
        <v>46.599999999999994</v>
      </c>
      <c r="G61" s="49">
        <v>21.9</v>
      </c>
      <c r="H61" s="49">
        <v>21</v>
      </c>
      <c r="I61" s="49">
        <v>93.2</v>
      </c>
      <c r="J61" s="49">
        <v>93.1</v>
      </c>
    </row>
    <row r="62" spans="1:10" s="6" customFormat="1" ht="33" customHeight="1" x14ac:dyDescent="0.25">
      <c r="A62" s="18" t="s">
        <v>186</v>
      </c>
      <c r="B62" s="47" t="s">
        <v>150</v>
      </c>
      <c r="C62" s="21"/>
      <c r="D62" s="21"/>
      <c r="E62" s="20"/>
      <c r="F62" s="20"/>
      <c r="G62" s="20"/>
      <c r="H62" s="20"/>
      <c r="I62" s="20"/>
      <c r="J62" s="20"/>
    </row>
    <row r="63" spans="1:10" s="6" customFormat="1" ht="12.95" customHeight="1" x14ac:dyDescent="0.25">
      <c r="A63" s="12" t="s">
        <v>187</v>
      </c>
      <c r="B63" s="6" t="s">
        <v>146</v>
      </c>
    </row>
    <row r="64" spans="1:10" s="39" customFormat="1" ht="12.95" customHeight="1" x14ac:dyDescent="0.25">
      <c r="A64" s="38" t="s">
        <v>188</v>
      </c>
    </row>
    <row r="65" spans="1:1" s="41" customFormat="1" ht="12.95" customHeight="1" x14ac:dyDescent="0.25">
      <c r="A65" s="40" t="s">
        <v>160</v>
      </c>
    </row>
    <row r="66" spans="1:1" s="41" customFormat="1" ht="12.95" customHeight="1" x14ac:dyDescent="0.25"/>
    <row r="67" spans="1:1" s="41" customFormat="1" ht="12.95" customHeight="1" x14ac:dyDescent="0.25">
      <c r="A67" s="41" t="s">
        <v>189</v>
      </c>
    </row>
    <row r="68" spans="1:1" s="6" customFormat="1" ht="11.25" x14ac:dyDescent="0.25"/>
    <row r="69" spans="1:1" s="6" customFormat="1" ht="11.25" x14ac:dyDescent="0.25"/>
    <row r="70" spans="1:1" s="6" customFormat="1" ht="11.25" x14ac:dyDescent="0.25"/>
  </sheetData>
  <pageMargins left="0.7" right="0.7" top="0.78740157499999996" bottom="0.78740157499999996" header="0.3" footer="0.3"/>
  <pageSetup paperSize="9" scale="61"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J73"/>
  <sheetViews>
    <sheetView zoomScale="120" zoomScaleNormal="120" workbookViewId="0"/>
  </sheetViews>
  <sheetFormatPr baseColWidth="10" defaultColWidth="11" defaultRowHeight="12.75" x14ac:dyDescent="0.25"/>
  <cols>
    <col min="1" max="1" width="3.375" style="1" customWidth="1"/>
    <col min="2" max="2" width="74.375" style="1" customWidth="1"/>
    <col min="3" max="10" width="7" style="1" customWidth="1"/>
    <col min="11" max="16384" width="11" style="1"/>
  </cols>
  <sheetData>
    <row r="1" spans="1:10" ht="12.95" customHeight="1" x14ac:dyDescent="0.25">
      <c r="A1" s="3" t="s">
        <v>134</v>
      </c>
      <c r="B1" s="3"/>
      <c r="J1" s="5" t="s">
        <v>147</v>
      </c>
    </row>
    <row r="2" spans="1:10" ht="12.95" customHeight="1" x14ac:dyDescent="0.25">
      <c r="A2" s="3" t="s">
        <v>203</v>
      </c>
      <c r="B2" s="4"/>
    </row>
    <row r="3" spans="1:10" s="6" customFormat="1" ht="12.95" customHeight="1" x14ac:dyDescent="0.25">
      <c r="A3" s="20" t="s">
        <v>190</v>
      </c>
      <c r="B3" s="20"/>
      <c r="C3" s="42" t="s">
        <v>42</v>
      </c>
      <c r="D3" s="43"/>
      <c r="E3" s="42" t="s">
        <v>43</v>
      </c>
      <c r="F3" s="43"/>
      <c r="G3" s="42" t="s">
        <v>133</v>
      </c>
      <c r="H3" s="43"/>
      <c r="I3" s="42" t="s">
        <v>51</v>
      </c>
      <c r="J3" s="43"/>
    </row>
    <row r="4" spans="1:10" s="6" customFormat="1" ht="12.95" customHeight="1" x14ac:dyDescent="0.25">
      <c r="A4" s="7"/>
      <c r="B4" s="7"/>
      <c r="C4" s="44" t="s">
        <v>46</v>
      </c>
      <c r="D4" s="45"/>
      <c r="E4" s="44" t="s">
        <v>47</v>
      </c>
      <c r="F4" s="45"/>
      <c r="G4" s="44" t="s">
        <v>132</v>
      </c>
      <c r="H4" s="45"/>
      <c r="I4" s="44"/>
      <c r="J4" s="45"/>
    </row>
    <row r="5" spans="1:10" s="6" customFormat="1" ht="12.95" customHeight="1" x14ac:dyDescent="0.25">
      <c r="A5" s="8"/>
      <c r="B5" s="8"/>
      <c r="C5" s="28">
        <v>2012</v>
      </c>
      <c r="D5" s="29">
        <v>2013</v>
      </c>
      <c r="E5" s="28">
        <v>2012</v>
      </c>
      <c r="F5" s="29">
        <v>2013</v>
      </c>
      <c r="G5" s="28">
        <v>2012</v>
      </c>
      <c r="H5" s="29">
        <v>2013</v>
      </c>
      <c r="I5" s="28">
        <v>2012</v>
      </c>
      <c r="J5" s="29">
        <v>2013</v>
      </c>
    </row>
    <row r="6" spans="1:10" s="6" customFormat="1" ht="12.95" customHeight="1" x14ac:dyDescent="0.25">
      <c r="A6" s="30" t="s">
        <v>0</v>
      </c>
      <c r="B6" s="30"/>
      <c r="C6" s="31"/>
      <c r="D6" s="31"/>
      <c r="E6" s="31"/>
      <c r="F6" s="31"/>
      <c r="G6" s="31"/>
      <c r="H6" s="31"/>
      <c r="I6" s="31"/>
      <c r="J6" s="31"/>
    </row>
    <row r="7" spans="1:10" s="7" customFormat="1" ht="12.95" customHeight="1" x14ac:dyDescent="0.25">
      <c r="A7" s="32">
        <v>8</v>
      </c>
      <c r="B7" s="33" t="s">
        <v>8</v>
      </c>
      <c r="C7" s="49">
        <v>41.1</v>
      </c>
      <c r="D7" s="49">
        <v>40.799999999999997</v>
      </c>
      <c r="E7" s="49">
        <v>21.099999999999998</v>
      </c>
      <c r="F7" s="49">
        <v>20</v>
      </c>
      <c r="G7" s="49">
        <v>21.6</v>
      </c>
      <c r="H7" s="49">
        <v>22.4</v>
      </c>
      <c r="I7" s="49">
        <v>91.4</v>
      </c>
      <c r="J7" s="49">
        <v>91.1</v>
      </c>
    </row>
    <row r="8" spans="1:10" s="6" customFormat="1" ht="12.95" customHeight="1" x14ac:dyDescent="0.25">
      <c r="A8" s="32">
        <v>10</v>
      </c>
      <c r="B8" s="33" t="s">
        <v>84</v>
      </c>
      <c r="C8" s="49">
        <v>60.2</v>
      </c>
      <c r="D8" s="49">
        <v>61.7</v>
      </c>
      <c r="E8" s="49">
        <v>16.399999999999999</v>
      </c>
      <c r="F8" s="49">
        <v>16.399999999999999</v>
      </c>
      <c r="G8" s="49">
        <v>15.2</v>
      </c>
      <c r="H8" s="49">
        <v>14.7</v>
      </c>
      <c r="I8" s="49">
        <v>96.7</v>
      </c>
      <c r="J8" s="49">
        <v>96.8</v>
      </c>
    </row>
    <row r="9" spans="1:10" s="6" customFormat="1" ht="12.95" customHeight="1" x14ac:dyDescent="0.25">
      <c r="A9" s="32">
        <v>11</v>
      </c>
      <c r="B9" s="33" t="s">
        <v>85</v>
      </c>
      <c r="C9" s="49">
        <v>42.1</v>
      </c>
      <c r="D9" s="49">
        <v>43.5</v>
      </c>
      <c r="E9" s="49">
        <v>21.7</v>
      </c>
      <c r="F9" s="49">
        <v>22.200000000000003</v>
      </c>
      <c r="G9" s="49">
        <v>25.1</v>
      </c>
      <c r="H9" s="49">
        <v>24.7</v>
      </c>
      <c r="I9" s="49">
        <v>97</v>
      </c>
      <c r="J9" s="49">
        <v>97.3</v>
      </c>
    </row>
    <row r="10" spans="1:10" s="6" customFormat="1" ht="12.95" customHeight="1" x14ac:dyDescent="0.25">
      <c r="A10" s="32">
        <v>13</v>
      </c>
      <c r="B10" s="33" t="s">
        <v>86</v>
      </c>
      <c r="C10" s="49">
        <v>39.5</v>
      </c>
      <c r="D10" s="49">
        <v>39.4</v>
      </c>
      <c r="E10" s="49">
        <v>36.699999999999996</v>
      </c>
      <c r="F10" s="49">
        <v>36.200000000000003</v>
      </c>
      <c r="G10" s="49">
        <v>14.1</v>
      </c>
      <c r="H10" s="49">
        <v>13.7</v>
      </c>
      <c r="I10" s="49">
        <v>93.8</v>
      </c>
      <c r="J10" s="49">
        <v>93.6</v>
      </c>
    </row>
    <row r="11" spans="1:10" s="6" customFormat="1" ht="12.95" customHeight="1" x14ac:dyDescent="0.25">
      <c r="A11" s="32">
        <v>15</v>
      </c>
      <c r="B11" s="33" t="s">
        <v>12</v>
      </c>
      <c r="C11" s="49">
        <v>52.8</v>
      </c>
      <c r="D11" s="49">
        <v>52.3</v>
      </c>
      <c r="E11" s="49">
        <v>20.7</v>
      </c>
      <c r="F11" s="49">
        <v>22.7</v>
      </c>
      <c r="G11" s="49">
        <v>18.3</v>
      </c>
      <c r="H11" s="49">
        <v>18</v>
      </c>
      <c r="I11" s="49">
        <v>83.1</v>
      </c>
      <c r="J11" s="49">
        <v>81.900000000000006</v>
      </c>
    </row>
    <row r="12" spans="1:10" s="6" customFormat="1" ht="12.95" customHeight="1" x14ac:dyDescent="0.25">
      <c r="A12" s="32">
        <v>16</v>
      </c>
      <c r="B12" s="33" t="s">
        <v>151</v>
      </c>
      <c r="C12" s="49">
        <v>51.1</v>
      </c>
      <c r="D12" s="49">
        <v>51.9</v>
      </c>
      <c r="E12" s="49">
        <v>27.8</v>
      </c>
      <c r="F12" s="49">
        <v>27.700000000000003</v>
      </c>
      <c r="G12" s="49">
        <v>11.7</v>
      </c>
      <c r="H12" s="49">
        <v>11.8</v>
      </c>
      <c r="I12" s="49">
        <v>97.7</v>
      </c>
      <c r="J12" s="49">
        <v>97.2</v>
      </c>
    </row>
    <row r="13" spans="1:10" s="6" customFormat="1" ht="12.95" customHeight="1" x14ac:dyDescent="0.25">
      <c r="A13" s="32">
        <v>17</v>
      </c>
      <c r="B13" s="33" t="s">
        <v>13</v>
      </c>
      <c r="C13" s="49">
        <v>52</v>
      </c>
      <c r="D13" s="49">
        <v>48.7</v>
      </c>
      <c r="E13" s="49">
        <v>23.400000000000002</v>
      </c>
      <c r="F13" s="49">
        <v>21.4</v>
      </c>
      <c r="G13" s="49">
        <v>14.4</v>
      </c>
      <c r="H13" s="49">
        <v>13.6</v>
      </c>
      <c r="I13" s="49">
        <v>91.9</v>
      </c>
      <c r="J13" s="49">
        <v>91.6</v>
      </c>
    </row>
    <row r="14" spans="1:10" s="6" customFormat="1" ht="12.95" customHeight="1" x14ac:dyDescent="0.25">
      <c r="A14" s="32">
        <v>18</v>
      </c>
      <c r="B14" s="33" t="s">
        <v>88</v>
      </c>
      <c r="C14" s="49">
        <v>35.5</v>
      </c>
      <c r="D14" s="49">
        <v>34.9</v>
      </c>
      <c r="E14" s="49">
        <v>38.5</v>
      </c>
      <c r="F14" s="49">
        <v>38.5</v>
      </c>
      <c r="G14" s="49">
        <v>14.4</v>
      </c>
      <c r="H14" s="49">
        <v>15.4</v>
      </c>
      <c r="I14" s="49">
        <v>95.8</v>
      </c>
      <c r="J14" s="49">
        <v>92.7</v>
      </c>
    </row>
    <row r="15" spans="1:10" s="6" customFormat="1" ht="12.95" customHeight="1" x14ac:dyDescent="0.25">
      <c r="A15" s="32">
        <v>20</v>
      </c>
      <c r="B15" s="33" t="s">
        <v>3</v>
      </c>
      <c r="C15" s="49">
        <v>48</v>
      </c>
      <c r="D15" s="49">
        <v>49</v>
      </c>
      <c r="E15" s="49">
        <v>23.1</v>
      </c>
      <c r="F15" s="49">
        <v>22.9</v>
      </c>
      <c r="G15" s="49">
        <v>17.5</v>
      </c>
      <c r="H15" s="49">
        <v>17.7</v>
      </c>
      <c r="I15" s="49">
        <v>92.5</v>
      </c>
      <c r="J15" s="49">
        <v>92.9</v>
      </c>
    </row>
    <row r="16" spans="1:10" s="6" customFormat="1" ht="12.95" customHeight="1" x14ac:dyDescent="0.25">
      <c r="A16" s="32">
        <v>21</v>
      </c>
      <c r="B16" s="33" t="s">
        <v>89</v>
      </c>
      <c r="C16" s="49">
        <v>43.1</v>
      </c>
      <c r="D16" s="49">
        <v>37.799999999999997</v>
      </c>
      <c r="E16" s="49">
        <v>9</v>
      </c>
      <c r="F16" s="49">
        <v>9.6</v>
      </c>
      <c r="G16" s="49">
        <v>37.200000000000003</v>
      </c>
      <c r="H16" s="49">
        <v>41.5</v>
      </c>
      <c r="I16" s="49">
        <v>86.6</v>
      </c>
      <c r="J16" s="49">
        <v>86.7</v>
      </c>
    </row>
    <row r="17" spans="1:10" s="6" customFormat="1" ht="12.95" customHeight="1" x14ac:dyDescent="0.25">
      <c r="A17" s="32">
        <v>22</v>
      </c>
      <c r="B17" s="33" t="s">
        <v>90</v>
      </c>
      <c r="C17" s="49">
        <v>49.4</v>
      </c>
      <c r="D17" s="49">
        <v>49.3</v>
      </c>
      <c r="E17" s="49">
        <v>26.4</v>
      </c>
      <c r="F17" s="49">
        <v>26.4</v>
      </c>
      <c r="G17" s="49">
        <v>13.5</v>
      </c>
      <c r="H17" s="49">
        <v>13.4</v>
      </c>
      <c r="I17" s="49">
        <v>95.6</v>
      </c>
      <c r="J17" s="49">
        <v>91.3</v>
      </c>
    </row>
    <row r="18" spans="1:10" s="6" customFormat="1" ht="12.95" customHeight="1" x14ac:dyDescent="0.25">
      <c r="A18" s="32">
        <v>23</v>
      </c>
      <c r="B18" s="33" t="s">
        <v>91</v>
      </c>
      <c r="C18" s="49">
        <v>48.8</v>
      </c>
      <c r="D18" s="49">
        <v>48</v>
      </c>
      <c r="E18" s="49">
        <v>25.900000000000002</v>
      </c>
      <c r="F18" s="49">
        <v>26.299999999999997</v>
      </c>
      <c r="G18" s="49">
        <v>13.9</v>
      </c>
      <c r="H18" s="49">
        <v>14.2</v>
      </c>
      <c r="I18" s="49">
        <v>92.6</v>
      </c>
      <c r="J18" s="49">
        <v>95.2</v>
      </c>
    </row>
    <row r="19" spans="1:10" s="6" customFormat="1" ht="12.95" customHeight="1" x14ac:dyDescent="0.25">
      <c r="A19" s="32">
        <v>24</v>
      </c>
      <c r="B19" s="33" t="s">
        <v>4</v>
      </c>
      <c r="C19" s="49">
        <v>56.5</v>
      </c>
      <c r="D19" s="49">
        <v>55.6</v>
      </c>
      <c r="E19" s="49">
        <v>21.8</v>
      </c>
      <c r="F19" s="49">
        <v>22.7</v>
      </c>
      <c r="G19" s="49">
        <v>12.4</v>
      </c>
      <c r="H19" s="49">
        <v>13.2</v>
      </c>
      <c r="I19" s="49">
        <v>97.2</v>
      </c>
      <c r="J19" s="49">
        <v>96.1</v>
      </c>
    </row>
    <row r="20" spans="1:10" s="6" customFormat="1" ht="12.95" customHeight="1" x14ac:dyDescent="0.25">
      <c r="A20" s="32">
        <v>25</v>
      </c>
      <c r="B20" s="33" t="s">
        <v>92</v>
      </c>
      <c r="C20" s="49">
        <v>42.1</v>
      </c>
      <c r="D20" s="49">
        <v>41.5</v>
      </c>
      <c r="E20" s="49">
        <v>34.299999999999997</v>
      </c>
      <c r="F20" s="49">
        <v>34.200000000000003</v>
      </c>
      <c r="G20" s="49">
        <v>12.2</v>
      </c>
      <c r="H20" s="49">
        <v>12.3</v>
      </c>
      <c r="I20" s="49">
        <v>94.8</v>
      </c>
      <c r="J20" s="49">
        <v>93.6</v>
      </c>
    </row>
    <row r="21" spans="1:10" s="6" customFormat="1" ht="12.95" customHeight="1" x14ac:dyDescent="0.25">
      <c r="A21" s="32">
        <v>26</v>
      </c>
      <c r="B21" s="33" t="s">
        <v>93</v>
      </c>
      <c r="C21" s="49">
        <v>52.6</v>
      </c>
      <c r="D21" s="49">
        <v>52.6</v>
      </c>
      <c r="E21" s="49">
        <v>19.899999999999999</v>
      </c>
      <c r="F21" s="49">
        <v>20.100000000000001</v>
      </c>
      <c r="G21" s="49">
        <v>17.600000000000001</v>
      </c>
      <c r="H21" s="49">
        <v>18.100000000000001</v>
      </c>
      <c r="I21" s="49">
        <v>95.1</v>
      </c>
      <c r="J21" s="49">
        <v>96.5</v>
      </c>
    </row>
    <row r="22" spans="1:10" s="6" customFormat="1" ht="12.95" customHeight="1" x14ac:dyDescent="0.25">
      <c r="A22" s="32">
        <v>27</v>
      </c>
      <c r="B22" s="33" t="s">
        <v>94</v>
      </c>
      <c r="C22" s="49">
        <v>61.9</v>
      </c>
      <c r="D22" s="49">
        <v>59.5</v>
      </c>
      <c r="E22" s="49">
        <v>17.2</v>
      </c>
      <c r="F22" s="49">
        <v>17</v>
      </c>
      <c r="G22" s="49">
        <v>15.1</v>
      </c>
      <c r="H22" s="49">
        <v>15.9</v>
      </c>
      <c r="I22" s="49">
        <v>95.1</v>
      </c>
      <c r="J22" s="49">
        <v>95.3</v>
      </c>
    </row>
    <row r="23" spans="1:10" s="6" customFormat="1" ht="12.95" customHeight="1" x14ac:dyDescent="0.25">
      <c r="A23" s="32">
        <v>28</v>
      </c>
      <c r="B23" s="33" t="s">
        <v>95</v>
      </c>
      <c r="C23" s="49">
        <v>50</v>
      </c>
      <c r="D23" s="49">
        <v>50.6</v>
      </c>
      <c r="E23" s="49">
        <v>27.6</v>
      </c>
      <c r="F23" s="49">
        <v>27.5</v>
      </c>
      <c r="G23" s="49">
        <v>14.2</v>
      </c>
      <c r="H23" s="49">
        <v>13.7</v>
      </c>
      <c r="I23" s="49">
        <v>92.9</v>
      </c>
      <c r="J23" s="49">
        <v>93.3</v>
      </c>
    </row>
    <row r="24" spans="1:10" s="7" customFormat="1" ht="12.95" customHeight="1" x14ac:dyDescent="0.25">
      <c r="A24" s="32">
        <v>29</v>
      </c>
      <c r="B24" s="33" t="s">
        <v>18</v>
      </c>
      <c r="C24" s="49">
        <v>58.6</v>
      </c>
      <c r="D24" s="49">
        <v>52.5</v>
      </c>
      <c r="E24" s="49">
        <v>22.7</v>
      </c>
      <c r="F24" s="49">
        <v>25.3</v>
      </c>
      <c r="G24" s="49">
        <v>11.3</v>
      </c>
      <c r="H24" s="49">
        <v>13.5</v>
      </c>
      <c r="I24" s="49">
        <v>96.9</v>
      </c>
      <c r="J24" s="49">
        <v>97.2</v>
      </c>
    </row>
    <row r="25" spans="1:10" s="6" customFormat="1" ht="12.95" customHeight="1" x14ac:dyDescent="0.25">
      <c r="A25" s="32">
        <v>30</v>
      </c>
      <c r="B25" s="33" t="s">
        <v>96</v>
      </c>
      <c r="C25" s="49">
        <v>64.3</v>
      </c>
      <c r="D25" s="49">
        <v>62</v>
      </c>
      <c r="E25" s="49">
        <v>22.1</v>
      </c>
      <c r="F25" s="49">
        <v>22.1</v>
      </c>
      <c r="G25" s="49">
        <v>6.2</v>
      </c>
      <c r="H25" s="49">
        <v>6.9</v>
      </c>
      <c r="I25" s="49">
        <v>97.6</v>
      </c>
      <c r="J25" s="49">
        <v>95.5</v>
      </c>
    </row>
    <row r="26" spans="1:10" s="6" customFormat="1" ht="12.95" customHeight="1" x14ac:dyDescent="0.25">
      <c r="A26" s="32">
        <v>31</v>
      </c>
      <c r="B26" s="33" t="s">
        <v>97</v>
      </c>
      <c r="C26" s="49">
        <v>46.2</v>
      </c>
      <c r="D26" s="49">
        <v>45.2</v>
      </c>
      <c r="E26" s="49">
        <v>30.6</v>
      </c>
      <c r="F26" s="49">
        <v>31.1</v>
      </c>
      <c r="G26" s="49">
        <v>14.4</v>
      </c>
      <c r="H26" s="49">
        <v>14.6</v>
      </c>
      <c r="I26" s="49">
        <v>97.4</v>
      </c>
      <c r="J26" s="49">
        <v>97.3</v>
      </c>
    </row>
    <row r="27" spans="1:10" s="6" customFormat="1" ht="12.95" customHeight="1" x14ac:dyDescent="0.25">
      <c r="A27" s="32">
        <v>32</v>
      </c>
      <c r="B27" s="33" t="s">
        <v>98</v>
      </c>
      <c r="C27" s="49">
        <v>41.6</v>
      </c>
      <c r="D27" s="49">
        <v>41.6</v>
      </c>
      <c r="E27" s="49">
        <v>27.2</v>
      </c>
      <c r="F27" s="49">
        <v>26.7</v>
      </c>
      <c r="G27" s="49">
        <v>17.899999999999999</v>
      </c>
      <c r="H27" s="49">
        <v>18.8</v>
      </c>
      <c r="I27" s="49">
        <v>94.5</v>
      </c>
      <c r="J27" s="49">
        <v>95.4</v>
      </c>
    </row>
    <row r="28" spans="1:10" s="6" customFormat="1" ht="12.95" customHeight="1" x14ac:dyDescent="0.25">
      <c r="A28" s="32">
        <v>35</v>
      </c>
      <c r="B28" s="33" t="s">
        <v>100</v>
      </c>
      <c r="C28" s="49">
        <v>74</v>
      </c>
      <c r="D28" s="49">
        <v>74.400000000000006</v>
      </c>
      <c r="E28" s="49">
        <v>7.1000000000000005</v>
      </c>
      <c r="F28" s="49">
        <v>7.6</v>
      </c>
      <c r="G28" s="49">
        <v>5.5</v>
      </c>
      <c r="H28" s="49">
        <v>6</v>
      </c>
      <c r="I28" s="49">
        <v>91.7</v>
      </c>
      <c r="J28" s="49">
        <v>90.2</v>
      </c>
    </row>
    <row r="29" spans="1:10" s="6" customFormat="1" ht="12.95" customHeight="1" x14ac:dyDescent="0.25">
      <c r="A29" s="32">
        <v>36</v>
      </c>
      <c r="B29" s="33" t="s">
        <v>101</v>
      </c>
      <c r="C29" s="49">
        <v>55.7</v>
      </c>
      <c r="D29" s="49">
        <v>54.4</v>
      </c>
      <c r="E29" s="49">
        <v>15.899999999999999</v>
      </c>
      <c r="F29" s="49">
        <v>14.9</v>
      </c>
      <c r="G29" s="49">
        <v>11.6</v>
      </c>
      <c r="H29" s="49">
        <v>11.5</v>
      </c>
      <c r="I29" s="49">
        <v>91.6</v>
      </c>
      <c r="J29" s="49">
        <v>91.3</v>
      </c>
    </row>
    <row r="30" spans="1:10" s="6" customFormat="1" ht="12.95" customHeight="1" x14ac:dyDescent="0.25">
      <c r="A30" s="32">
        <v>37</v>
      </c>
      <c r="B30" s="33" t="s">
        <v>102</v>
      </c>
      <c r="C30" s="49">
        <v>19.7</v>
      </c>
      <c r="D30" s="49">
        <v>22</v>
      </c>
      <c r="E30" s="49">
        <v>37.299999999999997</v>
      </c>
      <c r="F30" s="49">
        <v>38.1</v>
      </c>
      <c r="G30" s="49">
        <v>24.4</v>
      </c>
      <c r="H30" s="49">
        <v>22.2</v>
      </c>
      <c r="I30" s="49">
        <v>95.6</v>
      </c>
      <c r="J30" s="49">
        <v>95.3</v>
      </c>
    </row>
    <row r="31" spans="1:10" s="6" customFormat="1" ht="12.95" customHeight="1" x14ac:dyDescent="0.25">
      <c r="A31" s="32">
        <v>38</v>
      </c>
      <c r="B31" s="33" t="s">
        <v>103</v>
      </c>
      <c r="C31" s="49">
        <v>51.6</v>
      </c>
      <c r="D31" s="49">
        <v>49.8</v>
      </c>
      <c r="E31" s="49">
        <v>17.399999999999999</v>
      </c>
      <c r="F31" s="49">
        <v>17.3</v>
      </c>
      <c r="G31" s="49">
        <v>16.600000000000001</v>
      </c>
      <c r="H31" s="49">
        <v>18.100000000000001</v>
      </c>
      <c r="I31" s="49">
        <v>96</v>
      </c>
      <c r="J31" s="49">
        <v>95.9</v>
      </c>
    </row>
    <row r="32" spans="1:10" s="6" customFormat="1" ht="12.95" customHeight="1" x14ac:dyDescent="0.25">
      <c r="A32" s="32">
        <v>41</v>
      </c>
      <c r="B32" s="33" t="s">
        <v>104</v>
      </c>
      <c r="C32" s="49">
        <v>53.9</v>
      </c>
      <c r="D32" s="49">
        <v>54.2</v>
      </c>
      <c r="E32" s="49">
        <v>29.400000000000002</v>
      </c>
      <c r="F32" s="49">
        <v>28.9</v>
      </c>
      <c r="G32" s="49">
        <v>8.5</v>
      </c>
      <c r="H32" s="49">
        <v>8.3000000000000007</v>
      </c>
      <c r="I32" s="49">
        <v>96.2</v>
      </c>
      <c r="J32" s="49">
        <v>96.2</v>
      </c>
    </row>
    <row r="33" spans="1:10" s="6" customFormat="1" ht="12.95" customHeight="1" x14ac:dyDescent="0.25">
      <c r="A33" s="32">
        <v>42</v>
      </c>
      <c r="B33" s="33" t="s">
        <v>105</v>
      </c>
      <c r="C33" s="49">
        <v>33.1</v>
      </c>
      <c r="D33" s="49">
        <v>32.5</v>
      </c>
      <c r="E33" s="49">
        <v>39.700000000000003</v>
      </c>
      <c r="F33" s="49">
        <v>38.799999999999997</v>
      </c>
      <c r="G33" s="49">
        <v>16.899999999999999</v>
      </c>
      <c r="H33" s="49">
        <v>18.2</v>
      </c>
      <c r="I33" s="49">
        <v>94.9</v>
      </c>
      <c r="J33" s="49">
        <v>95.6</v>
      </c>
    </row>
    <row r="34" spans="1:10" s="6" customFormat="1" ht="12.95" customHeight="1" x14ac:dyDescent="0.25">
      <c r="A34" s="32">
        <v>43</v>
      </c>
      <c r="B34" s="33" t="s">
        <v>106</v>
      </c>
      <c r="C34" s="49">
        <v>44.2</v>
      </c>
      <c r="D34" s="49">
        <v>44.9</v>
      </c>
      <c r="E34" s="49">
        <v>37.1</v>
      </c>
      <c r="F34" s="49">
        <v>36.4</v>
      </c>
      <c r="G34" s="49">
        <v>9.1999999999999993</v>
      </c>
      <c r="H34" s="49">
        <v>9.1999999999999993</v>
      </c>
      <c r="I34" s="49">
        <v>98</v>
      </c>
      <c r="J34" s="49">
        <v>98.1</v>
      </c>
    </row>
    <row r="35" spans="1:10" s="6" customFormat="1" ht="12.95" customHeight="1" x14ac:dyDescent="0.25">
      <c r="A35" s="30" t="s">
        <v>1</v>
      </c>
      <c r="B35" s="30"/>
      <c r="C35" s="48"/>
      <c r="D35" s="48"/>
      <c r="E35" s="48"/>
      <c r="F35" s="48"/>
      <c r="G35" s="48"/>
      <c r="H35" s="48"/>
      <c r="I35" s="48"/>
      <c r="J35" s="48"/>
    </row>
    <row r="36" spans="1:10" s="6" customFormat="1" ht="12.95" customHeight="1" x14ac:dyDescent="0.25">
      <c r="A36" s="32">
        <v>45</v>
      </c>
      <c r="B36" s="33" t="s">
        <v>108</v>
      </c>
      <c r="C36" s="49">
        <v>80.3</v>
      </c>
      <c r="D36" s="49">
        <v>80.5</v>
      </c>
      <c r="E36" s="49">
        <v>8.6</v>
      </c>
      <c r="F36" s="49">
        <v>8.7999999999999989</v>
      </c>
      <c r="G36" s="49">
        <v>8.5</v>
      </c>
      <c r="H36" s="49">
        <v>8.1999999999999993</v>
      </c>
      <c r="I36" s="49">
        <v>98.3</v>
      </c>
      <c r="J36" s="49">
        <v>98.1</v>
      </c>
    </row>
    <row r="37" spans="1:10" s="6" customFormat="1" ht="12.95" customHeight="1" x14ac:dyDescent="0.25">
      <c r="A37" s="32">
        <v>46</v>
      </c>
      <c r="B37" s="33" t="s">
        <v>109</v>
      </c>
      <c r="C37" s="49">
        <v>92.4</v>
      </c>
      <c r="D37" s="49">
        <v>92.7</v>
      </c>
      <c r="E37" s="49">
        <v>1.5</v>
      </c>
      <c r="F37" s="49">
        <v>1.5</v>
      </c>
      <c r="G37" s="49">
        <v>4.0999999999999996</v>
      </c>
      <c r="H37" s="49">
        <v>4.3</v>
      </c>
      <c r="I37" s="49">
        <v>98.5</v>
      </c>
      <c r="J37" s="49">
        <v>98.2</v>
      </c>
    </row>
    <row r="38" spans="1:10" s="6" customFormat="1" ht="12.95" customHeight="1" x14ac:dyDescent="0.25">
      <c r="A38" s="32">
        <v>47</v>
      </c>
      <c r="B38" s="33" t="s">
        <v>110</v>
      </c>
      <c r="C38" s="49">
        <v>65.2</v>
      </c>
      <c r="D38" s="49">
        <v>64.900000000000006</v>
      </c>
      <c r="E38" s="49">
        <v>16.3</v>
      </c>
      <c r="F38" s="49">
        <v>16.3</v>
      </c>
      <c r="G38" s="49">
        <v>12.6</v>
      </c>
      <c r="H38" s="49">
        <v>12.7</v>
      </c>
      <c r="I38" s="49">
        <v>95.5</v>
      </c>
      <c r="J38" s="49">
        <v>95.8</v>
      </c>
    </row>
    <row r="39" spans="1:10" s="6" customFormat="1" ht="12.95" customHeight="1" x14ac:dyDescent="0.25">
      <c r="A39" s="32">
        <v>49</v>
      </c>
      <c r="B39" s="33" t="s">
        <v>111</v>
      </c>
      <c r="C39" s="49">
        <v>24.6</v>
      </c>
      <c r="D39" s="49">
        <v>25.2</v>
      </c>
      <c r="E39" s="49">
        <v>37.299999999999997</v>
      </c>
      <c r="F39" s="49">
        <v>36</v>
      </c>
      <c r="G39" s="49">
        <v>17.3</v>
      </c>
      <c r="H39" s="49">
        <v>17.2</v>
      </c>
      <c r="I39" s="49">
        <v>56.8</v>
      </c>
      <c r="J39" s="49">
        <v>59.2</v>
      </c>
    </row>
    <row r="40" spans="1:10" s="6" customFormat="1" ht="12.95" customHeight="1" x14ac:dyDescent="0.25">
      <c r="A40" s="32">
        <v>52</v>
      </c>
      <c r="B40" s="33" t="s">
        <v>112</v>
      </c>
      <c r="C40" s="49">
        <v>52.6</v>
      </c>
      <c r="D40" s="49">
        <v>52.6</v>
      </c>
      <c r="E40" s="49">
        <v>23.9</v>
      </c>
      <c r="F40" s="49">
        <v>24.099999999999998</v>
      </c>
      <c r="G40" s="49">
        <v>12</v>
      </c>
      <c r="H40" s="49">
        <v>13</v>
      </c>
      <c r="I40" s="49">
        <v>91.1</v>
      </c>
      <c r="J40" s="49">
        <v>91</v>
      </c>
    </row>
    <row r="41" spans="1:10" s="6" customFormat="1" ht="12.95" customHeight="1" x14ac:dyDescent="0.25">
      <c r="A41" s="32">
        <v>55</v>
      </c>
      <c r="B41" s="33" t="s">
        <v>113</v>
      </c>
      <c r="C41" s="49">
        <v>12.5</v>
      </c>
      <c r="D41" s="49">
        <v>13</v>
      </c>
      <c r="E41" s="49">
        <v>40.1</v>
      </c>
      <c r="F41" s="49">
        <v>39.9</v>
      </c>
      <c r="G41" s="49">
        <v>33.200000000000003</v>
      </c>
      <c r="H41" s="49">
        <v>32.799999999999997</v>
      </c>
      <c r="I41" s="49">
        <v>85.7</v>
      </c>
      <c r="J41" s="49">
        <v>84.3</v>
      </c>
    </row>
    <row r="42" spans="1:10" s="6" customFormat="1" ht="12.95" customHeight="1" x14ac:dyDescent="0.25">
      <c r="A42" s="32">
        <v>56</v>
      </c>
      <c r="B42" s="33" t="s">
        <v>114</v>
      </c>
      <c r="C42" s="49">
        <v>28.7</v>
      </c>
      <c r="D42" s="49">
        <v>28.4</v>
      </c>
      <c r="E42" s="49">
        <v>40.700000000000003</v>
      </c>
      <c r="F42" s="49">
        <v>40.900000000000006</v>
      </c>
      <c r="G42" s="49">
        <v>23.4</v>
      </c>
      <c r="H42" s="49">
        <v>23.2</v>
      </c>
      <c r="I42" s="49">
        <v>88.6</v>
      </c>
      <c r="J42" s="49">
        <v>86.8</v>
      </c>
    </row>
    <row r="43" spans="1:10" s="6" customFormat="1" ht="12.95" customHeight="1" x14ac:dyDescent="0.25">
      <c r="A43" s="32">
        <v>58</v>
      </c>
      <c r="B43" s="33" t="s">
        <v>115</v>
      </c>
      <c r="C43" s="49">
        <v>33.5</v>
      </c>
      <c r="D43" s="49">
        <v>35.799999999999997</v>
      </c>
      <c r="E43" s="49">
        <v>28.299999999999997</v>
      </c>
      <c r="F43" s="49">
        <v>29.299999999999997</v>
      </c>
      <c r="G43" s="49">
        <v>23.2</v>
      </c>
      <c r="H43" s="49">
        <v>23.2</v>
      </c>
      <c r="I43" s="49">
        <v>85.5</v>
      </c>
      <c r="J43" s="49">
        <v>88.2</v>
      </c>
    </row>
    <row r="44" spans="1:10" s="6" customFormat="1" ht="12.95" customHeight="1" x14ac:dyDescent="0.25">
      <c r="A44" s="32">
        <v>62</v>
      </c>
      <c r="B44" s="33" t="s">
        <v>116</v>
      </c>
      <c r="C44" s="49">
        <v>27</v>
      </c>
      <c r="D44" s="49">
        <v>30.2</v>
      </c>
      <c r="E44" s="49">
        <v>41.5</v>
      </c>
      <c r="F44" s="49">
        <v>41</v>
      </c>
      <c r="G44" s="49">
        <v>19.7</v>
      </c>
      <c r="H44" s="49">
        <v>17.899999999999999</v>
      </c>
      <c r="I44" s="49">
        <v>95</v>
      </c>
      <c r="J44" s="49">
        <v>92.8</v>
      </c>
    </row>
    <row r="45" spans="1:10" s="6" customFormat="1" ht="12.95" customHeight="1" x14ac:dyDescent="0.25">
      <c r="A45" s="32">
        <v>68</v>
      </c>
      <c r="B45" s="33" t="s">
        <v>28</v>
      </c>
      <c r="C45" s="49">
        <v>6.6</v>
      </c>
      <c r="D45" s="49">
        <v>7</v>
      </c>
      <c r="E45" s="49">
        <v>36.9</v>
      </c>
      <c r="F45" s="49">
        <v>37.300000000000004</v>
      </c>
      <c r="G45" s="49">
        <v>26.3</v>
      </c>
      <c r="H45" s="49">
        <v>27.1</v>
      </c>
      <c r="I45" s="49">
        <v>88.5</v>
      </c>
      <c r="J45" s="49">
        <v>88.2</v>
      </c>
    </row>
    <row r="46" spans="1:10" s="6" customFormat="1" ht="12.95" customHeight="1" x14ac:dyDescent="0.25">
      <c r="A46" s="32">
        <v>69</v>
      </c>
      <c r="B46" s="33" t="s">
        <v>117</v>
      </c>
      <c r="C46" s="49">
        <v>11.9</v>
      </c>
      <c r="D46" s="49">
        <v>12.1</v>
      </c>
      <c r="E46" s="49">
        <v>60.699999999999996</v>
      </c>
      <c r="F46" s="49">
        <v>60.800000000000004</v>
      </c>
      <c r="G46" s="49">
        <v>19.600000000000001</v>
      </c>
      <c r="H46" s="49">
        <v>19.5</v>
      </c>
      <c r="I46" s="49">
        <v>97</v>
      </c>
      <c r="J46" s="49">
        <v>97.1</v>
      </c>
    </row>
    <row r="47" spans="1:10" s="6" customFormat="1" ht="12.95" customHeight="1" x14ac:dyDescent="0.25">
      <c r="A47" s="32">
        <v>70</v>
      </c>
      <c r="B47" s="33" t="s">
        <v>118</v>
      </c>
      <c r="C47" s="49">
        <v>25.7</v>
      </c>
      <c r="D47" s="49">
        <v>28.1</v>
      </c>
      <c r="E47" s="49">
        <v>31.799999999999997</v>
      </c>
      <c r="F47" s="49">
        <v>30.799999999999997</v>
      </c>
      <c r="G47" s="49">
        <v>29.6</v>
      </c>
      <c r="H47" s="49">
        <v>28.5</v>
      </c>
      <c r="I47" s="49">
        <v>75.099999999999994</v>
      </c>
      <c r="J47" s="49">
        <v>74</v>
      </c>
    </row>
    <row r="48" spans="1:10" s="6" customFormat="1" ht="12.95" customHeight="1" x14ac:dyDescent="0.25">
      <c r="A48" s="32">
        <v>71</v>
      </c>
      <c r="B48" s="33" t="s">
        <v>119</v>
      </c>
      <c r="C48" s="49">
        <v>47.1</v>
      </c>
      <c r="D48" s="49">
        <v>47.2</v>
      </c>
      <c r="E48" s="49">
        <v>35</v>
      </c>
      <c r="F48" s="49">
        <v>34.9</v>
      </c>
      <c r="G48" s="49">
        <v>11.3</v>
      </c>
      <c r="H48" s="49">
        <v>11.1</v>
      </c>
      <c r="I48" s="49">
        <v>95.3</v>
      </c>
      <c r="J48" s="49">
        <v>95.7</v>
      </c>
    </row>
    <row r="49" spans="1:10" s="6" customFormat="1" ht="12.95" customHeight="1" x14ac:dyDescent="0.25">
      <c r="A49" s="32">
        <v>72</v>
      </c>
      <c r="B49" s="33" t="s">
        <v>120</v>
      </c>
      <c r="C49" s="49">
        <v>58.5</v>
      </c>
      <c r="D49" s="49">
        <v>62.3</v>
      </c>
      <c r="E49" s="49">
        <v>11.7</v>
      </c>
      <c r="F49" s="49">
        <v>12.5</v>
      </c>
      <c r="G49" s="49">
        <v>17.399999999999999</v>
      </c>
      <c r="H49" s="49">
        <v>16</v>
      </c>
      <c r="I49" s="49">
        <v>86.2</v>
      </c>
      <c r="J49" s="49">
        <v>85</v>
      </c>
    </row>
    <row r="50" spans="1:10" s="6" customFormat="1" ht="12.95" customHeight="1" x14ac:dyDescent="0.25">
      <c r="A50" s="32">
        <v>77</v>
      </c>
      <c r="B50" s="33" t="s">
        <v>121</v>
      </c>
      <c r="C50" s="49">
        <v>40.200000000000003</v>
      </c>
      <c r="D50" s="49">
        <v>44.3</v>
      </c>
      <c r="E50" s="49">
        <v>22.4</v>
      </c>
      <c r="F50" s="49">
        <v>22</v>
      </c>
      <c r="G50" s="49">
        <v>12.1</v>
      </c>
      <c r="H50" s="49">
        <v>11.7</v>
      </c>
      <c r="I50" s="49">
        <v>97.8</v>
      </c>
      <c r="J50" s="49">
        <v>96.7</v>
      </c>
    </row>
    <row r="51" spans="1:10" s="6" customFormat="1" ht="12.95" customHeight="1" x14ac:dyDescent="0.25">
      <c r="A51" s="32">
        <v>78</v>
      </c>
      <c r="B51" s="33" t="s">
        <v>122</v>
      </c>
      <c r="C51" s="49">
        <v>15.6</v>
      </c>
      <c r="D51" s="49">
        <v>15.6</v>
      </c>
      <c r="E51" s="49">
        <v>71.599999999999994</v>
      </c>
      <c r="F51" s="49">
        <v>73.400000000000006</v>
      </c>
      <c r="G51" s="49">
        <v>10.4</v>
      </c>
      <c r="H51" s="49">
        <v>8.8000000000000007</v>
      </c>
      <c r="I51" s="49">
        <v>99.3</v>
      </c>
      <c r="J51" s="49">
        <v>99.4</v>
      </c>
    </row>
    <row r="52" spans="1:10" s="6" customFormat="1" ht="12.95" customHeight="1" x14ac:dyDescent="0.25">
      <c r="A52" s="32">
        <v>79</v>
      </c>
      <c r="B52" s="33" t="s">
        <v>123</v>
      </c>
      <c r="C52" s="49">
        <v>73.5</v>
      </c>
      <c r="D52" s="49">
        <v>72.7</v>
      </c>
      <c r="E52" s="49">
        <v>13</v>
      </c>
      <c r="F52" s="49">
        <v>13.8</v>
      </c>
      <c r="G52" s="49">
        <v>9.5</v>
      </c>
      <c r="H52" s="49">
        <v>9.8000000000000007</v>
      </c>
      <c r="I52" s="49">
        <v>95.1</v>
      </c>
      <c r="J52" s="49">
        <v>93.5</v>
      </c>
    </row>
    <row r="53" spans="1:10" s="6" customFormat="1" ht="12.95" customHeight="1" x14ac:dyDescent="0.25">
      <c r="A53" s="32">
        <v>81</v>
      </c>
      <c r="B53" s="33" t="s">
        <v>124</v>
      </c>
      <c r="C53" s="49">
        <v>22.4</v>
      </c>
      <c r="D53" s="49">
        <v>23.5</v>
      </c>
      <c r="E53" s="49">
        <v>59.3</v>
      </c>
      <c r="F53" s="49">
        <v>58.900000000000006</v>
      </c>
      <c r="G53" s="49">
        <v>10.9</v>
      </c>
      <c r="H53" s="49">
        <v>10.7</v>
      </c>
      <c r="I53" s="49">
        <v>98.4</v>
      </c>
      <c r="J53" s="49">
        <v>98.6</v>
      </c>
    </row>
    <row r="54" spans="1:10" s="6" customFormat="1" ht="12.95" customHeight="1" x14ac:dyDescent="0.25">
      <c r="A54" s="32">
        <v>82</v>
      </c>
      <c r="B54" s="33" t="s">
        <v>125</v>
      </c>
      <c r="C54" s="49">
        <v>44.1</v>
      </c>
      <c r="D54" s="49">
        <v>47.6</v>
      </c>
      <c r="E54" s="49">
        <v>30.299999999999997</v>
      </c>
      <c r="F54" s="49">
        <v>27.299999999999997</v>
      </c>
      <c r="G54" s="49">
        <v>15.2</v>
      </c>
      <c r="H54" s="49">
        <v>14.5</v>
      </c>
      <c r="I54" s="49">
        <v>96.9</v>
      </c>
      <c r="J54" s="49">
        <v>97.7</v>
      </c>
    </row>
    <row r="55" spans="1:10" s="6" customFormat="1" ht="12.95" customHeight="1" x14ac:dyDescent="0.25">
      <c r="A55" s="32">
        <v>85</v>
      </c>
      <c r="B55" s="33" t="s">
        <v>7</v>
      </c>
      <c r="C55" s="49">
        <v>10.9</v>
      </c>
      <c r="D55" s="49">
        <v>10.7</v>
      </c>
      <c r="E55" s="49">
        <v>58.2</v>
      </c>
      <c r="F55" s="49">
        <v>57.7</v>
      </c>
      <c r="G55" s="49">
        <v>23.9</v>
      </c>
      <c r="H55" s="49">
        <v>24</v>
      </c>
      <c r="I55" s="49">
        <v>71.400000000000006</v>
      </c>
      <c r="J55" s="49">
        <v>71.5</v>
      </c>
    </row>
    <row r="56" spans="1:10" s="6" customFormat="1" ht="12.95" customHeight="1" x14ac:dyDescent="0.25">
      <c r="A56" s="32">
        <v>87</v>
      </c>
      <c r="B56" s="33" t="s">
        <v>126</v>
      </c>
      <c r="C56" s="49">
        <v>8</v>
      </c>
      <c r="D56" s="49">
        <v>7.8</v>
      </c>
      <c r="E56" s="49">
        <v>66.599999999999994</v>
      </c>
      <c r="F56" s="49">
        <v>66.3</v>
      </c>
      <c r="G56" s="49">
        <v>14.8</v>
      </c>
      <c r="H56" s="49">
        <v>15.5</v>
      </c>
      <c r="I56" s="49">
        <v>88.8</v>
      </c>
      <c r="J56" s="49">
        <v>88</v>
      </c>
    </row>
    <row r="57" spans="1:10" s="6" customFormat="1" ht="12.95" customHeight="1" x14ac:dyDescent="0.25">
      <c r="A57" s="32">
        <v>90</v>
      </c>
      <c r="B57" s="33" t="s">
        <v>127</v>
      </c>
      <c r="C57" s="49">
        <v>10.8</v>
      </c>
      <c r="D57" s="49">
        <v>11.8</v>
      </c>
      <c r="E57" s="49">
        <v>63.1</v>
      </c>
      <c r="F57" s="49">
        <v>64.400000000000006</v>
      </c>
      <c r="G57" s="49">
        <v>18.899999999999999</v>
      </c>
      <c r="H57" s="49">
        <v>17.5</v>
      </c>
      <c r="I57" s="49">
        <v>31.5</v>
      </c>
      <c r="J57" s="49">
        <v>30.6</v>
      </c>
    </row>
    <row r="58" spans="1:10" s="6" customFormat="1" ht="12.95" customHeight="1" x14ac:dyDescent="0.25">
      <c r="A58" s="32">
        <v>93</v>
      </c>
      <c r="B58" s="33" t="s">
        <v>128</v>
      </c>
      <c r="C58" s="49">
        <v>37.299999999999997</v>
      </c>
      <c r="D58" s="49">
        <v>40.700000000000003</v>
      </c>
      <c r="E58" s="49">
        <v>21.099999999999998</v>
      </c>
      <c r="F58" s="49">
        <v>19.5</v>
      </c>
      <c r="G58" s="49">
        <v>30.4</v>
      </c>
      <c r="H58" s="49">
        <v>29.5</v>
      </c>
      <c r="I58" s="49">
        <v>86.2</v>
      </c>
      <c r="J58" s="49">
        <v>88</v>
      </c>
    </row>
    <row r="59" spans="1:10" s="6" customFormat="1" ht="12.95" customHeight="1" x14ac:dyDescent="0.25">
      <c r="A59" s="32">
        <v>94</v>
      </c>
      <c r="B59" s="33" t="s">
        <v>129</v>
      </c>
      <c r="C59" s="49">
        <v>23.2</v>
      </c>
      <c r="D59" s="49">
        <v>21.5</v>
      </c>
      <c r="E59" s="49">
        <v>41.7</v>
      </c>
      <c r="F59" s="49">
        <v>42.4</v>
      </c>
      <c r="G59" s="49">
        <v>27</v>
      </c>
      <c r="H59" s="49">
        <v>27.5</v>
      </c>
      <c r="I59" s="49">
        <v>78.900000000000006</v>
      </c>
      <c r="J59" s="49">
        <v>79.400000000000006</v>
      </c>
    </row>
    <row r="60" spans="1:10" s="6" customFormat="1" ht="12.95" customHeight="1" x14ac:dyDescent="0.25">
      <c r="A60" s="32">
        <v>95</v>
      </c>
      <c r="B60" s="33" t="s">
        <v>130</v>
      </c>
      <c r="C60" s="49">
        <v>36.9</v>
      </c>
      <c r="D60" s="49">
        <v>40.1</v>
      </c>
      <c r="E60" s="49">
        <v>44</v>
      </c>
      <c r="F60" s="49">
        <v>42.1</v>
      </c>
      <c r="G60" s="49">
        <v>13.9</v>
      </c>
      <c r="H60" s="49">
        <v>12.5</v>
      </c>
      <c r="I60" s="49">
        <v>98.5</v>
      </c>
      <c r="J60" s="49">
        <v>98.4</v>
      </c>
    </row>
    <row r="61" spans="1:10" s="6" customFormat="1" ht="12.95" customHeight="1" x14ac:dyDescent="0.25">
      <c r="A61" s="32">
        <v>96</v>
      </c>
      <c r="B61" s="33" t="s">
        <v>131</v>
      </c>
      <c r="C61" s="49">
        <v>16.100000000000001</v>
      </c>
      <c r="D61" s="49">
        <v>15.3</v>
      </c>
      <c r="E61" s="49">
        <v>46.5</v>
      </c>
      <c r="F61" s="49">
        <v>47.3</v>
      </c>
      <c r="G61" s="49">
        <v>21.9</v>
      </c>
      <c r="H61" s="49">
        <v>21.7</v>
      </c>
      <c r="I61" s="49">
        <v>96.2</v>
      </c>
      <c r="J61" s="49">
        <v>94.8</v>
      </c>
    </row>
    <row r="62" spans="1:10" s="6" customFormat="1" ht="30.95" customHeight="1" x14ac:dyDescent="0.25">
      <c r="A62" s="18" t="s">
        <v>186</v>
      </c>
      <c r="B62" s="47" t="s">
        <v>191</v>
      </c>
      <c r="C62" s="21"/>
      <c r="D62" s="21"/>
      <c r="E62" s="20"/>
      <c r="F62" s="20"/>
      <c r="G62" s="20"/>
      <c r="H62" s="20"/>
      <c r="I62" s="20"/>
      <c r="J62" s="20"/>
    </row>
    <row r="63" spans="1:10" s="6" customFormat="1" ht="12.95" customHeight="1" x14ac:dyDescent="0.25">
      <c r="A63" s="12" t="s">
        <v>187</v>
      </c>
      <c r="B63" s="6" t="s">
        <v>146</v>
      </c>
    </row>
    <row r="64" spans="1:10" s="39" customFormat="1" ht="12.95" customHeight="1" x14ac:dyDescent="0.25">
      <c r="A64" s="38" t="s">
        <v>188</v>
      </c>
    </row>
    <row r="65" spans="1:1" s="41" customFormat="1" ht="12.95" customHeight="1" x14ac:dyDescent="0.25">
      <c r="A65" s="40" t="s">
        <v>161</v>
      </c>
    </row>
    <row r="66" spans="1:1" s="41" customFormat="1" ht="12.95" customHeight="1" x14ac:dyDescent="0.25"/>
    <row r="67" spans="1:1" s="41" customFormat="1" ht="12.95" customHeight="1" x14ac:dyDescent="0.25">
      <c r="A67" s="41" t="s">
        <v>189</v>
      </c>
    </row>
    <row r="68" spans="1:1" s="6" customFormat="1" ht="11.25" x14ac:dyDescent="0.25"/>
    <row r="69" spans="1:1" s="6" customFormat="1" ht="11.25" x14ac:dyDescent="0.25"/>
    <row r="70" spans="1:1" s="6" customFormat="1" ht="11.25" x14ac:dyDescent="0.25"/>
    <row r="71" spans="1:1" s="6" customFormat="1" ht="11.25" x14ac:dyDescent="0.25"/>
    <row r="72" spans="1:1" s="6" customFormat="1" ht="11.25" x14ac:dyDescent="0.25"/>
    <row r="73" spans="1:1" s="6" customFormat="1" ht="11.25" x14ac:dyDescent="0.25"/>
  </sheetData>
  <pageMargins left="0.7" right="0.7" top="0.78740157499999996" bottom="0.78740157499999996" header="0.3" footer="0.3"/>
  <pageSetup paperSize="9" scale="61"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23</vt:i4>
      </vt:variant>
      <vt:variant>
        <vt:lpstr>Plages nommées</vt:lpstr>
      </vt:variant>
      <vt:variant>
        <vt:i4>23</vt:i4>
      </vt:variant>
    </vt:vector>
  </HeadingPairs>
  <TitlesOfParts>
    <vt:vector size="46" baseType="lpstr">
      <vt:lpstr>2020-2021</vt:lpstr>
      <vt:lpstr>2019-2020</vt:lpstr>
      <vt:lpstr>2018-2019</vt:lpstr>
      <vt:lpstr>2017-2018</vt:lpstr>
      <vt:lpstr>2016-2017</vt:lpstr>
      <vt:lpstr>2015-2016</vt:lpstr>
      <vt:lpstr>2014-2015</vt:lpstr>
      <vt:lpstr>2013-2014</vt:lpstr>
      <vt:lpstr>2012-2013</vt:lpstr>
      <vt:lpstr>2011-2012</vt:lpstr>
      <vt:lpstr>2010-2011</vt:lpstr>
      <vt:lpstr>2009-2010</vt:lpstr>
      <vt:lpstr>2008-2009</vt:lpstr>
      <vt:lpstr>2007-2008</vt:lpstr>
      <vt:lpstr>2006-2007</vt:lpstr>
      <vt:lpstr>2005-2006</vt:lpstr>
      <vt:lpstr>2004-2005</vt:lpstr>
      <vt:lpstr>2003-2004</vt:lpstr>
      <vt:lpstr>2002-2003</vt:lpstr>
      <vt:lpstr>2001-2002</vt:lpstr>
      <vt:lpstr>2000-2001</vt:lpstr>
      <vt:lpstr>1999-2000</vt:lpstr>
      <vt:lpstr>1998-1999</vt:lpstr>
      <vt:lpstr>'1998-1999'!Zone_d_impression</vt:lpstr>
      <vt:lpstr>'1999-2000'!Zone_d_impression</vt:lpstr>
      <vt:lpstr>'2000-2001'!Zone_d_impression</vt:lpstr>
      <vt:lpstr>'2001-2002'!Zone_d_impression</vt:lpstr>
      <vt:lpstr>'2002-2003'!Zone_d_impression</vt:lpstr>
      <vt:lpstr>'2003-2004'!Zone_d_impression</vt:lpstr>
      <vt:lpstr>'2004-2005'!Zone_d_impression</vt:lpstr>
      <vt:lpstr>'2005-2006'!Zone_d_impression</vt:lpstr>
      <vt:lpstr>'2006-2007'!Zone_d_impression</vt:lpstr>
      <vt:lpstr>'2007-2008'!Zone_d_impression</vt:lpstr>
      <vt:lpstr>'2008-2009'!Zone_d_impression</vt:lpstr>
      <vt:lpstr>'2009-2010'!Zone_d_impression</vt:lpstr>
      <vt:lpstr>'2010-2011'!Zone_d_impression</vt:lpstr>
      <vt:lpstr>'2011-2012'!Zone_d_impression</vt:lpstr>
      <vt:lpstr>'2012-2013'!Zone_d_impression</vt:lpstr>
      <vt:lpstr>'2013-2014'!Zone_d_impression</vt:lpstr>
      <vt:lpstr>'2014-2015'!Zone_d_impression</vt:lpstr>
      <vt:lpstr>'2015-2016'!Zone_d_impression</vt:lpstr>
      <vt:lpstr>'2016-2017'!Zone_d_impression</vt:lpstr>
      <vt:lpstr>'2017-2018'!Zone_d_impression</vt:lpstr>
      <vt:lpstr>'2018-2019'!Zone_d_impression</vt:lpstr>
      <vt:lpstr>'2019-2020'!Zone_d_impression</vt:lpstr>
      <vt:lpstr>'2020-2021'!Zone_d_impression</vt:lpstr>
    </vt:vector>
  </TitlesOfParts>
  <Company>BFS/OFS/UST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Orthograf!</dc:creator>
  <cp:lastModifiedBy>Dapples Pierrine BFS</cp:lastModifiedBy>
  <cp:lastPrinted>2023-08-11T05:49:31Z</cp:lastPrinted>
  <dcterms:created xsi:type="dcterms:W3CDTF">2000-05-02T09:31:54Z</dcterms:created>
  <dcterms:modified xsi:type="dcterms:W3CDTF">2023-08-17T11:37:38Z</dcterms:modified>
</cp:coreProperties>
</file>