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2_WAHLEN\01_NATIONALRAT\NRW2023\01. Diffusion\Tabellen Excel DAM - Metainformation\Listes et Candidatures\Tableaux\2023\Tableau actualisé en 2019 et un 2013\à vérifier _ 4yeux Par Julie\"/>
    </mc:Choice>
  </mc:AlternateContent>
  <xr:revisionPtr revIDLastSave="0" documentId="13_ncr:1_{28FB1F9C-4090-41FC-9304-3C48EAEC0F4D}" xr6:coauthVersionLast="47" xr6:coauthVersionMax="47" xr10:uidLastSave="{00000000-0000-0000-0000-000000000000}"/>
  <bookViews>
    <workbookView xWindow="1920" yWindow="1920" windowWidth="17280" windowHeight="8964" xr2:uid="{00000000-000D-0000-FFFF-FFFF00000000}"/>
  </bookViews>
  <sheets>
    <sheet name="17.02.02.01.03" sheetId="2" r:id="rId1"/>
  </sheets>
  <definedNames>
    <definedName name="_xlnm._FilterDatabase" localSheetId="0" hidden="1">'17.02.02.01.03'!$B$13:$F$40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  <c r="F15" i="2"/>
  <c r="F16" i="2"/>
  <c r="F17" i="2"/>
  <c r="F18" i="2"/>
  <c r="F19" i="2"/>
  <c r="F20" i="2"/>
  <c r="F21" i="2"/>
  <c r="F32" i="2"/>
  <c r="F23" i="2"/>
  <c r="F22" i="2"/>
  <c r="F24" i="2"/>
  <c r="F25" i="2"/>
  <c r="F26" i="2"/>
  <c r="F31" i="2"/>
  <c r="F28" i="2"/>
  <c r="F33" i="2"/>
  <c r="F30" i="2"/>
  <c r="F29" i="2"/>
  <c r="F34" i="2"/>
  <c r="F35" i="2"/>
  <c r="F38" i="2"/>
  <c r="F37" i="2"/>
  <c r="F36" i="2"/>
  <c r="F39" i="2"/>
  <c r="F13" i="2"/>
  <c r="C9" i="2" l="1"/>
  <c r="E9" i="2" s="1"/>
</calcChain>
</file>

<file path=xl/sharedStrings.xml><?xml version="1.0" encoding="utf-8"?>
<sst xmlns="http://schemas.openxmlformats.org/spreadsheetml/2006/main" count="48" uniqueCount="48">
  <si>
    <t>Appenzell I.Rh.</t>
  </si>
  <si>
    <t>Schwyz</t>
  </si>
  <si>
    <t>Luzern</t>
  </si>
  <si>
    <t>Solothurn</t>
  </si>
  <si>
    <t>Zug</t>
  </si>
  <si>
    <t>Jura</t>
  </si>
  <si>
    <t>Obwalden</t>
  </si>
  <si>
    <t>Uri</t>
  </si>
  <si>
    <t>Schaffhausen</t>
  </si>
  <si>
    <t>Nidwalden</t>
  </si>
  <si>
    <t>Aargau</t>
  </si>
  <si>
    <t>Glarus</t>
  </si>
  <si>
    <t>Graubünden</t>
  </si>
  <si>
    <t>Basel-Stadt</t>
  </si>
  <si>
    <t>Thurgau</t>
  </si>
  <si>
    <t>St. Gallen</t>
  </si>
  <si>
    <t>Appenzell A.Rh.</t>
  </si>
  <si>
    <t>Anzahl Sitze</t>
  </si>
  <si>
    <t>Schweiz</t>
  </si>
  <si>
    <t>(Volkszählung)</t>
  </si>
  <si>
    <t>im Nationalrat</t>
  </si>
  <si>
    <t>Sitze * Wohnbevölkerung</t>
  </si>
  <si>
    <t>Verteilungszahl</t>
  </si>
  <si>
    <t>Übervertretung</t>
  </si>
  <si>
    <t>Untervertretung</t>
  </si>
  <si>
    <t xml:space="preserve">Die Über-/Untervertretung berechnet sich wie folgt: </t>
  </si>
  <si>
    <t>Wohnbevölkerung eines Kantons – (Anzahl Sitze eines Kantons * Verteilungsquotient)</t>
  </si>
  <si>
    <t>Über- und unterrepräsentierte Kantone im Nationalrat</t>
  </si>
  <si>
    <t>Basel-Landschaft</t>
  </si>
  <si>
    <t>Zürich</t>
  </si>
  <si>
    <t>Bern</t>
  </si>
  <si>
    <t>Waadt</t>
  </si>
  <si>
    <t>Neuenburg</t>
  </si>
  <si>
    <t>Freiburg</t>
  </si>
  <si>
    <t>Genf</t>
  </si>
  <si>
    <t>Tessin</t>
  </si>
  <si>
    <t>Wallis</t>
  </si>
  <si>
    <t>T 17.02.02.01.03</t>
  </si>
  <si>
    <t>Quelle: BFS - Statistik der Nationalratswahlen</t>
  </si>
  <si>
    <t>Auskunft: Bundesamt für Statistik (BFS), Sektion Politik, Kultur, Medien, poku@bfs.admin.ch, Tel. 058 463 61 58</t>
  </si>
  <si>
    <r>
      <t xml:space="preserve">Über-/Untervertretung </t>
    </r>
    <r>
      <rPr>
        <vertAlign val="superscript"/>
        <sz val="8"/>
        <rFont val="Arial"/>
        <family val="2"/>
      </rPr>
      <t>2</t>
    </r>
  </si>
  <si>
    <t>Der Verteilungsquotient ergibt sich durch die Division der Wohnbevölkerung (total) mit der Zahl</t>
  </si>
  <si>
    <t>Wohnbevölkerung 2020</t>
  </si>
  <si>
    <t>der Sitze im Nationalrat (8'670'300: 200 = 43'352)</t>
  </si>
  <si>
    <t>© BFS 2023</t>
  </si>
  <si>
    <r>
      <t xml:space="preserve">Verteilung auf Basis der Volkszählung 2020 </t>
    </r>
    <r>
      <rPr>
        <b/>
        <vertAlign val="superscript"/>
        <sz val="9"/>
        <rFont val="Arial"/>
        <family val="2"/>
      </rPr>
      <t>1</t>
    </r>
  </si>
  <si>
    <t>Diese Verteilung gilt fürdie Nationalratswahlen 2023. Datengrundlage: Ständige Wohnbevölkerung am 31.12.2020</t>
  </si>
  <si>
    <t>Letzte Aktualisierung: 25.09.2023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</si>
</sst>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&quot;  &quot;@"/>
    <numFmt numFmtId="166" formatCode="_ * #,##0_ ;_ * \-#,##0_ ;_ * &quot;-&quot;??_ ;_ @_ "/>
    <numFmt numFmtId="167" formatCode="#,##0.0"/>
  </numFmts>
  <fonts count="21">
    <font>
      <sz val="8"/>
      <name val="Arial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name val="Syntax"/>
      <family val="2"/>
    </font>
    <font>
      <b/>
      <sz val="8"/>
      <name val="Syntax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color rgb="FFFF0000"/>
      <name val="Arial Narrow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strike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/>
  </cellStyleXfs>
  <cellXfs count="50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0" fillId="2" borderId="0" xfId="0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/>
    <xf numFmtId="167" fontId="5" fillId="2" borderId="0" xfId="0" applyNumberFormat="1" applyFont="1" applyFill="1" applyBorder="1"/>
    <xf numFmtId="0" fontId="3" fillId="2" borderId="0" xfId="0" applyFont="1" applyFill="1"/>
    <xf numFmtId="0" fontId="2" fillId="2" borderId="0" xfId="0" applyFont="1" applyFill="1" applyBorder="1" applyAlignment="1">
      <alignment horizontal="right" vertical="center"/>
    </xf>
    <xf numFmtId="0" fontId="7" fillId="2" borderId="0" xfId="0" applyFont="1" applyFill="1"/>
    <xf numFmtId="0" fontId="8" fillId="2" borderId="0" xfId="0" applyFont="1" applyFill="1"/>
    <xf numFmtId="0" fontId="1" fillId="2" borderId="0" xfId="0" applyFont="1" applyFill="1" applyBorder="1"/>
    <xf numFmtId="0" fontId="9" fillId="2" borderId="0" xfId="0" applyFont="1" applyFill="1" applyBorder="1"/>
    <xf numFmtId="0" fontId="1" fillId="2" borderId="2" xfId="0" applyFont="1" applyFill="1" applyBorder="1"/>
    <xf numFmtId="165" fontId="10" fillId="2" borderId="0" xfId="0" applyNumberFormat="1" applyFont="1" applyFill="1" applyBorder="1" applyAlignment="1"/>
    <xf numFmtId="165" fontId="10" fillId="3" borderId="0" xfId="0" applyNumberFormat="1" applyFont="1" applyFill="1" applyBorder="1" applyAlignment="1"/>
    <xf numFmtId="0" fontId="1" fillId="3" borderId="0" xfId="0" applyFont="1" applyFill="1" applyBorder="1"/>
    <xf numFmtId="165" fontId="1" fillId="3" borderId="0" xfId="0" applyNumberFormat="1" applyFont="1" applyFill="1" applyBorder="1" applyAlignment="1">
      <alignment horizontal="left"/>
    </xf>
    <xf numFmtId="1" fontId="1" fillId="3" borderId="0" xfId="0" applyNumberFormat="1" applyFont="1" applyFill="1" applyBorder="1"/>
    <xf numFmtId="3" fontId="1" fillId="3" borderId="0" xfId="0" applyNumberFormat="1" applyFont="1" applyFill="1" applyBorder="1" applyAlignment="1">
      <alignment horizontal="right"/>
    </xf>
    <xf numFmtId="0" fontId="11" fillId="3" borderId="0" xfId="0" applyFont="1" applyFill="1" applyBorder="1"/>
    <xf numFmtId="167" fontId="11" fillId="3" borderId="0" xfId="0" applyNumberFormat="1" applyFont="1" applyFill="1" applyBorder="1"/>
    <xf numFmtId="0" fontId="1" fillId="2" borderId="0" xfId="0" applyFont="1" applyFill="1"/>
    <xf numFmtId="0" fontId="1" fillId="2" borderId="1" xfId="0" applyFont="1" applyFill="1" applyBorder="1"/>
    <xf numFmtId="0" fontId="12" fillId="2" borderId="0" xfId="0" applyFont="1" applyFill="1" applyBorder="1"/>
    <xf numFmtId="0" fontId="13" fillId="2" borderId="0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Continuous"/>
    </xf>
    <xf numFmtId="0" fontId="15" fillId="2" borderId="0" xfId="0" applyFont="1" applyFill="1"/>
    <xf numFmtId="0" fontId="16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7" fillId="2" borderId="0" xfId="0" applyFont="1" applyFill="1"/>
    <xf numFmtId="0" fontId="17" fillId="2" borderId="0" xfId="0" applyFont="1" applyFill="1" applyAlignment="1">
      <alignment horizontal="centerContinuous"/>
    </xf>
    <xf numFmtId="164" fontId="3" fillId="2" borderId="0" xfId="1" applyFont="1" applyFill="1"/>
    <xf numFmtId="166" fontId="1" fillId="2" borderId="0" xfId="1" applyNumberFormat="1" applyFont="1" applyFill="1" applyBorder="1"/>
    <xf numFmtId="166" fontId="1" fillId="2" borderId="0" xfId="1" applyNumberFormat="1" applyFont="1" applyFill="1" applyBorder="1" applyAlignment="1">
      <alignment horizontal="right"/>
    </xf>
    <xf numFmtId="166" fontId="3" fillId="2" borderId="0" xfId="0" applyNumberFormat="1" applyFont="1" applyFill="1" applyBorder="1"/>
    <xf numFmtId="0" fontId="2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166" fontId="0" fillId="2" borderId="0" xfId="0" applyNumberFormat="1" applyFill="1"/>
    <xf numFmtId="166" fontId="1" fillId="3" borderId="0" xfId="1" applyNumberFormat="1" applyFont="1" applyFill="1" applyBorder="1" applyAlignment="1">
      <alignment horizontal="right"/>
    </xf>
    <xf numFmtId="166" fontId="1" fillId="2" borderId="0" xfId="0" applyNumberFormat="1" applyFont="1" applyFill="1"/>
    <xf numFmtId="0" fontId="20" fillId="2" borderId="0" xfId="0" applyFont="1" applyFill="1"/>
    <xf numFmtId="0" fontId="1" fillId="0" borderId="0" xfId="0" applyFont="1" applyAlignment="1">
      <alignment vertical="center"/>
    </xf>
    <xf numFmtId="0" fontId="2" fillId="5" borderId="0" xfId="0" applyNumberFormat="1" applyFont="1" applyFill="1" applyBorder="1"/>
    <xf numFmtId="0" fontId="1" fillId="5" borderId="0" xfId="0" applyFont="1" applyFill="1" applyBorder="1"/>
    <xf numFmtId="0" fontId="3" fillId="5" borderId="0" xfId="0" applyFont="1" applyFill="1" applyBorder="1"/>
    <xf numFmtId="0" fontId="18" fillId="5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left" vertical="top" wrapText="1"/>
    </xf>
  </cellXfs>
  <cellStyles count="3">
    <cellStyle name="Milliers" xfId="1" builtinId="3"/>
    <cellStyle name="Normal" xfId="0" builtinId="0"/>
    <cellStyle name="Standard_Tabelle1" xfId="2" xr:uid="{787DB27F-E986-40BE-9F68-66ECD5D974F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Q92"/>
  <sheetViews>
    <sheetView tabSelected="1" workbookViewId="0"/>
  </sheetViews>
  <sheetFormatPr baseColWidth="10" defaultColWidth="12" defaultRowHeight="10.199999999999999"/>
  <cols>
    <col min="1" max="1" width="3.140625" style="12" customWidth="1"/>
    <col min="2" max="2" width="18.7109375" style="12" customWidth="1"/>
    <col min="3" max="3" width="20" style="23" customWidth="1"/>
    <col min="4" max="4" width="16.42578125" style="23" customWidth="1"/>
    <col min="5" max="5" width="11" style="10" hidden="1" customWidth="1"/>
    <col min="6" max="6" width="21.42578125" style="3" customWidth="1"/>
    <col min="7" max="8" width="12" style="3"/>
    <col min="9" max="9" width="16.85546875" style="3" bestFit="1" customWidth="1"/>
    <col min="10" max="16384" width="12" style="3"/>
  </cols>
  <sheetData>
    <row r="1" spans="1:17" s="2" customFormat="1" ht="12">
      <c r="A1" s="38" t="s">
        <v>27</v>
      </c>
      <c r="B1" s="1"/>
      <c r="C1" s="12"/>
      <c r="D1" s="12"/>
      <c r="E1" s="12"/>
      <c r="F1" s="9" t="s">
        <v>37</v>
      </c>
    </row>
    <row r="2" spans="1:17" s="47" customFormat="1" ht="13.8">
      <c r="A2" s="45" t="s">
        <v>45</v>
      </c>
      <c r="B2" s="45"/>
      <c r="C2" s="46"/>
      <c r="D2" s="46"/>
      <c r="E2" s="46"/>
      <c r="F2" s="46"/>
    </row>
    <row r="3" spans="1:17" s="2" customFormat="1" ht="3.75" customHeight="1">
      <c r="A3" s="13"/>
      <c r="B3" s="13"/>
      <c r="C3" s="12"/>
      <c r="D3" s="12"/>
      <c r="E3" s="12"/>
      <c r="F3" s="12"/>
    </row>
    <row r="4" spans="1:17" s="2" customFormat="1" ht="6.75" customHeight="1">
      <c r="A4" s="14"/>
      <c r="B4" s="14"/>
      <c r="C4" s="14"/>
      <c r="D4" s="14"/>
      <c r="E4" s="14"/>
      <c r="F4" s="14"/>
    </row>
    <row r="5" spans="1:17" s="8" customFormat="1" ht="11.4">
      <c r="A5" s="15"/>
      <c r="B5" s="15"/>
      <c r="C5" s="46" t="s">
        <v>42</v>
      </c>
      <c r="D5" s="12" t="s">
        <v>17</v>
      </c>
      <c r="E5" s="12" t="s">
        <v>21</v>
      </c>
      <c r="F5" s="12" t="s">
        <v>40</v>
      </c>
    </row>
    <row r="6" spans="1:17" s="8" customFormat="1">
      <c r="A6" s="15"/>
      <c r="B6" s="15"/>
      <c r="C6" s="12" t="s">
        <v>19</v>
      </c>
      <c r="D6" s="12" t="s">
        <v>20</v>
      </c>
      <c r="E6" s="12" t="s">
        <v>22</v>
      </c>
      <c r="F6" s="15"/>
    </row>
    <row r="7" spans="1:17" s="8" customFormat="1" ht="6.75" customHeight="1">
      <c r="A7" s="15"/>
      <c r="B7" s="15"/>
      <c r="C7" s="12"/>
      <c r="D7" s="12"/>
      <c r="E7" s="12"/>
      <c r="F7" s="15"/>
    </row>
    <row r="8" spans="1:17" s="8" customFormat="1" ht="6" customHeight="1">
      <c r="A8" s="16"/>
      <c r="B8" s="16"/>
      <c r="C8" s="16"/>
      <c r="D8" s="17"/>
      <c r="E8" s="17"/>
      <c r="F8" s="16"/>
    </row>
    <row r="9" spans="1:17" s="8" customFormat="1">
      <c r="A9" s="18" t="s">
        <v>18</v>
      </c>
      <c r="B9" s="18"/>
      <c r="C9" s="41">
        <f>SUM(C13:C40)</f>
        <v>8670300</v>
      </c>
      <c r="D9" s="17">
        <v>200</v>
      </c>
      <c r="E9" s="19">
        <f>ROUNDUP(C9/200,0)</f>
        <v>43352</v>
      </c>
      <c r="F9" s="20"/>
      <c r="G9" s="34"/>
    </row>
    <row r="10" spans="1:17" s="8" customFormat="1" ht="6" customHeight="1">
      <c r="A10" s="21"/>
      <c r="B10" s="21"/>
      <c r="C10" s="21"/>
      <c r="D10" s="17"/>
      <c r="E10" s="17"/>
      <c r="F10" s="22"/>
    </row>
    <row r="11" spans="1:17">
      <c r="C11" s="42"/>
      <c r="D11" s="42"/>
      <c r="E11" s="40"/>
    </row>
    <row r="12" spans="1:17" s="8" customFormat="1">
      <c r="A12" s="23" t="s">
        <v>23</v>
      </c>
      <c r="B12" s="23"/>
      <c r="C12" s="23"/>
      <c r="D12" s="23"/>
      <c r="E12" s="23"/>
      <c r="F12" s="23"/>
      <c r="H12" s="23"/>
      <c r="I12" s="23"/>
    </row>
    <row r="13" spans="1:17" s="2" customFormat="1">
      <c r="A13" s="12"/>
      <c r="B13" s="2" t="s">
        <v>0</v>
      </c>
      <c r="C13" s="35">
        <v>16293</v>
      </c>
      <c r="D13" s="35">
        <v>1</v>
      </c>
      <c r="E13" s="35">
        <v>42098</v>
      </c>
      <c r="F13" s="36">
        <f>(D13*43352)-C13</f>
        <v>27059</v>
      </c>
      <c r="H13" s="35"/>
      <c r="I13" s="36"/>
      <c r="L13" s="37"/>
      <c r="M13" s="37"/>
      <c r="N13" s="37"/>
      <c r="O13" s="37"/>
      <c r="P13" s="37"/>
      <c r="Q13" s="37"/>
    </row>
    <row r="14" spans="1:17" s="2" customFormat="1">
      <c r="A14" s="12"/>
      <c r="B14" s="2" t="s">
        <v>12</v>
      </c>
      <c r="C14" s="35">
        <v>200096</v>
      </c>
      <c r="D14" s="35">
        <v>5</v>
      </c>
      <c r="E14" s="35">
        <v>210490</v>
      </c>
      <c r="F14" s="36">
        <f t="shared" ref="F14:F39" si="0">(D14*43352)-C14</f>
        <v>16664</v>
      </c>
      <c r="H14" s="35"/>
      <c r="I14" s="36"/>
      <c r="L14" s="37"/>
      <c r="M14" s="37"/>
      <c r="N14" s="37"/>
      <c r="O14" s="37"/>
      <c r="P14" s="37"/>
      <c r="Q14" s="37"/>
    </row>
    <row r="15" spans="1:17" s="2" customFormat="1">
      <c r="A15" s="12"/>
      <c r="B15" s="2" t="s">
        <v>34</v>
      </c>
      <c r="C15" s="35">
        <v>506343</v>
      </c>
      <c r="D15" s="35">
        <v>12</v>
      </c>
      <c r="E15" s="35">
        <v>505176</v>
      </c>
      <c r="F15" s="36">
        <f t="shared" si="0"/>
        <v>13881</v>
      </c>
      <c r="H15" s="35"/>
      <c r="I15" s="36"/>
      <c r="L15" s="37"/>
      <c r="M15" s="37"/>
      <c r="N15" s="37"/>
      <c r="O15" s="37"/>
      <c r="P15" s="37"/>
      <c r="Q15" s="37"/>
    </row>
    <row r="16" spans="1:17" s="2" customFormat="1">
      <c r="A16" s="12"/>
      <c r="B16" s="2" t="s">
        <v>5</v>
      </c>
      <c r="C16" s="35">
        <v>73709</v>
      </c>
      <c r="D16" s="35">
        <v>2</v>
      </c>
      <c r="E16" s="35">
        <v>84196</v>
      </c>
      <c r="F16" s="36">
        <f t="shared" si="0"/>
        <v>12995</v>
      </c>
      <c r="H16" s="35"/>
      <c r="I16" s="36"/>
      <c r="L16" s="37"/>
      <c r="M16" s="37"/>
      <c r="N16" s="37"/>
      <c r="O16" s="37"/>
      <c r="P16" s="37"/>
      <c r="Q16" s="37"/>
    </row>
    <row r="17" spans="1:17" s="2" customFormat="1">
      <c r="A17" s="12"/>
      <c r="B17" s="2" t="s">
        <v>28</v>
      </c>
      <c r="C17" s="35">
        <v>290969</v>
      </c>
      <c r="D17" s="35">
        <v>7</v>
      </c>
      <c r="E17" s="35">
        <v>294686</v>
      </c>
      <c r="F17" s="36">
        <f t="shared" si="0"/>
        <v>12495</v>
      </c>
      <c r="H17" s="35"/>
      <c r="I17" s="36"/>
      <c r="L17" s="37"/>
      <c r="M17" s="37"/>
      <c r="N17" s="37"/>
      <c r="O17" s="37"/>
      <c r="P17" s="37"/>
      <c r="Q17" s="37"/>
    </row>
    <row r="18" spans="1:17" s="2" customFormat="1">
      <c r="A18" s="12"/>
      <c r="B18" s="2" t="s">
        <v>1</v>
      </c>
      <c r="C18" s="35">
        <v>162157</v>
      </c>
      <c r="D18" s="35">
        <v>4</v>
      </c>
      <c r="E18" s="35">
        <v>168392</v>
      </c>
      <c r="F18" s="36">
        <f t="shared" si="0"/>
        <v>11251</v>
      </c>
      <c r="H18" s="35"/>
      <c r="I18" s="36"/>
      <c r="L18" s="37"/>
      <c r="M18" s="37"/>
      <c r="N18" s="37"/>
      <c r="O18" s="37"/>
      <c r="P18" s="37"/>
      <c r="Q18" s="37"/>
    </row>
    <row r="19" spans="1:17" s="2" customFormat="1">
      <c r="A19" s="12"/>
      <c r="B19" s="2" t="s">
        <v>31</v>
      </c>
      <c r="C19" s="35">
        <v>814762</v>
      </c>
      <c r="D19" s="35">
        <v>19</v>
      </c>
      <c r="E19" s="35">
        <v>799862</v>
      </c>
      <c r="F19" s="36">
        <f t="shared" si="0"/>
        <v>8926</v>
      </c>
      <c r="H19" s="35"/>
      <c r="I19" s="36"/>
      <c r="L19" s="37"/>
      <c r="M19" s="37"/>
      <c r="N19" s="37"/>
      <c r="O19" s="37"/>
      <c r="P19" s="37"/>
      <c r="Q19" s="37"/>
    </row>
    <row r="20" spans="1:17" s="2" customFormat="1">
      <c r="A20" s="12"/>
      <c r="B20" s="2" t="s">
        <v>29</v>
      </c>
      <c r="C20" s="35">
        <v>1553423</v>
      </c>
      <c r="D20" s="35">
        <v>36</v>
      </c>
      <c r="E20" s="35">
        <v>1473430</v>
      </c>
      <c r="F20" s="36">
        <f t="shared" si="0"/>
        <v>7249</v>
      </c>
      <c r="H20" s="35"/>
      <c r="I20" s="36"/>
      <c r="L20" s="37"/>
      <c r="M20" s="37"/>
      <c r="N20" s="37"/>
      <c r="O20" s="37"/>
      <c r="P20" s="37"/>
      <c r="Q20" s="37"/>
    </row>
    <row r="21" spans="1:17" s="2" customFormat="1">
      <c r="A21" s="12"/>
      <c r="B21" s="2" t="s">
        <v>7</v>
      </c>
      <c r="C21" s="35">
        <v>36819</v>
      </c>
      <c r="D21" s="35">
        <v>1</v>
      </c>
      <c r="E21" s="35">
        <v>42098</v>
      </c>
      <c r="F21" s="36">
        <f t="shared" si="0"/>
        <v>6533</v>
      </c>
      <c r="H21" s="35"/>
      <c r="I21" s="36"/>
      <c r="L21" s="37"/>
      <c r="M21" s="37"/>
      <c r="N21" s="37"/>
      <c r="O21" s="37"/>
      <c r="P21" s="37"/>
      <c r="Q21" s="37"/>
    </row>
    <row r="22" spans="1:17" s="2" customFormat="1">
      <c r="A22" s="12"/>
      <c r="B22" s="2" t="s">
        <v>15</v>
      </c>
      <c r="C22" s="35">
        <v>514504</v>
      </c>
      <c r="D22" s="35">
        <v>12</v>
      </c>
      <c r="E22" s="35">
        <v>505176</v>
      </c>
      <c r="F22" s="36">
        <f t="shared" si="0"/>
        <v>5720</v>
      </c>
      <c r="H22" s="35"/>
      <c r="I22" s="36"/>
      <c r="L22" s="37"/>
      <c r="M22" s="37"/>
      <c r="N22" s="37"/>
      <c r="O22" s="37"/>
      <c r="P22" s="37"/>
      <c r="Q22" s="37"/>
    </row>
    <row r="23" spans="1:17" s="2" customFormat="1">
      <c r="A23" s="12"/>
      <c r="B23" s="2" t="s">
        <v>6</v>
      </c>
      <c r="C23" s="35">
        <v>38108</v>
      </c>
      <c r="D23" s="35">
        <v>1</v>
      </c>
      <c r="E23" s="35">
        <v>42098</v>
      </c>
      <c r="F23" s="36">
        <f t="shared" si="0"/>
        <v>5244</v>
      </c>
      <c r="H23" s="35"/>
      <c r="I23" s="36"/>
      <c r="L23" s="37"/>
      <c r="M23" s="37"/>
      <c r="N23" s="37"/>
      <c r="O23" s="37"/>
      <c r="P23" s="37"/>
      <c r="Q23" s="37"/>
    </row>
    <row r="24" spans="1:17" s="2" customFormat="1">
      <c r="A24" s="12"/>
      <c r="B24" s="2" t="s">
        <v>8</v>
      </c>
      <c r="C24" s="35">
        <v>83107</v>
      </c>
      <c r="D24" s="35">
        <v>2</v>
      </c>
      <c r="E24" s="35">
        <v>84196</v>
      </c>
      <c r="F24" s="36">
        <f t="shared" si="0"/>
        <v>3597</v>
      </c>
      <c r="H24" s="35"/>
      <c r="I24" s="36"/>
      <c r="L24" s="37"/>
      <c r="M24" s="37"/>
      <c r="N24" s="37"/>
      <c r="O24" s="37"/>
      <c r="P24" s="37"/>
      <c r="Q24" s="37"/>
    </row>
    <row r="25" spans="1:17" s="2" customFormat="1">
      <c r="A25" s="12"/>
      <c r="B25" s="2" t="s">
        <v>11</v>
      </c>
      <c r="C25" s="35">
        <v>40851</v>
      </c>
      <c r="D25" s="35">
        <v>1</v>
      </c>
      <c r="E25" s="35">
        <v>42098</v>
      </c>
      <c r="F25" s="36">
        <f t="shared" si="0"/>
        <v>2501</v>
      </c>
      <c r="H25" s="35"/>
      <c r="I25" s="36"/>
      <c r="L25" s="37"/>
      <c r="M25" s="37"/>
      <c r="N25" s="37"/>
      <c r="O25" s="37"/>
      <c r="P25" s="37"/>
      <c r="Q25" s="37"/>
    </row>
    <row r="26" spans="1:17" s="2" customFormat="1">
      <c r="A26" s="12"/>
      <c r="B26" s="2" t="s">
        <v>4</v>
      </c>
      <c r="C26" s="35">
        <v>128794</v>
      </c>
      <c r="D26" s="35">
        <v>3</v>
      </c>
      <c r="E26" s="35">
        <v>126294</v>
      </c>
      <c r="F26" s="36">
        <f t="shared" si="0"/>
        <v>1262</v>
      </c>
      <c r="H26" s="35"/>
      <c r="I26" s="36"/>
      <c r="L26" s="37"/>
      <c r="M26" s="37"/>
      <c r="N26" s="37"/>
      <c r="O26" s="37"/>
      <c r="P26" s="37"/>
      <c r="Q26" s="37"/>
    </row>
    <row r="27" spans="1:17" s="2" customFormat="1" ht="20.100000000000001" customHeight="1">
      <c r="A27" s="12" t="s">
        <v>24</v>
      </c>
      <c r="C27" s="35"/>
      <c r="D27" s="35"/>
      <c r="E27" s="35"/>
      <c r="F27" s="36"/>
      <c r="H27" s="35"/>
      <c r="I27" s="36"/>
      <c r="L27" s="37"/>
      <c r="M27" s="37"/>
      <c r="N27" s="37"/>
      <c r="O27" s="37"/>
      <c r="P27" s="37"/>
      <c r="Q27" s="37"/>
    </row>
    <row r="28" spans="1:17" s="2" customFormat="1">
      <c r="A28" s="12"/>
      <c r="B28" s="2" t="s">
        <v>9</v>
      </c>
      <c r="C28" s="35">
        <v>43520</v>
      </c>
      <c r="D28" s="35">
        <v>1</v>
      </c>
      <c r="E28" s="35">
        <v>42098</v>
      </c>
      <c r="F28" s="36">
        <f t="shared" si="0"/>
        <v>-168</v>
      </c>
      <c r="H28" s="35"/>
      <c r="I28" s="36"/>
      <c r="L28" s="37"/>
      <c r="M28" s="37"/>
      <c r="N28" s="37"/>
      <c r="O28" s="37"/>
      <c r="P28" s="37"/>
      <c r="Q28" s="37"/>
    </row>
    <row r="29" spans="1:17" ht="9.9" customHeight="1">
      <c r="B29" s="2" t="s">
        <v>10</v>
      </c>
      <c r="C29" s="35">
        <v>694072</v>
      </c>
      <c r="D29" s="35">
        <v>16</v>
      </c>
      <c r="E29" s="35">
        <v>673568</v>
      </c>
      <c r="F29" s="36">
        <f t="shared" si="0"/>
        <v>-440</v>
      </c>
      <c r="G29" s="2"/>
      <c r="H29" s="35"/>
      <c r="I29" s="36"/>
      <c r="J29" s="2"/>
      <c r="K29" s="2"/>
      <c r="L29" s="37"/>
      <c r="M29" s="37"/>
      <c r="N29" s="37"/>
      <c r="O29" s="37"/>
      <c r="P29" s="37"/>
      <c r="Q29" s="37"/>
    </row>
    <row r="30" spans="1:17" s="2" customFormat="1">
      <c r="A30" s="12"/>
      <c r="B30" s="2" t="s">
        <v>36</v>
      </c>
      <c r="C30" s="35">
        <v>348503</v>
      </c>
      <c r="D30" s="35">
        <v>8</v>
      </c>
      <c r="E30" s="35">
        <v>336784</v>
      </c>
      <c r="F30" s="36">
        <f t="shared" si="0"/>
        <v>-1687</v>
      </c>
      <c r="H30" s="35"/>
      <c r="I30" s="36"/>
      <c r="L30" s="37"/>
      <c r="M30" s="37"/>
      <c r="N30" s="37"/>
      <c r="O30" s="37"/>
      <c r="P30" s="37"/>
      <c r="Q30" s="37"/>
    </row>
    <row r="31" spans="1:17" s="2" customFormat="1">
      <c r="A31" s="12"/>
      <c r="B31" s="2" t="s">
        <v>32</v>
      </c>
      <c r="C31" s="35">
        <v>175894</v>
      </c>
      <c r="D31" s="35">
        <v>4</v>
      </c>
      <c r="E31" s="35">
        <v>168392</v>
      </c>
      <c r="F31" s="36">
        <f t="shared" si="0"/>
        <v>-2486</v>
      </c>
      <c r="H31" s="35"/>
      <c r="I31" s="36"/>
      <c r="L31" s="37"/>
      <c r="M31" s="37"/>
      <c r="N31" s="37"/>
      <c r="O31" s="37"/>
      <c r="P31" s="37"/>
      <c r="Q31" s="37"/>
    </row>
    <row r="32" spans="1:17" s="2" customFormat="1">
      <c r="A32" s="12"/>
      <c r="B32" s="2" t="s">
        <v>30</v>
      </c>
      <c r="C32" s="35">
        <v>1043132</v>
      </c>
      <c r="D32" s="35">
        <v>24</v>
      </c>
      <c r="E32" s="35">
        <v>1010352</v>
      </c>
      <c r="F32" s="36">
        <f t="shared" si="0"/>
        <v>-2684</v>
      </c>
      <c r="H32" s="35"/>
      <c r="I32" s="36"/>
      <c r="L32" s="37"/>
      <c r="M32" s="37"/>
      <c r="N32" s="37"/>
      <c r="O32" s="37"/>
      <c r="P32" s="37"/>
      <c r="Q32" s="37"/>
    </row>
    <row r="33" spans="1:17" s="2" customFormat="1">
      <c r="A33" s="12"/>
      <c r="B33" s="2" t="s">
        <v>35</v>
      </c>
      <c r="C33" s="35">
        <v>350986</v>
      </c>
      <c r="D33" s="35">
        <v>8</v>
      </c>
      <c r="E33" s="35">
        <v>336784</v>
      </c>
      <c r="F33" s="36">
        <f t="shared" si="0"/>
        <v>-4170</v>
      </c>
      <c r="H33" s="35"/>
      <c r="I33" s="36"/>
      <c r="L33" s="37"/>
      <c r="M33" s="37"/>
      <c r="N33" s="37"/>
      <c r="O33" s="37"/>
      <c r="P33" s="37"/>
      <c r="Q33" s="37"/>
    </row>
    <row r="34" spans="1:17" s="2" customFormat="1">
      <c r="A34" s="12"/>
      <c r="B34" s="2" t="s">
        <v>16</v>
      </c>
      <c r="C34" s="35">
        <v>55309</v>
      </c>
      <c r="D34" s="35">
        <v>1</v>
      </c>
      <c r="E34" s="35">
        <v>42098</v>
      </c>
      <c r="F34" s="36">
        <f t="shared" si="0"/>
        <v>-11957</v>
      </c>
      <c r="H34" s="35"/>
      <c r="I34" s="36"/>
      <c r="L34" s="37"/>
      <c r="M34" s="37"/>
      <c r="N34" s="37"/>
      <c r="O34" s="37"/>
      <c r="P34" s="37"/>
      <c r="Q34" s="37"/>
    </row>
    <row r="35" spans="1:17" s="2" customFormat="1">
      <c r="A35" s="12"/>
      <c r="B35" s="2" t="s">
        <v>3</v>
      </c>
      <c r="C35" s="35">
        <v>277462</v>
      </c>
      <c r="D35" s="35">
        <v>6</v>
      </c>
      <c r="E35" s="35">
        <v>252588</v>
      </c>
      <c r="F35" s="36">
        <f t="shared" si="0"/>
        <v>-17350</v>
      </c>
      <c r="H35" s="35"/>
      <c r="I35" s="36"/>
      <c r="L35" s="37"/>
      <c r="M35" s="37"/>
      <c r="N35" s="37"/>
      <c r="O35" s="37"/>
      <c r="P35" s="37"/>
      <c r="Q35" s="37"/>
    </row>
    <row r="36" spans="1:17" s="2" customFormat="1">
      <c r="A36" s="12"/>
      <c r="B36" s="2" t="s">
        <v>33</v>
      </c>
      <c r="C36" s="35">
        <v>325496</v>
      </c>
      <c r="D36" s="35">
        <v>7</v>
      </c>
      <c r="E36" s="35">
        <v>294686</v>
      </c>
      <c r="F36" s="36">
        <f t="shared" si="0"/>
        <v>-22032</v>
      </c>
      <c r="H36" s="35"/>
      <c r="I36" s="36"/>
      <c r="L36" s="37"/>
      <c r="M36" s="37"/>
      <c r="N36" s="37"/>
      <c r="O36" s="37"/>
      <c r="P36" s="37"/>
      <c r="Q36" s="37"/>
    </row>
    <row r="37" spans="1:17" s="2" customFormat="1">
      <c r="A37" s="12"/>
      <c r="B37" s="2" t="s">
        <v>14</v>
      </c>
      <c r="C37" s="35">
        <v>282909</v>
      </c>
      <c r="D37" s="35">
        <v>6</v>
      </c>
      <c r="E37" s="35">
        <v>252588</v>
      </c>
      <c r="F37" s="36">
        <f t="shared" si="0"/>
        <v>-22797</v>
      </c>
      <c r="H37" s="35"/>
      <c r="I37" s="36"/>
      <c r="L37" s="37"/>
      <c r="M37" s="37"/>
      <c r="N37" s="37"/>
      <c r="O37" s="37"/>
      <c r="P37" s="37"/>
      <c r="Q37" s="37"/>
    </row>
    <row r="38" spans="1:17" s="2" customFormat="1">
      <c r="A38" s="12"/>
      <c r="B38" s="2" t="s">
        <v>13</v>
      </c>
      <c r="C38" s="35">
        <v>196735</v>
      </c>
      <c r="D38" s="35">
        <v>4</v>
      </c>
      <c r="E38" s="35">
        <v>210490</v>
      </c>
      <c r="F38" s="36">
        <f t="shared" si="0"/>
        <v>-23327</v>
      </c>
      <c r="H38" s="35"/>
      <c r="I38" s="36"/>
      <c r="L38" s="37"/>
      <c r="M38" s="37"/>
      <c r="N38" s="37"/>
      <c r="O38" s="37"/>
      <c r="P38" s="37"/>
      <c r="Q38" s="37"/>
    </row>
    <row r="39" spans="1:17" s="2" customFormat="1">
      <c r="A39" s="12"/>
      <c r="B39" s="2" t="s">
        <v>2</v>
      </c>
      <c r="C39" s="35">
        <v>416347</v>
      </c>
      <c r="D39" s="35">
        <v>9</v>
      </c>
      <c r="E39" s="35">
        <v>378882</v>
      </c>
      <c r="F39" s="36">
        <f t="shared" si="0"/>
        <v>-26179</v>
      </c>
      <c r="H39" s="35"/>
      <c r="I39" s="36"/>
      <c r="L39" s="37"/>
      <c r="M39" s="37"/>
      <c r="N39" s="37"/>
      <c r="O39" s="37"/>
      <c r="P39" s="37"/>
      <c r="Q39" s="37"/>
    </row>
    <row r="40" spans="1:17" s="2" customFormat="1">
      <c r="A40" s="12"/>
      <c r="B40" s="12"/>
      <c r="C40" s="23"/>
      <c r="D40" s="23"/>
      <c r="E40" s="1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s="2" customFormat="1" ht="6" customHeight="1">
      <c r="A41" s="24"/>
      <c r="B41" s="24"/>
      <c r="C41" s="24"/>
      <c r="D41" s="24"/>
      <c r="E41" s="24"/>
      <c r="F41" s="24"/>
    </row>
    <row r="42" spans="1:17" s="2" customFormat="1" ht="6" customHeight="1">
      <c r="A42" s="12"/>
      <c r="B42" s="12"/>
      <c r="C42" s="12"/>
      <c r="D42" s="12"/>
      <c r="E42" s="12"/>
      <c r="F42" s="12"/>
    </row>
    <row r="43" spans="1:17" s="47" customFormat="1" ht="25.5" customHeight="1">
      <c r="A43" s="48">
        <v>1</v>
      </c>
      <c r="B43" s="49" t="s">
        <v>46</v>
      </c>
      <c r="C43" s="49"/>
      <c r="D43" s="49"/>
      <c r="E43" s="49"/>
      <c r="F43" s="49"/>
    </row>
    <row r="44" spans="1:17" s="2" customFormat="1" ht="13.65" customHeight="1">
      <c r="A44" s="39">
        <v>2</v>
      </c>
      <c r="B44" s="12" t="s">
        <v>25</v>
      </c>
      <c r="C44" s="12"/>
      <c r="D44" s="12"/>
      <c r="E44" s="12"/>
      <c r="F44" s="12"/>
      <c r="G44" s="37"/>
    </row>
    <row r="45" spans="1:17" s="23" customFormat="1">
      <c r="A45" s="12"/>
      <c r="B45" s="12" t="s">
        <v>26</v>
      </c>
    </row>
    <row r="46" spans="1:17" s="23" customFormat="1">
      <c r="A46" s="12"/>
      <c r="B46" s="12" t="s">
        <v>41</v>
      </c>
    </row>
    <row r="47" spans="1:17" s="47" customFormat="1">
      <c r="A47" s="46"/>
      <c r="B47" s="46" t="s">
        <v>43</v>
      </c>
      <c r="C47" s="46"/>
      <c r="D47" s="46"/>
      <c r="E47" s="46"/>
      <c r="F47" s="46"/>
    </row>
    <row r="48" spans="1:17" s="2" customFormat="1">
      <c r="A48" s="12"/>
      <c r="B48" s="12"/>
      <c r="C48" s="12"/>
      <c r="D48" s="12"/>
      <c r="E48" s="25"/>
      <c r="F48" s="25"/>
      <c r="G48" s="26"/>
    </row>
    <row r="49" spans="1:7" s="11" customFormat="1" ht="13.8">
      <c r="A49" s="23" t="s">
        <v>47</v>
      </c>
      <c r="B49" s="32"/>
      <c r="C49" s="32"/>
      <c r="D49" s="32"/>
      <c r="E49" s="32"/>
      <c r="F49" s="33"/>
    </row>
    <row r="50" spans="1:7" s="11" customFormat="1" ht="13.8">
      <c r="A50" s="43"/>
      <c r="B50" s="32"/>
      <c r="C50" s="32"/>
      <c r="D50" s="32"/>
      <c r="E50" s="27"/>
      <c r="F50" s="28"/>
      <c r="G50" s="29"/>
    </row>
    <row r="51" spans="1:7" s="11" customFormat="1" ht="13.8">
      <c r="A51" s="31" t="s">
        <v>38</v>
      </c>
      <c r="B51" s="32"/>
      <c r="C51" s="32"/>
      <c r="D51" s="32"/>
      <c r="E51" s="32"/>
      <c r="F51" s="33"/>
    </row>
    <row r="52" spans="1:7" s="11" customFormat="1" ht="13.8">
      <c r="A52" s="31" t="s">
        <v>44</v>
      </c>
      <c r="B52" s="32"/>
      <c r="C52" s="32"/>
      <c r="D52" s="32"/>
      <c r="E52" s="32"/>
      <c r="F52" s="33"/>
    </row>
    <row r="53" spans="1:7" s="11" customFormat="1" ht="12.75" customHeight="1">
      <c r="A53" s="30"/>
      <c r="B53" s="32"/>
      <c r="C53" s="32"/>
      <c r="D53" s="32"/>
      <c r="E53" s="32"/>
      <c r="F53" s="33"/>
    </row>
    <row r="54" spans="1:7">
      <c r="A54" s="31" t="s">
        <v>39</v>
      </c>
      <c r="B54" s="2"/>
      <c r="E54" s="23"/>
      <c r="F54" s="23"/>
      <c r="G54" s="23"/>
    </row>
    <row r="55" spans="1:7">
      <c r="A55" s="31"/>
      <c r="B55" s="2"/>
      <c r="E55" s="23"/>
      <c r="F55" s="23"/>
      <c r="G55" s="23"/>
    </row>
    <row r="56" spans="1:7">
      <c r="A56" s="44"/>
    </row>
    <row r="92" spans="1:9" s="4" customFormat="1">
      <c r="A92" s="5"/>
      <c r="B92" s="5"/>
      <c r="C92" s="6"/>
      <c r="I92" s="7"/>
    </row>
  </sheetData>
  <mergeCells count="1">
    <mergeCell ref="B43:F4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17.02.02.01.03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Silberstein Julie BFS</cp:lastModifiedBy>
  <cp:lastPrinted>2014-09-23T13:31:14Z</cp:lastPrinted>
  <dcterms:created xsi:type="dcterms:W3CDTF">2010-08-12T13:56:16Z</dcterms:created>
  <dcterms:modified xsi:type="dcterms:W3CDTF">2023-09-22T14:58:04Z</dcterms:modified>
</cp:coreProperties>
</file>