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01_EKL\23_PréparationPublications\12_PortailOFS\231117 Persp. macro (2023-0500 )\Tableaux\"/>
    </mc:Choice>
  </mc:AlternateContent>
  <xr:revisionPtr revIDLastSave="0" documentId="13_ncr:1_{B81E95FB-7B9F-43C2-A8F5-96FD63A23E35}" xr6:coauthVersionLast="47" xr6:coauthVersionMax="47" xr10:uidLastSave="{00000000-0000-0000-0000-000000000000}"/>
  <bookViews>
    <workbookView xWindow="-28800" yWindow="0" windowWidth="29040" windowHeight="16440" xr2:uid="{00000000-000D-0000-FFFF-FFFF00000000}"/>
  </bookViews>
  <sheets>
    <sheet name="nominale" sheetId="4" r:id="rId1"/>
    <sheet name="indice" sheetId="3" r:id="rId2"/>
    <sheet name="percentuale reddito complessivo" sheetId="2" r:id="rId3"/>
    <sheet name="percentuale componenti princip." sheetId="1" r:id="rId4"/>
  </sheets>
  <externalReferences>
    <externalReference r:id="rId5"/>
    <externalReference r:id="rId6"/>
  </externalReferences>
  <definedNames>
    <definedName name="_xlnm.Print_Area" localSheetId="1">indice!$A$1:$AD$47</definedName>
    <definedName name="_xlnm.Print_Area" localSheetId="0">nominale!$A$1:$AD$44</definedName>
    <definedName name="_xlnm.Print_Area" localSheetId="3">'percentuale componenti princip.'!$A$1:$AD$36</definedName>
    <definedName name="_xlnm.Print_Area" localSheetId="2">'percentuale reddito complessivo'!$A$1:$AD$38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3" i="4" l="1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D24" i="4"/>
  <c r="AD23" i="4" s="1"/>
  <c r="AC24" i="4"/>
  <c r="AC23" i="4" s="1"/>
  <c r="AB24" i="4"/>
  <c r="AB23" i="4" s="1"/>
  <c r="AA24" i="4"/>
  <c r="AA23" i="4" s="1"/>
  <c r="Z24" i="4"/>
  <c r="Y24" i="4"/>
  <c r="X24" i="4"/>
  <c r="W24" i="4"/>
  <c r="V24" i="4"/>
  <c r="V23" i="4" s="1"/>
  <c r="U24" i="4"/>
  <c r="U23" i="4" s="1"/>
  <c r="T24" i="4"/>
  <c r="T23" i="4" s="1"/>
  <c r="S24" i="4"/>
  <c r="S23" i="4" s="1"/>
  <c r="R24" i="4"/>
  <c r="Q24" i="4"/>
  <c r="P24" i="4"/>
  <c r="O24" i="4"/>
  <c r="O23" i="4" s="1"/>
  <c r="N24" i="4"/>
  <c r="N23" i="4" s="1"/>
  <c r="M24" i="4"/>
  <c r="M23" i="4" s="1"/>
  <c r="L24" i="4"/>
  <c r="L23" i="4" s="1"/>
  <c r="K24" i="4"/>
  <c r="K23" i="4" s="1"/>
  <c r="J24" i="4"/>
  <c r="I24" i="4"/>
  <c r="H24" i="4"/>
  <c r="H23" i="4" s="1"/>
  <c r="G24" i="4"/>
  <c r="F24" i="4"/>
  <c r="F23" i="4" s="1"/>
  <c r="E24" i="4"/>
  <c r="E23" i="4" s="1"/>
  <c r="D24" i="4"/>
  <c r="D23" i="4" s="1"/>
  <c r="C24" i="4"/>
  <c r="C23" i="4" s="1"/>
  <c r="Z23" i="4"/>
  <c r="Y23" i="4"/>
  <c r="X23" i="4"/>
  <c r="W23" i="4"/>
  <c r="R23" i="4"/>
  <c r="Q23" i="4"/>
  <c r="P23" i="4"/>
  <c r="J23" i="4"/>
  <c r="I23" i="4"/>
  <c r="G23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D18" i="4"/>
  <c r="AC18" i="4"/>
  <c r="AB18" i="4"/>
  <c r="AA18" i="4"/>
  <c r="AA17" i="4" s="1"/>
  <c r="Z18" i="4"/>
  <c r="Z17" i="4" s="1"/>
  <c r="Y18" i="4"/>
  <c r="Y17" i="4" s="1"/>
  <c r="X18" i="4"/>
  <c r="X17" i="4" s="1"/>
  <c r="W18" i="4"/>
  <c r="W17" i="4" s="1"/>
  <c r="V18" i="4"/>
  <c r="U18" i="4"/>
  <c r="T18" i="4"/>
  <c r="S18" i="4"/>
  <c r="S17" i="4" s="1"/>
  <c r="R18" i="4"/>
  <c r="R17" i="4" s="1"/>
  <c r="Q18" i="4"/>
  <c r="Q17" i="4" s="1"/>
  <c r="P18" i="4"/>
  <c r="P17" i="4" s="1"/>
  <c r="O18" i="4"/>
  <c r="O17" i="4" s="1"/>
  <c r="N18" i="4"/>
  <c r="M18" i="4"/>
  <c r="L18" i="4"/>
  <c r="K18" i="4"/>
  <c r="K17" i="4" s="1"/>
  <c r="J18" i="4"/>
  <c r="J17" i="4" s="1"/>
  <c r="I18" i="4"/>
  <c r="I17" i="4" s="1"/>
  <c r="H18" i="4"/>
  <c r="H17" i="4" s="1"/>
  <c r="G18" i="4"/>
  <c r="G17" i="4" s="1"/>
  <c r="F18" i="4"/>
  <c r="E18" i="4"/>
  <c r="D18" i="4"/>
  <c r="D17" i="4" s="1"/>
  <c r="C18" i="4"/>
  <c r="C17" i="4" s="1"/>
  <c r="AD17" i="4"/>
  <c r="AC17" i="4"/>
  <c r="AB17" i="4"/>
  <c r="V17" i="4"/>
  <c r="U17" i="4"/>
  <c r="T17" i="4"/>
  <c r="N17" i="4"/>
  <c r="M17" i="4"/>
  <c r="L17" i="4"/>
  <c r="F17" i="4"/>
  <c r="E17" i="4"/>
  <c r="AD15" i="4"/>
  <c r="AC15" i="4"/>
  <c r="AB15" i="4"/>
  <c r="AA15" i="4"/>
  <c r="AA9" i="4" s="1"/>
  <c r="AA34" i="4" s="1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D12" i="4"/>
  <c r="AC12" i="4"/>
  <c r="AB12" i="4"/>
  <c r="AB11" i="4" s="1"/>
  <c r="AA12" i="4"/>
  <c r="Z12" i="4"/>
  <c r="Y12" i="4"/>
  <c r="Y11" i="4" s="1"/>
  <c r="X12" i="4"/>
  <c r="W12" i="4"/>
  <c r="V12" i="4"/>
  <c r="V9" i="4" s="1"/>
  <c r="V34" i="4" s="1"/>
  <c r="U12" i="4"/>
  <c r="U9" i="4" s="1"/>
  <c r="U34" i="4" s="1"/>
  <c r="T12" i="4"/>
  <c r="T11" i="4" s="1"/>
  <c r="S12" i="4"/>
  <c r="R12" i="4"/>
  <c r="Q12" i="4"/>
  <c r="P12" i="4"/>
  <c r="O12" i="4"/>
  <c r="N12" i="4"/>
  <c r="M12" i="4"/>
  <c r="L12" i="4"/>
  <c r="L11" i="4" s="1"/>
  <c r="K12" i="4"/>
  <c r="K9" i="4" s="1"/>
  <c r="K34" i="4" s="1"/>
  <c r="J12" i="4"/>
  <c r="I12" i="4"/>
  <c r="H12" i="4"/>
  <c r="G12" i="4"/>
  <c r="F12" i="4"/>
  <c r="F9" i="4" s="1"/>
  <c r="F34" i="4" s="1"/>
  <c r="E12" i="4"/>
  <c r="E9" i="4" s="1"/>
  <c r="E34" i="4" s="1"/>
  <c r="D12" i="4"/>
  <c r="D11" i="4" s="1"/>
  <c r="C12" i="4"/>
  <c r="X11" i="4"/>
  <c r="P11" i="4"/>
  <c r="O11" i="4"/>
  <c r="H11" i="4"/>
  <c r="AB9" i="4"/>
  <c r="AB34" i="4" s="1"/>
  <c r="Q11" i="4" l="1"/>
  <c r="M9" i="4"/>
  <c r="M34" i="4" s="1"/>
  <c r="J11" i="4"/>
  <c r="R11" i="4"/>
  <c r="Z11" i="4"/>
  <c r="N9" i="4"/>
  <c r="N34" i="4" s="1"/>
  <c r="AD9" i="4"/>
  <c r="AD34" i="4" s="1"/>
  <c r="L9" i="4"/>
  <c r="L34" i="4" s="1"/>
  <c r="AC9" i="4"/>
  <c r="AC34" i="4" s="1"/>
  <c r="C11" i="4"/>
  <c r="K11" i="4"/>
  <c r="S11" i="4"/>
  <c r="AA11" i="4"/>
  <c r="G9" i="4"/>
  <c r="G34" i="4" s="1"/>
  <c r="O9" i="4"/>
  <c r="O34" i="4" s="1"/>
  <c r="W9" i="4"/>
  <c r="W34" i="4" s="1"/>
  <c r="I11" i="4"/>
  <c r="H9" i="4"/>
  <c r="H34" i="4" s="1"/>
  <c r="P9" i="4"/>
  <c r="P34" i="4" s="1"/>
  <c r="X9" i="4"/>
  <c r="X34" i="4" s="1"/>
  <c r="E11" i="4"/>
  <c r="M11" i="4"/>
  <c r="U11" i="4"/>
  <c r="AC11" i="4"/>
  <c r="I9" i="4"/>
  <c r="I34" i="4" s="1"/>
  <c r="Q9" i="4"/>
  <c r="Q34" i="4" s="1"/>
  <c r="Y9" i="4"/>
  <c r="Y34" i="4" s="1"/>
  <c r="F11" i="4"/>
  <c r="N11" i="4"/>
  <c r="V11" i="4"/>
  <c r="AD11" i="4"/>
  <c r="J9" i="4"/>
  <c r="J34" i="4" s="1"/>
  <c r="R9" i="4"/>
  <c r="R34" i="4" s="1"/>
  <c r="Z9" i="4"/>
  <c r="Z34" i="4" s="1"/>
  <c r="C9" i="4"/>
  <c r="C34" i="4" s="1"/>
  <c r="S9" i="4"/>
  <c r="S34" i="4" s="1"/>
  <c r="G11" i="4"/>
  <c r="W11" i="4"/>
  <c r="D9" i="4"/>
  <c r="D34" i="4" s="1"/>
  <c r="T9" i="4"/>
  <c r="T34" i="4" s="1"/>
</calcChain>
</file>

<file path=xl/sharedStrings.xml><?xml version="1.0" encoding="utf-8"?>
<sst xmlns="http://schemas.openxmlformats.org/spreadsheetml/2006/main" count="175" uniqueCount="54">
  <si>
    <t>Indice nazionale dei prezzi al consumo (media annuale)</t>
  </si>
  <si>
    <t>Redditi da lavoro</t>
  </si>
  <si>
    <t xml:space="preserve">In milioni di CHF, nominale </t>
  </si>
  <si>
    <t>Percentuale delle componenti principali e delle sotto-componenti del reddito complessivo</t>
  </si>
  <si>
    <t>Percentuale delle sotto-componenti delle componenti principali</t>
  </si>
  <si>
    <t>Reddito complessivo al netto dell’inflazione</t>
  </si>
  <si>
    <t>Reddito complessivo al netto dell’inflazione e pro capite</t>
  </si>
  <si>
    <t>Reddito complessivo</t>
  </si>
  <si>
    <t>Reddito complessivo pro capite</t>
  </si>
  <si>
    <t>Redditi da trasferimenti</t>
  </si>
  <si>
    <t>D.1</t>
  </si>
  <si>
    <t>Redditi da lavoro dipendente</t>
  </si>
  <si>
    <t>D.11</t>
  </si>
  <si>
    <t>Retribuzioni lorde</t>
  </si>
  <si>
    <t>D.12</t>
  </si>
  <si>
    <t>Contributi sociali a carico dei datori di lavoro</t>
  </si>
  <si>
    <t>B.2n</t>
  </si>
  <si>
    <t>Risultato di gestione netto</t>
  </si>
  <si>
    <t>Redditi da capitale</t>
  </si>
  <si>
    <t>D.4</t>
  </si>
  <si>
    <t>D.41</t>
  </si>
  <si>
    <t>Interessi</t>
  </si>
  <si>
    <t>D.42</t>
  </si>
  <si>
    <t>Utili distribuiti dalle società</t>
  </si>
  <si>
    <t>D.44</t>
  </si>
  <si>
    <t>D.62</t>
  </si>
  <si>
    <t>Prestazioni sociali diverse dai trasferimenti sociali in natura</t>
  </si>
  <si>
    <t>D.621</t>
  </si>
  <si>
    <t>Prestazioni di sicurezza sociale in denaro</t>
  </si>
  <si>
    <t>D.622</t>
  </si>
  <si>
    <t>D.623</t>
  </si>
  <si>
    <t>Prestazioni di assistenza sociale in denaro</t>
  </si>
  <si>
    <t>D.7</t>
  </si>
  <si>
    <t>Altri trasferimenti correnti</t>
  </si>
  <si>
    <t>D.72</t>
  </si>
  <si>
    <t>Indennizzi di assicurazione contro i danni</t>
  </si>
  <si>
    <t>D.75</t>
  </si>
  <si>
    <t>Trasferimenti correnti diversi</t>
  </si>
  <si>
    <t>Evoluzione, base dell’indice 1995 = 100</t>
  </si>
  <si>
    <t xml:space="preserve"> </t>
  </si>
  <si>
    <t>Altri redditi da investimenti</t>
  </si>
  <si>
    <t>Altre prestazioni di assicurazione sociale</t>
  </si>
  <si>
    <t>e della statistica della popolazione e delle economie domestiche (STATPOP; dal 2010). https://www.bfs.admin.ch/bfs/it/home/statistiche/popolazione/rilevazioni/statpop.html</t>
  </si>
  <si>
    <t>Reddito complessivo pro capite (in franchi)</t>
  </si>
  <si>
    <t>T 20.02-VGR-02</t>
  </si>
  <si>
    <t>Fonte: UST – Conti economici nazionali (CN)</t>
  </si>
  <si>
    <t xml:space="preserve">Economie domestiche in Svizzera </t>
  </si>
  <si>
    <t>Popolazione residente permanente media 1)</t>
  </si>
  <si>
    <t>1) Valori annuali medi della popolazione residente permanente sulla base della statistica dello stato annuale della popolazione (ESPOP; 1995-2009, aumentata della componente stimata delle persone nel processo d’asilo residenti in Svizzera da almeno un anno)</t>
  </si>
  <si>
    <t>Informazioni: Sezione EKL, 058 463 64 21, info.ekl@bfs.admin.ch</t>
  </si>
  <si>
    <t>Reddito complessivo, componenti principali e sotto-componenti, 1995-2022</t>
  </si>
  <si>
    <t>Fonti: UST – Conti economici nazionali (CN), Statistica dello stato annuale della popolazione (ESPOP) 1995-2009, Statistica della popolazione e delle economie domestiche (STATPOP) 2010-2022</t>
  </si>
  <si>
    <t>© UST 2023</t>
  </si>
  <si>
    <t>Fonti: UST – Conti economici nazionali (CN), Statistica dello stato annuale della popolazione (ESPOP) 1995-2009, Statistica della popolazione e delle economie domestiche (STATPOP) 2010-2022, Indice nazionale dei prezzi al consumo (IPC)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</si>
</sst>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#\ ###"/>
    <numFmt numFmtId="167" formatCode="#\ ###\ ###"/>
    <numFmt numFmtId="168" formatCode="#,##0.0"/>
  </numFmts>
  <fonts count="13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sz val="8"/>
      <color rgb="FF00B050"/>
      <name val="Arial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0" borderId="2" xfId="0" applyFont="1" applyBorder="1"/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/>
    <xf numFmtId="3" fontId="6" fillId="0" borderId="0" xfId="0" applyNumberFormat="1" applyFont="1" applyBorder="1"/>
    <xf numFmtId="166" fontId="6" fillId="0" borderId="1" xfId="0" applyNumberFormat="1" applyFont="1" applyBorder="1"/>
    <xf numFmtId="3" fontId="6" fillId="0" borderId="1" xfId="0" applyNumberFormat="1" applyFont="1" applyBorder="1"/>
    <xf numFmtId="164" fontId="7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0" applyFont="1" applyBorder="1"/>
    <xf numFmtId="0" fontId="9" fillId="0" borderId="1" xfId="0" applyFont="1" applyBorder="1"/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3" fontId="5" fillId="0" borderId="0" xfId="0" applyNumberFormat="1" applyFont="1" applyFill="1" applyBorder="1"/>
    <xf numFmtId="3" fontId="9" fillId="0" borderId="0" xfId="0" applyNumberFormat="1" applyFont="1" applyBorder="1"/>
    <xf numFmtId="3" fontId="5" fillId="0" borderId="0" xfId="0" applyNumberFormat="1" applyFont="1" applyBorder="1"/>
    <xf numFmtId="165" fontId="5" fillId="0" borderId="0" xfId="0" applyNumberFormat="1" applyFont="1"/>
    <xf numFmtId="0" fontId="6" fillId="0" borderId="0" xfId="0" applyNumberFormat="1" applyFont="1"/>
    <xf numFmtId="0" fontId="10" fillId="0" borderId="0" xfId="0" applyFont="1" applyAlignment="1">
      <alignment horizontal="right"/>
    </xf>
    <xf numFmtId="165" fontId="5" fillId="0" borderId="0" xfId="0" applyNumberFormat="1" applyFont="1" applyFill="1"/>
    <xf numFmtId="165" fontId="11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Fill="1"/>
    <xf numFmtId="0" fontId="9" fillId="0" borderId="0" xfId="0" applyFont="1"/>
    <xf numFmtId="0" fontId="7" fillId="0" borderId="0" xfId="0" applyFont="1"/>
    <xf numFmtId="0" fontId="9" fillId="0" borderId="0" xfId="0" applyFont="1" applyFill="1"/>
    <xf numFmtId="164" fontId="5" fillId="0" borderId="0" xfId="0" applyNumberFormat="1" applyFont="1"/>
    <xf numFmtId="164" fontId="6" fillId="0" borderId="1" xfId="0" applyNumberFormat="1" applyFont="1" applyBorder="1"/>
    <xf numFmtId="165" fontId="12" fillId="0" borderId="1" xfId="0" applyNumberFormat="1" applyFont="1" applyBorder="1"/>
    <xf numFmtId="168" fontId="5" fillId="2" borderId="0" xfId="0" applyNumberFormat="1" applyFont="1" applyFill="1" applyAlignment="1">
      <alignment horizontal="right"/>
    </xf>
    <xf numFmtId="164" fontId="6" fillId="0" borderId="0" xfId="0" applyNumberFormat="1" applyFont="1"/>
    <xf numFmtId="166" fontId="6" fillId="2" borderId="0" xfId="0" applyNumberFormat="1" applyFont="1" applyFill="1" applyAlignment="1">
      <alignment horizontal="right"/>
    </xf>
    <xf numFmtId="3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6" fillId="0" borderId="0" xfId="0" applyNumberFormat="1" applyFont="1"/>
    <xf numFmtId="167" fontId="6" fillId="0" borderId="0" xfId="0" applyNumberFormat="1" applyFont="1"/>
    <xf numFmtId="3" fontId="5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/EKL/51_EA/04_SFM/Makroseite/Aktualisierung%202023/Berechnungen/je-d-04.02.02.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B/EKL/51_EA/04_SFM/Makroseite/Aktualisierung%202023/Berechnungen/calc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11"/>
      <sheetName val="S12"/>
      <sheetName val="S121-S127"/>
      <sheetName val="S128-S129"/>
      <sheetName val="S13"/>
      <sheetName val="S13 - S1314"/>
      <sheetName val="S1311"/>
      <sheetName val="S1312"/>
      <sheetName val="S1313"/>
      <sheetName val="S1314"/>
      <sheetName val="S14"/>
      <sheetName val="S15"/>
      <sheetName val="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B.2n</v>
          </cell>
          <cell r="H6">
            <v>38256.149092218599</v>
          </cell>
          <cell r="J6">
            <v>38092.052365093499</v>
          </cell>
          <cell r="L6">
            <v>47555.853267448903</v>
          </cell>
          <cell r="N6">
            <v>47457.136743558302</v>
          </cell>
          <cell r="P6">
            <v>48324.920372667097</v>
          </cell>
          <cell r="R6">
            <v>48931.5073080004</v>
          </cell>
          <cell r="T6">
            <v>48682.584859330898</v>
          </cell>
          <cell r="V6">
            <v>46185.727589952599</v>
          </cell>
          <cell r="X6">
            <v>46016.944617292</v>
          </cell>
          <cell r="Z6">
            <v>49059.520061732699</v>
          </cell>
          <cell r="AB6">
            <v>51098.192516233197</v>
          </cell>
          <cell r="AD6">
            <v>54249.455928874399</v>
          </cell>
          <cell r="AF6">
            <v>57906.6772818057</v>
          </cell>
          <cell r="AH6">
            <v>61513.3369471037</v>
          </cell>
          <cell r="AJ6">
            <v>58420.812711530998</v>
          </cell>
          <cell r="AL6">
            <v>60857.970476433497</v>
          </cell>
          <cell r="AN6">
            <v>56552.258717931698</v>
          </cell>
          <cell r="AP6">
            <v>53465.203328504402</v>
          </cell>
          <cell r="AR6">
            <v>52852.351846033598</v>
          </cell>
          <cell r="AT6">
            <v>52871.858683108898</v>
          </cell>
          <cell r="AV6">
            <v>53412.9105423613</v>
          </cell>
          <cell r="AX6">
            <v>53232.288031365701</v>
          </cell>
          <cell r="AZ6">
            <v>51963.978216548203</v>
          </cell>
          <cell r="BB6">
            <v>53012.973777617801</v>
          </cell>
          <cell r="BD6">
            <v>54688.042819206399</v>
          </cell>
          <cell r="BF6">
            <v>53346.324480431103</v>
          </cell>
          <cell r="BH6">
            <v>53441.109829005698</v>
          </cell>
          <cell r="BJ6">
            <v>57194.119127091602</v>
          </cell>
        </row>
        <row r="7">
          <cell r="H7">
            <v>225992.32786252399</v>
          </cell>
          <cell r="J7">
            <v>226505.706346002</v>
          </cell>
          <cell r="L7">
            <v>229675.95234332199</v>
          </cell>
          <cell r="N7">
            <v>233979.16947591401</v>
          </cell>
          <cell r="P7">
            <v>238736.37765849501</v>
          </cell>
          <cell r="R7">
            <v>247884.803929018</v>
          </cell>
          <cell r="T7">
            <v>261553.74350170299</v>
          </cell>
          <cell r="V7">
            <v>268555.69379727298</v>
          </cell>
          <cell r="X7">
            <v>269433.271427584</v>
          </cell>
          <cell r="Z7">
            <v>271444.55566443101</v>
          </cell>
          <cell r="AB7">
            <v>279775.86513931601</v>
          </cell>
          <cell r="AD7">
            <v>290060.67157427402</v>
          </cell>
          <cell r="AF7">
            <v>304989.86279599601</v>
          </cell>
          <cell r="AH7">
            <v>319846.70302351698</v>
          </cell>
          <cell r="AJ7">
            <v>327038.13768512598</v>
          </cell>
          <cell r="AL7">
            <v>328586.65478911903</v>
          </cell>
          <cell r="AN7">
            <v>339745.11503039999</v>
          </cell>
          <cell r="AP7">
            <v>347616.402624877</v>
          </cell>
          <cell r="AR7">
            <v>354979.41931600502</v>
          </cell>
          <cell r="AT7">
            <v>359761.48666043102</v>
          </cell>
          <cell r="AV7">
            <v>366615.06306820799</v>
          </cell>
          <cell r="AX7">
            <v>370852.08512011199</v>
          </cell>
          <cell r="AZ7">
            <v>375499.57078421197</v>
          </cell>
          <cell r="BB7">
            <v>383654.57605964702</v>
          </cell>
          <cell r="BD7">
            <v>394581.99573329702</v>
          </cell>
          <cell r="BF7">
            <v>390008.29705511499</v>
          </cell>
          <cell r="BH7">
            <v>407156.83121075999</v>
          </cell>
          <cell r="BJ7">
            <v>428014.149181346</v>
          </cell>
        </row>
        <row r="8">
          <cell r="H8">
            <v>187623.13469409899</v>
          </cell>
          <cell r="J8">
            <v>187985.369201728</v>
          </cell>
          <cell r="L8">
            <v>191439.85828939499</v>
          </cell>
          <cell r="N8">
            <v>195501.26889145901</v>
          </cell>
          <cell r="P8">
            <v>199221.76938075901</v>
          </cell>
          <cell r="R8">
            <v>207847.72380623099</v>
          </cell>
          <cell r="T8">
            <v>219271.81711444</v>
          </cell>
          <cell r="V8">
            <v>225210.23327519599</v>
          </cell>
          <cell r="X8">
            <v>226676.501707221</v>
          </cell>
          <cell r="Z8">
            <v>227577.70649312399</v>
          </cell>
          <cell r="AB8">
            <v>234834.62116619301</v>
          </cell>
          <cell r="AD8">
            <v>243766.955832651</v>
          </cell>
          <cell r="AF8">
            <v>256051.201621474</v>
          </cell>
          <cell r="AH8">
            <v>269592.80127137201</v>
          </cell>
          <cell r="AJ8">
            <v>276383.19499411498</v>
          </cell>
          <cell r="AL8">
            <v>277194.28851785802</v>
          </cell>
          <cell r="AN8">
            <v>286714.56955130398</v>
          </cell>
          <cell r="AP8">
            <v>293248.79917105602</v>
          </cell>
          <cell r="AR8">
            <v>299028.30649788497</v>
          </cell>
          <cell r="AT8">
            <v>303257.391465516</v>
          </cell>
          <cell r="AV8">
            <v>308572.48505384702</v>
          </cell>
          <cell r="AX8">
            <v>312011.34041498601</v>
          </cell>
          <cell r="AZ8">
            <v>315352.88150790898</v>
          </cell>
          <cell r="BB8">
            <v>322171.81610437401</v>
          </cell>
          <cell r="BD8">
            <v>330373.62020089902</v>
          </cell>
          <cell r="BF8">
            <v>322257.25713429903</v>
          </cell>
          <cell r="BH8">
            <v>338812.27563265298</v>
          </cell>
          <cell r="BJ8">
            <v>356373.465591983</v>
          </cell>
        </row>
        <row r="9">
          <cell r="H9">
            <v>38369.193168425401</v>
          </cell>
          <cell r="J9">
            <v>38520.337144273697</v>
          </cell>
          <cell r="L9">
            <v>38236.094053926601</v>
          </cell>
          <cell r="N9">
            <v>38477.900584454903</v>
          </cell>
          <cell r="P9">
            <v>39514.608277735599</v>
          </cell>
          <cell r="R9">
            <v>40037.080122786698</v>
          </cell>
          <cell r="T9">
            <v>42281.926387262298</v>
          </cell>
          <cell r="V9">
            <v>43345.460522076501</v>
          </cell>
          <cell r="X9">
            <v>42756.769720362703</v>
          </cell>
          <cell r="Z9">
            <v>43866.849171307003</v>
          </cell>
          <cell r="AB9">
            <v>44941.243973122997</v>
          </cell>
          <cell r="AD9">
            <v>46293.7157416224</v>
          </cell>
          <cell r="AF9">
            <v>48938.661174522298</v>
          </cell>
          <cell r="AH9">
            <v>50253.9017521446</v>
          </cell>
          <cell r="AJ9">
            <v>50654.942691011602</v>
          </cell>
          <cell r="AL9">
            <v>51392.366271261002</v>
          </cell>
          <cell r="AN9">
            <v>53030.545479096501</v>
          </cell>
          <cell r="AP9">
            <v>54367.603453820899</v>
          </cell>
          <cell r="AR9">
            <v>55951.1128181198</v>
          </cell>
          <cell r="AT9">
            <v>56504.095194915099</v>
          </cell>
          <cell r="AV9">
            <v>58042.578014361803</v>
          </cell>
          <cell r="AX9">
            <v>58840.744705125602</v>
          </cell>
          <cell r="AZ9">
            <v>60146.689276303201</v>
          </cell>
          <cell r="BB9">
            <v>61482.759955273003</v>
          </cell>
          <cell r="BD9">
            <v>64208.3755323972</v>
          </cell>
          <cell r="BF9">
            <v>67751.039920816504</v>
          </cell>
          <cell r="BH9">
            <v>68344.555578107</v>
          </cell>
          <cell r="BJ9">
            <v>71640.683589362598</v>
          </cell>
        </row>
        <row r="12">
          <cell r="H12">
            <v>57367.922178448403</v>
          </cell>
          <cell r="J12">
            <v>57149.280969562897</v>
          </cell>
          <cell r="L12">
            <v>55772.744383188801</v>
          </cell>
          <cell r="N12">
            <v>59467.686821570504</v>
          </cell>
          <cell r="P12">
            <v>64706.173515696901</v>
          </cell>
          <cell r="R12">
            <v>72600.972726080596</v>
          </cell>
          <cell r="T12">
            <v>66032.261496882304</v>
          </cell>
          <cell r="V12">
            <v>59276.092857810901</v>
          </cell>
          <cell r="X12">
            <v>54346.726871532403</v>
          </cell>
          <cell r="Z12">
            <v>54957.633513793</v>
          </cell>
          <cell r="AB12">
            <v>59642.7112900094</v>
          </cell>
          <cell r="AD12">
            <v>66280.752337140293</v>
          </cell>
          <cell r="AF12">
            <v>75546.5265732681</v>
          </cell>
          <cell r="AH12">
            <v>73576.604785861098</v>
          </cell>
          <cell r="AJ12">
            <v>64816.161950195899</v>
          </cell>
          <cell r="AL12">
            <v>69306.197598462502</v>
          </cell>
          <cell r="AN12">
            <v>69121.718005423201</v>
          </cell>
          <cell r="AP12">
            <v>70083.486665467397</v>
          </cell>
          <cell r="AR12">
            <v>73707.535071050195</v>
          </cell>
          <cell r="AT12">
            <v>77695.160931889899</v>
          </cell>
          <cell r="AV12">
            <v>72113.472486069193</v>
          </cell>
          <cell r="AX12">
            <v>69965.941342191407</v>
          </cell>
          <cell r="AZ12">
            <v>74952.471367708902</v>
          </cell>
          <cell r="BB12">
            <v>72077.533548948093</v>
          </cell>
          <cell r="BD12">
            <v>74366.987500228905</v>
          </cell>
          <cell r="BF12">
            <v>70201.769819146299</v>
          </cell>
          <cell r="BH12">
            <v>69326.429359347196</v>
          </cell>
          <cell r="BJ12">
            <v>71900.0243982877</v>
          </cell>
        </row>
        <row r="13">
          <cell r="H13">
            <v>19426.508633025402</v>
          </cell>
          <cell r="J13">
            <v>17756.672856670801</v>
          </cell>
          <cell r="L13">
            <v>16296.9582794288</v>
          </cell>
          <cell r="N13">
            <v>15802.0144504772</v>
          </cell>
          <cell r="P13">
            <v>13929.5997127792</v>
          </cell>
          <cell r="R13">
            <v>14783.5219844442</v>
          </cell>
          <cell r="T13">
            <v>14816.5590962393</v>
          </cell>
          <cell r="V13">
            <v>13126.592466006799</v>
          </cell>
          <cell r="X13">
            <v>11434.6649982993</v>
          </cell>
          <cell r="Z13">
            <v>10755.5433193219</v>
          </cell>
          <cell r="AB13">
            <v>10504.002612890799</v>
          </cell>
          <cell r="AD13">
            <v>11262.4064272709</v>
          </cell>
          <cell r="AF13">
            <v>13549.812807486</v>
          </cell>
          <cell r="AH13">
            <v>14704.561001490099</v>
          </cell>
          <cell r="AJ13">
            <v>11583.7969946431</v>
          </cell>
          <cell r="AL13">
            <v>10536.430427801501</v>
          </cell>
          <cell r="AN13">
            <v>10305.569864638999</v>
          </cell>
          <cell r="AP13">
            <v>9875.2288553650797</v>
          </cell>
          <cell r="AR13">
            <v>9625.3551521510799</v>
          </cell>
          <cell r="AT13">
            <v>9162.2738299695502</v>
          </cell>
          <cell r="AV13">
            <v>8320.6012139644008</v>
          </cell>
          <cell r="AX13">
            <v>7850.1201199245997</v>
          </cell>
          <cell r="AZ13">
            <v>7459.32138012822</v>
          </cell>
          <cell r="BB13">
            <v>7355.5587240625</v>
          </cell>
          <cell r="BD13">
            <v>7124.9453944767401</v>
          </cell>
          <cell r="BF13">
            <v>6348.7591144821999</v>
          </cell>
          <cell r="BH13">
            <v>5794.3259190036597</v>
          </cell>
          <cell r="BJ13">
            <v>6632.8341336429703</v>
          </cell>
        </row>
        <row r="15">
          <cell r="H15">
            <v>10763.403593113801</v>
          </cell>
          <cell r="J15">
            <v>12074.838345980999</v>
          </cell>
          <cell r="L15">
            <v>10565.414807937001</v>
          </cell>
          <cell r="N15">
            <v>13770.8351518443</v>
          </cell>
          <cell r="P15">
            <v>17979.616501512901</v>
          </cell>
          <cell r="R15">
            <v>23930.132241609401</v>
          </cell>
          <cell r="T15">
            <v>19279.511110685002</v>
          </cell>
          <cell r="V15">
            <v>18586.243953346901</v>
          </cell>
          <cell r="X15">
            <v>13372.2224825012</v>
          </cell>
          <cell r="Z15">
            <v>15615.1526604172</v>
          </cell>
          <cell r="AB15">
            <v>18432.943577629499</v>
          </cell>
          <cell r="AD15">
            <v>21965.436129462902</v>
          </cell>
          <cell r="AF15">
            <v>25739.558512978401</v>
          </cell>
          <cell r="AH15">
            <v>26038.755537177301</v>
          </cell>
          <cell r="AJ15">
            <v>22243.7718912196</v>
          </cell>
          <cell r="AL15">
            <v>26505.581419170001</v>
          </cell>
          <cell r="AN15">
            <v>27349.7165892378</v>
          </cell>
          <cell r="AP15">
            <v>29147.305558837099</v>
          </cell>
          <cell r="AR15">
            <v>32604.7083597653</v>
          </cell>
          <cell r="AT15">
            <v>35299.770432868099</v>
          </cell>
          <cell r="AV15">
            <v>31824.205391691601</v>
          </cell>
          <cell r="AX15">
            <v>31388.702390166902</v>
          </cell>
          <cell r="AZ15">
            <v>34422.827467956202</v>
          </cell>
          <cell r="BB15">
            <v>33350.117007102199</v>
          </cell>
          <cell r="BD15">
            <v>33781.918559568599</v>
          </cell>
          <cell r="BF15">
            <v>33253.510977554703</v>
          </cell>
          <cell r="BH15">
            <v>33395.977631497401</v>
          </cell>
          <cell r="BJ15">
            <v>33438.904124017303</v>
          </cell>
        </row>
        <row r="19">
          <cell r="H19">
            <v>27178.009952309199</v>
          </cell>
          <cell r="J19">
            <v>27317.7697669111</v>
          </cell>
          <cell r="L19">
            <v>28910.371295822999</v>
          </cell>
          <cell r="N19">
            <v>29894.837219249101</v>
          </cell>
          <cell r="P19">
            <v>32796.9573014048</v>
          </cell>
          <cell r="R19">
            <v>33887.318500027002</v>
          </cell>
          <cell r="T19">
            <v>31936.1912899579</v>
          </cell>
          <cell r="V19">
            <v>27563.256438457302</v>
          </cell>
          <cell r="X19">
            <v>29539.8393907319</v>
          </cell>
          <cell r="Z19">
            <v>28586.937534053901</v>
          </cell>
          <cell r="AB19">
            <v>30705.765099489101</v>
          </cell>
          <cell r="AD19">
            <v>33052.909780406502</v>
          </cell>
          <cell r="AF19">
            <v>36257.155252803699</v>
          </cell>
          <cell r="AH19">
            <v>32833.288247193603</v>
          </cell>
          <cell r="AJ19">
            <v>30988.593064333101</v>
          </cell>
          <cell r="AL19">
            <v>32264.185751491001</v>
          </cell>
          <cell r="AN19">
            <v>31466.4315515464</v>
          </cell>
          <cell r="AP19">
            <v>31060.9522512652</v>
          </cell>
          <cell r="AR19">
            <v>31477.471559133799</v>
          </cell>
          <cell r="AT19">
            <v>33233.1166690522</v>
          </cell>
          <cell r="AV19">
            <v>31968.665880413198</v>
          </cell>
          <cell r="AX19">
            <v>30727.118832099899</v>
          </cell>
          <cell r="AZ19">
            <v>33070.322519624497</v>
          </cell>
          <cell r="BB19">
            <v>31371.857817783399</v>
          </cell>
          <cell r="BD19">
            <v>33460.123546183597</v>
          </cell>
          <cell r="BF19">
            <v>30599.4997271094</v>
          </cell>
          <cell r="BH19">
            <v>30136.1258088461</v>
          </cell>
          <cell r="BJ19">
            <v>31828.286140627399</v>
          </cell>
        </row>
        <row r="36">
          <cell r="H36">
            <v>63802.214280597</v>
          </cell>
          <cell r="J36">
            <v>75881.182524104894</v>
          </cell>
          <cell r="L36">
            <v>78763.760043429706</v>
          </cell>
          <cell r="N36">
            <v>80326.950560126003</v>
          </cell>
          <cell r="P36">
            <v>81777.5958450935</v>
          </cell>
          <cell r="R36">
            <v>82678.137014560998</v>
          </cell>
          <cell r="T36">
            <v>86956.490448395707</v>
          </cell>
          <cell r="V36">
            <v>90060.882664440505</v>
          </cell>
          <cell r="X36">
            <v>94228.448126621195</v>
          </cell>
          <cell r="Z36">
            <v>98138.579079358504</v>
          </cell>
          <cell r="AB36">
            <v>100994.240615833</v>
          </cell>
          <cell r="AD36">
            <v>102772.73335056999</v>
          </cell>
          <cell r="AF36">
            <v>106196.270274996</v>
          </cell>
          <cell r="AH36">
            <v>107683.03527860199</v>
          </cell>
          <cell r="AJ36">
            <v>114107.269406338</v>
          </cell>
          <cell r="AL36">
            <v>117561.060928641</v>
          </cell>
          <cell r="AN36">
            <v>118145.254024628</v>
          </cell>
          <cell r="AP36">
            <v>121285.104645642</v>
          </cell>
          <cell r="AR36">
            <v>126419.5209345</v>
          </cell>
          <cell r="AT36">
            <v>128529.22399303599</v>
          </cell>
          <cell r="AV36">
            <v>132571.35434960801</v>
          </cell>
          <cell r="AX36">
            <v>136688.42666211299</v>
          </cell>
          <cell r="AZ36">
            <v>139340.30953494401</v>
          </cell>
          <cell r="BB36">
            <v>141462.236719854</v>
          </cell>
          <cell r="BD36">
            <v>146300.38346020199</v>
          </cell>
          <cell r="BF36">
            <v>165258.49913492601</v>
          </cell>
          <cell r="BH36">
            <v>162595.65741968501</v>
          </cell>
          <cell r="BJ36">
            <v>161515.033542324</v>
          </cell>
        </row>
        <row r="37">
          <cell r="H37">
            <v>31453.342397741701</v>
          </cell>
          <cell r="J37">
            <v>32888.621980554599</v>
          </cell>
          <cell r="L37">
            <v>35653.935241266998</v>
          </cell>
          <cell r="N37">
            <v>34512.321707509502</v>
          </cell>
          <cell r="P37">
            <v>34184.010272692401</v>
          </cell>
          <cell r="R37">
            <v>33380.648231611798</v>
          </cell>
          <cell r="T37">
            <v>34629.675605315599</v>
          </cell>
          <cell r="V37">
            <v>36580.995404398702</v>
          </cell>
          <cell r="X37">
            <v>39300.707082916102</v>
          </cell>
          <cell r="Z37">
            <v>39990.852350059802</v>
          </cell>
          <cell r="AB37">
            <v>40741.246194216197</v>
          </cell>
          <cell r="AD37">
            <v>40436.370470519701</v>
          </cell>
          <cell r="AF37">
            <v>41036.333713665001</v>
          </cell>
          <cell r="AH37">
            <v>41199.367678394403</v>
          </cell>
          <cell r="AJ37">
            <v>45484.194146785303</v>
          </cell>
          <cell r="AL37">
            <v>46281.216267340198</v>
          </cell>
          <cell r="AN37">
            <v>45771.394065644701</v>
          </cell>
          <cell r="AP37">
            <v>46634.902390291099</v>
          </cell>
          <cell r="AR37">
            <v>48235.406391278499</v>
          </cell>
          <cell r="AT37">
            <v>49091.0102074194</v>
          </cell>
          <cell r="AV37">
            <v>49778.681946472301</v>
          </cell>
          <cell r="AX37">
            <v>50974.764905714997</v>
          </cell>
          <cell r="AZ37">
            <v>51370.106662116399</v>
          </cell>
          <cell r="BB37">
            <v>51377.658494552597</v>
          </cell>
          <cell r="BD37">
            <v>51845.148131398098</v>
          </cell>
          <cell r="BF37">
            <v>63867.624238490498</v>
          </cell>
          <cell r="BH37">
            <v>59708.233065812703</v>
          </cell>
          <cell r="BJ37">
            <v>55124.885600610898</v>
          </cell>
        </row>
        <row r="38">
          <cell r="H38">
            <v>26949.250384405299</v>
          </cell>
          <cell r="J38">
            <v>36782.149220610299</v>
          </cell>
          <cell r="L38">
            <v>37774.448763542699</v>
          </cell>
          <cell r="N38">
            <v>40120.024672326501</v>
          </cell>
          <cell r="P38">
            <v>41690.092241201099</v>
          </cell>
          <cell r="R38">
            <v>43316.795680919196</v>
          </cell>
          <cell r="T38">
            <v>45844.876230720103</v>
          </cell>
          <cell r="V38">
            <v>46624.015631791699</v>
          </cell>
          <cell r="X38">
            <v>47950.778317215103</v>
          </cell>
          <cell r="Z38">
            <v>50915.570461038697</v>
          </cell>
          <cell r="AB38">
            <v>52744.658886227102</v>
          </cell>
          <cell r="AD38">
            <v>54666.542154420102</v>
          </cell>
          <cell r="AF38">
            <v>57278.033582140597</v>
          </cell>
          <cell r="AH38">
            <v>58269.339318097896</v>
          </cell>
          <cell r="AJ38">
            <v>59977.727510532801</v>
          </cell>
          <cell r="AL38">
            <v>61968.610382121202</v>
          </cell>
          <cell r="AN38">
            <v>62578.0556319932</v>
          </cell>
          <cell r="AP38">
            <v>64706.458496780702</v>
          </cell>
          <cell r="AR38">
            <v>68081.936734111194</v>
          </cell>
          <cell r="AT38">
            <v>69084.463615416898</v>
          </cell>
          <cell r="AV38">
            <v>72281.584757086195</v>
          </cell>
          <cell r="AX38">
            <v>74843.807885678398</v>
          </cell>
          <cell r="AZ38">
            <v>76889.893206827604</v>
          </cell>
          <cell r="BB38">
            <v>78550.677119891596</v>
          </cell>
          <cell r="BD38">
            <v>82568.996623553801</v>
          </cell>
          <cell r="BF38">
            <v>86797.072216725195</v>
          </cell>
          <cell r="BH38">
            <v>88478.879658762293</v>
          </cell>
          <cell r="BJ38">
            <v>92953.091222363102</v>
          </cell>
        </row>
        <row r="39">
          <cell r="H39">
            <v>5399.6214984500002</v>
          </cell>
          <cell r="J39">
            <v>6210.41132294</v>
          </cell>
          <cell r="L39">
            <v>5335.3760386200001</v>
          </cell>
          <cell r="N39">
            <v>5694.6041802899999</v>
          </cell>
          <cell r="P39">
            <v>5903.4933312000003</v>
          </cell>
          <cell r="R39">
            <v>5980.6931020299999</v>
          </cell>
          <cell r="T39">
            <v>6481.9386123599998</v>
          </cell>
          <cell r="V39">
            <v>6855.87162825</v>
          </cell>
          <cell r="X39">
            <v>6976.96272649</v>
          </cell>
          <cell r="Z39">
            <v>7232.1562682599997</v>
          </cell>
          <cell r="AB39">
            <v>7508.3355353899997</v>
          </cell>
          <cell r="AD39">
            <v>7669.8207256300002</v>
          </cell>
          <cell r="AF39">
            <v>7881.9029791900002</v>
          </cell>
          <cell r="AH39">
            <v>8214.3282821100001</v>
          </cell>
          <cell r="AJ39">
            <v>8645.3477490200003</v>
          </cell>
          <cell r="AL39">
            <v>9311.2342791800002</v>
          </cell>
          <cell r="AN39">
            <v>9795.8043269900008</v>
          </cell>
          <cell r="AP39">
            <v>9943.7437585700009</v>
          </cell>
          <cell r="AR39">
            <v>10102.17780911</v>
          </cell>
          <cell r="AT39">
            <v>10353.750170200001</v>
          </cell>
          <cell r="AV39">
            <v>10511.08764605</v>
          </cell>
          <cell r="AX39">
            <v>10869.85387072</v>
          </cell>
          <cell r="AZ39">
            <v>11080.309665999999</v>
          </cell>
          <cell r="BB39">
            <v>11533.901105409999</v>
          </cell>
          <cell r="BD39">
            <v>11886.23870525</v>
          </cell>
          <cell r="BF39">
            <v>14593.802679709999</v>
          </cell>
          <cell r="BH39">
            <v>14408.54469511</v>
          </cell>
          <cell r="BJ39">
            <v>13437.056719349999</v>
          </cell>
        </row>
        <row r="40">
          <cell r="H40">
            <v>15472.6982218752</v>
          </cell>
          <cell r="J40">
            <v>8340.6099880404108</v>
          </cell>
          <cell r="L40">
            <v>9042.4871540315798</v>
          </cell>
          <cell r="N40">
            <v>8186.4156737862104</v>
          </cell>
          <cell r="P40">
            <v>8203.4497112305198</v>
          </cell>
          <cell r="R40">
            <v>8664.3143513862105</v>
          </cell>
          <cell r="T40">
            <v>8147.6583550872701</v>
          </cell>
          <cell r="V40">
            <v>8177.5547965122696</v>
          </cell>
          <cell r="X40">
            <v>8562.8270828121695</v>
          </cell>
          <cell r="Z40">
            <v>8848.4002282938309</v>
          </cell>
          <cell r="AB40">
            <v>9932.4052102284895</v>
          </cell>
          <cell r="AD40">
            <v>9279.3982119224493</v>
          </cell>
          <cell r="AF40">
            <v>8861.8196003577796</v>
          </cell>
          <cell r="AH40">
            <v>9357.6997756768906</v>
          </cell>
          <cell r="AJ40">
            <v>10050.962270166499</v>
          </cell>
          <cell r="AL40">
            <v>10111.5979028234</v>
          </cell>
          <cell r="AN40">
            <v>9938.79014037251</v>
          </cell>
          <cell r="AP40">
            <v>9110.5319122646106</v>
          </cell>
          <cell r="AR40">
            <v>9696.4806055136396</v>
          </cell>
          <cell r="AT40">
            <v>9496.5788752998305</v>
          </cell>
          <cell r="AV40">
            <v>9683.3100721742594</v>
          </cell>
          <cell r="AX40">
            <v>9697.2317594578308</v>
          </cell>
          <cell r="AZ40">
            <v>10515.970835362899</v>
          </cell>
          <cell r="BB40">
            <v>10222.5620264548</v>
          </cell>
          <cell r="BD40">
            <v>9859.2284944419407</v>
          </cell>
          <cell r="BF40">
            <v>11421.825422289099</v>
          </cell>
          <cell r="BH40">
            <v>10679.6107297898</v>
          </cell>
          <cell r="BJ40">
            <v>10839.9985953009</v>
          </cell>
        </row>
        <row r="43">
          <cell r="H43">
            <v>14845.955408886501</v>
          </cell>
          <cell r="J43">
            <v>7676.3938857847997</v>
          </cell>
          <cell r="L43">
            <v>7853.0224585226697</v>
          </cell>
          <cell r="N43">
            <v>7659.0729860895099</v>
          </cell>
          <cell r="P43">
            <v>7728.21966684775</v>
          </cell>
          <cell r="R43">
            <v>8173.4318243862099</v>
          </cell>
          <cell r="T43">
            <v>7679.1048669991596</v>
          </cell>
          <cell r="V43">
            <v>7737.0000615122699</v>
          </cell>
          <cell r="X43">
            <v>8079.4916181868302</v>
          </cell>
          <cell r="Z43">
            <v>8323.4169802938304</v>
          </cell>
          <cell r="AB43">
            <v>8670.4898453676506</v>
          </cell>
          <cell r="AD43">
            <v>8459.3111624930098</v>
          </cell>
          <cell r="AF43">
            <v>8275.5788387355406</v>
          </cell>
          <cell r="AH43">
            <v>8647.1231655425199</v>
          </cell>
          <cell r="AJ43">
            <v>9399.8114244433891</v>
          </cell>
          <cell r="AL43">
            <v>9476.1084098357605</v>
          </cell>
          <cell r="AN43">
            <v>9709.4348413994994</v>
          </cell>
          <cell r="AP43">
            <v>8920.8776612798192</v>
          </cell>
          <cell r="AR43">
            <v>9499.27264008167</v>
          </cell>
          <cell r="AT43">
            <v>9323.0500310776697</v>
          </cell>
          <cell r="AV43">
            <v>9208.5957541742591</v>
          </cell>
          <cell r="AX43">
            <v>9271.5853974578295</v>
          </cell>
          <cell r="AZ43">
            <v>9942.7979353629107</v>
          </cell>
          <cell r="BB43">
            <v>9532.8225994548393</v>
          </cell>
          <cell r="BD43">
            <v>9358.4222564419397</v>
          </cell>
          <cell r="BF43">
            <v>10802.474736289099</v>
          </cell>
          <cell r="BH43">
            <v>10284.2976027898</v>
          </cell>
          <cell r="BJ43">
            <v>10466.563283293801</v>
          </cell>
        </row>
        <row r="45">
          <cell r="H45">
            <v>626.74281298864798</v>
          </cell>
          <cell r="J45">
            <v>664.21610225561005</v>
          </cell>
          <cell r="L45">
            <v>1189.4646955089099</v>
          </cell>
          <cell r="N45">
            <v>527.34268769669904</v>
          </cell>
          <cell r="P45">
            <v>475.23004438276899</v>
          </cell>
          <cell r="R45">
            <v>490.88252699999998</v>
          </cell>
          <cell r="T45">
            <v>468.55348808811198</v>
          </cell>
          <cell r="V45">
            <v>440.55473499999999</v>
          </cell>
          <cell r="X45">
            <v>483.33546462534002</v>
          </cell>
          <cell r="Z45">
            <v>524.983248</v>
          </cell>
          <cell r="AB45">
            <v>1261.9153648608401</v>
          </cell>
          <cell r="AD45">
            <v>820.08704942944303</v>
          </cell>
          <cell r="AF45">
            <v>586.24076162224503</v>
          </cell>
          <cell r="AH45">
            <v>710.57661013437098</v>
          </cell>
          <cell r="AJ45">
            <v>651.15084572313003</v>
          </cell>
          <cell r="AL45">
            <v>635.48949298765103</v>
          </cell>
          <cell r="AN45">
            <v>229.355298973016</v>
          </cell>
          <cell r="AP45">
            <v>189.65425098479199</v>
          </cell>
          <cell r="AR45">
            <v>197.20796543197801</v>
          </cell>
          <cell r="AT45">
            <v>173.52884422215701</v>
          </cell>
          <cell r="AV45">
            <v>474.71431799999999</v>
          </cell>
          <cell r="AX45">
            <v>425.64636200000001</v>
          </cell>
          <cell r="AZ45">
            <v>573.17290000000003</v>
          </cell>
          <cell r="BB45">
            <v>689.73942699999998</v>
          </cell>
          <cell r="BD45">
            <v>500.80623800000001</v>
          </cell>
          <cell r="BF45">
            <v>619.350686</v>
          </cell>
          <cell r="BH45">
            <v>395.31312700000001</v>
          </cell>
          <cell r="BJ45">
            <v>373.43531200706701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_C_inclFN"/>
    </sheetNames>
    <sheetDataSet>
      <sheetData sheetId="0">
        <row r="12">
          <cell r="J12">
            <v>7095469</v>
          </cell>
        </row>
        <row r="13">
          <cell r="J13">
            <v>7130569</v>
          </cell>
        </row>
        <row r="14">
          <cell r="J14">
            <v>7150404.5</v>
          </cell>
        </row>
        <row r="15">
          <cell r="J15">
            <v>7170710.5</v>
          </cell>
        </row>
        <row r="16">
          <cell r="J16">
            <v>7209827.5</v>
          </cell>
        </row>
        <row r="17">
          <cell r="J17">
            <v>7249206.5</v>
          </cell>
        </row>
        <row r="18">
          <cell r="J18">
            <v>7280452</v>
          </cell>
        </row>
        <row r="19">
          <cell r="J19">
            <v>7333734</v>
          </cell>
        </row>
        <row r="20">
          <cell r="J20">
            <v>7387992.5</v>
          </cell>
        </row>
        <row r="21">
          <cell r="J21">
            <v>7438400</v>
          </cell>
        </row>
        <row r="22">
          <cell r="J22">
            <v>7482370</v>
          </cell>
        </row>
        <row r="23">
          <cell r="J23">
            <v>7525140.5</v>
          </cell>
        </row>
        <row r="24">
          <cell r="J24">
            <v>7588662.5</v>
          </cell>
        </row>
        <row r="25">
          <cell r="J25">
            <v>7680111.5</v>
          </cell>
        </row>
        <row r="26">
          <cell r="J26">
            <v>7774538</v>
          </cell>
        </row>
        <row r="27">
          <cell r="J27">
            <v>7855673.5</v>
          </cell>
        </row>
        <row r="28">
          <cell r="J28">
            <v>7912398</v>
          </cell>
        </row>
        <row r="29">
          <cell r="J29">
            <v>7996861</v>
          </cell>
        </row>
        <row r="30">
          <cell r="J30">
            <v>8089345.5</v>
          </cell>
        </row>
        <row r="31">
          <cell r="J31">
            <v>8188648.5</v>
          </cell>
        </row>
        <row r="32">
          <cell r="J32">
            <v>8282396</v>
          </cell>
        </row>
        <row r="33">
          <cell r="J33">
            <v>8373338</v>
          </cell>
        </row>
        <row r="34">
          <cell r="J34">
            <v>8451840</v>
          </cell>
        </row>
        <row r="35">
          <cell r="J35">
            <v>8514328.5</v>
          </cell>
        </row>
        <row r="36">
          <cell r="J36">
            <v>8575280</v>
          </cell>
        </row>
        <row r="37">
          <cell r="J37">
            <v>8638166.5</v>
          </cell>
        </row>
        <row r="38">
          <cell r="J38">
            <v>8704545.5</v>
          </cell>
        </row>
        <row r="39">
          <cell r="J39">
            <v>8777088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54"/>
  <sheetViews>
    <sheetView showGridLines="0" tabSelected="1" zoomScaleNormal="100" workbookViewId="0">
      <selection activeCell="A43" sqref="A43"/>
    </sheetView>
  </sheetViews>
  <sheetFormatPr baseColWidth="10" defaultColWidth="11" defaultRowHeight="10" x14ac:dyDescent="0.2"/>
  <cols>
    <col min="1" max="1" width="7.08203125" style="6" customWidth="1"/>
    <col min="2" max="2" width="37.58203125" style="6" customWidth="1"/>
    <col min="3" max="30" width="6.58203125" style="6" customWidth="1"/>
    <col min="31" max="16384" width="11" style="6"/>
  </cols>
  <sheetData>
    <row r="1" spans="1:30" ht="12.75" customHeight="1" x14ac:dyDescent="0.25">
      <c r="A1" s="4" t="s">
        <v>50</v>
      </c>
      <c r="E1" s="3"/>
      <c r="AC1" s="24"/>
      <c r="AD1" s="24" t="s">
        <v>44</v>
      </c>
    </row>
    <row r="2" spans="1:30" ht="12.75" customHeight="1" x14ac:dyDescent="0.25">
      <c r="A2" s="1" t="s">
        <v>46</v>
      </c>
      <c r="E2" s="2"/>
    </row>
    <row r="3" spans="1:30" ht="12.75" customHeight="1" x14ac:dyDescent="0.25">
      <c r="A3" s="1" t="s">
        <v>2</v>
      </c>
      <c r="E3" s="2"/>
    </row>
    <row r="4" spans="1:30" ht="10.5" customHeight="1" x14ac:dyDescent="0.25">
      <c r="A4" s="1"/>
    </row>
    <row r="5" spans="1:30" ht="3.75" customHeight="1" x14ac:dyDescent="0.25">
      <c r="A5" s="5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9"/>
      <c r="V5" s="8"/>
      <c r="W5" s="9"/>
      <c r="X5" s="7"/>
      <c r="Y5" s="7"/>
      <c r="Z5" s="7"/>
      <c r="AA5" s="7"/>
      <c r="AB5" s="7"/>
      <c r="AC5" s="7"/>
      <c r="AD5" s="7"/>
    </row>
    <row r="6" spans="1:30" ht="10.5" customHeight="1" x14ac:dyDescent="0.2">
      <c r="A6" s="25"/>
      <c r="B6" s="13"/>
      <c r="C6" s="10">
        <v>1995</v>
      </c>
      <c r="D6" s="10">
        <v>1996</v>
      </c>
      <c r="E6" s="10">
        <v>1997</v>
      </c>
      <c r="F6" s="10">
        <v>1998</v>
      </c>
      <c r="G6" s="10">
        <v>1999</v>
      </c>
      <c r="H6" s="10">
        <v>2000</v>
      </c>
      <c r="I6" s="10">
        <v>2001</v>
      </c>
      <c r="J6" s="10">
        <v>2002</v>
      </c>
      <c r="K6" s="10">
        <v>2003</v>
      </c>
      <c r="L6" s="10">
        <v>2004</v>
      </c>
      <c r="M6" s="10">
        <v>2005</v>
      </c>
      <c r="N6" s="10">
        <v>2006</v>
      </c>
      <c r="O6" s="10">
        <v>2007</v>
      </c>
      <c r="P6" s="10">
        <v>2008</v>
      </c>
      <c r="Q6" s="10">
        <v>2009</v>
      </c>
      <c r="R6" s="10">
        <v>2010</v>
      </c>
      <c r="S6" s="10">
        <v>2011</v>
      </c>
      <c r="T6" s="11">
        <v>2012</v>
      </c>
      <c r="U6" s="12">
        <v>2013</v>
      </c>
      <c r="V6" s="11">
        <v>2014</v>
      </c>
      <c r="W6" s="12">
        <v>2015</v>
      </c>
      <c r="X6" s="10">
        <v>2016</v>
      </c>
      <c r="Y6" s="10">
        <v>2017</v>
      </c>
      <c r="Z6" s="10">
        <v>2018</v>
      </c>
      <c r="AA6" s="10">
        <v>2019</v>
      </c>
      <c r="AB6" s="10">
        <v>2020</v>
      </c>
      <c r="AC6" s="10">
        <v>2021</v>
      </c>
      <c r="AD6" s="10">
        <v>2022</v>
      </c>
    </row>
    <row r="7" spans="1:30" ht="3.75" customHeight="1" x14ac:dyDescent="0.2">
      <c r="A7" s="2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6"/>
      <c r="V7" s="15"/>
      <c r="W7" s="16"/>
      <c r="X7" s="14"/>
      <c r="Y7" s="14"/>
      <c r="Z7" s="14"/>
      <c r="AA7" s="14"/>
      <c r="AB7" s="14"/>
      <c r="AC7" s="14"/>
      <c r="AD7" s="14"/>
    </row>
    <row r="8" spans="1:30" ht="3.75" customHeight="1" x14ac:dyDescent="0.2">
      <c r="A8" s="2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7"/>
      <c r="W8" s="17"/>
      <c r="X8" s="17"/>
      <c r="Y8" s="17"/>
      <c r="Z8" s="17"/>
      <c r="AA8" s="17"/>
      <c r="AB8" s="17"/>
      <c r="AC8" s="17"/>
      <c r="AD8" s="17"/>
    </row>
    <row r="9" spans="1:30" ht="12.75" customHeight="1" x14ac:dyDescent="0.2">
      <c r="A9" s="54" t="s">
        <v>7</v>
      </c>
      <c r="B9" s="54"/>
      <c r="C9" s="49">
        <f t="shared" ref="C9:AD9" si="0">SUM(C12,C15,C18,C24,C28)</f>
        <v>400891.31163566315</v>
      </c>
      <c r="D9" s="49">
        <f t="shared" si="0"/>
        <v>405968.83219280367</v>
      </c>
      <c r="E9" s="49">
        <f t="shared" si="0"/>
        <v>420810.79719142098</v>
      </c>
      <c r="F9" s="49">
        <f t="shared" si="0"/>
        <v>429417.359274955</v>
      </c>
      <c r="G9" s="49">
        <f t="shared" si="0"/>
        <v>441748.51710318303</v>
      </c>
      <c r="H9" s="49">
        <f t="shared" si="0"/>
        <v>460759.73532904621</v>
      </c>
      <c r="I9" s="49">
        <f t="shared" si="0"/>
        <v>471372.73866139917</v>
      </c>
      <c r="J9" s="49">
        <f t="shared" si="0"/>
        <v>472255.95170598925</v>
      </c>
      <c r="K9" s="49">
        <f t="shared" si="0"/>
        <v>472588.21812584175</v>
      </c>
      <c r="L9" s="49">
        <f t="shared" si="0"/>
        <v>482448.68854760902</v>
      </c>
      <c r="M9" s="49">
        <f t="shared" si="0"/>
        <v>501443.41477162001</v>
      </c>
      <c r="N9" s="49">
        <f t="shared" si="0"/>
        <v>522643.01140278106</v>
      </c>
      <c r="O9" s="49">
        <f t="shared" si="0"/>
        <v>553501.15652642364</v>
      </c>
      <c r="P9" s="49">
        <f t="shared" si="0"/>
        <v>571977.37981076073</v>
      </c>
      <c r="Q9" s="49">
        <f t="shared" si="0"/>
        <v>574433.34402335738</v>
      </c>
      <c r="R9" s="49">
        <f t="shared" si="0"/>
        <v>586423.48169547936</v>
      </c>
      <c r="S9" s="49">
        <f t="shared" si="0"/>
        <v>593503.13591875532</v>
      </c>
      <c r="T9" s="49">
        <f t="shared" si="0"/>
        <v>601560.72917675541</v>
      </c>
      <c r="U9" s="49">
        <f t="shared" si="0"/>
        <v>617655.30777310254</v>
      </c>
      <c r="V9" s="49">
        <f t="shared" si="0"/>
        <v>628354.3091437656</v>
      </c>
      <c r="W9" s="49">
        <f t="shared" si="0"/>
        <v>634396.11051842081</v>
      </c>
      <c r="X9" s="49">
        <f t="shared" si="0"/>
        <v>640435.97291523998</v>
      </c>
      <c r="Y9" s="49">
        <f t="shared" si="0"/>
        <v>652272.30073877599</v>
      </c>
      <c r="Z9" s="49">
        <f t="shared" si="0"/>
        <v>660429.88213252183</v>
      </c>
      <c r="AA9" s="49">
        <f t="shared" si="0"/>
        <v>679796.63800737634</v>
      </c>
      <c r="AB9" s="49">
        <f t="shared" si="0"/>
        <v>690236.71591190749</v>
      </c>
      <c r="AC9" s="49">
        <f t="shared" si="0"/>
        <v>703199.6385485878</v>
      </c>
      <c r="AD9" s="49">
        <f t="shared" si="0"/>
        <v>729463.32484435022</v>
      </c>
    </row>
    <row r="10" spans="1:30" s="19" customFormat="1" ht="12.75" customHeight="1" x14ac:dyDescent="0.2">
      <c r="A10" s="17"/>
      <c r="B10" s="1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ht="12.75" customHeight="1" x14ac:dyDescent="0.2">
      <c r="A11" s="54" t="s">
        <v>1</v>
      </c>
      <c r="B11" s="54"/>
      <c r="C11" s="49">
        <f t="shared" ref="C11:AD11" si="1">C12+C15</f>
        <v>264248.47695474257</v>
      </c>
      <c r="D11" s="49">
        <f t="shared" si="1"/>
        <v>264597.75871109549</v>
      </c>
      <c r="E11" s="49">
        <f t="shared" si="1"/>
        <v>277231.80561077088</v>
      </c>
      <c r="F11" s="49">
        <f t="shared" si="1"/>
        <v>281436.30621947232</v>
      </c>
      <c r="G11" s="49">
        <f t="shared" si="1"/>
        <v>287061.29803116212</v>
      </c>
      <c r="H11" s="49">
        <f t="shared" si="1"/>
        <v>296816.31123701838</v>
      </c>
      <c r="I11" s="49">
        <f t="shared" si="1"/>
        <v>310236.32836103387</v>
      </c>
      <c r="J11" s="49">
        <f t="shared" si="1"/>
        <v>314741.42138722556</v>
      </c>
      <c r="K11" s="49">
        <f t="shared" si="1"/>
        <v>315450.21604487603</v>
      </c>
      <c r="L11" s="49">
        <f t="shared" si="1"/>
        <v>320504.07572616369</v>
      </c>
      <c r="M11" s="49">
        <f t="shared" si="1"/>
        <v>330874.0576555492</v>
      </c>
      <c r="N11" s="49">
        <f t="shared" si="1"/>
        <v>344310.1275031484</v>
      </c>
      <c r="O11" s="49">
        <f t="shared" si="1"/>
        <v>362896.54007780174</v>
      </c>
      <c r="P11" s="49">
        <f t="shared" si="1"/>
        <v>381360.03997062065</v>
      </c>
      <c r="Q11" s="49">
        <f t="shared" si="1"/>
        <v>385458.95039665699</v>
      </c>
      <c r="R11" s="49">
        <f t="shared" si="1"/>
        <v>389444.62526555255</v>
      </c>
      <c r="S11" s="49">
        <f t="shared" si="1"/>
        <v>396297.37374833168</v>
      </c>
      <c r="T11" s="49">
        <f t="shared" si="1"/>
        <v>401081.6059533814</v>
      </c>
      <c r="U11" s="49">
        <f t="shared" si="1"/>
        <v>407831.77116203861</v>
      </c>
      <c r="V11" s="49">
        <f t="shared" si="1"/>
        <v>412633.3453435399</v>
      </c>
      <c r="W11" s="49">
        <f t="shared" si="1"/>
        <v>420027.97361056932</v>
      </c>
      <c r="X11" s="49">
        <f t="shared" si="1"/>
        <v>424084.37315147772</v>
      </c>
      <c r="Y11" s="49">
        <f t="shared" si="1"/>
        <v>427463.54900076019</v>
      </c>
      <c r="Z11" s="49">
        <f t="shared" si="1"/>
        <v>436667.54983726481</v>
      </c>
      <c r="AA11" s="49">
        <f t="shared" si="1"/>
        <v>449270.03855250345</v>
      </c>
      <c r="AB11" s="49">
        <f t="shared" si="1"/>
        <v>443354.62153554609</v>
      </c>
      <c r="AC11" s="49">
        <f t="shared" si="1"/>
        <v>460597.94103976572</v>
      </c>
      <c r="AD11" s="49">
        <f t="shared" si="1"/>
        <v>485208.2683084376</v>
      </c>
    </row>
    <row r="12" spans="1:30" ht="12.75" customHeight="1" x14ac:dyDescent="0.2">
      <c r="A12" s="27" t="s">
        <v>10</v>
      </c>
      <c r="B12" s="28" t="s">
        <v>11</v>
      </c>
      <c r="C12" s="51">
        <f>[1]S14!H7</f>
        <v>225992.32786252399</v>
      </c>
      <c r="D12" s="51">
        <f>[1]S14!J7</f>
        <v>226505.706346002</v>
      </c>
      <c r="E12" s="51">
        <f>[1]S14!L7</f>
        <v>229675.95234332199</v>
      </c>
      <c r="F12" s="51">
        <f>[1]S14!N7</f>
        <v>233979.16947591401</v>
      </c>
      <c r="G12" s="51">
        <f>[1]S14!P7</f>
        <v>238736.37765849501</v>
      </c>
      <c r="H12" s="51">
        <f>[1]S14!R7</f>
        <v>247884.803929018</v>
      </c>
      <c r="I12" s="51">
        <f>[1]S14!T7</f>
        <v>261553.74350170299</v>
      </c>
      <c r="J12" s="51">
        <f>[1]S14!V7</f>
        <v>268555.69379727298</v>
      </c>
      <c r="K12" s="51">
        <f>[1]S14!X7</f>
        <v>269433.271427584</v>
      </c>
      <c r="L12" s="51">
        <f>[1]S14!Z7</f>
        <v>271444.55566443101</v>
      </c>
      <c r="M12" s="51">
        <f>[1]S14!AB7</f>
        <v>279775.86513931601</v>
      </c>
      <c r="N12" s="51">
        <f>[1]S14!AD7</f>
        <v>290060.67157427402</v>
      </c>
      <c r="O12" s="51">
        <f>[1]S14!AF7</f>
        <v>304989.86279599601</v>
      </c>
      <c r="P12" s="51">
        <f>[1]S14!AH7</f>
        <v>319846.70302351698</v>
      </c>
      <c r="Q12" s="51">
        <f>[1]S14!AJ7</f>
        <v>327038.13768512598</v>
      </c>
      <c r="R12" s="51">
        <f>[1]S14!AL7</f>
        <v>328586.65478911903</v>
      </c>
      <c r="S12" s="51">
        <f>[1]S14!AN7</f>
        <v>339745.11503039999</v>
      </c>
      <c r="T12" s="51">
        <f>[1]S14!AP7</f>
        <v>347616.402624877</v>
      </c>
      <c r="U12" s="51">
        <f>[1]S14!AR7</f>
        <v>354979.41931600502</v>
      </c>
      <c r="V12" s="51">
        <f>[1]S14!AT7</f>
        <v>359761.48666043102</v>
      </c>
      <c r="W12" s="51">
        <f>[1]S14!AV7</f>
        <v>366615.06306820799</v>
      </c>
      <c r="X12" s="51">
        <f>[1]S14!AX7</f>
        <v>370852.08512011199</v>
      </c>
      <c r="Y12" s="51">
        <f>[1]S14!AZ7</f>
        <v>375499.57078421197</v>
      </c>
      <c r="Z12" s="51">
        <f>[1]S14!BB7</f>
        <v>383654.57605964702</v>
      </c>
      <c r="AA12" s="51">
        <f>[1]S14!BD7</f>
        <v>394581.99573329702</v>
      </c>
      <c r="AB12" s="51">
        <f>[1]S14!BF7</f>
        <v>390008.29705511499</v>
      </c>
      <c r="AC12" s="51">
        <f>[1]S14!BH7</f>
        <v>407156.83121075999</v>
      </c>
      <c r="AD12" s="51">
        <f>[1]S14!BJ7</f>
        <v>428014.149181346</v>
      </c>
    </row>
    <row r="13" spans="1:30" ht="12.75" customHeight="1" x14ac:dyDescent="0.2">
      <c r="A13" s="27" t="s">
        <v>12</v>
      </c>
      <c r="B13" s="27" t="s">
        <v>13</v>
      </c>
      <c r="C13" s="51">
        <f>[1]S14!H8</f>
        <v>187623.13469409899</v>
      </c>
      <c r="D13" s="51">
        <f>[1]S14!J8</f>
        <v>187985.369201728</v>
      </c>
      <c r="E13" s="51">
        <f>[1]S14!L8</f>
        <v>191439.85828939499</v>
      </c>
      <c r="F13" s="51">
        <f>[1]S14!N8</f>
        <v>195501.26889145901</v>
      </c>
      <c r="G13" s="51">
        <f>[1]S14!P8</f>
        <v>199221.76938075901</v>
      </c>
      <c r="H13" s="51">
        <f>[1]S14!R8</f>
        <v>207847.72380623099</v>
      </c>
      <c r="I13" s="51">
        <f>[1]S14!T8</f>
        <v>219271.81711444</v>
      </c>
      <c r="J13" s="51">
        <f>[1]S14!V8</f>
        <v>225210.23327519599</v>
      </c>
      <c r="K13" s="51">
        <f>[1]S14!X8</f>
        <v>226676.501707221</v>
      </c>
      <c r="L13" s="51">
        <f>[1]S14!Z8</f>
        <v>227577.70649312399</v>
      </c>
      <c r="M13" s="51">
        <f>[1]S14!AB8</f>
        <v>234834.62116619301</v>
      </c>
      <c r="N13" s="51">
        <f>[1]S14!AD8</f>
        <v>243766.955832651</v>
      </c>
      <c r="O13" s="51">
        <f>[1]S14!AF8</f>
        <v>256051.201621474</v>
      </c>
      <c r="P13" s="51">
        <f>[1]S14!AH8</f>
        <v>269592.80127137201</v>
      </c>
      <c r="Q13" s="51">
        <f>[1]S14!AJ8</f>
        <v>276383.19499411498</v>
      </c>
      <c r="R13" s="51">
        <f>[1]S14!AL8</f>
        <v>277194.28851785802</v>
      </c>
      <c r="S13" s="51">
        <f>[1]S14!AN8</f>
        <v>286714.56955130398</v>
      </c>
      <c r="T13" s="51">
        <f>[1]S14!AP8</f>
        <v>293248.79917105602</v>
      </c>
      <c r="U13" s="51">
        <f>[1]S14!AR8</f>
        <v>299028.30649788497</v>
      </c>
      <c r="V13" s="51">
        <f>[1]S14!AT8</f>
        <v>303257.391465516</v>
      </c>
      <c r="W13" s="51">
        <f>[1]S14!AV8</f>
        <v>308572.48505384702</v>
      </c>
      <c r="X13" s="51">
        <f>[1]S14!AX8</f>
        <v>312011.34041498601</v>
      </c>
      <c r="Y13" s="51">
        <f>[1]S14!AZ8</f>
        <v>315352.88150790898</v>
      </c>
      <c r="Z13" s="51">
        <f>[1]S14!BB8</f>
        <v>322171.81610437401</v>
      </c>
      <c r="AA13" s="51">
        <f>[1]S14!BD8</f>
        <v>330373.62020089902</v>
      </c>
      <c r="AB13" s="51">
        <f>[1]S14!BF8</f>
        <v>322257.25713429903</v>
      </c>
      <c r="AC13" s="51">
        <f>[1]S14!BH8</f>
        <v>338812.27563265298</v>
      </c>
      <c r="AD13" s="51">
        <f>[1]S14!BJ8</f>
        <v>356373.465591983</v>
      </c>
    </row>
    <row r="14" spans="1:30" ht="12.75" customHeight="1" x14ac:dyDescent="0.2">
      <c r="A14" s="27" t="s">
        <v>14</v>
      </c>
      <c r="B14" s="27" t="s">
        <v>15</v>
      </c>
      <c r="C14" s="51">
        <f>[1]S14!H9</f>
        <v>38369.193168425401</v>
      </c>
      <c r="D14" s="51">
        <f>[1]S14!J9</f>
        <v>38520.337144273697</v>
      </c>
      <c r="E14" s="51">
        <f>[1]S14!L9</f>
        <v>38236.094053926601</v>
      </c>
      <c r="F14" s="51">
        <f>[1]S14!N9</f>
        <v>38477.900584454903</v>
      </c>
      <c r="G14" s="51">
        <f>[1]S14!P9</f>
        <v>39514.608277735599</v>
      </c>
      <c r="H14" s="51">
        <f>[1]S14!R9</f>
        <v>40037.080122786698</v>
      </c>
      <c r="I14" s="51">
        <f>[1]S14!T9</f>
        <v>42281.926387262298</v>
      </c>
      <c r="J14" s="51">
        <f>[1]S14!V9</f>
        <v>43345.460522076501</v>
      </c>
      <c r="K14" s="51">
        <f>[1]S14!X9</f>
        <v>42756.769720362703</v>
      </c>
      <c r="L14" s="51">
        <f>[1]S14!Z9</f>
        <v>43866.849171307003</v>
      </c>
      <c r="M14" s="51">
        <f>[1]S14!AB9</f>
        <v>44941.243973122997</v>
      </c>
      <c r="N14" s="51">
        <f>[1]S14!AD9</f>
        <v>46293.7157416224</v>
      </c>
      <c r="O14" s="51">
        <f>[1]S14!AF9</f>
        <v>48938.661174522298</v>
      </c>
      <c r="P14" s="51">
        <f>[1]S14!AH9</f>
        <v>50253.9017521446</v>
      </c>
      <c r="Q14" s="51">
        <f>[1]S14!AJ9</f>
        <v>50654.942691011602</v>
      </c>
      <c r="R14" s="51">
        <f>[1]S14!AL9</f>
        <v>51392.366271261002</v>
      </c>
      <c r="S14" s="51">
        <f>[1]S14!AN9</f>
        <v>53030.545479096501</v>
      </c>
      <c r="T14" s="51">
        <f>[1]S14!AP9</f>
        <v>54367.603453820899</v>
      </c>
      <c r="U14" s="51">
        <f>[1]S14!AR9</f>
        <v>55951.1128181198</v>
      </c>
      <c r="V14" s="51">
        <f>[1]S14!AT9</f>
        <v>56504.095194915099</v>
      </c>
      <c r="W14" s="51">
        <f>[1]S14!AV9</f>
        <v>58042.578014361803</v>
      </c>
      <c r="X14" s="51">
        <f>[1]S14!AX9</f>
        <v>58840.744705125602</v>
      </c>
      <c r="Y14" s="51">
        <f>[1]S14!AZ9</f>
        <v>60146.689276303201</v>
      </c>
      <c r="Z14" s="51">
        <f>[1]S14!BB9</f>
        <v>61482.759955273003</v>
      </c>
      <c r="AA14" s="51">
        <f>[1]S14!BD9</f>
        <v>64208.3755323972</v>
      </c>
      <c r="AB14" s="51">
        <f>[1]S14!BF9</f>
        <v>67751.039920816504</v>
      </c>
      <c r="AC14" s="51">
        <f>[1]S14!BH9</f>
        <v>68344.555578107</v>
      </c>
      <c r="AD14" s="51">
        <f>[1]S14!BJ9</f>
        <v>71640.683589362598</v>
      </c>
    </row>
    <row r="15" spans="1:30" ht="12.75" customHeight="1" x14ac:dyDescent="0.2">
      <c r="A15" s="27" t="s">
        <v>16</v>
      </c>
      <c r="B15" s="28" t="s">
        <v>17</v>
      </c>
      <c r="C15" s="52">
        <f>[1]S14!H6</f>
        <v>38256.149092218599</v>
      </c>
      <c r="D15" s="52">
        <f>[1]S14!J6</f>
        <v>38092.052365093499</v>
      </c>
      <c r="E15" s="52">
        <f>[1]S14!L6</f>
        <v>47555.853267448903</v>
      </c>
      <c r="F15" s="52">
        <f>[1]S14!N6</f>
        <v>47457.136743558302</v>
      </c>
      <c r="G15" s="52">
        <f>[1]S14!P6</f>
        <v>48324.920372667097</v>
      </c>
      <c r="H15" s="52">
        <f>[1]S14!R6</f>
        <v>48931.5073080004</v>
      </c>
      <c r="I15" s="52">
        <f>[1]S14!T6</f>
        <v>48682.584859330898</v>
      </c>
      <c r="J15" s="52">
        <f>[1]S14!V6</f>
        <v>46185.727589952599</v>
      </c>
      <c r="K15" s="52">
        <f>[1]S14!X6</f>
        <v>46016.944617292</v>
      </c>
      <c r="L15" s="52">
        <f>[1]S14!Z6</f>
        <v>49059.520061732699</v>
      </c>
      <c r="M15" s="52">
        <f>[1]S14!AB6</f>
        <v>51098.192516233197</v>
      </c>
      <c r="N15" s="52">
        <f>[1]S14!AD6</f>
        <v>54249.455928874399</v>
      </c>
      <c r="O15" s="52">
        <f>[1]S14!AF6</f>
        <v>57906.6772818057</v>
      </c>
      <c r="P15" s="52">
        <f>[1]S14!AH6</f>
        <v>61513.3369471037</v>
      </c>
      <c r="Q15" s="52">
        <f>[1]S14!AJ6</f>
        <v>58420.812711530998</v>
      </c>
      <c r="R15" s="52">
        <f>[1]S14!AL6</f>
        <v>60857.970476433497</v>
      </c>
      <c r="S15" s="52">
        <f>[1]S14!AN6</f>
        <v>56552.258717931698</v>
      </c>
      <c r="T15" s="52">
        <f>[1]S14!AP6</f>
        <v>53465.203328504402</v>
      </c>
      <c r="U15" s="52">
        <f>[1]S14!AR6</f>
        <v>52852.351846033598</v>
      </c>
      <c r="V15" s="52">
        <f>[1]S14!AT6</f>
        <v>52871.858683108898</v>
      </c>
      <c r="W15" s="52">
        <f>[1]S14!AV6</f>
        <v>53412.9105423613</v>
      </c>
      <c r="X15" s="52">
        <f>[1]S14!AX6</f>
        <v>53232.288031365701</v>
      </c>
      <c r="Y15" s="52">
        <f>[1]S14!AZ6</f>
        <v>51963.978216548203</v>
      </c>
      <c r="Z15" s="51">
        <f>[1]S14!BB6</f>
        <v>53012.973777617801</v>
      </c>
      <c r="AA15" s="51">
        <f>[1]S14!BD6</f>
        <v>54688.042819206399</v>
      </c>
      <c r="AB15" s="51">
        <f>[1]S14!BF6</f>
        <v>53346.324480431103</v>
      </c>
      <c r="AC15" s="51">
        <f>[1]S14!BH6</f>
        <v>53441.109829005698</v>
      </c>
      <c r="AD15" s="51">
        <f>[1]S14!BJ6</f>
        <v>57194.119127091602</v>
      </c>
    </row>
    <row r="16" spans="1:30" ht="12.75" customHeight="1" x14ac:dyDescent="0.2">
      <c r="A16" s="27"/>
      <c r="B16" s="2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0" ht="12.75" customHeight="1" x14ac:dyDescent="0.2">
      <c r="A17" s="54" t="s">
        <v>18</v>
      </c>
      <c r="B17" s="54"/>
      <c r="C17" s="49">
        <f t="shared" ref="C17:AD17" si="2">C18</f>
        <v>57367.922178448403</v>
      </c>
      <c r="D17" s="49">
        <f t="shared" si="2"/>
        <v>57149.280969562897</v>
      </c>
      <c r="E17" s="49">
        <f t="shared" si="2"/>
        <v>55772.744383188801</v>
      </c>
      <c r="F17" s="49">
        <f t="shared" si="2"/>
        <v>59467.686821570504</v>
      </c>
      <c r="G17" s="49">
        <f t="shared" si="2"/>
        <v>64706.173515696901</v>
      </c>
      <c r="H17" s="49">
        <f t="shared" si="2"/>
        <v>72600.972726080596</v>
      </c>
      <c r="I17" s="49">
        <f t="shared" si="2"/>
        <v>66032.261496882304</v>
      </c>
      <c r="J17" s="49">
        <f t="shared" si="2"/>
        <v>59276.092857810901</v>
      </c>
      <c r="K17" s="49">
        <f t="shared" si="2"/>
        <v>54346.726871532403</v>
      </c>
      <c r="L17" s="49">
        <f t="shared" si="2"/>
        <v>54957.633513793</v>
      </c>
      <c r="M17" s="49">
        <f t="shared" si="2"/>
        <v>59642.7112900094</v>
      </c>
      <c r="N17" s="49">
        <f t="shared" si="2"/>
        <v>66280.752337140293</v>
      </c>
      <c r="O17" s="49">
        <f t="shared" si="2"/>
        <v>75546.5265732681</v>
      </c>
      <c r="P17" s="49">
        <f t="shared" si="2"/>
        <v>73576.604785861098</v>
      </c>
      <c r="Q17" s="49">
        <f t="shared" si="2"/>
        <v>64816.161950195899</v>
      </c>
      <c r="R17" s="49">
        <f t="shared" si="2"/>
        <v>69306.197598462502</v>
      </c>
      <c r="S17" s="49">
        <f t="shared" si="2"/>
        <v>69121.718005423201</v>
      </c>
      <c r="T17" s="49">
        <f t="shared" si="2"/>
        <v>70083.486665467397</v>
      </c>
      <c r="U17" s="49">
        <f t="shared" si="2"/>
        <v>73707.535071050195</v>
      </c>
      <c r="V17" s="49">
        <f t="shared" si="2"/>
        <v>77695.160931889899</v>
      </c>
      <c r="W17" s="49">
        <f t="shared" si="2"/>
        <v>72113.472486069193</v>
      </c>
      <c r="X17" s="49">
        <f t="shared" si="2"/>
        <v>69965.941342191407</v>
      </c>
      <c r="Y17" s="49">
        <f t="shared" si="2"/>
        <v>74952.471367708902</v>
      </c>
      <c r="Z17" s="49">
        <f t="shared" si="2"/>
        <v>72077.533548948093</v>
      </c>
      <c r="AA17" s="49">
        <f t="shared" si="2"/>
        <v>74366.987500228905</v>
      </c>
      <c r="AB17" s="49">
        <f t="shared" si="2"/>
        <v>70201.769819146299</v>
      </c>
      <c r="AC17" s="49">
        <f t="shared" si="2"/>
        <v>69326.429359347196</v>
      </c>
      <c r="AD17" s="49">
        <f t="shared" si="2"/>
        <v>71900.0243982877</v>
      </c>
    </row>
    <row r="18" spans="1:30" ht="12.75" customHeight="1" x14ac:dyDescent="0.2">
      <c r="A18" s="27" t="s">
        <v>19</v>
      </c>
      <c r="B18" s="28" t="s">
        <v>18</v>
      </c>
      <c r="C18" s="52">
        <f>[1]S14!H12</f>
        <v>57367.922178448403</v>
      </c>
      <c r="D18" s="52">
        <f>[1]S14!J12</f>
        <v>57149.280969562897</v>
      </c>
      <c r="E18" s="52">
        <f>[1]S14!L12</f>
        <v>55772.744383188801</v>
      </c>
      <c r="F18" s="52">
        <f>[1]S14!N12</f>
        <v>59467.686821570504</v>
      </c>
      <c r="G18" s="52">
        <f>[1]S14!P12</f>
        <v>64706.173515696901</v>
      </c>
      <c r="H18" s="52">
        <f>[1]S14!R12</f>
        <v>72600.972726080596</v>
      </c>
      <c r="I18" s="52">
        <f>[1]S14!T12</f>
        <v>66032.261496882304</v>
      </c>
      <c r="J18" s="52">
        <f>[1]S14!V12</f>
        <v>59276.092857810901</v>
      </c>
      <c r="K18" s="52">
        <f>[1]S14!X12</f>
        <v>54346.726871532403</v>
      </c>
      <c r="L18" s="52">
        <f>[1]S14!Z12</f>
        <v>54957.633513793</v>
      </c>
      <c r="M18" s="52">
        <f>[1]S14!AB12</f>
        <v>59642.7112900094</v>
      </c>
      <c r="N18" s="52">
        <f>[1]S14!AD12</f>
        <v>66280.752337140293</v>
      </c>
      <c r="O18" s="52">
        <f>[1]S14!AF12</f>
        <v>75546.5265732681</v>
      </c>
      <c r="P18" s="52">
        <f>[1]S14!AH12</f>
        <v>73576.604785861098</v>
      </c>
      <c r="Q18" s="52">
        <f>[1]S14!AJ12</f>
        <v>64816.161950195899</v>
      </c>
      <c r="R18" s="52">
        <f>[1]S14!AL12</f>
        <v>69306.197598462502</v>
      </c>
      <c r="S18" s="52">
        <f>[1]S14!AN12</f>
        <v>69121.718005423201</v>
      </c>
      <c r="T18" s="52">
        <f>[1]S14!AP12</f>
        <v>70083.486665467397</v>
      </c>
      <c r="U18" s="52">
        <f>[1]S14!AR12</f>
        <v>73707.535071050195</v>
      </c>
      <c r="V18" s="52">
        <f>[1]S14!AT12</f>
        <v>77695.160931889899</v>
      </c>
      <c r="W18" s="52">
        <f>[1]S14!AV12</f>
        <v>72113.472486069193</v>
      </c>
      <c r="X18" s="52">
        <f>[1]S14!AX12</f>
        <v>69965.941342191407</v>
      </c>
      <c r="Y18" s="52">
        <f>[1]S14!AZ12</f>
        <v>74952.471367708902</v>
      </c>
      <c r="Z18" s="52">
        <f>[1]S14!BB12</f>
        <v>72077.533548948093</v>
      </c>
      <c r="AA18" s="52">
        <f>[1]S14!BD12</f>
        <v>74366.987500228905</v>
      </c>
      <c r="AB18" s="52">
        <f>[1]S14!BF12</f>
        <v>70201.769819146299</v>
      </c>
      <c r="AC18" s="52">
        <f>[1]S14!BH12</f>
        <v>69326.429359347196</v>
      </c>
      <c r="AD18" s="52">
        <f>[1]S14!BJ12</f>
        <v>71900.0243982877</v>
      </c>
    </row>
    <row r="19" spans="1:30" ht="12.75" customHeight="1" x14ac:dyDescent="0.2">
      <c r="A19" s="27" t="s">
        <v>20</v>
      </c>
      <c r="B19" s="27" t="s">
        <v>21</v>
      </c>
      <c r="C19" s="52">
        <f>[1]S14!H13</f>
        <v>19426.508633025402</v>
      </c>
      <c r="D19" s="52">
        <f>[1]S14!J13</f>
        <v>17756.672856670801</v>
      </c>
      <c r="E19" s="52">
        <f>[1]S14!L13</f>
        <v>16296.9582794288</v>
      </c>
      <c r="F19" s="52">
        <f>[1]S14!N13</f>
        <v>15802.0144504772</v>
      </c>
      <c r="G19" s="52">
        <f>[1]S14!P13</f>
        <v>13929.5997127792</v>
      </c>
      <c r="H19" s="52">
        <f>[1]S14!R13</f>
        <v>14783.5219844442</v>
      </c>
      <c r="I19" s="52">
        <f>[1]S14!T13</f>
        <v>14816.5590962393</v>
      </c>
      <c r="J19" s="52">
        <f>[1]S14!V13</f>
        <v>13126.592466006799</v>
      </c>
      <c r="K19" s="52">
        <f>[1]S14!X13</f>
        <v>11434.6649982993</v>
      </c>
      <c r="L19" s="52">
        <f>[1]S14!Z13</f>
        <v>10755.5433193219</v>
      </c>
      <c r="M19" s="52">
        <f>[1]S14!AB13</f>
        <v>10504.002612890799</v>
      </c>
      <c r="N19" s="52">
        <f>[1]S14!AD13</f>
        <v>11262.4064272709</v>
      </c>
      <c r="O19" s="52">
        <f>[1]S14!AF13</f>
        <v>13549.812807486</v>
      </c>
      <c r="P19" s="52">
        <f>[1]S14!AH13</f>
        <v>14704.561001490099</v>
      </c>
      <c r="Q19" s="52">
        <f>[1]S14!AJ13</f>
        <v>11583.7969946431</v>
      </c>
      <c r="R19" s="52">
        <f>[1]S14!AL13</f>
        <v>10536.430427801501</v>
      </c>
      <c r="S19" s="52">
        <f>[1]S14!AN13</f>
        <v>10305.569864638999</v>
      </c>
      <c r="T19" s="52">
        <f>[1]S14!AP13</f>
        <v>9875.2288553650797</v>
      </c>
      <c r="U19" s="52">
        <f>[1]S14!AR13</f>
        <v>9625.3551521510799</v>
      </c>
      <c r="V19" s="52">
        <f>[1]S14!AT13</f>
        <v>9162.2738299695502</v>
      </c>
      <c r="W19" s="52">
        <f>[1]S14!AV13</f>
        <v>8320.6012139644008</v>
      </c>
      <c r="X19" s="52">
        <f>[1]S14!AX13</f>
        <v>7850.1201199245997</v>
      </c>
      <c r="Y19" s="52">
        <f>[1]S14!AZ13</f>
        <v>7459.32138012822</v>
      </c>
      <c r="Z19" s="52">
        <f>[1]S14!BB13</f>
        <v>7355.5587240625</v>
      </c>
      <c r="AA19" s="52">
        <f>[1]S14!BD13</f>
        <v>7124.9453944767401</v>
      </c>
      <c r="AB19" s="52">
        <f>[1]S14!BF13</f>
        <v>6348.7591144821999</v>
      </c>
      <c r="AC19" s="52">
        <f>[1]S14!BH13</f>
        <v>5794.3259190036597</v>
      </c>
      <c r="AD19" s="52">
        <f>[1]S14!BJ13</f>
        <v>6632.8341336429703</v>
      </c>
    </row>
    <row r="20" spans="1:30" ht="12.75" customHeight="1" x14ac:dyDescent="0.2">
      <c r="A20" s="27" t="s">
        <v>22</v>
      </c>
      <c r="B20" s="27" t="s">
        <v>23</v>
      </c>
      <c r="C20" s="52">
        <f>[1]S14!H15</f>
        <v>10763.403593113801</v>
      </c>
      <c r="D20" s="52">
        <f>[1]S14!J15</f>
        <v>12074.838345980999</v>
      </c>
      <c r="E20" s="52">
        <f>[1]S14!L15</f>
        <v>10565.414807937001</v>
      </c>
      <c r="F20" s="52">
        <f>[1]S14!N15</f>
        <v>13770.8351518443</v>
      </c>
      <c r="G20" s="52">
        <f>[1]S14!P15</f>
        <v>17979.616501512901</v>
      </c>
      <c r="H20" s="52">
        <f>[1]S14!R15</f>
        <v>23930.132241609401</v>
      </c>
      <c r="I20" s="52">
        <f>[1]S14!T15</f>
        <v>19279.511110685002</v>
      </c>
      <c r="J20" s="52">
        <f>[1]S14!V15</f>
        <v>18586.243953346901</v>
      </c>
      <c r="K20" s="52">
        <f>[1]S14!X15</f>
        <v>13372.2224825012</v>
      </c>
      <c r="L20" s="52">
        <f>[1]S14!Z15</f>
        <v>15615.1526604172</v>
      </c>
      <c r="M20" s="52">
        <f>[1]S14!AB15</f>
        <v>18432.943577629499</v>
      </c>
      <c r="N20" s="52">
        <f>[1]S14!AD15</f>
        <v>21965.436129462902</v>
      </c>
      <c r="O20" s="52">
        <f>[1]S14!AF15</f>
        <v>25739.558512978401</v>
      </c>
      <c r="P20" s="52">
        <f>[1]S14!AH15</f>
        <v>26038.755537177301</v>
      </c>
      <c r="Q20" s="52">
        <f>[1]S14!AJ15</f>
        <v>22243.7718912196</v>
      </c>
      <c r="R20" s="52">
        <f>[1]S14!AL15</f>
        <v>26505.581419170001</v>
      </c>
      <c r="S20" s="52">
        <f>[1]S14!AN15</f>
        <v>27349.7165892378</v>
      </c>
      <c r="T20" s="52">
        <f>[1]S14!AP15</f>
        <v>29147.305558837099</v>
      </c>
      <c r="U20" s="52">
        <f>[1]S14!AR15</f>
        <v>32604.7083597653</v>
      </c>
      <c r="V20" s="52">
        <f>[1]S14!AT15</f>
        <v>35299.770432868099</v>
      </c>
      <c r="W20" s="52">
        <f>[1]S14!AV15</f>
        <v>31824.205391691601</v>
      </c>
      <c r="X20" s="52">
        <f>[1]S14!AX15</f>
        <v>31388.702390166902</v>
      </c>
      <c r="Y20" s="52">
        <f>[1]S14!AZ15</f>
        <v>34422.827467956202</v>
      </c>
      <c r="Z20" s="52">
        <f>[1]S14!BB15</f>
        <v>33350.117007102199</v>
      </c>
      <c r="AA20" s="52">
        <f>[1]S14!BD15</f>
        <v>33781.918559568599</v>
      </c>
      <c r="AB20" s="52">
        <f>[1]S14!BF15</f>
        <v>33253.510977554703</v>
      </c>
      <c r="AC20" s="52">
        <f>[1]S14!BH15</f>
        <v>33395.977631497401</v>
      </c>
      <c r="AD20" s="52">
        <f>[1]S14!BJ15</f>
        <v>33438.904124017303</v>
      </c>
    </row>
    <row r="21" spans="1:30" ht="12.75" customHeight="1" x14ac:dyDescent="0.2">
      <c r="A21" s="27" t="s">
        <v>24</v>
      </c>
      <c r="B21" s="27" t="s">
        <v>40</v>
      </c>
      <c r="C21" s="52">
        <f>[1]S14!H19</f>
        <v>27178.009952309199</v>
      </c>
      <c r="D21" s="52">
        <f>[1]S14!J19</f>
        <v>27317.7697669111</v>
      </c>
      <c r="E21" s="52">
        <f>[1]S14!L19</f>
        <v>28910.371295822999</v>
      </c>
      <c r="F21" s="52">
        <f>[1]S14!N19</f>
        <v>29894.837219249101</v>
      </c>
      <c r="G21" s="52">
        <f>[1]S14!P19</f>
        <v>32796.9573014048</v>
      </c>
      <c r="H21" s="52">
        <f>[1]S14!R19</f>
        <v>33887.318500027002</v>
      </c>
      <c r="I21" s="52">
        <f>[1]S14!T19</f>
        <v>31936.1912899579</v>
      </c>
      <c r="J21" s="52">
        <f>[1]S14!V19</f>
        <v>27563.256438457302</v>
      </c>
      <c r="K21" s="52">
        <f>[1]S14!X19</f>
        <v>29539.8393907319</v>
      </c>
      <c r="L21" s="52">
        <f>[1]S14!Z19</f>
        <v>28586.937534053901</v>
      </c>
      <c r="M21" s="52">
        <f>[1]S14!AB19</f>
        <v>30705.765099489101</v>
      </c>
      <c r="N21" s="52">
        <f>[1]S14!AD19</f>
        <v>33052.909780406502</v>
      </c>
      <c r="O21" s="52">
        <f>[1]S14!AF19</f>
        <v>36257.155252803699</v>
      </c>
      <c r="P21" s="52">
        <f>[1]S14!AH19</f>
        <v>32833.288247193603</v>
      </c>
      <c r="Q21" s="52">
        <f>[1]S14!AJ19</f>
        <v>30988.593064333101</v>
      </c>
      <c r="R21" s="52">
        <f>[1]S14!AL19</f>
        <v>32264.185751491001</v>
      </c>
      <c r="S21" s="52">
        <f>[1]S14!AN19</f>
        <v>31466.4315515464</v>
      </c>
      <c r="T21" s="52">
        <f>[1]S14!AP19</f>
        <v>31060.9522512652</v>
      </c>
      <c r="U21" s="52">
        <f>[1]S14!AR19</f>
        <v>31477.471559133799</v>
      </c>
      <c r="V21" s="52">
        <f>[1]S14!AT19</f>
        <v>33233.1166690522</v>
      </c>
      <c r="W21" s="52">
        <f>[1]S14!AV19</f>
        <v>31968.665880413198</v>
      </c>
      <c r="X21" s="52">
        <f>[1]S14!AX19</f>
        <v>30727.118832099899</v>
      </c>
      <c r="Y21" s="52">
        <f>[1]S14!AZ19</f>
        <v>33070.322519624497</v>
      </c>
      <c r="Z21" s="52">
        <f>[1]S14!BB19</f>
        <v>31371.857817783399</v>
      </c>
      <c r="AA21" s="52">
        <f>[1]S14!BD19</f>
        <v>33460.123546183597</v>
      </c>
      <c r="AB21" s="52">
        <f>[1]S14!BF19</f>
        <v>30599.4997271094</v>
      </c>
      <c r="AC21" s="52">
        <f>[1]S14!BH19</f>
        <v>30136.1258088461</v>
      </c>
      <c r="AD21" s="52">
        <f>[1]S14!BJ19</f>
        <v>31828.286140627399</v>
      </c>
    </row>
    <row r="22" spans="1:30" ht="12.75" customHeight="1" x14ac:dyDescent="0.2">
      <c r="A22" s="27"/>
      <c r="B22" s="27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0" ht="12.75" customHeight="1" x14ac:dyDescent="0.2">
      <c r="A23" s="54" t="s">
        <v>9</v>
      </c>
      <c r="B23" s="54"/>
      <c r="C23" s="49">
        <f t="shared" ref="C23:AD23" si="3">C24+C28</f>
        <v>79274.912502472202</v>
      </c>
      <c r="D23" s="49">
        <f t="shared" si="3"/>
        <v>84221.792512145301</v>
      </c>
      <c r="E23" s="49">
        <f t="shared" si="3"/>
        <v>87806.247197461285</v>
      </c>
      <c r="F23" s="49">
        <f t="shared" si="3"/>
        <v>88513.366233912209</v>
      </c>
      <c r="G23" s="49">
        <f t="shared" si="3"/>
        <v>89981.045556324025</v>
      </c>
      <c r="H23" s="49">
        <f t="shared" si="3"/>
        <v>91342.451365947214</v>
      </c>
      <c r="I23" s="49">
        <f t="shared" si="3"/>
        <v>95104.148803482982</v>
      </c>
      <c r="J23" s="49">
        <f t="shared" si="3"/>
        <v>98238.437460952773</v>
      </c>
      <c r="K23" s="49">
        <f t="shared" si="3"/>
        <v>102791.27520943337</v>
      </c>
      <c r="L23" s="49">
        <f t="shared" si="3"/>
        <v>106986.97930765233</v>
      </c>
      <c r="M23" s="49">
        <f t="shared" si="3"/>
        <v>110926.64582606149</v>
      </c>
      <c r="N23" s="49">
        <f t="shared" si="3"/>
        <v>112052.13156249245</v>
      </c>
      <c r="O23" s="49">
        <f t="shared" si="3"/>
        <v>115058.08987535378</v>
      </c>
      <c r="P23" s="49">
        <f t="shared" si="3"/>
        <v>117040.73505427889</v>
      </c>
      <c r="Q23" s="49">
        <f t="shared" si="3"/>
        <v>124158.23167650451</v>
      </c>
      <c r="R23" s="49">
        <f t="shared" si="3"/>
        <v>127672.6588314644</v>
      </c>
      <c r="S23" s="49">
        <f t="shared" si="3"/>
        <v>128084.04416500051</v>
      </c>
      <c r="T23" s="49">
        <f t="shared" si="3"/>
        <v>130395.6365579066</v>
      </c>
      <c r="U23" s="49">
        <f t="shared" si="3"/>
        <v>136116.00154001365</v>
      </c>
      <c r="V23" s="49">
        <f t="shared" si="3"/>
        <v>138025.80286833583</v>
      </c>
      <c r="W23" s="49">
        <f t="shared" si="3"/>
        <v>142254.66442178228</v>
      </c>
      <c r="X23" s="49">
        <f t="shared" si="3"/>
        <v>146385.65842157081</v>
      </c>
      <c r="Y23" s="49">
        <f t="shared" si="3"/>
        <v>149856.28037030692</v>
      </c>
      <c r="Z23" s="49">
        <f t="shared" si="3"/>
        <v>151684.79874630881</v>
      </c>
      <c r="AA23" s="49">
        <f t="shared" si="3"/>
        <v>156159.61195464394</v>
      </c>
      <c r="AB23" s="49">
        <f t="shared" si="3"/>
        <v>176680.32455721512</v>
      </c>
      <c r="AC23" s="49">
        <f t="shared" si="3"/>
        <v>173275.26814947481</v>
      </c>
      <c r="AD23" s="49">
        <f t="shared" si="3"/>
        <v>172355.03213762489</v>
      </c>
    </row>
    <row r="24" spans="1:30" ht="12.75" customHeight="1" x14ac:dyDescent="0.2">
      <c r="A24" s="27" t="s">
        <v>25</v>
      </c>
      <c r="B24" s="28" t="s">
        <v>26</v>
      </c>
      <c r="C24" s="52">
        <f>[1]S14!H36</f>
        <v>63802.214280597</v>
      </c>
      <c r="D24" s="52">
        <f>[1]S14!J36</f>
        <v>75881.182524104894</v>
      </c>
      <c r="E24" s="52">
        <f>[1]S14!L36</f>
        <v>78763.760043429706</v>
      </c>
      <c r="F24" s="52">
        <f>[1]S14!N36</f>
        <v>80326.950560126003</v>
      </c>
      <c r="G24" s="52">
        <f>[1]S14!P36</f>
        <v>81777.5958450935</v>
      </c>
      <c r="H24" s="52">
        <f>[1]S14!R36</f>
        <v>82678.137014560998</v>
      </c>
      <c r="I24" s="52">
        <f>[1]S14!T36</f>
        <v>86956.490448395707</v>
      </c>
      <c r="J24" s="52">
        <f>[1]S14!V36</f>
        <v>90060.882664440505</v>
      </c>
      <c r="K24" s="52">
        <f>[1]S14!X36</f>
        <v>94228.448126621195</v>
      </c>
      <c r="L24" s="52">
        <f>[1]S14!Z36</f>
        <v>98138.579079358504</v>
      </c>
      <c r="M24" s="52">
        <f>[1]S14!AB36</f>
        <v>100994.240615833</v>
      </c>
      <c r="N24" s="52">
        <f>[1]S14!AD36</f>
        <v>102772.73335056999</v>
      </c>
      <c r="O24" s="52">
        <f>[1]S14!AF36</f>
        <v>106196.270274996</v>
      </c>
      <c r="P24" s="52">
        <f>[1]S14!AH36</f>
        <v>107683.03527860199</v>
      </c>
      <c r="Q24" s="52">
        <f>[1]S14!AJ36</f>
        <v>114107.269406338</v>
      </c>
      <c r="R24" s="52">
        <f>[1]S14!AL36</f>
        <v>117561.060928641</v>
      </c>
      <c r="S24" s="52">
        <f>[1]S14!AN36</f>
        <v>118145.254024628</v>
      </c>
      <c r="T24" s="52">
        <f>[1]S14!AP36</f>
        <v>121285.104645642</v>
      </c>
      <c r="U24" s="52">
        <f>[1]S14!AR36</f>
        <v>126419.5209345</v>
      </c>
      <c r="V24" s="52">
        <f>[1]S14!AT36</f>
        <v>128529.22399303599</v>
      </c>
      <c r="W24" s="52">
        <f>[1]S14!AV36</f>
        <v>132571.35434960801</v>
      </c>
      <c r="X24" s="52">
        <f>[1]S14!AX36</f>
        <v>136688.42666211299</v>
      </c>
      <c r="Y24" s="52">
        <f>[1]S14!AZ36</f>
        <v>139340.30953494401</v>
      </c>
      <c r="Z24" s="52">
        <f>[1]S14!BB36</f>
        <v>141462.236719854</v>
      </c>
      <c r="AA24" s="52">
        <f>[1]S14!BD36</f>
        <v>146300.38346020199</v>
      </c>
      <c r="AB24" s="52">
        <f>[1]S14!BF36</f>
        <v>165258.49913492601</v>
      </c>
      <c r="AC24" s="52">
        <f>[1]S14!BH36</f>
        <v>162595.65741968501</v>
      </c>
      <c r="AD24" s="52">
        <f>[1]S14!BJ36</f>
        <v>161515.033542324</v>
      </c>
    </row>
    <row r="25" spans="1:30" ht="12.75" customHeight="1" x14ac:dyDescent="0.2">
      <c r="A25" s="27" t="s">
        <v>27</v>
      </c>
      <c r="B25" s="27" t="s">
        <v>28</v>
      </c>
      <c r="C25" s="52">
        <f>[1]S14!H37</f>
        <v>31453.342397741701</v>
      </c>
      <c r="D25" s="52">
        <f>[1]S14!J37</f>
        <v>32888.621980554599</v>
      </c>
      <c r="E25" s="52">
        <f>[1]S14!L37</f>
        <v>35653.935241266998</v>
      </c>
      <c r="F25" s="52">
        <f>[1]S14!N37</f>
        <v>34512.321707509502</v>
      </c>
      <c r="G25" s="52">
        <f>[1]S14!P37</f>
        <v>34184.010272692401</v>
      </c>
      <c r="H25" s="52">
        <f>[1]S14!R37</f>
        <v>33380.648231611798</v>
      </c>
      <c r="I25" s="52">
        <f>[1]S14!T37</f>
        <v>34629.675605315599</v>
      </c>
      <c r="J25" s="52">
        <f>[1]S14!V37</f>
        <v>36580.995404398702</v>
      </c>
      <c r="K25" s="52">
        <f>[1]S14!X37</f>
        <v>39300.707082916102</v>
      </c>
      <c r="L25" s="52">
        <f>[1]S14!Z37</f>
        <v>39990.852350059802</v>
      </c>
      <c r="M25" s="52">
        <f>[1]S14!AB37</f>
        <v>40741.246194216197</v>
      </c>
      <c r="N25" s="52">
        <f>[1]S14!AD37</f>
        <v>40436.370470519701</v>
      </c>
      <c r="O25" s="52">
        <f>[1]S14!AF37</f>
        <v>41036.333713665001</v>
      </c>
      <c r="P25" s="52">
        <f>[1]S14!AH37</f>
        <v>41199.367678394403</v>
      </c>
      <c r="Q25" s="52">
        <f>[1]S14!AJ37</f>
        <v>45484.194146785303</v>
      </c>
      <c r="R25" s="52">
        <f>[1]S14!AL37</f>
        <v>46281.216267340198</v>
      </c>
      <c r="S25" s="52">
        <f>[1]S14!AN37</f>
        <v>45771.394065644701</v>
      </c>
      <c r="T25" s="52">
        <f>[1]S14!AP37</f>
        <v>46634.902390291099</v>
      </c>
      <c r="U25" s="52">
        <f>[1]S14!AR37</f>
        <v>48235.406391278499</v>
      </c>
      <c r="V25" s="52">
        <f>[1]S14!AT37</f>
        <v>49091.0102074194</v>
      </c>
      <c r="W25" s="52">
        <f>[1]S14!AV37</f>
        <v>49778.681946472301</v>
      </c>
      <c r="X25" s="52">
        <f>[1]S14!AX37</f>
        <v>50974.764905714997</v>
      </c>
      <c r="Y25" s="52">
        <f>[1]S14!AZ37</f>
        <v>51370.106662116399</v>
      </c>
      <c r="Z25" s="52">
        <f>[1]S14!BB37</f>
        <v>51377.658494552597</v>
      </c>
      <c r="AA25" s="52">
        <f>[1]S14!BD37</f>
        <v>51845.148131398098</v>
      </c>
      <c r="AB25" s="52">
        <f>[1]S14!BF37</f>
        <v>63867.624238490498</v>
      </c>
      <c r="AC25" s="52">
        <f>[1]S14!BH37</f>
        <v>59708.233065812703</v>
      </c>
      <c r="AD25" s="52">
        <f>[1]S14!BJ37</f>
        <v>55124.885600610898</v>
      </c>
    </row>
    <row r="26" spans="1:30" ht="12.75" customHeight="1" x14ac:dyDescent="0.2">
      <c r="A26" s="27" t="s">
        <v>29</v>
      </c>
      <c r="B26" s="27" t="s">
        <v>41</v>
      </c>
      <c r="C26" s="52">
        <f>[1]S14!H38</f>
        <v>26949.250384405299</v>
      </c>
      <c r="D26" s="52">
        <f>[1]S14!J38</f>
        <v>36782.149220610299</v>
      </c>
      <c r="E26" s="52">
        <f>[1]S14!L38</f>
        <v>37774.448763542699</v>
      </c>
      <c r="F26" s="52">
        <f>[1]S14!N38</f>
        <v>40120.024672326501</v>
      </c>
      <c r="G26" s="52">
        <f>[1]S14!P38</f>
        <v>41690.092241201099</v>
      </c>
      <c r="H26" s="52">
        <f>[1]S14!R38</f>
        <v>43316.795680919196</v>
      </c>
      <c r="I26" s="52">
        <f>[1]S14!T38</f>
        <v>45844.876230720103</v>
      </c>
      <c r="J26" s="52">
        <f>[1]S14!V38</f>
        <v>46624.015631791699</v>
      </c>
      <c r="K26" s="52">
        <f>[1]S14!X38</f>
        <v>47950.778317215103</v>
      </c>
      <c r="L26" s="52">
        <f>[1]S14!Z38</f>
        <v>50915.570461038697</v>
      </c>
      <c r="M26" s="52">
        <f>[1]S14!AB38</f>
        <v>52744.658886227102</v>
      </c>
      <c r="N26" s="52">
        <f>[1]S14!AD38</f>
        <v>54666.542154420102</v>
      </c>
      <c r="O26" s="52">
        <f>[1]S14!AF38</f>
        <v>57278.033582140597</v>
      </c>
      <c r="P26" s="52">
        <f>[1]S14!AH38</f>
        <v>58269.339318097896</v>
      </c>
      <c r="Q26" s="52">
        <f>[1]S14!AJ38</f>
        <v>59977.727510532801</v>
      </c>
      <c r="R26" s="52">
        <f>[1]S14!AL38</f>
        <v>61968.610382121202</v>
      </c>
      <c r="S26" s="52">
        <f>[1]S14!AN38</f>
        <v>62578.0556319932</v>
      </c>
      <c r="T26" s="52">
        <f>[1]S14!AP38</f>
        <v>64706.458496780702</v>
      </c>
      <c r="U26" s="52">
        <f>[1]S14!AR38</f>
        <v>68081.936734111194</v>
      </c>
      <c r="V26" s="52">
        <f>[1]S14!AT38</f>
        <v>69084.463615416898</v>
      </c>
      <c r="W26" s="52">
        <f>[1]S14!AV38</f>
        <v>72281.584757086195</v>
      </c>
      <c r="X26" s="52">
        <f>[1]S14!AX38</f>
        <v>74843.807885678398</v>
      </c>
      <c r="Y26" s="52">
        <f>[1]S14!AZ38</f>
        <v>76889.893206827604</v>
      </c>
      <c r="Z26" s="52">
        <f>[1]S14!BB38</f>
        <v>78550.677119891596</v>
      </c>
      <c r="AA26" s="52">
        <f>[1]S14!BD38</f>
        <v>82568.996623553801</v>
      </c>
      <c r="AB26" s="52">
        <f>[1]S14!BF38</f>
        <v>86797.072216725195</v>
      </c>
      <c r="AC26" s="52">
        <f>[1]S14!BH38</f>
        <v>88478.879658762293</v>
      </c>
      <c r="AD26" s="52">
        <f>[1]S14!BJ38</f>
        <v>92953.091222363102</v>
      </c>
    </row>
    <row r="27" spans="1:30" ht="12.75" customHeight="1" x14ac:dyDescent="0.2">
      <c r="A27" s="27" t="s">
        <v>30</v>
      </c>
      <c r="B27" s="27" t="s">
        <v>31</v>
      </c>
      <c r="C27" s="52">
        <f>[1]S14!H39</f>
        <v>5399.6214984500002</v>
      </c>
      <c r="D27" s="52">
        <f>[1]S14!J39</f>
        <v>6210.41132294</v>
      </c>
      <c r="E27" s="52">
        <f>[1]S14!L39</f>
        <v>5335.3760386200001</v>
      </c>
      <c r="F27" s="52">
        <f>[1]S14!N39</f>
        <v>5694.6041802899999</v>
      </c>
      <c r="G27" s="52">
        <f>[1]S14!P39</f>
        <v>5903.4933312000003</v>
      </c>
      <c r="H27" s="52">
        <f>[1]S14!R39</f>
        <v>5980.6931020299999</v>
      </c>
      <c r="I27" s="52">
        <f>[1]S14!T39</f>
        <v>6481.9386123599998</v>
      </c>
      <c r="J27" s="52">
        <f>[1]S14!V39</f>
        <v>6855.87162825</v>
      </c>
      <c r="K27" s="52">
        <f>[1]S14!X39</f>
        <v>6976.96272649</v>
      </c>
      <c r="L27" s="52">
        <f>[1]S14!Z39</f>
        <v>7232.1562682599997</v>
      </c>
      <c r="M27" s="52">
        <f>[1]S14!AB39</f>
        <v>7508.3355353899997</v>
      </c>
      <c r="N27" s="52">
        <f>[1]S14!AD39</f>
        <v>7669.8207256300002</v>
      </c>
      <c r="O27" s="52">
        <f>[1]S14!AF39</f>
        <v>7881.9029791900002</v>
      </c>
      <c r="P27" s="52">
        <f>[1]S14!AH39</f>
        <v>8214.3282821100001</v>
      </c>
      <c r="Q27" s="52">
        <f>[1]S14!AJ39</f>
        <v>8645.3477490200003</v>
      </c>
      <c r="R27" s="52">
        <f>[1]S14!AL39</f>
        <v>9311.2342791800002</v>
      </c>
      <c r="S27" s="52">
        <f>[1]S14!AN39</f>
        <v>9795.8043269900008</v>
      </c>
      <c r="T27" s="52">
        <f>[1]S14!AP39</f>
        <v>9943.7437585700009</v>
      </c>
      <c r="U27" s="52">
        <f>[1]S14!AR39</f>
        <v>10102.17780911</v>
      </c>
      <c r="V27" s="52">
        <f>[1]S14!AT39</f>
        <v>10353.750170200001</v>
      </c>
      <c r="W27" s="52">
        <f>[1]S14!AV39</f>
        <v>10511.08764605</v>
      </c>
      <c r="X27" s="52">
        <f>[1]S14!AX39</f>
        <v>10869.85387072</v>
      </c>
      <c r="Y27" s="52">
        <f>[1]S14!AZ39</f>
        <v>11080.309665999999</v>
      </c>
      <c r="Z27" s="52">
        <f>[1]S14!BB39</f>
        <v>11533.901105409999</v>
      </c>
      <c r="AA27" s="52">
        <f>[1]S14!BD39</f>
        <v>11886.23870525</v>
      </c>
      <c r="AB27" s="52">
        <f>[1]S14!BF39</f>
        <v>14593.802679709999</v>
      </c>
      <c r="AC27" s="52">
        <f>[1]S14!BH39</f>
        <v>14408.54469511</v>
      </c>
      <c r="AD27" s="52">
        <f>[1]S14!BJ39</f>
        <v>13437.056719349999</v>
      </c>
    </row>
    <row r="28" spans="1:30" ht="12.75" customHeight="1" x14ac:dyDescent="0.2">
      <c r="A28" s="27" t="s">
        <v>32</v>
      </c>
      <c r="B28" s="28" t="s">
        <v>33</v>
      </c>
      <c r="C28" s="52">
        <f>[1]S14!H40</f>
        <v>15472.6982218752</v>
      </c>
      <c r="D28" s="52">
        <f>[1]S14!J40</f>
        <v>8340.6099880404108</v>
      </c>
      <c r="E28" s="52">
        <f>[1]S14!L40</f>
        <v>9042.4871540315798</v>
      </c>
      <c r="F28" s="52">
        <f>[1]S14!N40</f>
        <v>8186.4156737862104</v>
      </c>
      <c r="G28" s="52">
        <f>[1]S14!P40</f>
        <v>8203.4497112305198</v>
      </c>
      <c r="H28" s="52">
        <f>[1]S14!R40</f>
        <v>8664.3143513862105</v>
      </c>
      <c r="I28" s="52">
        <f>[1]S14!T40</f>
        <v>8147.6583550872701</v>
      </c>
      <c r="J28" s="52">
        <f>[1]S14!V40</f>
        <v>8177.5547965122696</v>
      </c>
      <c r="K28" s="52">
        <f>[1]S14!X40</f>
        <v>8562.8270828121695</v>
      </c>
      <c r="L28" s="52">
        <f>[1]S14!Z40</f>
        <v>8848.4002282938309</v>
      </c>
      <c r="M28" s="52">
        <f>[1]S14!AB40</f>
        <v>9932.4052102284895</v>
      </c>
      <c r="N28" s="52">
        <f>[1]S14!AD40</f>
        <v>9279.3982119224493</v>
      </c>
      <c r="O28" s="52">
        <f>[1]S14!AF40</f>
        <v>8861.8196003577796</v>
      </c>
      <c r="P28" s="52">
        <f>[1]S14!AH40</f>
        <v>9357.6997756768906</v>
      </c>
      <c r="Q28" s="52">
        <f>[1]S14!AJ40</f>
        <v>10050.962270166499</v>
      </c>
      <c r="R28" s="52">
        <f>[1]S14!AL40</f>
        <v>10111.5979028234</v>
      </c>
      <c r="S28" s="52">
        <f>[1]S14!AN40</f>
        <v>9938.79014037251</v>
      </c>
      <c r="T28" s="52">
        <f>[1]S14!AP40</f>
        <v>9110.5319122646106</v>
      </c>
      <c r="U28" s="52">
        <f>[1]S14!AR40</f>
        <v>9696.4806055136396</v>
      </c>
      <c r="V28" s="52">
        <f>[1]S14!AT40</f>
        <v>9496.5788752998305</v>
      </c>
      <c r="W28" s="52">
        <f>[1]S14!AV40</f>
        <v>9683.3100721742594</v>
      </c>
      <c r="X28" s="52">
        <f>[1]S14!AX40</f>
        <v>9697.2317594578308</v>
      </c>
      <c r="Y28" s="52">
        <f>[1]S14!AZ40</f>
        <v>10515.970835362899</v>
      </c>
      <c r="Z28" s="52">
        <f>[1]S14!BB40</f>
        <v>10222.5620264548</v>
      </c>
      <c r="AA28" s="52">
        <f>[1]S14!BD40</f>
        <v>9859.2284944419407</v>
      </c>
      <c r="AB28" s="52">
        <f>[1]S14!BF40</f>
        <v>11421.825422289099</v>
      </c>
      <c r="AC28" s="52">
        <f>[1]S14!BH40</f>
        <v>10679.6107297898</v>
      </c>
      <c r="AD28" s="52">
        <f>[1]S14!BJ40</f>
        <v>10839.9985953009</v>
      </c>
    </row>
    <row r="29" spans="1:30" ht="12.75" customHeight="1" x14ac:dyDescent="0.2">
      <c r="A29" s="27" t="s">
        <v>34</v>
      </c>
      <c r="B29" s="27" t="s">
        <v>35</v>
      </c>
      <c r="C29" s="52">
        <f>[1]S14!H$43</f>
        <v>14845.955408886501</v>
      </c>
      <c r="D29" s="52">
        <f>[1]S14!J$43</f>
        <v>7676.3938857847997</v>
      </c>
      <c r="E29" s="52">
        <f>[1]S14!L$43</f>
        <v>7853.0224585226697</v>
      </c>
      <c r="F29" s="52">
        <f>[1]S14!N$43</f>
        <v>7659.0729860895099</v>
      </c>
      <c r="G29" s="52">
        <f>[1]S14!P$43</f>
        <v>7728.21966684775</v>
      </c>
      <c r="H29" s="52">
        <f>[1]S14!R$43</f>
        <v>8173.4318243862099</v>
      </c>
      <c r="I29" s="52">
        <f>[1]S14!T$43</f>
        <v>7679.1048669991596</v>
      </c>
      <c r="J29" s="52">
        <f>[1]S14!V$43</f>
        <v>7737.0000615122699</v>
      </c>
      <c r="K29" s="52">
        <f>[1]S14!X$43</f>
        <v>8079.4916181868302</v>
      </c>
      <c r="L29" s="52">
        <f>[1]S14!Z$43</f>
        <v>8323.4169802938304</v>
      </c>
      <c r="M29" s="52">
        <f>[1]S14!AB$43</f>
        <v>8670.4898453676506</v>
      </c>
      <c r="N29" s="52">
        <f>[1]S14!AD$43</f>
        <v>8459.3111624930098</v>
      </c>
      <c r="O29" s="52">
        <f>[1]S14!AF$43</f>
        <v>8275.5788387355406</v>
      </c>
      <c r="P29" s="52">
        <f>[1]S14!AH$43</f>
        <v>8647.1231655425199</v>
      </c>
      <c r="Q29" s="52">
        <f>[1]S14!AJ$43</f>
        <v>9399.8114244433891</v>
      </c>
      <c r="R29" s="52">
        <f>[1]S14!AL$43</f>
        <v>9476.1084098357605</v>
      </c>
      <c r="S29" s="52">
        <f>[1]S14!AN$43</f>
        <v>9709.4348413994994</v>
      </c>
      <c r="T29" s="52">
        <f>[1]S14!AP$43</f>
        <v>8920.8776612798192</v>
      </c>
      <c r="U29" s="52">
        <f>[1]S14!AR$43</f>
        <v>9499.27264008167</v>
      </c>
      <c r="V29" s="52">
        <f>[1]S14!AT$43</f>
        <v>9323.0500310776697</v>
      </c>
      <c r="W29" s="52">
        <f>[1]S14!AV$43</f>
        <v>9208.5957541742591</v>
      </c>
      <c r="X29" s="52">
        <f>[1]S14!AX$43</f>
        <v>9271.5853974578295</v>
      </c>
      <c r="Y29" s="52">
        <f>[1]S14!AZ$43</f>
        <v>9942.7979353629107</v>
      </c>
      <c r="Z29" s="52">
        <f>[1]S14!BB$43</f>
        <v>9532.8225994548393</v>
      </c>
      <c r="AA29" s="52">
        <f>[1]S14!BD$43</f>
        <v>9358.4222564419397</v>
      </c>
      <c r="AB29" s="52">
        <f>[1]S14!BF$43</f>
        <v>10802.474736289099</v>
      </c>
      <c r="AC29" s="52">
        <f>[1]S14!BH$43</f>
        <v>10284.2976027898</v>
      </c>
      <c r="AD29" s="52">
        <f>[1]S14!BJ$43</f>
        <v>10466.563283293801</v>
      </c>
    </row>
    <row r="30" spans="1:30" ht="12.75" customHeight="1" x14ac:dyDescent="0.2">
      <c r="A30" s="27" t="s">
        <v>36</v>
      </c>
      <c r="B30" s="27" t="s">
        <v>37</v>
      </c>
      <c r="C30" s="52">
        <f>[1]S14!H$45</f>
        <v>626.74281298864798</v>
      </c>
      <c r="D30" s="52">
        <f>[1]S14!J$45</f>
        <v>664.21610225561005</v>
      </c>
      <c r="E30" s="52">
        <f>[1]S14!L$45</f>
        <v>1189.4646955089099</v>
      </c>
      <c r="F30" s="52">
        <f>[1]S14!N$45</f>
        <v>527.34268769669904</v>
      </c>
      <c r="G30" s="52">
        <f>[1]S14!P$45</f>
        <v>475.23004438276899</v>
      </c>
      <c r="H30" s="52">
        <f>[1]S14!R$45</f>
        <v>490.88252699999998</v>
      </c>
      <c r="I30" s="52">
        <f>[1]S14!T$45</f>
        <v>468.55348808811198</v>
      </c>
      <c r="J30" s="52">
        <f>[1]S14!V$45</f>
        <v>440.55473499999999</v>
      </c>
      <c r="K30" s="52">
        <f>[1]S14!X$45</f>
        <v>483.33546462534002</v>
      </c>
      <c r="L30" s="52">
        <f>[1]S14!Z$45</f>
        <v>524.983248</v>
      </c>
      <c r="M30" s="52">
        <f>[1]S14!AB$45</f>
        <v>1261.9153648608401</v>
      </c>
      <c r="N30" s="52">
        <f>[1]S14!AD$45</f>
        <v>820.08704942944303</v>
      </c>
      <c r="O30" s="52">
        <f>[1]S14!AF$45</f>
        <v>586.24076162224503</v>
      </c>
      <c r="P30" s="52">
        <f>[1]S14!AH$45</f>
        <v>710.57661013437098</v>
      </c>
      <c r="Q30" s="52">
        <f>[1]S14!AJ$45</f>
        <v>651.15084572313003</v>
      </c>
      <c r="R30" s="52">
        <f>[1]S14!AL$45</f>
        <v>635.48949298765103</v>
      </c>
      <c r="S30" s="52">
        <f>[1]S14!AN$45</f>
        <v>229.355298973016</v>
      </c>
      <c r="T30" s="52">
        <f>[1]S14!AP$45</f>
        <v>189.65425098479199</v>
      </c>
      <c r="U30" s="52">
        <f>[1]S14!AR$45</f>
        <v>197.20796543197801</v>
      </c>
      <c r="V30" s="52">
        <f>[1]S14!AT$45</f>
        <v>173.52884422215701</v>
      </c>
      <c r="W30" s="52">
        <f>[1]S14!AV$45</f>
        <v>474.71431799999999</v>
      </c>
      <c r="X30" s="52">
        <f>[1]S14!AX$45</f>
        <v>425.64636200000001</v>
      </c>
      <c r="Y30" s="52">
        <f>[1]S14!AZ$45</f>
        <v>573.17290000000003</v>
      </c>
      <c r="Z30" s="52">
        <f>[1]S14!BB$45</f>
        <v>689.73942699999998</v>
      </c>
      <c r="AA30" s="52">
        <f>[1]S14!BD$45</f>
        <v>500.80623800000001</v>
      </c>
      <c r="AB30" s="52">
        <f>[1]S14!BF$45</f>
        <v>619.350686</v>
      </c>
      <c r="AC30" s="52">
        <f>[1]S14!BH$45</f>
        <v>395.31312700000001</v>
      </c>
      <c r="AD30" s="52">
        <f>[1]S14!BJ$45</f>
        <v>373.43531200706701</v>
      </c>
    </row>
    <row r="31" spans="1:30" ht="12.75" customHeight="1" x14ac:dyDescent="0.2">
      <c r="A31" s="16"/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30" ht="3.75" customHeight="1" x14ac:dyDescent="0.2"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 customHeight="1" x14ac:dyDescent="0.2">
      <c r="A33" s="13" t="s">
        <v>47</v>
      </c>
      <c r="B33" s="13"/>
      <c r="C33" s="53">
        <f>[2]DEM_C_inclFN!$J$12</f>
        <v>7095469</v>
      </c>
      <c r="D33" s="53">
        <f>[2]DEM_C_inclFN!$J$13</f>
        <v>7130569</v>
      </c>
      <c r="E33" s="53">
        <f>[2]DEM_C_inclFN!$J$14</f>
        <v>7150404.5</v>
      </c>
      <c r="F33" s="53">
        <f>[2]DEM_C_inclFN!$J$15</f>
        <v>7170710.5</v>
      </c>
      <c r="G33" s="53">
        <f>[2]DEM_C_inclFN!$J$16</f>
        <v>7209827.5</v>
      </c>
      <c r="H33" s="53">
        <f>[2]DEM_C_inclFN!$J$17</f>
        <v>7249206.5</v>
      </c>
      <c r="I33" s="53">
        <f>[2]DEM_C_inclFN!$J$18</f>
        <v>7280452</v>
      </c>
      <c r="J33" s="53">
        <f>[2]DEM_C_inclFN!$J$19</f>
        <v>7333734</v>
      </c>
      <c r="K33" s="53">
        <f>[2]DEM_C_inclFN!$J$20</f>
        <v>7387992.5</v>
      </c>
      <c r="L33" s="53">
        <f>[2]DEM_C_inclFN!$J$21</f>
        <v>7438400</v>
      </c>
      <c r="M33" s="53">
        <f>[2]DEM_C_inclFN!$J$22</f>
        <v>7482370</v>
      </c>
      <c r="N33" s="53">
        <f>[2]DEM_C_inclFN!$J$23</f>
        <v>7525140.5</v>
      </c>
      <c r="O33" s="53">
        <f>[2]DEM_C_inclFN!$J$24</f>
        <v>7588662.5</v>
      </c>
      <c r="P33" s="53">
        <f>[2]DEM_C_inclFN!$J$25</f>
        <v>7680111.5</v>
      </c>
      <c r="Q33" s="53">
        <f>[2]DEM_C_inclFN!$J$26</f>
        <v>7774538</v>
      </c>
      <c r="R33" s="53">
        <f>[2]DEM_C_inclFN!$J$27</f>
        <v>7855673.5</v>
      </c>
      <c r="S33" s="53">
        <f>[2]DEM_C_inclFN!$J$28</f>
        <v>7912398</v>
      </c>
      <c r="T33" s="53">
        <f>[2]DEM_C_inclFN!$J$29</f>
        <v>7996861</v>
      </c>
      <c r="U33" s="53">
        <f>[2]DEM_C_inclFN!$J$30</f>
        <v>8089345.5</v>
      </c>
      <c r="V33" s="53">
        <f>[2]DEM_C_inclFN!$J$31</f>
        <v>8188648.5</v>
      </c>
      <c r="W33" s="53">
        <f>[2]DEM_C_inclFN!$J$32</f>
        <v>8282396</v>
      </c>
      <c r="X33" s="53">
        <f>[2]DEM_C_inclFN!$J$33</f>
        <v>8373338</v>
      </c>
      <c r="Y33" s="53">
        <f>[2]DEM_C_inclFN!$J$34</f>
        <v>8451840</v>
      </c>
      <c r="Z33" s="53">
        <f>[2]DEM_C_inclFN!$J$35</f>
        <v>8514328.5</v>
      </c>
      <c r="AA33" s="53">
        <f>[2]DEM_C_inclFN!$J$36</f>
        <v>8575280</v>
      </c>
      <c r="AB33" s="53">
        <f>[2]DEM_C_inclFN!$J$37</f>
        <v>8638166.5</v>
      </c>
      <c r="AC33" s="53">
        <f>[2]DEM_C_inclFN!$J$38</f>
        <v>8704545.5</v>
      </c>
      <c r="AD33" s="53">
        <f>[2]DEM_C_inclFN!$J$39</f>
        <v>8777088</v>
      </c>
    </row>
    <row r="34" spans="1:30" ht="12.75" customHeight="1" x14ac:dyDescent="0.2">
      <c r="A34" s="13" t="s">
        <v>43</v>
      </c>
      <c r="B34" s="13"/>
      <c r="C34" s="53">
        <f t="shared" ref="C34:AD34" si="4">C9/C33*1000000</f>
        <v>56499.621326745721</v>
      </c>
      <c r="D34" s="53">
        <f t="shared" si="4"/>
        <v>56933.58162480493</v>
      </c>
      <c r="E34" s="53">
        <f t="shared" si="4"/>
        <v>58851.327528592403</v>
      </c>
      <c r="F34" s="53">
        <f t="shared" si="4"/>
        <v>59884.910885044796</v>
      </c>
      <c r="G34" s="53">
        <f t="shared" si="4"/>
        <v>61270.330961896529</v>
      </c>
      <c r="H34" s="53">
        <f t="shared" si="4"/>
        <v>63560.023476920702</v>
      </c>
      <c r="I34" s="53">
        <f t="shared" si="4"/>
        <v>64744.98268258608</v>
      </c>
      <c r="J34" s="53">
        <f t="shared" si="4"/>
        <v>64395.020559238888</v>
      </c>
      <c r="K34" s="53">
        <f t="shared" si="4"/>
        <v>63967.067931625781</v>
      </c>
      <c r="L34" s="53">
        <f t="shared" si="4"/>
        <v>64859.202052539396</v>
      </c>
      <c r="M34" s="53">
        <f t="shared" si="4"/>
        <v>67016.655788422649</v>
      </c>
      <c r="N34" s="53">
        <f t="shared" si="4"/>
        <v>69452.924022186839</v>
      </c>
      <c r="O34" s="53">
        <f t="shared" si="4"/>
        <v>72937.906584516531</v>
      </c>
      <c r="P34" s="53">
        <f t="shared" si="4"/>
        <v>74475.140082375205</v>
      </c>
      <c r="Q34" s="53">
        <f t="shared" si="4"/>
        <v>73886.492550857351</v>
      </c>
      <c r="R34" s="53">
        <f t="shared" si="4"/>
        <v>74649.676020201121</v>
      </c>
      <c r="S34" s="53">
        <f t="shared" si="4"/>
        <v>75009.262162843093</v>
      </c>
      <c r="T34" s="53">
        <f t="shared" si="4"/>
        <v>75224.60740242395</v>
      </c>
      <c r="U34" s="53">
        <f t="shared" si="4"/>
        <v>76354.1757207802</v>
      </c>
      <c r="V34" s="53">
        <f t="shared" si="4"/>
        <v>76734.80051607608</v>
      </c>
      <c r="W34" s="53">
        <f t="shared" si="4"/>
        <v>76595.723087669423</v>
      </c>
      <c r="X34" s="53">
        <f t="shared" si="4"/>
        <v>76485.145221086263</v>
      </c>
      <c r="Y34" s="53">
        <f t="shared" si="4"/>
        <v>77175.183242793981</v>
      </c>
      <c r="Z34" s="53">
        <f t="shared" si="4"/>
        <v>77566.878249121088</v>
      </c>
      <c r="AA34" s="53">
        <f t="shared" si="4"/>
        <v>79273.987322556975</v>
      </c>
      <c r="AB34" s="53">
        <f t="shared" si="4"/>
        <v>79905.46557674103</v>
      </c>
      <c r="AC34" s="53">
        <f t="shared" si="4"/>
        <v>80785.336643778559</v>
      </c>
      <c r="AD34" s="53">
        <f t="shared" si="4"/>
        <v>83109.947723476202</v>
      </c>
    </row>
    <row r="35" spans="1:30" ht="3.75" customHeight="1" x14ac:dyDescent="0.2">
      <c r="A35" s="16"/>
      <c r="B35" s="1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.75" customHeight="1" x14ac:dyDescent="0.2">
      <c r="A36" s="13"/>
      <c r="B36" s="1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30" ht="12.75" customHeight="1" x14ac:dyDescent="0.2">
      <c r="A37" s="13" t="s">
        <v>48</v>
      </c>
      <c r="B37" s="1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30" ht="12.75" customHeight="1" x14ac:dyDescent="0.2">
      <c r="A38" s="13" t="s">
        <v>42</v>
      </c>
      <c r="B38" s="1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30" ht="12.75" customHeight="1" x14ac:dyDescent="0.2">
      <c r="A39" s="13"/>
      <c r="B39" s="1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30" ht="12.75" customHeight="1" x14ac:dyDescent="0.2">
      <c r="A40" s="29" t="s">
        <v>51</v>
      </c>
      <c r="B40" s="13"/>
      <c r="C40" s="20"/>
      <c r="D40" s="20"/>
      <c r="E40" s="20"/>
      <c r="G40" s="20"/>
      <c r="H40" s="20"/>
      <c r="I40" s="20"/>
      <c r="J40" s="20"/>
      <c r="K40" s="30"/>
      <c r="L40" s="20"/>
      <c r="M40" s="20"/>
      <c r="N40" s="20"/>
      <c r="O40" s="20"/>
      <c r="Q40" s="18"/>
      <c r="R40" s="18"/>
      <c r="S40" s="18"/>
      <c r="T40" s="18"/>
    </row>
    <row r="41" spans="1:30" ht="12.75" customHeight="1" x14ac:dyDescent="0.2">
      <c r="A41" s="31" t="s">
        <v>49</v>
      </c>
      <c r="B41" s="13"/>
      <c r="C41" s="20"/>
      <c r="D41" s="20"/>
      <c r="E41" s="20"/>
      <c r="G41" s="20"/>
      <c r="H41" s="20"/>
      <c r="I41" s="20"/>
      <c r="J41" s="20"/>
      <c r="K41" s="30"/>
      <c r="L41" s="20"/>
      <c r="M41" s="20"/>
      <c r="N41" s="20"/>
      <c r="O41" s="20"/>
      <c r="Q41" s="20"/>
      <c r="R41" s="20"/>
      <c r="S41" s="20"/>
      <c r="T41" s="20"/>
    </row>
    <row r="42" spans="1:30" ht="12.75" customHeight="1" x14ac:dyDescent="0.2">
      <c r="A42" s="32" t="s">
        <v>52</v>
      </c>
      <c r="B42" s="13"/>
      <c r="C42" s="20"/>
      <c r="D42" s="20"/>
      <c r="E42" s="20"/>
      <c r="G42" s="20"/>
      <c r="H42" s="20"/>
      <c r="I42" s="20"/>
      <c r="J42" s="20"/>
      <c r="K42" s="30"/>
      <c r="L42" s="20"/>
      <c r="M42" s="20"/>
      <c r="N42" s="20"/>
      <c r="O42" s="20"/>
      <c r="Q42" s="20"/>
      <c r="R42" s="20"/>
      <c r="S42" s="20"/>
      <c r="T42" s="20"/>
    </row>
    <row r="43" spans="1:30" ht="12.75" customHeight="1" x14ac:dyDescent="0.2">
      <c r="A43" s="13"/>
      <c r="B43" s="13"/>
      <c r="C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30" ht="12.75" customHeight="1" x14ac:dyDescent="0.2">
      <c r="A44" s="33" t="s">
        <v>39</v>
      </c>
    </row>
    <row r="45" spans="1:30" ht="12.75" customHeight="1" x14ac:dyDescent="0.2"/>
    <row r="46" spans="1:30" ht="12.75" customHeight="1" x14ac:dyDescent="0.2"/>
    <row r="47" spans="1:30" ht="12.75" customHeight="1" x14ac:dyDescent="0.2"/>
    <row r="48" spans="1:3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4">
    <mergeCell ref="A9:B9"/>
    <mergeCell ref="A11:B11"/>
    <mergeCell ref="A17:B17"/>
    <mergeCell ref="A23:B2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4"/>
  <sheetViews>
    <sheetView showGridLines="0" zoomScaleNormal="100" workbookViewId="0">
      <selection activeCell="A47" sqref="A47"/>
    </sheetView>
  </sheetViews>
  <sheetFormatPr baseColWidth="10" defaultColWidth="11" defaultRowHeight="10" x14ac:dyDescent="0.2"/>
  <cols>
    <col min="1" max="1" width="6.83203125" style="6" customWidth="1"/>
    <col min="2" max="2" width="37.58203125" style="6" customWidth="1"/>
    <col min="3" max="30" width="6.58203125" style="6" customWidth="1"/>
    <col min="31" max="16384" width="11" style="6"/>
  </cols>
  <sheetData>
    <row r="1" spans="1:30" ht="12.75" customHeight="1" x14ac:dyDescent="0.25">
      <c r="A1" s="4" t="s">
        <v>50</v>
      </c>
      <c r="B1" s="13"/>
      <c r="C1" s="20"/>
      <c r="D1" s="20"/>
      <c r="E1" s="3"/>
      <c r="G1" s="20"/>
      <c r="H1" s="20"/>
      <c r="I1" s="20"/>
      <c r="J1" s="20"/>
      <c r="K1" s="20"/>
      <c r="L1" s="20"/>
      <c r="O1" s="20"/>
      <c r="P1" s="20"/>
      <c r="Q1" s="20"/>
      <c r="R1" s="20"/>
      <c r="S1" s="20"/>
      <c r="T1" s="20"/>
      <c r="AC1" s="34"/>
      <c r="AD1" s="34" t="s">
        <v>44</v>
      </c>
    </row>
    <row r="2" spans="1:30" ht="12.75" customHeight="1" x14ac:dyDescent="0.25">
      <c r="A2" s="1" t="s">
        <v>46</v>
      </c>
      <c r="B2" s="13"/>
      <c r="C2" s="20"/>
      <c r="D2" s="20"/>
      <c r="E2" s="2"/>
      <c r="G2" s="20"/>
      <c r="H2" s="20"/>
      <c r="I2" s="20"/>
      <c r="J2" s="20"/>
      <c r="K2" s="20"/>
      <c r="L2" s="20"/>
      <c r="O2" s="20"/>
      <c r="P2" s="20"/>
      <c r="Q2" s="20"/>
      <c r="R2" s="20"/>
      <c r="S2" s="20"/>
      <c r="T2" s="20"/>
    </row>
    <row r="3" spans="1:30" ht="12.75" customHeight="1" x14ac:dyDescent="0.25">
      <c r="A3" s="1" t="s">
        <v>38</v>
      </c>
      <c r="B3" s="13"/>
      <c r="C3" s="20"/>
      <c r="D3" s="20"/>
      <c r="E3" s="2"/>
      <c r="G3" s="20"/>
      <c r="H3" s="20"/>
      <c r="I3" s="20"/>
      <c r="J3" s="20"/>
      <c r="K3" s="20"/>
      <c r="L3" s="20"/>
      <c r="O3" s="20"/>
      <c r="P3" s="20"/>
      <c r="Q3" s="20"/>
      <c r="R3" s="20"/>
      <c r="S3" s="20"/>
      <c r="T3" s="20"/>
    </row>
    <row r="4" spans="1:30" ht="12.75" customHeight="1" x14ac:dyDescent="0.2">
      <c r="A4" s="41"/>
    </row>
    <row r="5" spans="1:30" ht="3.75" customHeight="1" x14ac:dyDescent="0.25">
      <c r="A5" s="5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/>
      <c r="V5" s="8"/>
      <c r="W5" s="9"/>
      <c r="X5" s="7"/>
      <c r="Y5" s="7"/>
      <c r="Z5" s="7"/>
      <c r="AA5" s="7"/>
      <c r="AB5" s="7"/>
      <c r="AC5" s="7"/>
      <c r="AD5" s="7"/>
    </row>
    <row r="6" spans="1:30" ht="10.5" customHeight="1" x14ac:dyDescent="0.2">
      <c r="A6" s="25"/>
      <c r="B6" s="13"/>
      <c r="C6" s="10">
        <v>1995</v>
      </c>
      <c r="D6" s="10">
        <v>1996</v>
      </c>
      <c r="E6" s="10">
        <v>1997</v>
      </c>
      <c r="F6" s="10">
        <v>1998</v>
      </c>
      <c r="G6" s="10">
        <v>1999</v>
      </c>
      <c r="H6" s="10">
        <v>2000</v>
      </c>
      <c r="I6" s="10">
        <v>2001</v>
      </c>
      <c r="J6" s="10">
        <v>2002</v>
      </c>
      <c r="K6" s="10">
        <v>2003</v>
      </c>
      <c r="L6" s="10">
        <v>2004</v>
      </c>
      <c r="M6" s="10">
        <v>2005</v>
      </c>
      <c r="N6" s="10">
        <v>2006</v>
      </c>
      <c r="O6" s="10">
        <v>2007</v>
      </c>
      <c r="P6" s="10">
        <v>2008</v>
      </c>
      <c r="Q6" s="10">
        <v>2009</v>
      </c>
      <c r="R6" s="10">
        <v>2010</v>
      </c>
      <c r="S6" s="10">
        <v>2011</v>
      </c>
      <c r="T6" s="11">
        <v>2012</v>
      </c>
      <c r="U6" s="11">
        <v>2013</v>
      </c>
      <c r="V6" s="11">
        <v>2014</v>
      </c>
      <c r="W6" s="12">
        <v>2015</v>
      </c>
      <c r="X6" s="10">
        <v>2016</v>
      </c>
      <c r="Y6" s="10">
        <v>2017</v>
      </c>
      <c r="Z6" s="10">
        <v>2018</v>
      </c>
      <c r="AA6" s="10">
        <v>2019</v>
      </c>
      <c r="AB6" s="10">
        <v>2020</v>
      </c>
      <c r="AC6" s="10">
        <v>2021</v>
      </c>
      <c r="AD6" s="10">
        <v>2022</v>
      </c>
    </row>
    <row r="7" spans="1:30" ht="3.75" customHeight="1" x14ac:dyDescent="0.2">
      <c r="A7" s="2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6"/>
      <c r="X7" s="14"/>
      <c r="Y7" s="14"/>
      <c r="Z7" s="14"/>
      <c r="AA7" s="14"/>
      <c r="AB7" s="14"/>
      <c r="AC7" s="14"/>
      <c r="AD7" s="14"/>
    </row>
    <row r="8" spans="1:30" ht="3.75" customHeight="1" x14ac:dyDescent="0.2">
      <c r="A8" s="2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2.75" customHeight="1" x14ac:dyDescent="0.2">
      <c r="A9" s="54" t="s">
        <v>7</v>
      </c>
      <c r="B9" s="54"/>
      <c r="C9" s="47">
        <v>100</v>
      </c>
      <c r="D9" s="47">
        <v>101.26655789481292</v>
      </c>
      <c r="E9" s="47">
        <v>104.96879951687778</v>
      </c>
      <c r="F9" s="47">
        <v>107.1156562418137</v>
      </c>
      <c r="G9" s="47">
        <v>110.19159165630698</v>
      </c>
      <c r="H9" s="47">
        <v>114.93382918405388</v>
      </c>
      <c r="I9" s="47">
        <v>117.58118097849692</v>
      </c>
      <c r="J9" s="47">
        <v>117.80149332225575</v>
      </c>
      <c r="K9" s="47">
        <v>117.88437524316764</v>
      </c>
      <c r="L9" s="47">
        <v>120.34401209125396</v>
      </c>
      <c r="M9" s="47">
        <v>125.0821357853074</v>
      </c>
      <c r="N9" s="47">
        <v>130.37025154532856</v>
      </c>
      <c r="O9" s="47">
        <v>138.06763590562795</v>
      </c>
      <c r="P9" s="47">
        <v>142.67642206488713</v>
      </c>
      <c r="Q9" s="47">
        <v>143.28904801643898</v>
      </c>
      <c r="R9" s="47">
        <v>146.27991794155696</v>
      </c>
      <c r="S9" s="47">
        <v>148.04589640449507</v>
      </c>
      <c r="T9" s="47">
        <v>150.05581605706237</v>
      </c>
      <c r="U9" s="47">
        <v>154.07051483680897</v>
      </c>
      <c r="V9" s="47">
        <v>156.73931834043455</v>
      </c>
      <c r="W9" s="47">
        <v>158.24641046223792</v>
      </c>
      <c r="X9" s="47">
        <v>159.75301891732667</v>
      </c>
      <c r="Y9" s="47">
        <v>162.70552187261472</v>
      </c>
      <c r="Z9" s="47">
        <v>164.74038298259049</v>
      </c>
      <c r="AA9" s="47">
        <v>169.57130730365816</v>
      </c>
      <c r="AB9" s="47">
        <v>172.17552385849817</v>
      </c>
      <c r="AC9" s="47">
        <v>175.40904932049702</v>
      </c>
      <c r="AD9" s="47">
        <v>181.96037271750575</v>
      </c>
    </row>
    <row r="10" spans="1:30" ht="12.75" customHeight="1" x14ac:dyDescent="0.2">
      <c r="A10" s="17"/>
      <c r="B10" s="17"/>
    </row>
    <row r="11" spans="1:30" ht="12.75" customHeight="1" x14ac:dyDescent="0.2">
      <c r="A11" s="54" t="s">
        <v>1</v>
      </c>
      <c r="B11" s="54"/>
      <c r="C11" s="47">
        <v>100</v>
      </c>
      <c r="D11" s="47">
        <v>100.13217928836455</v>
      </c>
      <c r="E11" s="47">
        <v>104.91330311744879</v>
      </c>
      <c r="F11" s="47">
        <v>106.50441942478007</v>
      </c>
      <c r="G11" s="47">
        <v>108.63309463097745</v>
      </c>
      <c r="H11" s="47">
        <v>112.32470084883542</v>
      </c>
      <c r="I11" s="47">
        <v>117.40326072500602</v>
      </c>
      <c r="J11" s="47">
        <v>119.10813073148982</v>
      </c>
      <c r="K11" s="47">
        <v>119.37636109777945</v>
      </c>
      <c r="L11" s="47">
        <v>121.28890180171443</v>
      </c>
      <c r="M11" s="47">
        <v>125.21323167823499</v>
      </c>
      <c r="N11" s="47">
        <v>130.29786641385937</v>
      </c>
      <c r="O11" s="47">
        <v>137.33155409631914</v>
      </c>
      <c r="P11" s="47">
        <v>144.31872772380657</v>
      </c>
      <c r="Q11" s="47">
        <v>145.86988535895097</v>
      </c>
      <c r="R11" s="47">
        <v>147.3781910698589</v>
      </c>
      <c r="S11" s="47">
        <v>149.97148831862705</v>
      </c>
      <c r="T11" s="47">
        <v>151.78199343872626</v>
      </c>
      <c r="U11" s="47">
        <v>154.33646992481525</v>
      </c>
      <c r="V11" s="47">
        <v>156.15353779852097</v>
      </c>
      <c r="W11" s="47">
        <v>158.95189953450776</v>
      </c>
      <c r="X11" s="47">
        <v>160.48696970318207</v>
      </c>
      <c r="Y11" s="47">
        <v>161.76575695986745</v>
      </c>
      <c r="Z11" s="47">
        <v>165.24884263081381</v>
      </c>
      <c r="AA11" s="47">
        <v>170.01802384255529</v>
      </c>
      <c r="AB11" s="47">
        <v>167.77944253259736</v>
      </c>
      <c r="AC11" s="47">
        <v>174.30486122296617</v>
      </c>
      <c r="AD11" s="47">
        <v>183.61818917561385</v>
      </c>
    </row>
    <row r="12" spans="1:30" ht="12.75" customHeight="1" x14ac:dyDescent="0.2">
      <c r="A12" s="27" t="s">
        <v>10</v>
      </c>
      <c r="B12" s="28" t="s">
        <v>11</v>
      </c>
      <c r="C12" s="48">
        <v>100</v>
      </c>
      <c r="D12" s="48">
        <v>100.22716633273954</v>
      </c>
      <c r="E12" s="48">
        <v>101.6299776703211</v>
      </c>
      <c r="F12" s="48">
        <v>103.53412068849018</v>
      </c>
      <c r="G12" s="48">
        <v>105.63915152187091</v>
      </c>
      <c r="H12" s="48">
        <v>109.68726517114851</v>
      </c>
      <c r="I12" s="48">
        <v>115.73567385031399</v>
      </c>
      <c r="J12" s="48">
        <v>118.83398712572277</v>
      </c>
      <c r="K12" s="48">
        <v>119.22230899426201</v>
      </c>
      <c r="L12" s="48">
        <v>120.11228798419944</v>
      </c>
      <c r="M12" s="48">
        <v>123.79883325486594</v>
      </c>
      <c r="N12" s="48">
        <v>128.34978705592351</v>
      </c>
      <c r="O12" s="48">
        <v>134.95584813902528</v>
      </c>
      <c r="P12" s="48">
        <v>141.52989442105604</v>
      </c>
      <c r="Q12" s="48">
        <v>144.71205318265069</v>
      </c>
      <c r="R12" s="48">
        <v>145.39726100303963</v>
      </c>
      <c r="S12" s="48">
        <v>150.33480040839009</v>
      </c>
      <c r="T12" s="48">
        <v>153.81778926421765</v>
      </c>
      <c r="U12" s="48">
        <v>157.0758718552369</v>
      </c>
      <c r="V12" s="48">
        <v>159.1919026911753</v>
      </c>
      <c r="W12" s="48">
        <v>162.22456157504067</v>
      </c>
      <c r="X12" s="48">
        <v>164.09941374014667</v>
      </c>
      <c r="Y12" s="48">
        <v>166.15589313838854</v>
      </c>
      <c r="Z12" s="48">
        <v>169.76442505297453</v>
      </c>
      <c r="AA12" s="48">
        <v>174.5997306480819</v>
      </c>
      <c r="AB12" s="48">
        <v>172.57590146704692</v>
      </c>
      <c r="AC12" s="48">
        <v>180.16400603583423</v>
      </c>
      <c r="AD12" s="48">
        <v>189.39322110161027</v>
      </c>
    </row>
    <row r="13" spans="1:30" ht="12.75" customHeight="1" x14ac:dyDescent="0.2">
      <c r="A13" s="27" t="s">
        <v>12</v>
      </c>
      <c r="B13" s="27" t="s">
        <v>13</v>
      </c>
      <c r="C13" s="48">
        <v>100</v>
      </c>
      <c r="D13" s="48">
        <v>100.19306494810441</v>
      </c>
      <c r="E13" s="48">
        <v>102.0342499881578</v>
      </c>
      <c r="F13" s="48">
        <v>104.19891406792907</v>
      </c>
      <c r="G13" s="48">
        <v>106.18187874622735</v>
      </c>
      <c r="H13" s="48">
        <v>110.77936851716406</v>
      </c>
      <c r="I13" s="48">
        <v>116.86821962117895</v>
      </c>
      <c r="J13" s="48">
        <v>120.03329634289453</v>
      </c>
      <c r="K13" s="48">
        <v>120.81479295013095</v>
      </c>
      <c r="L13" s="48">
        <v>121.29512006297463</v>
      </c>
      <c r="M13" s="48">
        <v>125.16293449049752</v>
      </c>
      <c r="N13" s="48">
        <v>129.92371981743563</v>
      </c>
      <c r="O13" s="48">
        <v>136.47101784059851</v>
      </c>
      <c r="P13" s="48">
        <v>143.68846449075508</v>
      </c>
      <c r="Q13" s="48">
        <v>147.30763103640206</v>
      </c>
      <c r="R13" s="48">
        <v>147.73993035016494</v>
      </c>
      <c r="S13" s="48">
        <v>152.81408127988257</v>
      </c>
      <c r="T13" s="48">
        <v>156.29671663314295</v>
      </c>
      <c r="U13" s="48">
        <v>159.37709759802337</v>
      </c>
      <c r="V13" s="48">
        <v>161.631129316727</v>
      </c>
      <c r="W13" s="48">
        <v>164.46398550847368</v>
      </c>
      <c r="X13" s="48">
        <v>166.29683803316138</v>
      </c>
      <c r="Y13" s="48">
        <v>168.07782367673408</v>
      </c>
      <c r="Z13" s="48">
        <v>171.7122020318248</v>
      </c>
      <c r="AA13" s="48">
        <v>176.08362675505907</v>
      </c>
      <c r="AB13" s="48">
        <v>171.75774067505466</v>
      </c>
      <c r="AC13" s="48">
        <v>180.5812892877272</v>
      </c>
      <c r="AD13" s="48">
        <v>189.94111049952062</v>
      </c>
    </row>
    <row r="14" spans="1:30" ht="12.75" customHeight="1" x14ac:dyDescent="0.2">
      <c r="A14" s="27" t="s">
        <v>14</v>
      </c>
      <c r="B14" s="27" t="s">
        <v>15</v>
      </c>
      <c r="C14" s="48">
        <v>100</v>
      </c>
      <c r="D14" s="48">
        <v>100.39392013062363</v>
      </c>
      <c r="E14" s="48">
        <v>99.653109425797552</v>
      </c>
      <c r="F14" s="48">
        <v>100.28331952551706</v>
      </c>
      <c r="G14" s="48">
        <v>102.98524679495418</v>
      </c>
      <c r="H14" s="48">
        <v>104.34694299418791</v>
      </c>
      <c r="I14" s="48">
        <v>110.19759055568765</v>
      </c>
      <c r="J14" s="48">
        <v>112.96943444134277</v>
      </c>
      <c r="K14" s="48">
        <v>111.43515458528826</v>
      </c>
      <c r="L14" s="48">
        <v>114.32830755327352</v>
      </c>
      <c r="M14" s="48">
        <v>117.12845713447484</v>
      </c>
      <c r="N14" s="48">
        <v>120.65334691405035</v>
      </c>
      <c r="O14" s="48">
        <v>127.54675596044245</v>
      </c>
      <c r="P14" s="48">
        <v>130.97461166709991</v>
      </c>
      <c r="Q14" s="48">
        <v>132.01982764833411</v>
      </c>
      <c r="R14" s="48">
        <v>133.94174343377273</v>
      </c>
      <c r="S14" s="48">
        <v>138.21126038880627</v>
      </c>
      <c r="T14" s="48">
        <v>141.69597785173349</v>
      </c>
      <c r="U14" s="48">
        <v>145.8230111134128</v>
      </c>
      <c r="V14" s="48">
        <v>147.2642256168503</v>
      </c>
      <c r="W14" s="48">
        <v>151.27390810533365</v>
      </c>
      <c r="X14" s="48">
        <v>153.3541360821383</v>
      </c>
      <c r="Y14" s="48">
        <v>156.75776400166487</v>
      </c>
      <c r="Z14" s="48">
        <v>160.23990831756169</v>
      </c>
      <c r="AA14" s="48">
        <v>167.34356453769598</v>
      </c>
      <c r="AB14" s="48">
        <v>176.57666040413349</v>
      </c>
      <c r="AC14" s="48">
        <v>178.12351507654006</v>
      </c>
      <c r="AD14" s="48">
        <v>186.71407364467808</v>
      </c>
    </row>
    <row r="15" spans="1:30" ht="12.75" customHeight="1" x14ac:dyDescent="0.2">
      <c r="A15" s="27" t="s">
        <v>16</v>
      </c>
      <c r="B15" s="28" t="s">
        <v>17</v>
      </c>
      <c r="C15" s="48">
        <v>100</v>
      </c>
      <c r="D15" s="48">
        <v>99.571057905672802</v>
      </c>
      <c r="E15" s="48">
        <v>124.30904415604624</v>
      </c>
      <c r="F15" s="48">
        <v>124.05100322345619</v>
      </c>
      <c r="G15" s="48">
        <v>126.31935393229767</v>
      </c>
      <c r="H15" s="48">
        <v>127.90494722834818</v>
      </c>
      <c r="I15" s="48">
        <v>127.25427418734381</v>
      </c>
      <c r="J15" s="48">
        <v>120.72759199735266</v>
      </c>
      <c r="K15" s="48">
        <v>120.28640024997175</v>
      </c>
      <c r="L15" s="48">
        <v>128.23956730059777</v>
      </c>
      <c r="M15" s="48">
        <v>133.56857323265373</v>
      </c>
      <c r="N15" s="48">
        <v>141.8058461611048</v>
      </c>
      <c r="O15" s="48">
        <v>151.36567233209595</v>
      </c>
      <c r="P15" s="48">
        <v>160.79333233154844</v>
      </c>
      <c r="Q15" s="48">
        <v>152.70960119562568</v>
      </c>
      <c r="R15" s="48">
        <v>159.08023133675042</v>
      </c>
      <c r="S15" s="48">
        <v>147.82527792227413</v>
      </c>
      <c r="T15" s="48">
        <v>139.75584212520587</v>
      </c>
      <c r="U15" s="48">
        <v>138.15387356063997</v>
      </c>
      <c r="V15" s="48">
        <v>138.20486363031029</v>
      </c>
      <c r="W15" s="48">
        <v>139.61915093337407</v>
      </c>
      <c r="X15" s="48">
        <v>139.14701111982356</v>
      </c>
      <c r="Y15" s="48">
        <v>135.83170143781621</v>
      </c>
      <c r="Z15" s="48">
        <v>138.57373268236447</v>
      </c>
      <c r="AA15" s="48">
        <v>142.95229425046884</v>
      </c>
      <c r="AB15" s="48">
        <v>139.44509770661128</v>
      </c>
      <c r="AC15" s="48">
        <v>139.69286270864038</v>
      </c>
      <c r="AD15" s="48">
        <v>149.50307462787737</v>
      </c>
    </row>
    <row r="16" spans="1:30" ht="12.75" customHeight="1" x14ac:dyDescent="0.2">
      <c r="A16" s="27"/>
      <c r="B16" s="2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ht="12.75" customHeight="1" x14ac:dyDescent="0.2">
      <c r="A17" s="54" t="s">
        <v>18</v>
      </c>
      <c r="B17" s="54"/>
      <c r="C17" s="47">
        <v>100</v>
      </c>
      <c r="D17" s="47">
        <v>99.618878982220409</v>
      </c>
      <c r="E17" s="47">
        <v>97.219390672198912</v>
      </c>
      <c r="F17" s="47">
        <v>103.66017203236085</v>
      </c>
      <c r="G17" s="47">
        <v>112.79155852014679</v>
      </c>
      <c r="H17" s="47">
        <v>126.55325479672828</v>
      </c>
      <c r="I17" s="47">
        <v>115.1031081298058</v>
      </c>
      <c r="J17" s="47">
        <v>103.32619799864278</v>
      </c>
      <c r="K17" s="47">
        <v>94.733650457971478</v>
      </c>
      <c r="L17" s="47">
        <v>95.798542856131391</v>
      </c>
      <c r="M17" s="47">
        <v>103.96526320839206</v>
      </c>
      <c r="N17" s="47">
        <v>115.53626106758352</v>
      </c>
      <c r="O17" s="47">
        <v>131.68775110639953</v>
      </c>
      <c r="P17" s="47">
        <v>128.25391262558549</v>
      </c>
      <c r="Q17" s="47">
        <v>112.9832831465972</v>
      </c>
      <c r="R17" s="47">
        <v>120.81001885143922</v>
      </c>
      <c r="S17" s="47">
        <v>120.48844612223097</v>
      </c>
      <c r="T17" s="47">
        <v>122.16493818176997</v>
      </c>
      <c r="U17" s="47">
        <v>128.48214171288242</v>
      </c>
      <c r="V17" s="47">
        <v>135.43310962215378</v>
      </c>
      <c r="W17" s="47">
        <v>125.70347634650834</v>
      </c>
      <c r="X17" s="47">
        <v>121.96004088235175</v>
      </c>
      <c r="Y17" s="47">
        <v>130.65223302765276</v>
      </c>
      <c r="Z17" s="47">
        <v>125.64082994803967</v>
      </c>
      <c r="AA17" s="47">
        <v>129.63165594337423</v>
      </c>
      <c r="AB17" s="47">
        <v>122.3711216187628</v>
      </c>
      <c r="AC17" s="47">
        <v>120.84528553030161</v>
      </c>
      <c r="AD17" s="47">
        <v>125.33140763689472</v>
      </c>
    </row>
    <row r="18" spans="1:30" ht="12.75" customHeight="1" x14ac:dyDescent="0.2">
      <c r="A18" s="27" t="s">
        <v>19</v>
      </c>
      <c r="B18" s="28" t="s">
        <v>18</v>
      </c>
      <c r="C18" s="48">
        <v>100</v>
      </c>
      <c r="D18" s="48">
        <v>99.618878982220409</v>
      </c>
      <c r="E18" s="48">
        <v>97.219390672198912</v>
      </c>
      <c r="F18" s="48">
        <v>103.66017203236085</v>
      </c>
      <c r="G18" s="48">
        <v>112.79155852014679</v>
      </c>
      <c r="H18" s="48">
        <v>126.55325479672828</v>
      </c>
      <c r="I18" s="48">
        <v>115.1031081298058</v>
      </c>
      <c r="J18" s="48">
        <v>103.32619799864278</v>
      </c>
      <c r="K18" s="48">
        <v>94.733650457971478</v>
      </c>
      <c r="L18" s="48">
        <v>95.798542856131391</v>
      </c>
      <c r="M18" s="48">
        <v>103.96526320839206</v>
      </c>
      <c r="N18" s="48">
        <v>115.53626106758352</v>
      </c>
      <c r="O18" s="48">
        <v>131.68775110639953</v>
      </c>
      <c r="P18" s="48">
        <v>128.25391262558549</v>
      </c>
      <c r="Q18" s="48">
        <v>112.9832831465972</v>
      </c>
      <c r="R18" s="48">
        <v>120.81001885143922</v>
      </c>
      <c r="S18" s="48">
        <v>120.48844612223097</v>
      </c>
      <c r="T18" s="48">
        <v>122.16493818176997</v>
      </c>
      <c r="U18" s="48">
        <v>128.48214171288242</v>
      </c>
      <c r="V18" s="48">
        <v>135.43310962215378</v>
      </c>
      <c r="W18" s="48">
        <v>125.70347634650834</v>
      </c>
      <c r="X18" s="48">
        <v>121.96004088235175</v>
      </c>
      <c r="Y18" s="48">
        <v>130.65223302765276</v>
      </c>
      <c r="Z18" s="48">
        <v>125.64082994803967</v>
      </c>
      <c r="AA18" s="48">
        <v>129.63165594337423</v>
      </c>
      <c r="AB18" s="48">
        <v>122.3711216187628</v>
      </c>
      <c r="AC18" s="48">
        <v>120.84528553030161</v>
      </c>
      <c r="AD18" s="48">
        <v>125.33140763689472</v>
      </c>
    </row>
    <row r="19" spans="1:30" ht="12.75" customHeight="1" x14ac:dyDescent="0.2">
      <c r="A19" s="27" t="s">
        <v>20</v>
      </c>
      <c r="B19" s="27" t="s">
        <v>21</v>
      </c>
      <c r="C19" s="48">
        <v>100</v>
      </c>
      <c r="D19" s="48">
        <v>91.404344404347299</v>
      </c>
      <c r="E19" s="48">
        <v>83.890309819869984</v>
      </c>
      <c r="F19" s="48">
        <v>81.342534312179495</v>
      </c>
      <c r="G19" s="48">
        <v>71.704082168931976</v>
      </c>
      <c r="H19" s="48">
        <v>76.099737033096915</v>
      </c>
      <c r="I19" s="48">
        <v>76.269799046911047</v>
      </c>
      <c r="J19" s="48">
        <v>67.570517759899289</v>
      </c>
      <c r="K19" s="48">
        <v>58.861142855387669</v>
      </c>
      <c r="L19" s="48">
        <v>55.365292459383511</v>
      </c>
      <c r="M19" s="48">
        <v>54.070460170253199</v>
      </c>
      <c r="N19" s="48">
        <v>57.974423711549562</v>
      </c>
      <c r="O19" s="48">
        <v>69.749089058911409</v>
      </c>
      <c r="P19" s="48">
        <v>75.693277053871071</v>
      </c>
      <c r="Q19" s="48">
        <v>59.628815519379764</v>
      </c>
      <c r="R19" s="48">
        <v>54.237385764158283</v>
      </c>
      <c r="S19" s="48">
        <v>53.049006691399768</v>
      </c>
      <c r="T19" s="48">
        <v>50.833781004668118</v>
      </c>
      <c r="U19" s="48">
        <v>49.547529790236261</v>
      </c>
      <c r="V19" s="48">
        <v>47.163769893235092</v>
      </c>
      <c r="W19" s="48">
        <v>42.831171422224756</v>
      </c>
      <c r="X19" s="48">
        <v>40.409320419930012</v>
      </c>
      <c r="Y19" s="48">
        <v>38.397642731577839</v>
      </c>
      <c r="Z19" s="48">
        <v>37.863513526861553</v>
      </c>
      <c r="AA19" s="48">
        <v>36.676407114988272</v>
      </c>
      <c r="AB19" s="48">
        <v>32.680906458349391</v>
      </c>
      <c r="AC19" s="48">
        <v>29.826903168556008</v>
      </c>
      <c r="AD19" s="48">
        <v>34.14321255012873</v>
      </c>
    </row>
    <row r="20" spans="1:30" ht="12.75" customHeight="1" x14ac:dyDescent="0.2">
      <c r="A20" s="27" t="s">
        <v>22</v>
      </c>
      <c r="B20" s="27" t="s">
        <v>23</v>
      </c>
      <c r="C20" s="48">
        <v>100</v>
      </c>
      <c r="D20" s="48">
        <v>112.18420122893306</v>
      </c>
      <c r="E20" s="48">
        <v>98.1605373851867</v>
      </c>
      <c r="F20" s="48">
        <v>127.94126906710616</v>
      </c>
      <c r="G20" s="48">
        <v>167.04396844336378</v>
      </c>
      <c r="H20" s="48">
        <v>222.32867173093274</v>
      </c>
      <c r="I20" s="48">
        <v>179.12095318082868</v>
      </c>
      <c r="J20" s="48">
        <v>172.679987260145</v>
      </c>
      <c r="K20" s="48">
        <v>124.23786181404985</v>
      </c>
      <c r="L20" s="48">
        <v>145.07634620713699</v>
      </c>
      <c r="M20" s="48">
        <v>171.25571310382256</v>
      </c>
      <c r="N20" s="48">
        <v>204.07518810793198</v>
      </c>
      <c r="O20" s="48">
        <v>239.13958340692557</v>
      </c>
      <c r="P20" s="48">
        <v>241.91934560399045</v>
      </c>
      <c r="Q20" s="48">
        <v>206.66113370914286</v>
      </c>
      <c r="R20" s="48">
        <v>246.25650417984616</v>
      </c>
      <c r="S20" s="48">
        <v>254.09914580119968</v>
      </c>
      <c r="T20" s="48">
        <v>270.80008016688078</v>
      </c>
      <c r="U20" s="48">
        <v>302.92191570912672</v>
      </c>
      <c r="V20" s="48">
        <v>327.96104064565742</v>
      </c>
      <c r="W20" s="48">
        <v>295.67046442495251</v>
      </c>
      <c r="X20" s="48">
        <v>291.6243186332689</v>
      </c>
      <c r="Y20" s="48">
        <v>319.81359028457507</v>
      </c>
      <c r="Z20" s="48">
        <v>309.84731473266413</v>
      </c>
      <c r="AA20" s="48">
        <v>313.85907131812434</v>
      </c>
      <c r="AB20" s="48">
        <v>308.9497730887802</v>
      </c>
      <c r="AC20" s="48">
        <v>310.27339393705768</v>
      </c>
      <c r="AD20" s="48">
        <v>310.67221288079179</v>
      </c>
    </row>
    <row r="21" spans="1:30" ht="12.75" customHeight="1" x14ac:dyDescent="0.2">
      <c r="A21" s="27" t="s">
        <v>24</v>
      </c>
      <c r="B21" s="27" t="s">
        <v>40</v>
      </c>
      <c r="C21" s="48">
        <v>100</v>
      </c>
      <c r="D21" s="48">
        <v>100.51423858791406</v>
      </c>
      <c r="E21" s="48">
        <v>106.37412874067553</v>
      </c>
      <c r="F21" s="48">
        <v>109.99641722005134</v>
      </c>
      <c r="G21" s="48">
        <v>120.67460921147459</v>
      </c>
      <c r="H21" s="48">
        <v>124.68653355963519</v>
      </c>
      <c r="I21" s="48">
        <v>117.50746778736982</v>
      </c>
      <c r="J21" s="48">
        <v>101.41749335887403</v>
      </c>
      <c r="K21" s="48">
        <v>108.69022214123527</v>
      </c>
      <c r="L21" s="48">
        <v>105.18407191776376</v>
      </c>
      <c r="M21" s="48">
        <v>112.98018196832753</v>
      </c>
      <c r="N21" s="48">
        <v>121.6163723481091</v>
      </c>
      <c r="O21" s="48">
        <v>133.40621817574646</v>
      </c>
      <c r="P21" s="48">
        <v>120.80828693788854</v>
      </c>
      <c r="Q21" s="48">
        <v>114.02083198405826</v>
      </c>
      <c r="R21" s="48">
        <v>118.71430545542813</v>
      </c>
      <c r="S21" s="48">
        <v>115.77901254272236</v>
      </c>
      <c r="T21" s="48">
        <v>114.28707365171189</v>
      </c>
      <c r="U21" s="48">
        <v>115.81963364635273</v>
      </c>
      <c r="V21" s="48">
        <v>122.27943373105037</v>
      </c>
      <c r="W21" s="48">
        <v>117.62695626541617</v>
      </c>
      <c r="X21" s="48">
        <v>113.05875185864794</v>
      </c>
      <c r="Y21" s="48">
        <v>121.68044156895546</v>
      </c>
      <c r="Z21" s="48">
        <v>115.43103366594309</v>
      </c>
      <c r="AA21" s="48">
        <v>123.11469310997376</v>
      </c>
      <c r="AB21" s="48">
        <v>112.58918434721336</v>
      </c>
      <c r="AC21" s="48">
        <v>110.88422537826601</v>
      </c>
      <c r="AD21" s="48">
        <v>117.11043669672026</v>
      </c>
    </row>
    <row r="22" spans="1:30" ht="12.75" customHeight="1" x14ac:dyDescent="0.2">
      <c r="A22" s="27"/>
      <c r="B22" s="2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ht="12.75" customHeight="1" x14ac:dyDescent="0.2">
      <c r="A23" s="54" t="s">
        <v>9</v>
      </c>
      <c r="B23" s="54"/>
      <c r="C23" s="47">
        <v>100</v>
      </c>
      <c r="D23" s="47">
        <v>106.24015827140627</v>
      </c>
      <c r="E23" s="47">
        <v>110.76170811884911</v>
      </c>
      <c r="F23" s="47">
        <v>111.65369148928662</v>
      </c>
      <c r="G23" s="47">
        <v>113.50507079212223</v>
      </c>
      <c r="H23" s="47">
        <v>115.22239316643672</v>
      </c>
      <c r="I23" s="47">
        <v>119.96752289132723</v>
      </c>
      <c r="J23" s="47">
        <v>123.92121840297104</v>
      </c>
      <c r="K23" s="47">
        <v>129.66431871650167</v>
      </c>
      <c r="L23" s="47">
        <v>134.95691881629756</v>
      </c>
      <c r="M23" s="47">
        <v>139.92654463365346</v>
      </c>
      <c r="N23" s="47">
        <v>141.3462696146124</v>
      </c>
      <c r="O23" s="47">
        <v>145.13808497961529</v>
      </c>
      <c r="P23" s="47">
        <v>147.63905926812464</v>
      </c>
      <c r="Q23" s="47">
        <v>156.61730521952026</v>
      </c>
      <c r="R23" s="47">
        <v>161.05052002105069</v>
      </c>
      <c r="S23" s="47">
        <v>161.56945510473594</v>
      </c>
      <c r="T23" s="47">
        <v>164.48537430279748</v>
      </c>
      <c r="U23" s="47">
        <v>171.70123213414942</v>
      </c>
      <c r="V23" s="47">
        <v>174.11031877711812</v>
      </c>
      <c r="W23" s="47">
        <v>179.44474478902268</v>
      </c>
      <c r="X23" s="47">
        <v>184.65571742763606</v>
      </c>
      <c r="Y23" s="47">
        <v>189.0336748913266</v>
      </c>
      <c r="Z23" s="47">
        <v>191.34022852636826</v>
      </c>
      <c r="AA23" s="47">
        <v>196.98490610099896</v>
      </c>
      <c r="AB23" s="47">
        <v>222.87041256804326</v>
      </c>
      <c r="AC23" s="47">
        <v>218.57516164911718</v>
      </c>
      <c r="AD23" s="47">
        <v>217.41434546805709</v>
      </c>
    </row>
    <row r="24" spans="1:30" ht="12.75" customHeight="1" x14ac:dyDescent="0.2">
      <c r="A24" s="27" t="s">
        <v>25</v>
      </c>
      <c r="B24" s="28" t="s">
        <v>26</v>
      </c>
      <c r="C24" s="48">
        <v>100</v>
      </c>
      <c r="D24" s="48">
        <v>118.93189504424653</v>
      </c>
      <c r="E24" s="48">
        <v>123.44988482223052</v>
      </c>
      <c r="F24" s="48">
        <v>125.89994166480578</v>
      </c>
      <c r="G24" s="48">
        <v>128.17360144499409</v>
      </c>
      <c r="H24" s="48">
        <v>129.58505899332775</v>
      </c>
      <c r="I24" s="48">
        <v>136.29070938818529</v>
      </c>
      <c r="J24" s="48">
        <v>141.15635903851236</v>
      </c>
      <c r="K24" s="48">
        <v>147.68836660152903</v>
      </c>
      <c r="L24" s="48">
        <v>153.81688580235308</v>
      </c>
      <c r="M24" s="48">
        <v>158.29268898359618</v>
      </c>
      <c r="N24" s="48">
        <v>161.08019840594216</v>
      </c>
      <c r="O24" s="48">
        <v>166.44605751134804</v>
      </c>
      <c r="P24" s="48">
        <v>168.77632930578346</v>
      </c>
      <c r="Q24" s="48">
        <v>178.84531233430775</v>
      </c>
      <c r="R24" s="48">
        <v>184.25859079375667</v>
      </c>
      <c r="S24" s="48">
        <v>185.17422217516574</v>
      </c>
      <c r="T24" s="48">
        <v>190.09544733391209</v>
      </c>
      <c r="U24" s="48">
        <v>198.14284247019566</v>
      </c>
      <c r="V24" s="48">
        <v>201.44947231419715</v>
      </c>
      <c r="W24" s="48">
        <v>207.78487995192435</v>
      </c>
      <c r="X24" s="48">
        <v>214.23774739379468</v>
      </c>
      <c r="Y24" s="48">
        <v>218.39415936590626</v>
      </c>
      <c r="Z24" s="48">
        <v>221.71994861763648</v>
      </c>
      <c r="AA24" s="48">
        <v>229.30298753705424</v>
      </c>
      <c r="AB24" s="48">
        <v>259.01687112007187</v>
      </c>
      <c r="AC24" s="48">
        <v>254.843282875109</v>
      </c>
      <c r="AD24" s="48">
        <v>253.14957382512446</v>
      </c>
    </row>
    <row r="25" spans="1:30" ht="12.75" customHeight="1" x14ac:dyDescent="0.2">
      <c r="A25" s="27" t="s">
        <v>27</v>
      </c>
      <c r="B25" s="27" t="s">
        <v>28</v>
      </c>
      <c r="C25" s="48">
        <v>100</v>
      </c>
      <c r="D25" s="48">
        <v>104.56320210635532</v>
      </c>
      <c r="E25" s="48">
        <v>113.35499671356675</v>
      </c>
      <c r="F25" s="48">
        <v>109.72545070436594</v>
      </c>
      <c r="G25" s="48">
        <v>108.68164610431596</v>
      </c>
      <c r="H25" s="48">
        <v>106.12750724389939</v>
      </c>
      <c r="I25" s="48">
        <v>110.09855540122805</v>
      </c>
      <c r="J25" s="48">
        <v>116.30241054135206</v>
      </c>
      <c r="K25" s="48">
        <v>124.94922347501559</v>
      </c>
      <c r="L25" s="48">
        <v>127.14341084758954</v>
      </c>
      <c r="M25" s="48">
        <v>129.52914726525646</v>
      </c>
      <c r="N25" s="48">
        <v>128.55985211105249</v>
      </c>
      <c r="O25" s="48">
        <v>130.46732266079087</v>
      </c>
      <c r="P25" s="48">
        <v>130.98565855866704</v>
      </c>
      <c r="Q25" s="48">
        <v>144.60846027623123</v>
      </c>
      <c r="R25" s="48">
        <v>147.14244254900908</v>
      </c>
      <c r="S25" s="48">
        <v>145.52155852578329</v>
      </c>
      <c r="T25" s="48">
        <v>148.26692120847358</v>
      </c>
      <c r="U25" s="48">
        <v>153.35542334839977</v>
      </c>
      <c r="V25" s="48">
        <v>156.07565512956123</v>
      </c>
      <c r="W25" s="48">
        <v>158.26197838372283</v>
      </c>
      <c r="X25" s="48">
        <v>162.06469971018058</v>
      </c>
      <c r="Y25" s="48">
        <v>163.32161463960884</v>
      </c>
      <c r="Z25" s="48">
        <v>163.34562427375423</v>
      </c>
      <c r="AA25" s="48">
        <v>164.83191985065631</v>
      </c>
      <c r="AB25" s="48">
        <v>203.05512664077347</v>
      </c>
      <c r="AC25" s="48">
        <v>189.83112290825937</v>
      </c>
      <c r="AD25" s="48">
        <v>175.25922969817282</v>
      </c>
    </row>
    <row r="26" spans="1:30" ht="12.75" customHeight="1" x14ac:dyDescent="0.2">
      <c r="A26" s="27" t="s">
        <v>29</v>
      </c>
      <c r="B26" s="27" t="s">
        <v>41</v>
      </c>
      <c r="C26" s="48">
        <v>100</v>
      </c>
      <c r="D26" s="48">
        <v>136.48672484743767</v>
      </c>
      <c r="E26" s="48">
        <v>140.16882927994766</v>
      </c>
      <c r="F26" s="48">
        <v>148.87250702729276</v>
      </c>
      <c r="G26" s="48">
        <v>154.69852276605761</v>
      </c>
      <c r="H26" s="48">
        <v>160.7346960046996</v>
      </c>
      <c r="I26" s="48">
        <v>170.11558977257906</v>
      </c>
      <c r="J26" s="48">
        <v>173.00672548120886</v>
      </c>
      <c r="K26" s="48">
        <v>177.92991505605195</v>
      </c>
      <c r="L26" s="48">
        <v>188.93130508187332</v>
      </c>
      <c r="M26" s="48">
        <v>195.7184639048395</v>
      </c>
      <c r="N26" s="48">
        <v>202.84995454290612</v>
      </c>
      <c r="O26" s="48">
        <v>212.54035924979061</v>
      </c>
      <c r="P26" s="48">
        <v>216.21877598427216</v>
      </c>
      <c r="Q26" s="48">
        <v>222.55805506649665</v>
      </c>
      <c r="R26" s="48">
        <v>229.94558103916881</v>
      </c>
      <c r="S26" s="48">
        <v>232.20703633450671</v>
      </c>
      <c r="T26" s="48">
        <v>240.10485476888937</v>
      </c>
      <c r="U26" s="48">
        <v>252.63016879129268</v>
      </c>
      <c r="V26" s="48">
        <v>256.35022358690151</v>
      </c>
      <c r="W26" s="48">
        <v>268.21371179553597</v>
      </c>
      <c r="X26" s="48">
        <v>277.72129769141259</v>
      </c>
      <c r="Y26" s="48">
        <v>285.31366219863918</v>
      </c>
      <c r="Z26" s="48">
        <v>291.47629711194656</v>
      </c>
      <c r="AA26" s="48">
        <v>306.38698830500289</v>
      </c>
      <c r="AB26" s="48">
        <v>322.07601687856959</v>
      </c>
      <c r="AC26" s="48">
        <v>328.31666334571702</v>
      </c>
      <c r="AD26" s="48">
        <v>344.91902333636779</v>
      </c>
    </row>
    <row r="27" spans="1:30" ht="12.75" customHeight="1" x14ac:dyDescent="0.2">
      <c r="A27" s="27" t="s">
        <v>30</v>
      </c>
      <c r="B27" s="27" t="s">
        <v>31</v>
      </c>
      <c r="C27" s="48">
        <v>100</v>
      </c>
      <c r="D27" s="48">
        <v>115.01567887161615</v>
      </c>
      <c r="E27" s="48">
        <v>98.810185864908448</v>
      </c>
      <c r="F27" s="48">
        <v>105.46302517546233</v>
      </c>
      <c r="G27" s="48">
        <v>109.33161394543376</v>
      </c>
      <c r="H27" s="48">
        <v>110.76133954475884</v>
      </c>
      <c r="I27" s="48">
        <v>120.04431448057397</v>
      </c>
      <c r="J27" s="48">
        <v>126.96948536518767</v>
      </c>
      <c r="K27" s="48">
        <v>129.21207029960874</v>
      </c>
      <c r="L27" s="48">
        <v>133.93820789727653</v>
      </c>
      <c r="M27" s="48">
        <v>139.05299728037085</v>
      </c>
      <c r="N27" s="48">
        <v>142.04367339139748</v>
      </c>
      <c r="O27" s="48">
        <v>145.97139783691424</v>
      </c>
      <c r="P27" s="48">
        <v>152.12785348876733</v>
      </c>
      <c r="Q27" s="48">
        <v>160.1102549780889</v>
      </c>
      <c r="R27" s="48">
        <v>172.44235141023972</v>
      </c>
      <c r="S27" s="48">
        <v>181.41649983803413</v>
      </c>
      <c r="T27" s="48">
        <v>184.15631098262025</v>
      </c>
      <c r="U27" s="48">
        <v>187.09048054590312</v>
      </c>
      <c r="V27" s="48">
        <v>191.74955454140849</v>
      </c>
      <c r="W27" s="48">
        <v>194.66341574251609</v>
      </c>
      <c r="X27" s="48">
        <v>201.30770043493359</v>
      </c>
      <c r="Y27" s="48">
        <v>205.20530317135527</v>
      </c>
      <c r="Z27" s="48">
        <v>213.60573345225933</v>
      </c>
      <c r="AA27" s="48">
        <v>220.13096119166926</v>
      </c>
      <c r="AB27" s="48">
        <v>270.27454950127992</v>
      </c>
      <c r="AC27" s="48">
        <v>266.84360559802343</v>
      </c>
      <c r="AD27" s="48">
        <v>248.85182643278242</v>
      </c>
    </row>
    <row r="28" spans="1:30" ht="12.75" customHeight="1" x14ac:dyDescent="0.2">
      <c r="A28" s="27" t="s">
        <v>32</v>
      </c>
      <c r="B28" s="28" t="s">
        <v>33</v>
      </c>
      <c r="C28" s="48">
        <v>100</v>
      </c>
      <c r="D28" s="48">
        <v>53.905336150410477</v>
      </c>
      <c r="E28" s="48">
        <v>58.441566069241688</v>
      </c>
      <c r="F28" s="48">
        <v>52.908778781791973</v>
      </c>
      <c r="G28" s="48">
        <v>53.018869712281571</v>
      </c>
      <c r="H28" s="48">
        <v>55.99743643378671</v>
      </c>
      <c r="I28" s="48">
        <v>52.65829035279809</v>
      </c>
      <c r="J28" s="48">
        <v>52.851510959807221</v>
      </c>
      <c r="K28" s="48">
        <v>55.341524535818195</v>
      </c>
      <c r="L28" s="48">
        <v>57.187182877928947</v>
      </c>
      <c r="M28" s="48">
        <v>64.193103670736107</v>
      </c>
      <c r="N28" s="48">
        <v>59.972721492126666</v>
      </c>
      <c r="O28" s="48">
        <v>57.273912237420852</v>
      </c>
      <c r="P28" s="48">
        <v>60.478784252684747</v>
      </c>
      <c r="Q28" s="48">
        <v>64.959337576664637</v>
      </c>
      <c r="R28" s="48">
        <v>65.3512254800374</v>
      </c>
      <c r="S28" s="48">
        <v>64.234369454198443</v>
      </c>
      <c r="T28" s="48">
        <v>58.881339127936968</v>
      </c>
      <c r="U28" s="48">
        <v>62.668323691628771</v>
      </c>
      <c r="V28" s="48">
        <v>61.376359437254649</v>
      </c>
      <c r="W28" s="48">
        <v>62.583202576032015</v>
      </c>
      <c r="X28" s="48">
        <v>62.673178397210307</v>
      </c>
      <c r="Y28" s="48">
        <v>67.964686472689607</v>
      </c>
      <c r="Z28" s="48">
        <v>66.068386262469772</v>
      </c>
      <c r="AA28" s="48">
        <v>63.720162786494647</v>
      </c>
      <c r="AB28" s="48">
        <v>73.819221822222303</v>
      </c>
      <c r="AC28" s="48">
        <v>69.022290596290674</v>
      </c>
      <c r="AD28" s="48">
        <v>70.05887686722528</v>
      </c>
    </row>
    <row r="29" spans="1:30" ht="12.75" customHeight="1" x14ac:dyDescent="0.2">
      <c r="A29" s="27" t="s">
        <v>34</v>
      </c>
      <c r="B29" s="27" t="s">
        <v>35</v>
      </c>
      <c r="C29" s="48">
        <v>100</v>
      </c>
      <c r="D29" s="48">
        <v>51.706971187518583</v>
      </c>
      <c r="E29" s="48">
        <v>52.896713227509785</v>
      </c>
      <c r="F29" s="48">
        <v>51.5903003555092</v>
      </c>
      <c r="G29" s="48">
        <v>52.05606142546938</v>
      </c>
      <c r="H29" s="48">
        <v>55.054939876040265</v>
      </c>
      <c r="I29" s="48">
        <v>51.725231926822282</v>
      </c>
      <c r="J29" s="48">
        <v>52.115204770728674</v>
      </c>
      <c r="K29" s="48">
        <v>54.42217355274154</v>
      </c>
      <c r="L29" s="48">
        <v>56.065216087821433</v>
      </c>
      <c r="M29" s="48">
        <v>58.403043836287317</v>
      </c>
      <c r="N29" s="48">
        <v>56.9805777365425</v>
      </c>
      <c r="O29" s="48">
        <v>55.742985956848145</v>
      </c>
      <c r="P29" s="48">
        <v>58.245649588618051</v>
      </c>
      <c r="Q29" s="48">
        <v>63.315638270183975</v>
      </c>
      <c r="R29" s="48">
        <v>63.829562657608051</v>
      </c>
      <c r="S29" s="48">
        <v>65.401212478299783</v>
      </c>
      <c r="T29" s="48">
        <v>60.08961643478974</v>
      </c>
      <c r="U29" s="48">
        <v>63.985593237034713</v>
      </c>
      <c r="V29" s="48">
        <v>62.798585704339871</v>
      </c>
      <c r="W29" s="48">
        <v>62.027639855783022</v>
      </c>
      <c r="X29" s="48">
        <v>62.451928098261952</v>
      </c>
      <c r="Y29" s="48">
        <v>66.973109251098421</v>
      </c>
      <c r="Z29" s="48">
        <v>64.211580439940406</v>
      </c>
      <c r="AA29" s="48">
        <v>63.036847401819415</v>
      </c>
      <c r="AB29" s="48">
        <v>72.763755775683848</v>
      </c>
      <c r="AC29" s="48">
        <v>69.2733968245238</v>
      </c>
      <c r="AD29" s="48">
        <v>70.501109527977704</v>
      </c>
    </row>
    <row r="30" spans="1:30" ht="12.75" customHeight="1" x14ac:dyDescent="0.2">
      <c r="A30" s="27" t="s">
        <v>36</v>
      </c>
      <c r="B30" s="27" t="s">
        <v>37</v>
      </c>
      <c r="C30" s="48">
        <v>100</v>
      </c>
      <c r="D30" s="48">
        <v>105.97905368683355</v>
      </c>
      <c r="E30" s="48">
        <v>189.78513528330708</v>
      </c>
      <c r="F30" s="48">
        <v>84.1402050040342</v>
      </c>
      <c r="G30" s="48">
        <v>75.825368003282819</v>
      </c>
      <c r="H30" s="48">
        <v>78.322801127819432</v>
      </c>
      <c r="I30" s="48">
        <v>74.760089526004464</v>
      </c>
      <c r="J30" s="48">
        <v>70.292746222201927</v>
      </c>
      <c r="K30" s="48">
        <v>77.118628982841571</v>
      </c>
      <c r="L30" s="48">
        <v>83.763744413214184</v>
      </c>
      <c r="M30" s="48">
        <v>201.34500766643762</v>
      </c>
      <c r="N30" s="48">
        <v>130.84905521593865</v>
      </c>
      <c r="O30" s="48">
        <v>93.537691932474303</v>
      </c>
      <c r="P30" s="48">
        <v>113.37610825498872</v>
      </c>
      <c r="Q30" s="48">
        <v>103.89442562860695</v>
      </c>
      <c r="R30" s="48">
        <v>101.39557723163894</v>
      </c>
      <c r="S30" s="48">
        <v>36.594803198352793</v>
      </c>
      <c r="T30" s="48">
        <v>30.26029928933978</v>
      </c>
      <c r="U30" s="48">
        <v>31.465532806285246</v>
      </c>
      <c r="V30" s="48">
        <v>27.687408714697153</v>
      </c>
      <c r="W30" s="48">
        <v>75.743081238747024</v>
      </c>
      <c r="X30" s="48">
        <v>67.914039567568139</v>
      </c>
      <c r="Y30" s="48">
        <v>91.452648218940453</v>
      </c>
      <c r="Z30" s="48">
        <v>110.05142982189938</v>
      </c>
      <c r="AA30" s="48">
        <v>79.906179635612503</v>
      </c>
      <c r="AB30" s="48">
        <v>98.820548583014727</v>
      </c>
      <c r="AC30" s="48">
        <v>63.074217814311048</v>
      </c>
      <c r="AD30" s="48">
        <v>59.583501281223462</v>
      </c>
    </row>
    <row r="31" spans="1:30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30" ht="3.75" customHeight="1" x14ac:dyDescent="0.2">
      <c r="A32" s="13"/>
      <c r="B32" s="13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 customHeight="1" x14ac:dyDescent="0.2">
      <c r="A33" s="13" t="s">
        <v>47</v>
      </c>
      <c r="B33" s="13"/>
      <c r="C33" s="48">
        <v>100</v>
      </c>
      <c r="D33" s="48">
        <v>100.49468188783575</v>
      </c>
      <c r="E33" s="48">
        <v>100.77423352846726</v>
      </c>
      <c r="F33" s="48">
        <v>101.06041616135593</v>
      </c>
      <c r="G33" s="48">
        <v>101.61171164302176</v>
      </c>
      <c r="H33" s="48">
        <v>102.16669962197003</v>
      </c>
      <c r="I33" s="48">
        <v>102.60705810990085</v>
      </c>
      <c r="J33" s="48">
        <v>103.35798803433572</v>
      </c>
      <c r="K33" s="48">
        <v>104.12268026257321</v>
      </c>
      <c r="L33" s="48">
        <v>104.83309841815954</v>
      </c>
      <c r="M33" s="48">
        <v>105.45278966055662</v>
      </c>
      <c r="N33" s="48">
        <v>106.05557574841072</v>
      </c>
      <c r="O33" s="48">
        <v>106.95082312388371</v>
      </c>
      <c r="P33" s="48">
        <v>108.23965970396037</v>
      </c>
      <c r="Q33" s="48">
        <v>109.57045968349661</v>
      </c>
      <c r="R33" s="48">
        <v>110.71394294020594</v>
      </c>
      <c r="S33" s="48">
        <v>111.51338974210161</v>
      </c>
      <c r="T33" s="48">
        <v>112.70376912364779</v>
      </c>
      <c r="U33" s="48">
        <v>114.00719952409067</v>
      </c>
      <c r="V33" s="48">
        <v>115.40672646163348</v>
      </c>
      <c r="W33" s="48">
        <v>116.72795695393778</v>
      </c>
      <c r="X33" s="48">
        <v>118.00964812896795</v>
      </c>
      <c r="Y33" s="48">
        <v>119.11601615058849</v>
      </c>
      <c r="Z33" s="48">
        <v>119.99669789269744</v>
      </c>
      <c r="AA33" s="48">
        <v>120.85571792364958</v>
      </c>
      <c r="AB33" s="48">
        <v>121.74200887918755</v>
      </c>
      <c r="AC33" s="48">
        <v>122.67752138724022</v>
      </c>
      <c r="AD33" s="48">
        <v>123.69989918918678</v>
      </c>
    </row>
    <row r="34" spans="1:30" ht="12.75" customHeight="1" x14ac:dyDescent="0.2">
      <c r="A34" s="13" t="s">
        <v>8</v>
      </c>
      <c r="B34" s="13"/>
      <c r="C34" s="48">
        <v>100</v>
      </c>
      <c r="D34" s="48">
        <v>100.76807647178651</v>
      </c>
      <c r="E34" s="48">
        <v>104.16233975843201</v>
      </c>
      <c r="F34" s="48">
        <v>105.99170309252418</v>
      </c>
      <c r="G34" s="48">
        <v>108.44379045933967</v>
      </c>
      <c r="H34" s="48">
        <v>112.49637074440486</v>
      </c>
      <c r="I34" s="48">
        <v>114.59365773118407</v>
      </c>
      <c r="J34" s="48">
        <v>113.97425159158658</v>
      </c>
      <c r="K34" s="48">
        <v>113.21680823610248</v>
      </c>
      <c r="L34" s="48">
        <v>114.79581726300248</v>
      </c>
      <c r="M34" s="48">
        <v>118.6143450428727</v>
      </c>
      <c r="N34" s="48">
        <v>122.92635311753726</v>
      </c>
      <c r="O34" s="48">
        <v>129.09450518739897</v>
      </c>
      <c r="P34" s="48">
        <v>131.81529067544432</v>
      </c>
      <c r="Q34" s="48">
        <v>130.77342965461798</v>
      </c>
      <c r="R34" s="48">
        <v>132.12420591014393</v>
      </c>
      <c r="S34" s="48">
        <v>132.76064582637352</v>
      </c>
      <c r="T34" s="48">
        <v>133.14179039783087</v>
      </c>
      <c r="U34" s="48">
        <v>135.14103975885541</v>
      </c>
      <c r="V34" s="48">
        <v>135.81471647802258</v>
      </c>
      <c r="W34" s="48">
        <v>135.56856008769503</v>
      </c>
      <c r="X34" s="48">
        <v>135.3728457377816</v>
      </c>
      <c r="Y34" s="48">
        <v>136.59416015636356</v>
      </c>
      <c r="Z34" s="48">
        <v>137.28743030070996</v>
      </c>
      <c r="AA34" s="48">
        <v>140.3088825394133</v>
      </c>
      <c r="AB34" s="48">
        <v>141.4265506571023</v>
      </c>
      <c r="AC34" s="48">
        <v>142.98385501839903</v>
      </c>
      <c r="AD34" s="48">
        <v>147.0982384870139</v>
      </c>
    </row>
    <row r="35" spans="1:30" ht="12.75" customHeight="1" x14ac:dyDescent="0.2">
      <c r="A35" s="13" t="s">
        <v>0</v>
      </c>
      <c r="B35" s="13"/>
      <c r="C35" s="44">
        <v>100</v>
      </c>
      <c r="D35" s="44">
        <v>100.81163406462818</v>
      </c>
      <c r="E35" s="44">
        <v>101.33608181410862</v>
      </c>
      <c r="F35" s="44">
        <v>101.35425992415834</v>
      </c>
      <c r="G35" s="44">
        <v>102.17162565817976</v>
      </c>
      <c r="H35" s="44">
        <v>103.76400027489754</v>
      </c>
      <c r="I35" s="44">
        <v>104.79024733266375</v>
      </c>
      <c r="J35" s="44">
        <v>105.46374631000594</v>
      </c>
      <c r="K35" s="44">
        <v>106.13689285460231</v>
      </c>
      <c r="L35" s="44">
        <v>106.98907523409653</v>
      </c>
      <c r="M35" s="44">
        <v>108.24293819841391</v>
      </c>
      <c r="N35" s="44">
        <v>109.38978217708653</v>
      </c>
      <c r="O35" s="44">
        <v>110.19089890661451</v>
      </c>
      <c r="P35" s="44">
        <v>112.86417548034495</v>
      </c>
      <c r="Q35" s="44">
        <v>112.32188350446879</v>
      </c>
      <c r="R35" s="44">
        <v>113.09492618342512</v>
      </c>
      <c r="S35" s="44">
        <v>113.35657039904383</v>
      </c>
      <c r="T35" s="44">
        <v>112.57151718309039</v>
      </c>
      <c r="U35" s="44">
        <v>112.32687321018655</v>
      </c>
      <c r="V35" s="44">
        <v>112.3120432112225</v>
      </c>
      <c r="W35" s="44">
        <v>111.02729600891249</v>
      </c>
      <c r="X35" s="44">
        <v>110.54475065800587</v>
      </c>
      <c r="Y35" s="44">
        <v>111.13482509458412</v>
      </c>
      <c r="Z35" s="44">
        <v>112.17541987492534</v>
      </c>
      <c r="AA35" s="44">
        <v>112.58248897094182</v>
      </c>
      <c r="AB35" s="44">
        <v>111.76528090420146</v>
      </c>
      <c r="AC35" s="44">
        <v>112.41554714395458</v>
      </c>
      <c r="AD35" s="44">
        <v>115.60255936660045</v>
      </c>
    </row>
    <row r="36" spans="1:30" ht="12.75" customHeight="1" x14ac:dyDescent="0.2">
      <c r="A36" s="13" t="s">
        <v>5</v>
      </c>
      <c r="B36" s="13"/>
      <c r="C36" s="48">
        <v>100</v>
      </c>
      <c r="D36" s="48">
        <v>100.45126124023851</v>
      </c>
      <c r="E36" s="48">
        <v>103.584821553919</v>
      </c>
      <c r="F36" s="48">
        <v>105.68441456922137</v>
      </c>
      <c r="G36" s="48">
        <v>107.84950415192415</v>
      </c>
      <c r="H36" s="48">
        <v>110.76464754593557</v>
      </c>
      <c r="I36" s="48">
        <v>112.20622526562751</v>
      </c>
      <c r="J36" s="48">
        <v>111.69856699000957</v>
      </c>
      <c r="K36" s="48">
        <v>111.06823656940692</v>
      </c>
      <c r="L36" s="48">
        <v>112.48252387258817</v>
      </c>
      <c r="M36" s="48">
        <v>115.55685559461304</v>
      </c>
      <c r="N36" s="48">
        <v>119.17955128046387</v>
      </c>
      <c r="O36" s="48">
        <v>125.29858388998048</v>
      </c>
      <c r="P36" s="48">
        <v>126.41426870631231</v>
      </c>
      <c r="Q36" s="48">
        <v>127.57001890084771</v>
      </c>
      <c r="R36" s="48">
        <v>129.34259995387427</v>
      </c>
      <c r="S36" s="48">
        <v>130.60195441987705</v>
      </c>
      <c r="T36" s="48">
        <v>133.29820882933129</v>
      </c>
      <c r="U36" s="48">
        <v>137.16264900253344</v>
      </c>
      <c r="V36" s="48">
        <v>139.55700017464625</v>
      </c>
      <c r="W36" s="48">
        <v>142.5292843748397</v>
      </c>
      <c r="X36" s="48">
        <v>144.51434189901718</v>
      </c>
      <c r="Y36" s="48">
        <v>146.40372334607093</v>
      </c>
      <c r="Z36" s="48">
        <v>146.85960896449032</v>
      </c>
      <c r="AA36" s="48">
        <v>150.61961132110471</v>
      </c>
      <c r="AB36" s="48">
        <v>154.0509919230434</v>
      </c>
      <c r="AC36" s="48">
        <v>156.03629015466663</v>
      </c>
      <c r="AD36" s="48">
        <v>157.40168186110003</v>
      </c>
    </row>
    <row r="37" spans="1:30" ht="12.75" customHeight="1" x14ac:dyDescent="0.2">
      <c r="A37" s="13" t="s">
        <v>6</v>
      </c>
      <c r="B37" s="13"/>
      <c r="C37" s="48">
        <v>100</v>
      </c>
      <c r="D37" s="48">
        <v>99.956793089164947</v>
      </c>
      <c r="E37" s="48">
        <v>102.78899469342804</v>
      </c>
      <c r="F37" s="48">
        <v>104.57547928605662</v>
      </c>
      <c r="G37" s="48">
        <v>106.13885191779542</v>
      </c>
      <c r="H37" s="48">
        <v>108.41560699893319</v>
      </c>
      <c r="I37" s="48">
        <v>109.35526983479551</v>
      </c>
      <c r="J37" s="48">
        <v>108.06960266380486</v>
      </c>
      <c r="K37" s="48">
        <v>106.67055082458367</v>
      </c>
      <c r="L37" s="48">
        <v>107.29676559202372</v>
      </c>
      <c r="M37" s="48">
        <v>109.58160136548358</v>
      </c>
      <c r="N37" s="48">
        <v>112.37462098474329</v>
      </c>
      <c r="O37" s="48">
        <v>117.15532450352823</v>
      </c>
      <c r="P37" s="48">
        <v>116.79108106220973</v>
      </c>
      <c r="Q37" s="48">
        <v>116.42738313715606</v>
      </c>
      <c r="R37" s="48">
        <v>116.82593584778138</v>
      </c>
      <c r="S37" s="48">
        <v>117.11773332504893</v>
      </c>
      <c r="T37" s="48">
        <v>118.27307095922342</v>
      </c>
      <c r="U37" s="48">
        <v>120.31051510352188</v>
      </c>
      <c r="V37" s="48">
        <v>120.92622713897134</v>
      </c>
      <c r="W37" s="48">
        <v>122.10381136978474</v>
      </c>
      <c r="X37" s="48">
        <v>122.45976849374496</v>
      </c>
      <c r="Y37" s="48">
        <v>122.90851228686566</v>
      </c>
      <c r="Z37" s="48">
        <v>122.38637524493718</v>
      </c>
      <c r="AA37" s="48">
        <v>124.62762532779659</v>
      </c>
      <c r="AB37" s="48">
        <v>126.53889429072764</v>
      </c>
      <c r="AC37" s="48">
        <v>127.19224222188768</v>
      </c>
      <c r="AD37" s="48">
        <v>127.24479396734974</v>
      </c>
    </row>
    <row r="38" spans="1:30" ht="3.75" customHeight="1" x14ac:dyDescent="0.2">
      <c r="A38" s="16"/>
      <c r="B38" s="1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10.5" customHeight="1" x14ac:dyDescent="0.25">
      <c r="B39" s="4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30" ht="10.5" customHeight="1" x14ac:dyDescent="0.25">
      <c r="A40" s="13" t="s">
        <v>48</v>
      </c>
      <c r="B40" s="4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30" ht="10.5" customHeight="1" x14ac:dyDescent="0.25">
      <c r="A41" s="13" t="s">
        <v>42</v>
      </c>
      <c r="B41" s="4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30" ht="10.5" customHeight="1" x14ac:dyDescent="0.25">
      <c r="B42" s="4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30" ht="10.5" customHeight="1" x14ac:dyDescent="0.2">
      <c r="A43" s="29" t="s">
        <v>53</v>
      </c>
      <c r="N43" s="43"/>
      <c r="O43" s="19"/>
      <c r="P43" s="19"/>
      <c r="Q43" s="19"/>
      <c r="R43" s="19"/>
      <c r="S43" s="19"/>
    </row>
    <row r="44" spans="1:30" ht="10.5" customHeight="1" x14ac:dyDescent="0.2">
      <c r="A44" s="31" t="s">
        <v>49</v>
      </c>
      <c r="N44" s="30"/>
    </row>
    <row r="45" spans="1:30" ht="10.5" customHeight="1" x14ac:dyDescent="0.2">
      <c r="A45" s="32" t="s">
        <v>52</v>
      </c>
      <c r="N45" s="41"/>
    </row>
    <row r="46" spans="1:30" ht="12.75" customHeight="1" x14ac:dyDescent="0.2"/>
    <row r="47" spans="1:30" ht="12.75" customHeight="1" x14ac:dyDescent="0.2"/>
    <row r="48" spans="1:3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4">
    <mergeCell ref="A9:B9"/>
    <mergeCell ref="A11:B11"/>
    <mergeCell ref="A17:B17"/>
    <mergeCell ref="A23:B2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D45"/>
  <sheetViews>
    <sheetView showGridLines="0" zoomScaleNormal="100" workbookViewId="0">
      <selection activeCell="A38" sqref="A38"/>
    </sheetView>
  </sheetViews>
  <sheetFormatPr baseColWidth="10" defaultColWidth="11" defaultRowHeight="10" x14ac:dyDescent="0.2"/>
  <cols>
    <col min="1" max="1" width="7.75" style="6" customWidth="1"/>
    <col min="2" max="2" width="37.58203125" style="6" customWidth="1"/>
    <col min="3" max="30" width="6.58203125" style="6" customWidth="1"/>
    <col min="31" max="16384" width="11" style="6"/>
  </cols>
  <sheetData>
    <row r="1" spans="1:30" ht="12.75" customHeight="1" x14ac:dyDescent="0.25">
      <c r="A1" s="4" t="s">
        <v>50</v>
      </c>
      <c r="F1" s="3"/>
      <c r="AC1" s="34"/>
      <c r="AD1" s="34" t="s">
        <v>44</v>
      </c>
    </row>
    <row r="2" spans="1:30" ht="12.75" customHeight="1" x14ac:dyDescent="0.25">
      <c r="A2" s="1" t="s">
        <v>46</v>
      </c>
      <c r="F2" s="2"/>
    </row>
    <row r="3" spans="1:30" ht="12.75" customHeight="1" x14ac:dyDescent="0.25">
      <c r="A3" s="1" t="s">
        <v>3</v>
      </c>
      <c r="F3" s="2"/>
    </row>
    <row r="4" spans="1:30" ht="12.75" customHeight="1" x14ac:dyDescent="0.25">
      <c r="A4" s="1"/>
    </row>
    <row r="5" spans="1:30" ht="3.75" customHeight="1" x14ac:dyDescent="0.25">
      <c r="A5" s="5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/>
      <c r="V5" s="8"/>
      <c r="W5" s="9"/>
      <c r="X5" s="7"/>
      <c r="Y5" s="7"/>
      <c r="Z5" s="7"/>
      <c r="AA5" s="7"/>
      <c r="AB5" s="7"/>
      <c r="AC5" s="7"/>
      <c r="AD5" s="7"/>
    </row>
    <row r="6" spans="1:30" ht="10.5" customHeight="1" x14ac:dyDescent="0.2">
      <c r="A6" s="25"/>
      <c r="B6" s="13"/>
      <c r="C6" s="10">
        <v>1995</v>
      </c>
      <c r="D6" s="10">
        <v>1996</v>
      </c>
      <c r="E6" s="10">
        <v>1997</v>
      </c>
      <c r="F6" s="10">
        <v>1998</v>
      </c>
      <c r="G6" s="10">
        <v>1999</v>
      </c>
      <c r="H6" s="10">
        <v>2000</v>
      </c>
      <c r="I6" s="10">
        <v>2001</v>
      </c>
      <c r="J6" s="10">
        <v>2002</v>
      </c>
      <c r="K6" s="10">
        <v>2003</v>
      </c>
      <c r="L6" s="10">
        <v>2004</v>
      </c>
      <c r="M6" s="10">
        <v>2005</v>
      </c>
      <c r="N6" s="10">
        <v>2006</v>
      </c>
      <c r="O6" s="10">
        <v>2007</v>
      </c>
      <c r="P6" s="10">
        <v>2008</v>
      </c>
      <c r="Q6" s="10">
        <v>2009</v>
      </c>
      <c r="R6" s="10">
        <v>2010</v>
      </c>
      <c r="S6" s="10">
        <v>2011</v>
      </c>
      <c r="T6" s="11">
        <v>2012</v>
      </c>
      <c r="U6" s="11">
        <v>2013</v>
      </c>
      <c r="V6" s="11">
        <v>2014</v>
      </c>
      <c r="W6" s="12">
        <v>2015</v>
      </c>
      <c r="X6" s="10">
        <v>2016</v>
      </c>
      <c r="Y6" s="10">
        <v>2017</v>
      </c>
      <c r="Z6" s="10">
        <v>2018</v>
      </c>
      <c r="AA6" s="10">
        <v>2019</v>
      </c>
      <c r="AB6" s="10">
        <v>2020</v>
      </c>
      <c r="AC6" s="10">
        <v>2021</v>
      </c>
      <c r="AD6" s="10">
        <v>2022</v>
      </c>
    </row>
    <row r="7" spans="1:30" ht="3.75" customHeight="1" x14ac:dyDescent="0.2">
      <c r="A7" s="2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6"/>
      <c r="X7" s="14"/>
      <c r="Y7" s="14"/>
      <c r="Z7" s="14"/>
      <c r="AA7" s="14"/>
      <c r="AB7" s="14"/>
      <c r="AC7" s="14"/>
      <c r="AD7" s="14"/>
    </row>
    <row r="8" spans="1:30" ht="3.75" customHeight="1" x14ac:dyDescent="0.2">
      <c r="A8" s="2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2.75" customHeight="1" x14ac:dyDescent="0.2">
      <c r="A9" s="54" t="s">
        <v>7</v>
      </c>
      <c r="B9" s="54"/>
      <c r="C9" s="47">
        <v>100</v>
      </c>
      <c r="D9" s="47">
        <v>100</v>
      </c>
      <c r="E9" s="47">
        <v>100</v>
      </c>
      <c r="F9" s="47">
        <v>100</v>
      </c>
      <c r="G9" s="47">
        <v>100</v>
      </c>
      <c r="H9" s="47">
        <v>100</v>
      </c>
      <c r="I9" s="47">
        <v>100</v>
      </c>
      <c r="J9" s="47">
        <v>100</v>
      </c>
      <c r="K9" s="47">
        <v>100</v>
      </c>
      <c r="L9" s="47">
        <v>100</v>
      </c>
      <c r="M9" s="47">
        <v>100</v>
      </c>
      <c r="N9" s="47">
        <v>100</v>
      </c>
      <c r="O9" s="47">
        <v>100</v>
      </c>
      <c r="P9" s="47">
        <v>100</v>
      </c>
      <c r="Q9" s="47">
        <v>100</v>
      </c>
      <c r="R9" s="47">
        <v>100</v>
      </c>
      <c r="S9" s="47">
        <v>100</v>
      </c>
      <c r="T9" s="47">
        <v>100</v>
      </c>
      <c r="U9" s="47">
        <v>100</v>
      </c>
      <c r="V9" s="47">
        <v>100</v>
      </c>
      <c r="W9" s="47">
        <v>100</v>
      </c>
      <c r="X9" s="47">
        <v>100</v>
      </c>
      <c r="Y9" s="47">
        <v>100</v>
      </c>
      <c r="Z9" s="47">
        <v>100</v>
      </c>
      <c r="AA9" s="47">
        <v>100</v>
      </c>
      <c r="AB9" s="47">
        <v>100</v>
      </c>
      <c r="AC9" s="47">
        <v>100</v>
      </c>
      <c r="AD9" s="47">
        <v>100</v>
      </c>
    </row>
    <row r="10" spans="1:30" ht="12.75" customHeight="1" x14ac:dyDescent="0.2">
      <c r="A10" s="17"/>
      <c r="B10" s="17"/>
    </row>
    <row r="11" spans="1:30" ht="12.75" customHeight="1" x14ac:dyDescent="0.2">
      <c r="A11" s="54" t="s">
        <v>1</v>
      </c>
      <c r="B11" s="54"/>
      <c r="C11" s="47">
        <v>65.915241683984434</v>
      </c>
      <c r="D11" s="47">
        <v>65.176865248963765</v>
      </c>
      <c r="E11" s="47">
        <v>65.880392675538218</v>
      </c>
      <c r="F11" s="47">
        <v>65.539107849449849</v>
      </c>
      <c r="G11" s="47">
        <v>64.982968118059517</v>
      </c>
      <c r="H11" s="47">
        <v>64.418890905267673</v>
      </c>
      <c r="I11" s="47">
        <v>65.815500752555337</v>
      </c>
      <c r="J11" s="47">
        <v>66.646364169735875</v>
      </c>
      <c r="K11" s="47">
        <v>66.749488020642374</v>
      </c>
      <c r="L11" s="47">
        <v>66.432779969000933</v>
      </c>
      <c r="M11" s="47">
        <v>65.984326029337566</v>
      </c>
      <c r="N11" s="47">
        <v>65.878643737914956</v>
      </c>
      <c r="O11" s="47">
        <v>65.563826886146231</v>
      </c>
      <c r="P11" s="47">
        <v>66.673972333799981</v>
      </c>
      <c r="Q11" s="47">
        <v>67.102467920278599</v>
      </c>
      <c r="R11" s="47">
        <v>66.410134897665145</v>
      </c>
      <c r="S11" s="47">
        <v>66.772582951032774</v>
      </c>
      <c r="T11" s="47">
        <v>66.673502191917905</v>
      </c>
      <c r="U11" s="47">
        <v>66.029023960376421</v>
      </c>
      <c r="V11" s="47">
        <v>65.668897203206839</v>
      </c>
      <c r="W11" s="47">
        <v>66.209102900603781</v>
      </c>
      <c r="X11" s="47">
        <v>66.218075043639715</v>
      </c>
      <c r="Y11" s="47">
        <v>65.534524234220413</v>
      </c>
      <c r="Z11" s="47">
        <v>66.118684458563479</v>
      </c>
      <c r="AA11" s="47">
        <v>66.088887975293062</v>
      </c>
      <c r="AB11" s="47">
        <v>64.232257038052126</v>
      </c>
      <c r="AC11" s="47">
        <v>65.50030969732083</v>
      </c>
      <c r="AD11" s="47">
        <v>66.515786576654733</v>
      </c>
    </row>
    <row r="12" spans="1:30" ht="12.75" customHeight="1" x14ac:dyDescent="0.2">
      <c r="A12" s="27" t="s">
        <v>10</v>
      </c>
      <c r="B12" s="28" t="s">
        <v>11</v>
      </c>
      <c r="C12" s="48">
        <v>56.372468373150895</v>
      </c>
      <c r="D12" s="48">
        <v>55.793866027239588</v>
      </c>
      <c r="E12" s="48">
        <v>54.579386716364496</v>
      </c>
      <c r="F12" s="48">
        <v>54.487589852206618</v>
      </c>
      <c r="G12" s="48">
        <v>54.043504033479593</v>
      </c>
      <c r="H12" s="48">
        <v>53.799146262638153</v>
      </c>
      <c r="I12" s="48">
        <v>55.487668685393508</v>
      </c>
      <c r="J12" s="48">
        <v>56.866555694456707</v>
      </c>
      <c r="K12" s="48">
        <v>57.012270110347686</v>
      </c>
      <c r="L12" s="48">
        <v>56.263922383456602</v>
      </c>
      <c r="M12" s="48">
        <v>55.794104957333737</v>
      </c>
      <c r="N12" s="48">
        <v>55.498813768837586</v>
      </c>
      <c r="O12" s="48">
        <v>55.101937764683981</v>
      </c>
      <c r="P12" s="48">
        <v>55.919467152588901</v>
      </c>
      <c r="Q12" s="48">
        <v>56.932303997977542</v>
      </c>
      <c r="R12" s="48">
        <v>56.032315390765511</v>
      </c>
      <c r="S12" s="48">
        <v>57.244030312403893</v>
      </c>
      <c r="T12" s="48">
        <v>57.785753917247071</v>
      </c>
      <c r="U12" s="48">
        <v>57.472090800263587</v>
      </c>
      <c r="V12" s="48">
        <v>57.254558682133371</v>
      </c>
      <c r="W12" s="48">
        <v>57.789613931998197</v>
      </c>
      <c r="X12" s="48">
        <v>57.906192157196848</v>
      </c>
      <c r="Y12" s="48">
        <v>57.567916092545104</v>
      </c>
      <c r="Z12" s="48">
        <v>58.091644009327695</v>
      </c>
      <c r="AA12" s="48">
        <v>58.044122855608393</v>
      </c>
      <c r="AB12" s="48">
        <v>56.503557122407614</v>
      </c>
      <c r="AC12" s="48">
        <v>57.900603028058498</v>
      </c>
      <c r="AD12" s="48">
        <v>58.675211570461592</v>
      </c>
    </row>
    <row r="13" spans="1:30" ht="12.75" customHeight="1" x14ac:dyDescent="0.2">
      <c r="A13" s="27" t="s">
        <v>12</v>
      </c>
      <c r="B13" s="27" t="s">
        <v>13</v>
      </c>
      <c r="C13" s="48">
        <v>46.801496876693129</v>
      </c>
      <c r="D13" s="48">
        <v>46.305369844857829</v>
      </c>
      <c r="E13" s="48">
        <v>45.493095606649007</v>
      </c>
      <c r="F13" s="48">
        <v>45.527099608071495</v>
      </c>
      <c r="G13" s="48">
        <v>45.09845798400837</v>
      </c>
      <c r="H13" s="48">
        <v>45.109784529631035</v>
      </c>
      <c r="I13" s="48">
        <v>46.517712869252151</v>
      </c>
      <c r="J13" s="48">
        <v>47.688172581338762</v>
      </c>
      <c r="K13" s="48">
        <v>47.964907505768821</v>
      </c>
      <c r="L13" s="48">
        <v>47.171380479494488</v>
      </c>
      <c r="M13" s="48">
        <v>46.831729014358942</v>
      </c>
      <c r="N13" s="48">
        <v>46.641196861769394</v>
      </c>
      <c r="O13" s="48">
        <v>46.260283036870284</v>
      </c>
      <c r="P13" s="48">
        <v>47.133472544065825</v>
      </c>
      <c r="Q13" s="48">
        <v>48.114058466438323</v>
      </c>
      <c r="R13" s="48">
        <v>47.268620232673548</v>
      </c>
      <c r="S13" s="48">
        <v>48.308855033674561</v>
      </c>
      <c r="T13" s="48">
        <v>48.747995829510224</v>
      </c>
      <c r="U13" s="48">
        <v>48.413460183156701</v>
      </c>
      <c r="V13" s="48">
        <v>48.262164682017264</v>
      </c>
      <c r="W13" s="48">
        <v>48.64034945007549</v>
      </c>
      <c r="X13" s="48">
        <v>48.718584465941596</v>
      </c>
      <c r="Y13" s="48">
        <v>48.346814842625442</v>
      </c>
      <c r="Z13" s="48">
        <v>48.782137940833969</v>
      </c>
      <c r="AA13" s="48">
        <v>48.598889981170252</v>
      </c>
      <c r="AB13" s="48">
        <v>46.687933241648594</v>
      </c>
      <c r="AC13" s="48">
        <v>48.18152016288937</v>
      </c>
      <c r="AD13" s="48">
        <v>48.854199170057584</v>
      </c>
    </row>
    <row r="14" spans="1:30" ht="12.75" customHeight="1" x14ac:dyDescent="0.2">
      <c r="A14" s="27" t="s">
        <v>14</v>
      </c>
      <c r="B14" s="27" t="s">
        <v>15</v>
      </c>
      <c r="C14" s="48">
        <v>9.5709714964578669</v>
      </c>
      <c r="D14" s="48">
        <v>9.488496182381688</v>
      </c>
      <c r="E14" s="48">
        <v>9.086291109715404</v>
      </c>
      <c r="F14" s="48">
        <v>8.9604902441350962</v>
      </c>
      <c r="G14" s="48">
        <v>8.9450460494711361</v>
      </c>
      <c r="H14" s="48">
        <v>8.689361733007047</v>
      </c>
      <c r="I14" s="48">
        <v>8.9699558161412138</v>
      </c>
      <c r="J14" s="48">
        <v>9.1783831131178477</v>
      </c>
      <c r="K14" s="48">
        <v>9.0473626045788009</v>
      </c>
      <c r="L14" s="48">
        <v>9.0925419039621111</v>
      </c>
      <c r="M14" s="48">
        <v>8.9623759429747949</v>
      </c>
      <c r="N14" s="48">
        <v>8.8576169070680617</v>
      </c>
      <c r="O14" s="48">
        <v>8.8416547278137454</v>
      </c>
      <c r="P14" s="48">
        <v>8.7859946085230067</v>
      </c>
      <c r="Q14" s="48">
        <v>8.8182455315393202</v>
      </c>
      <c r="R14" s="48">
        <v>8.7636951580919575</v>
      </c>
      <c r="S14" s="48">
        <v>8.935175278729421</v>
      </c>
      <c r="T14" s="48">
        <v>9.0377580877368366</v>
      </c>
      <c r="U14" s="48">
        <v>9.0586306171068482</v>
      </c>
      <c r="V14" s="48">
        <v>8.9923940001161249</v>
      </c>
      <c r="W14" s="48">
        <v>9.1492644819228328</v>
      </c>
      <c r="X14" s="48">
        <v>9.1876076912551916</v>
      </c>
      <c r="Y14" s="48">
        <v>9.2211012499196912</v>
      </c>
      <c r="Z14" s="48">
        <v>9.3095060684937145</v>
      </c>
      <c r="AA14" s="48">
        <v>9.4452328744380303</v>
      </c>
      <c r="AB14" s="48">
        <v>9.8156238807590945</v>
      </c>
      <c r="AC14" s="48">
        <v>9.7190828651691223</v>
      </c>
      <c r="AD14" s="48">
        <v>9.8210124004039514</v>
      </c>
    </row>
    <row r="15" spans="1:30" ht="12.75" customHeight="1" x14ac:dyDescent="0.2">
      <c r="A15" s="27" t="s">
        <v>16</v>
      </c>
      <c r="B15" s="28" t="s">
        <v>17</v>
      </c>
      <c r="C15" s="48">
        <v>9.542773310833546</v>
      </c>
      <c r="D15" s="48">
        <v>9.3829992217241767</v>
      </c>
      <c r="E15" s="48">
        <v>11.301005959173715</v>
      </c>
      <c r="F15" s="48">
        <v>11.051517997243236</v>
      </c>
      <c r="G15" s="48">
        <v>10.939464084579921</v>
      </c>
      <c r="H15" s="48">
        <v>10.619744642629533</v>
      </c>
      <c r="I15" s="48">
        <v>10.327832067161827</v>
      </c>
      <c r="J15" s="48">
        <v>9.779808475279161</v>
      </c>
      <c r="K15" s="48">
        <v>9.7372179102946905</v>
      </c>
      <c r="L15" s="48">
        <v>10.168857585544334</v>
      </c>
      <c r="M15" s="48">
        <v>10.190221072003832</v>
      </c>
      <c r="N15" s="48">
        <v>10.379829969077385</v>
      </c>
      <c r="O15" s="48">
        <v>10.461889121462258</v>
      </c>
      <c r="P15" s="48">
        <v>10.754505181211091</v>
      </c>
      <c r="Q15" s="48">
        <v>10.170163922301056</v>
      </c>
      <c r="R15" s="48">
        <v>10.377819506899639</v>
      </c>
      <c r="S15" s="48">
        <v>9.528552638628879</v>
      </c>
      <c r="T15" s="48">
        <v>8.8877482746708392</v>
      </c>
      <c r="U15" s="48">
        <v>8.556933160112834</v>
      </c>
      <c r="V15" s="48">
        <v>8.4143385210734625</v>
      </c>
      <c r="W15" s="48">
        <v>8.4194889686055792</v>
      </c>
      <c r="X15" s="48">
        <v>8.3118828864428664</v>
      </c>
      <c r="Y15" s="48">
        <v>7.9666081416753114</v>
      </c>
      <c r="Z15" s="48">
        <v>8.027040449235793</v>
      </c>
      <c r="AA15" s="48">
        <v>8.0447651196846586</v>
      </c>
      <c r="AB15" s="48">
        <v>7.72869991564452</v>
      </c>
      <c r="AC15" s="48">
        <v>7.599706669262341</v>
      </c>
      <c r="AD15" s="48">
        <v>7.8405750061931396</v>
      </c>
    </row>
    <row r="16" spans="1:30" ht="12.75" customHeight="1" x14ac:dyDescent="0.2">
      <c r="A16" s="27"/>
      <c r="B16" s="2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ht="12.75" customHeight="1" x14ac:dyDescent="0.2">
      <c r="A17" s="54" t="s">
        <v>18</v>
      </c>
      <c r="B17" s="54"/>
      <c r="C17" s="47">
        <v>14.310093662140863</v>
      </c>
      <c r="D17" s="47">
        <v>14.077258261644438</v>
      </c>
      <c r="E17" s="47">
        <v>13.253639107035212</v>
      </c>
      <c r="F17" s="47">
        <v>13.848458972869206</v>
      </c>
      <c r="G17" s="47">
        <v>14.647739836234225</v>
      </c>
      <c r="H17" s="47">
        <v>15.756796256129771</v>
      </c>
      <c r="I17" s="47">
        <v>14.008502418786506</v>
      </c>
      <c r="J17" s="47">
        <v>12.551687838698584</v>
      </c>
      <c r="K17" s="47">
        <v>11.499805705494936</v>
      </c>
      <c r="L17" s="47">
        <v>11.391394529279495</v>
      </c>
      <c r="M17" s="47">
        <v>11.894205713554616</v>
      </c>
      <c r="N17" s="47">
        <v>12.681840355856256</v>
      </c>
      <c r="O17" s="47">
        <v>13.648847104018937</v>
      </c>
      <c r="P17" s="47">
        <v>12.86355149397761</v>
      </c>
      <c r="Q17" s="47">
        <v>11.283495748387541</v>
      </c>
      <c r="R17" s="47">
        <v>11.818455393034915</v>
      </c>
      <c r="S17" s="47">
        <v>11.646394740344771</v>
      </c>
      <c r="T17" s="47">
        <v>11.650276234184647</v>
      </c>
      <c r="U17" s="47">
        <v>11.933441539876942</v>
      </c>
      <c r="V17" s="47">
        <v>12.3648648224856</v>
      </c>
      <c r="W17" s="47">
        <v>11.367262707070971</v>
      </c>
      <c r="X17" s="47">
        <v>10.92473632043327</v>
      </c>
      <c r="Y17" s="47">
        <v>11.490978734313309</v>
      </c>
      <c r="Z17" s="47">
        <v>10.913729905165772</v>
      </c>
      <c r="AA17" s="47">
        <v>10.939593305170474</v>
      </c>
      <c r="AB17" s="47">
        <v>10.170680318910463</v>
      </c>
      <c r="AC17" s="47">
        <v>9.8587123142494431</v>
      </c>
      <c r="AD17" s="47">
        <v>9.8565646756304606</v>
      </c>
    </row>
    <row r="18" spans="1:30" ht="12.75" customHeight="1" x14ac:dyDescent="0.2">
      <c r="A18" s="27" t="s">
        <v>19</v>
      </c>
      <c r="B18" s="28" t="s">
        <v>18</v>
      </c>
      <c r="C18" s="48">
        <v>14.310093662140863</v>
      </c>
      <c r="D18" s="48">
        <v>14.077258261644438</v>
      </c>
      <c r="E18" s="48">
        <v>13.253639107035212</v>
      </c>
      <c r="F18" s="48">
        <v>13.848458972869206</v>
      </c>
      <c r="G18" s="48">
        <v>14.647739836234225</v>
      </c>
      <c r="H18" s="48">
        <v>15.756796256129771</v>
      </c>
      <c r="I18" s="48">
        <v>14.008502418786506</v>
      </c>
      <c r="J18" s="48">
        <v>12.551687838698584</v>
      </c>
      <c r="K18" s="48">
        <v>11.499805705494936</v>
      </c>
      <c r="L18" s="48">
        <v>11.391394529279495</v>
      </c>
      <c r="M18" s="48">
        <v>11.894205713554616</v>
      </c>
      <c r="N18" s="48">
        <v>12.681840355856256</v>
      </c>
      <c r="O18" s="48">
        <v>13.648847104018937</v>
      </c>
      <c r="P18" s="48">
        <v>12.86355149397761</v>
      </c>
      <c r="Q18" s="48">
        <v>11.283495748387541</v>
      </c>
      <c r="R18" s="48">
        <v>11.818455393034915</v>
      </c>
      <c r="S18" s="48">
        <v>11.646394740344771</v>
      </c>
      <c r="T18" s="48">
        <v>11.650276234184647</v>
      </c>
      <c r="U18" s="48">
        <v>11.933441539876942</v>
      </c>
      <c r="V18" s="48">
        <v>12.3648648224856</v>
      </c>
      <c r="W18" s="48">
        <v>11.367262707070971</v>
      </c>
      <c r="X18" s="48">
        <v>10.92473632043327</v>
      </c>
      <c r="Y18" s="48">
        <v>11.490978734313309</v>
      </c>
      <c r="Z18" s="48">
        <v>10.913729905165772</v>
      </c>
      <c r="AA18" s="48">
        <v>10.939593305170474</v>
      </c>
      <c r="AB18" s="48">
        <v>10.170680318910463</v>
      </c>
      <c r="AC18" s="48">
        <v>9.8587123142494431</v>
      </c>
      <c r="AD18" s="48">
        <v>9.8565646756304606</v>
      </c>
    </row>
    <row r="19" spans="1:30" ht="12.75" customHeight="1" x14ac:dyDescent="0.2">
      <c r="A19" s="27" t="s">
        <v>20</v>
      </c>
      <c r="B19" s="27" t="s">
        <v>21</v>
      </c>
      <c r="C19" s="48">
        <v>4.845829298161628</v>
      </c>
      <c r="D19" s="48">
        <v>4.3739005186087194</v>
      </c>
      <c r="E19" s="48">
        <v>3.8727519322693471</v>
      </c>
      <c r="F19" s="48">
        <v>3.6798732303598385</v>
      </c>
      <c r="G19" s="48">
        <v>3.1532872603906319</v>
      </c>
      <c r="H19" s="48">
        <v>3.2085099566885371</v>
      </c>
      <c r="I19" s="48">
        <v>3.1432787433391369</v>
      </c>
      <c r="J19" s="48">
        <v>2.7795504574559553</v>
      </c>
      <c r="K19" s="48">
        <v>2.4195831719305483</v>
      </c>
      <c r="L19" s="48">
        <v>2.2293652308810286</v>
      </c>
      <c r="M19" s="48">
        <v>2.0947533267885863</v>
      </c>
      <c r="N19" s="48">
        <v>2.1548946760126855</v>
      </c>
      <c r="O19" s="48">
        <v>2.448018879042603</v>
      </c>
      <c r="P19" s="48">
        <v>2.5708291132693248</v>
      </c>
      <c r="Q19" s="48">
        <v>2.0165606880529698</v>
      </c>
      <c r="R19" s="48">
        <v>1.7967272383667792</v>
      </c>
      <c r="S19" s="48">
        <v>1.7363968681792659</v>
      </c>
      <c r="T19" s="48">
        <v>1.6416013174396331</v>
      </c>
      <c r="U19" s="48">
        <v>1.5583700214370995</v>
      </c>
      <c r="V19" s="48">
        <v>1.4581381390468429</v>
      </c>
      <c r="W19" s="48">
        <v>1.3115782199807162</v>
      </c>
      <c r="X19" s="48">
        <v>1.2257462809578223</v>
      </c>
      <c r="Y19" s="48">
        <v>1.1435900883234886</v>
      </c>
      <c r="Z19" s="48">
        <v>1.1137531663939055</v>
      </c>
      <c r="AA19" s="48">
        <v>1.0480995339078785</v>
      </c>
      <c r="AB19" s="48">
        <v>0.91979446588762315</v>
      </c>
      <c r="AC19" s="48">
        <v>0.82399443932639327</v>
      </c>
      <c r="AD19" s="48">
        <v>0.90927588923792102</v>
      </c>
    </row>
    <row r="20" spans="1:30" ht="12.75" customHeight="1" x14ac:dyDescent="0.2">
      <c r="A20" s="27" t="s">
        <v>22</v>
      </c>
      <c r="B20" s="27" t="s">
        <v>23</v>
      </c>
      <c r="C20" s="48">
        <v>2.6848682624720399</v>
      </c>
      <c r="D20" s="48">
        <v>2.9743264478605069</v>
      </c>
      <c r="E20" s="48">
        <v>2.5107280702997126</v>
      </c>
      <c r="F20" s="48">
        <v>3.206865035706874</v>
      </c>
      <c r="G20" s="48">
        <v>4.0701022879298643</v>
      </c>
      <c r="H20" s="48">
        <v>5.1936248779464149</v>
      </c>
      <c r="I20" s="48">
        <v>4.0900776666539551</v>
      </c>
      <c r="J20" s="48">
        <v>3.9356293734796743</v>
      </c>
      <c r="K20" s="48">
        <v>2.8295717010322115</v>
      </c>
      <c r="L20" s="48">
        <v>3.236645270489996</v>
      </c>
      <c r="M20" s="48">
        <v>3.6759767971077446</v>
      </c>
      <c r="N20" s="48">
        <v>4.2027608999319375</v>
      </c>
      <c r="O20" s="48">
        <v>4.6503170245407821</v>
      </c>
      <c r="P20" s="48">
        <v>4.5524100176465456</v>
      </c>
      <c r="Q20" s="48">
        <v>3.8722981739575224</v>
      </c>
      <c r="R20" s="48">
        <v>4.5198704087593029</v>
      </c>
      <c r="S20" s="48">
        <v>4.6081840067954936</v>
      </c>
      <c r="T20" s="48">
        <v>4.8452806416944156</v>
      </c>
      <c r="U20" s="48">
        <v>5.2787870434269362</v>
      </c>
      <c r="V20" s="48">
        <v>5.6178130585226267</v>
      </c>
      <c r="W20" s="48">
        <v>5.0164565740614719</v>
      </c>
      <c r="X20" s="48">
        <v>4.9011460501331197</v>
      </c>
      <c r="Y20" s="48">
        <v>5.2773707282937288</v>
      </c>
      <c r="Z20" s="48">
        <v>5.0497589387407764</v>
      </c>
      <c r="AA20" s="48">
        <v>4.9694153620103725</v>
      </c>
      <c r="AB20" s="48">
        <v>4.8176966265293153</v>
      </c>
      <c r="AC20" s="48">
        <v>4.7491460178260452</v>
      </c>
      <c r="AD20" s="48">
        <v>4.5840418544897172</v>
      </c>
    </row>
    <row r="21" spans="1:30" ht="12.75" customHeight="1" x14ac:dyDescent="0.2">
      <c r="A21" s="27" t="s">
        <v>24</v>
      </c>
      <c r="B21" s="27" t="s">
        <v>40</v>
      </c>
      <c r="C21" s="48">
        <v>6.7793961015071931</v>
      </c>
      <c r="D21" s="48">
        <v>6.7290312951752123</v>
      </c>
      <c r="E21" s="48">
        <v>6.8701591044661514</v>
      </c>
      <c r="F21" s="48">
        <v>6.9617207068025166</v>
      </c>
      <c r="G21" s="48">
        <v>7.4243502879137298</v>
      </c>
      <c r="H21" s="48">
        <v>7.3546614214948205</v>
      </c>
      <c r="I21" s="48">
        <v>6.7751460087933939</v>
      </c>
      <c r="J21" s="48">
        <v>5.8365080077629727</v>
      </c>
      <c r="K21" s="48">
        <v>6.2506508325321759</v>
      </c>
      <c r="L21" s="48">
        <v>5.9253840279084686</v>
      </c>
      <c r="M21" s="48">
        <v>6.1234755896582858</v>
      </c>
      <c r="N21" s="48">
        <v>6.3241847799116329</v>
      </c>
      <c r="O21" s="48">
        <v>6.5505112004355519</v>
      </c>
      <c r="P21" s="48">
        <v>5.7403123630617223</v>
      </c>
      <c r="Q21" s="48">
        <v>5.3946368863770298</v>
      </c>
      <c r="R21" s="48">
        <v>5.5018577459088336</v>
      </c>
      <c r="S21" s="48">
        <v>5.3018138653700131</v>
      </c>
      <c r="T21" s="48">
        <v>5.1633942750505941</v>
      </c>
      <c r="U21" s="48">
        <v>5.0962844750129053</v>
      </c>
      <c r="V21" s="48">
        <v>5.2889136249161233</v>
      </c>
      <c r="W21" s="48">
        <v>5.0392279130287845</v>
      </c>
      <c r="X21" s="48">
        <v>4.7978439893423275</v>
      </c>
      <c r="Y21" s="48">
        <v>5.0700179176960942</v>
      </c>
      <c r="Z21" s="48">
        <v>4.7502178000310895</v>
      </c>
      <c r="AA21" s="48">
        <v>4.9220784092522276</v>
      </c>
      <c r="AB21" s="48">
        <v>4.4331892264935249</v>
      </c>
      <c r="AC21" s="48">
        <v>4.2855718570969996</v>
      </c>
      <c r="AD21" s="48">
        <v>4.3632469319028182</v>
      </c>
    </row>
    <row r="22" spans="1:30" ht="12.75" customHeight="1" x14ac:dyDescent="0.2">
      <c r="A22" s="27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ht="12.75" customHeight="1" x14ac:dyDescent="0.2">
      <c r="A23" s="54" t="s">
        <v>9</v>
      </c>
      <c r="B23" s="54"/>
      <c r="C23" s="47">
        <v>19.774664653874712</v>
      </c>
      <c r="D23" s="47">
        <v>20.745876489391797</v>
      </c>
      <c r="E23" s="47">
        <v>20.86596821742657</v>
      </c>
      <c r="F23" s="47">
        <v>20.612433177680945</v>
      </c>
      <c r="G23" s="47">
        <v>20.36929204570626</v>
      </c>
      <c r="H23" s="47">
        <v>19.824312838602545</v>
      </c>
      <c r="I23" s="47">
        <v>20.175996828658153</v>
      </c>
      <c r="J23" s="47">
        <v>20.801947991565541</v>
      </c>
      <c r="K23" s="47">
        <v>21.750706273862694</v>
      </c>
      <c r="L23" s="47">
        <v>22.175825501719576</v>
      </c>
      <c r="M23" s="47">
        <v>22.121468257107832</v>
      </c>
      <c r="N23" s="47">
        <v>21.439515906228802</v>
      </c>
      <c r="O23" s="47">
        <v>20.787326009834818</v>
      </c>
      <c r="P23" s="47">
        <v>20.462476172222395</v>
      </c>
      <c r="Q23" s="47">
        <v>21.614036331333864</v>
      </c>
      <c r="R23" s="47">
        <v>21.771409709299949</v>
      </c>
      <c r="S23" s="47">
        <v>21.581022308622465</v>
      </c>
      <c r="T23" s="47">
        <v>21.67622157389744</v>
      </c>
      <c r="U23" s="47">
        <v>22.037534499746624</v>
      </c>
      <c r="V23" s="47">
        <v>21.966237974307571</v>
      </c>
      <c r="W23" s="47">
        <v>22.423634392325244</v>
      </c>
      <c r="X23" s="47">
        <v>22.85718863592701</v>
      </c>
      <c r="Y23" s="47">
        <v>22.974497031466285</v>
      </c>
      <c r="Z23" s="47">
        <v>22.967585636270734</v>
      </c>
      <c r="AA23" s="47">
        <v>22.971518719536459</v>
      </c>
      <c r="AB23" s="47">
        <v>25.597062643037411</v>
      </c>
      <c r="AC23" s="47">
        <v>24.640977988429711</v>
      </c>
      <c r="AD23" s="47">
        <v>23.627648747714805</v>
      </c>
    </row>
    <row r="24" spans="1:30" ht="12.75" customHeight="1" x14ac:dyDescent="0.2">
      <c r="A24" s="27" t="s">
        <v>25</v>
      </c>
      <c r="B24" s="28" t="s">
        <v>26</v>
      </c>
      <c r="C24" s="48">
        <v>15.915090307215621</v>
      </c>
      <c r="D24" s="48">
        <v>18.691381334433878</v>
      </c>
      <c r="E24" s="48">
        <v>18.71714332643446</v>
      </c>
      <c r="F24" s="48">
        <v>18.70603244725671</v>
      </c>
      <c r="G24" s="48">
        <v>18.512251355445297</v>
      </c>
      <c r="H24" s="48">
        <v>17.943871973864507</v>
      </c>
      <c r="I24" s="48">
        <v>18.447500951228978</v>
      </c>
      <c r="J24" s="48">
        <v>19.070354188041954</v>
      </c>
      <c r="K24" s="48">
        <v>19.938806028704224</v>
      </c>
      <c r="L24" s="48">
        <v>20.341765126318503</v>
      </c>
      <c r="M24" s="48">
        <v>20.140705339969482</v>
      </c>
      <c r="N24" s="48">
        <v>19.664040484292816</v>
      </c>
      <c r="O24" s="48">
        <v>19.186277936878401</v>
      </c>
      <c r="P24" s="48">
        <v>18.826449975037303</v>
      </c>
      <c r="Q24" s="48">
        <v>19.864318566036832</v>
      </c>
      <c r="R24" s="48">
        <v>20.047127135623235</v>
      </c>
      <c r="S24" s="48">
        <v>19.906424561975847</v>
      </c>
      <c r="T24" s="48">
        <v>20.161739083537324</v>
      </c>
      <c r="U24" s="48">
        <v>20.467649082510693</v>
      </c>
      <c r="V24" s="48">
        <v>20.454896564356797</v>
      </c>
      <c r="W24" s="48">
        <v>20.89725207193851</v>
      </c>
      <c r="X24" s="48">
        <v>21.343027631616714</v>
      </c>
      <c r="Y24" s="48">
        <v>21.36229138921345</v>
      </c>
      <c r="Z24" s="48">
        <v>21.419720782935165</v>
      </c>
      <c r="AA24" s="48">
        <v>21.521198440909988</v>
      </c>
      <c r="AB24" s="48">
        <v>23.942293321298397</v>
      </c>
      <c r="AC24" s="48">
        <v>23.122261233706595</v>
      </c>
      <c r="AD24" s="48">
        <v>22.141624951026483</v>
      </c>
    </row>
    <row r="25" spans="1:30" ht="12.75" customHeight="1" x14ac:dyDescent="0.2">
      <c r="A25" s="27" t="s">
        <v>27</v>
      </c>
      <c r="B25" s="27" t="s">
        <v>28</v>
      </c>
      <c r="C25" s="48">
        <v>7.8458528495940651</v>
      </c>
      <c r="D25" s="48">
        <v>8.1012677261231367</v>
      </c>
      <c r="E25" s="48">
        <v>8.4726759577531752</v>
      </c>
      <c r="F25" s="48">
        <v>8.0370113042894786</v>
      </c>
      <c r="G25" s="48">
        <v>7.7383418278023894</v>
      </c>
      <c r="H25" s="48">
        <v>7.244697327507013</v>
      </c>
      <c r="I25" s="48">
        <v>7.3465588408138949</v>
      </c>
      <c r="J25" s="48">
        <v>7.7460104573065927</v>
      </c>
      <c r="K25" s="48">
        <v>8.3160573149225296</v>
      </c>
      <c r="L25" s="48">
        <v>8.2891410629492093</v>
      </c>
      <c r="M25" s="48">
        <v>8.1247943425025539</v>
      </c>
      <c r="N25" s="48">
        <v>7.7369006354811711</v>
      </c>
      <c r="O25" s="48">
        <v>7.4139562726832278</v>
      </c>
      <c r="P25" s="48">
        <v>7.2029715042271878</v>
      </c>
      <c r="Q25" s="48">
        <v>7.9180978298042257</v>
      </c>
      <c r="R25" s="48">
        <v>7.8921151202081834</v>
      </c>
      <c r="S25" s="48">
        <v>7.7120728258309237</v>
      </c>
      <c r="T25" s="48">
        <v>7.7523182828293402</v>
      </c>
      <c r="U25" s="48">
        <v>7.8094376886659749</v>
      </c>
      <c r="V25" s="48">
        <v>7.8126320601371919</v>
      </c>
      <c r="W25" s="48">
        <v>7.8466247067299584</v>
      </c>
      <c r="X25" s="48">
        <v>7.9593850223121949</v>
      </c>
      <c r="Y25" s="48">
        <v>7.8755615720510654</v>
      </c>
      <c r="Z25" s="48">
        <v>7.7794266862448165</v>
      </c>
      <c r="AA25" s="48">
        <v>7.6265673045054898</v>
      </c>
      <c r="AB25" s="48">
        <v>9.253003030143315</v>
      </c>
      <c r="AC25" s="48">
        <v>8.4909362566014952</v>
      </c>
      <c r="AD25" s="48">
        <v>7.5569098161820838</v>
      </c>
    </row>
    <row r="26" spans="1:30" ht="12.75" customHeight="1" x14ac:dyDescent="0.2">
      <c r="A26" s="27" t="s">
        <v>29</v>
      </c>
      <c r="B26" s="27" t="s">
        <v>41</v>
      </c>
      <c r="C26" s="48">
        <v>6.7223333612421206</v>
      </c>
      <c r="D26" s="48">
        <v>9.0603382092006601</v>
      </c>
      <c r="E26" s="48">
        <v>8.9765873441597144</v>
      </c>
      <c r="F26" s="48">
        <v>9.3428977207783852</v>
      </c>
      <c r="G26" s="48">
        <v>9.4375171906832183</v>
      </c>
      <c r="H26" s="48">
        <v>9.401167758286217</v>
      </c>
      <c r="I26" s="48">
        <v>9.7258225753381602</v>
      </c>
      <c r="J26" s="48">
        <v>9.872615784590101</v>
      </c>
      <c r="K26" s="48">
        <v>10.146418484018717</v>
      </c>
      <c r="L26" s="48">
        <v>10.553572155894511</v>
      </c>
      <c r="M26" s="48">
        <v>10.518566468810723</v>
      </c>
      <c r="N26" s="48">
        <v>10.459633241377198</v>
      </c>
      <c r="O26" s="48">
        <v>10.348313261276122</v>
      </c>
      <c r="P26" s="48">
        <v>10.187350300002487</v>
      </c>
      <c r="Q26" s="48">
        <v>10.441198815243917</v>
      </c>
      <c r="R26" s="48">
        <v>10.56721163398101</v>
      </c>
      <c r="S26" s="48">
        <v>10.543845827389111</v>
      </c>
      <c r="T26" s="48">
        <v>10.756429959338009</v>
      </c>
      <c r="U26" s="48">
        <v>11.022642544686313</v>
      </c>
      <c r="V26" s="48">
        <v>10.994507813522542</v>
      </c>
      <c r="W26" s="48">
        <v>11.393762281742012</v>
      </c>
      <c r="X26" s="48">
        <v>11.686384127517425</v>
      </c>
      <c r="Y26" s="48">
        <v>11.788005273218049</v>
      </c>
      <c r="Z26" s="48">
        <v>11.893870832472359</v>
      </c>
      <c r="AA26" s="48">
        <v>12.146131946986454</v>
      </c>
      <c r="AB26" s="48">
        <v>12.574971776465569</v>
      </c>
      <c r="AC26" s="48">
        <v>12.582327238020733</v>
      </c>
      <c r="AD26" s="48">
        <v>12.742668213264462</v>
      </c>
    </row>
    <row r="27" spans="1:30" ht="12.75" customHeight="1" x14ac:dyDescent="0.2">
      <c r="A27" s="27" t="s">
        <v>30</v>
      </c>
      <c r="B27" s="27" t="s">
        <v>31</v>
      </c>
      <c r="C27" s="48">
        <v>1.3469040963794368</v>
      </c>
      <c r="D27" s="48">
        <v>1.5297753991100818</v>
      </c>
      <c r="E27" s="48">
        <v>1.2678800245215693</v>
      </c>
      <c r="F27" s="48">
        <v>1.3261234221888447</v>
      </c>
      <c r="G27" s="48">
        <v>1.3363923369596893</v>
      </c>
      <c r="H27" s="48">
        <v>1.2980068880712758</v>
      </c>
      <c r="I27" s="48">
        <v>1.3751195350769247</v>
      </c>
      <c r="J27" s="48">
        <v>1.451727946145237</v>
      </c>
      <c r="K27" s="48">
        <v>1.4763302297629775</v>
      </c>
      <c r="L27" s="48">
        <v>1.4990519074747812</v>
      </c>
      <c r="M27" s="48">
        <v>1.4973445286562663</v>
      </c>
      <c r="N27" s="48">
        <v>1.4675066074344121</v>
      </c>
      <c r="O27" s="48">
        <v>1.4240084029189783</v>
      </c>
      <c r="P27" s="48">
        <v>1.4361281708076845</v>
      </c>
      <c r="Q27" s="48">
        <v>1.5050219209887068</v>
      </c>
      <c r="R27" s="48">
        <v>1.5878003814341082</v>
      </c>
      <c r="S27" s="48">
        <v>1.6505059087557963</v>
      </c>
      <c r="T27" s="48">
        <v>1.6529908413699408</v>
      </c>
      <c r="U27" s="48">
        <v>1.6355688491583504</v>
      </c>
      <c r="V27" s="48">
        <v>1.6477566906971102</v>
      </c>
      <c r="W27" s="48">
        <v>1.6568650834666163</v>
      </c>
      <c r="X27" s="48">
        <v>1.6972584817871554</v>
      </c>
      <c r="Y27" s="48">
        <v>1.6987245439443359</v>
      </c>
      <c r="Z27" s="48">
        <v>1.7464232642180184</v>
      </c>
      <c r="AA27" s="48">
        <v>1.7484991894180308</v>
      </c>
      <c r="AB27" s="48">
        <v>2.114318514689467</v>
      </c>
      <c r="AC27" s="48">
        <v>2.0489977390843661</v>
      </c>
      <c r="AD27" s="48">
        <v>1.8420469215799355</v>
      </c>
    </row>
    <row r="28" spans="1:30" ht="12.75" customHeight="1" x14ac:dyDescent="0.2">
      <c r="A28" s="27" t="s">
        <v>32</v>
      </c>
      <c r="B28" s="28" t="s">
        <v>33</v>
      </c>
      <c r="C28" s="48">
        <v>3.8595743466590893</v>
      </c>
      <c r="D28" s="48">
        <v>2.0544951549579227</v>
      </c>
      <c r="E28" s="48">
        <v>2.1488248909921097</v>
      </c>
      <c r="F28" s="48">
        <v>1.9064007304242365</v>
      </c>
      <c r="G28" s="48">
        <v>1.8570406902609633</v>
      </c>
      <c r="H28" s="48">
        <v>1.8804408647380377</v>
      </c>
      <c r="I28" s="48">
        <v>1.7284958774291721</v>
      </c>
      <c r="J28" s="48">
        <v>1.7315938035235905</v>
      </c>
      <c r="K28" s="48">
        <v>1.8119002451584696</v>
      </c>
      <c r="L28" s="48">
        <v>1.8340603754010729</v>
      </c>
      <c r="M28" s="48">
        <v>1.9807629171383487</v>
      </c>
      <c r="N28" s="48">
        <v>1.7754754219359818</v>
      </c>
      <c r="O28" s="48">
        <v>1.6010480729564156</v>
      </c>
      <c r="P28" s="48">
        <v>1.6360261971850871</v>
      </c>
      <c r="Q28" s="48">
        <v>1.7497177652970319</v>
      </c>
      <c r="R28" s="48">
        <v>1.7242825736767129</v>
      </c>
      <c r="S28" s="48">
        <v>1.6745977466466211</v>
      </c>
      <c r="T28" s="48">
        <v>1.5144824903601182</v>
      </c>
      <c r="U28" s="48">
        <v>1.5698854172359302</v>
      </c>
      <c r="V28" s="48">
        <v>1.5113414099507738</v>
      </c>
      <c r="W28" s="48">
        <v>1.5263823203867337</v>
      </c>
      <c r="X28" s="48">
        <v>1.5141610043102989</v>
      </c>
      <c r="Y28" s="48">
        <v>1.6122056422528306</v>
      </c>
      <c r="Z28" s="48">
        <v>1.5478648533355643</v>
      </c>
      <c r="AA28" s="48">
        <v>1.4503202786264677</v>
      </c>
      <c r="AB28" s="48">
        <v>1.6547693217390116</v>
      </c>
      <c r="AC28" s="48">
        <v>1.5187167547231168</v>
      </c>
      <c r="AD28" s="48">
        <v>1.4860237966883245</v>
      </c>
    </row>
    <row r="29" spans="1:30" ht="12.75" customHeight="1" x14ac:dyDescent="0.2">
      <c r="A29" s="27" t="s">
        <v>34</v>
      </c>
      <c r="B29" s="27" t="s">
        <v>35</v>
      </c>
      <c r="C29" s="48">
        <v>3.7032370066375395</v>
      </c>
      <c r="D29" s="48">
        <v>1.8908825695611797</v>
      </c>
      <c r="E29" s="48">
        <v>1.866164678029979</v>
      </c>
      <c r="F29" s="48">
        <v>1.7835964989914213</v>
      </c>
      <c r="G29" s="48">
        <v>1.7494613717158449</v>
      </c>
      <c r="H29" s="48">
        <v>1.7739032293152199</v>
      </c>
      <c r="I29" s="48">
        <v>1.6290939711121659</v>
      </c>
      <c r="J29" s="48">
        <v>1.6383065228850875</v>
      </c>
      <c r="K29" s="48">
        <v>1.709626120225326</v>
      </c>
      <c r="L29" s="48">
        <v>1.7252439850859824</v>
      </c>
      <c r="M29" s="48">
        <v>1.7291063338256387</v>
      </c>
      <c r="N29" s="48">
        <v>1.6185639103425686</v>
      </c>
      <c r="O29" s="48">
        <v>1.4951330708448975</v>
      </c>
      <c r="P29" s="48">
        <v>1.5117946042557537</v>
      </c>
      <c r="Q29" s="48">
        <v>1.6363624295565229</v>
      </c>
      <c r="R29" s="48">
        <v>1.61591558074009</v>
      </c>
      <c r="S29" s="48">
        <v>1.6359534185727749</v>
      </c>
      <c r="T29" s="48">
        <v>1.48295545713035</v>
      </c>
      <c r="U29" s="48">
        <v>1.537956934965943</v>
      </c>
      <c r="V29" s="48">
        <v>1.4837250091881815</v>
      </c>
      <c r="W29" s="48">
        <v>1.4515529968569805</v>
      </c>
      <c r="X29" s="48">
        <v>1.4476990346519618</v>
      </c>
      <c r="Y29" s="48">
        <v>1.5243323875782413</v>
      </c>
      <c r="Z29" s="48">
        <v>1.4434269038029361</v>
      </c>
      <c r="AA29" s="48">
        <v>1.3766502705681802</v>
      </c>
      <c r="AB29" s="48">
        <v>1.5650391361777083</v>
      </c>
      <c r="AC29" s="48">
        <v>1.462500410838764</v>
      </c>
      <c r="AD29" s="48">
        <v>1.4348306387476177</v>
      </c>
    </row>
    <row r="30" spans="1:30" ht="12.75" customHeight="1" x14ac:dyDescent="0.2">
      <c r="A30" s="27" t="s">
        <v>36</v>
      </c>
      <c r="B30" s="27" t="s">
        <v>37</v>
      </c>
      <c r="C30" s="48">
        <v>0.15633734002153743</v>
      </c>
      <c r="D30" s="48">
        <v>0.16361258539674273</v>
      </c>
      <c r="E30" s="48">
        <v>0.28266021296213056</v>
      </c>
      <c r="F30" s="48">
        <v>0.12280423143281516</v>
      </c>
      <c r="G30" s="48">
        <v>0.10757931854511815</v>
      </c>
      <c r="H30" s="48">
        <v>0.10653763542281791</v>
      </c>
      <c r="I30" s="48">
        <v>9.9401906317006516E-2</v>
      </c>
      <c r="J30" s="48">
        <v>9.3287280638503126E-2</v>
      </c>
      <c r="K30" s="48">
        <v>0.10227412493314349</v>
      </c>
      <c r="L30" s="48">
        <v>0.10881639031509018</v>
      </c>
      <c r="M30" s="48">
        <v>0.25165658331271001</v>
      </c>
      <c r="N30" s="48">
        <v>0.15691151159341404</v>
      </c>
      <c r="O30" s="48">
        <v>0.10591500211151925</v>
      </c>
      <c r="P30" s="48">
        <v>0.12423159292933332</v>
      </c>
      <c r="Q30" s="48">
        <v>0.1133553357405125</v>
      </c>
      <c r="R30" s="48">
        <v>0.10836699293662508</v>
      </c>
      <c r="S30" s="48">
        <v>3.8644328073847357E-2</v>
      </c>
      <c r="T30" s="48">
        <v>3.152703322976827E-2</v>
      </c>
      <c r="U30" s="48">
        <v>3.1928482269988505E-2</v>
      </c>
      <c r="V30" s="48">
        <v>2.7616400762591749E-2</v>
      </c>
      <c r="W30" s="48">
        <v>7.4829323529753231E-2</v>
      </c>
      <c r="X30" s="48">
        <v>6.6461969658336659E-2</v>
      </c>
      <c r="Y30" s="48">
        <v>8.78732546745912E-2</v>
      </c>
      <c r="Z30" s="48">
        <v>0.1044379495326344</v>
      </c>
      <c r="AA30" s="48">
        <v>7.3670008058287259E-2</v>
      </c>
      <c r="AB30" s="48">
        <v>8.9730185561303216E-2</v>
      </c>
      <c r="AC30" s="48">
        <v>5.6216343884352801E-2</v>
      </c>
      <c r="AD30" s="48">
        <v>5.1193157940702373E-2</v>
      </c>
    </row>
    <row r="31" spans="1:30" ht="4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10.5" customHeight="1" x14ac:dyDescent="0.2"/>
    <row r="33" spans="1:20" ht="12.75" customHeight="1" x14ac:dyDescent="0.2"/>
    <row r="34" spans="1:20" ht="12.75" customHeight="1" x14ac:dyDescent="0.2">
      <c r="A34" s="35" t="s">
        <v>45</v>
      </c>
      <c r="C34" s="39"/>
      <c r="D34" s="30"/>
      <c r="E34" s="39"/>
      <c r="F34" s="39"/>
      <c r="G34" s="39"/>
      <c r="H34" s="39"/>
      <c r="J34" s="40"/>
      <c r="K34" s="40"/>
      <c r="L34" s="40"/>
      <c r="M34" s="36"/>
      <c r="N34" s="40"/>
      <c r="O34" s="40"/>
      <c r="P34" s="40"/>
      <c r="Q34" s="39"/>
      <c r="R34" s="39"/>
      <c r="S34" s="39"/>
      <c r="T34" s="39"/>
    </row>
    <row r="35" spans="1:20" ht="12.75" customHeight="1" x14ac:dyDescent="0.2">
      <c r="A35" s="31" t="s">
        <v>49</v>
      </c>
      <c r="C35" s="39"/>
      <c r="D35" s="30"/>
      <c r="E35" s="39"/>
      <c r="F35" s="39"/>
      <c r="G35" s="39"/>
      <c r="H35" s="39"/>
      <c r="J35" s="39"/>
      <c r="K35" s="39"/>
      <c r="L35" s="39"/>
      <c r="M35" s="37"/>
      <c r="N35" s="39"/>
      <c r="O35" s="39"/>
      <c r="P35" s="39"/>
      <c r="Q35" s="39"/>
      <c r="R35" s="39"/>
      <c r="S35" s="39"/>
      <c r="T35" s="39"/>
    </row>
    <row r="36" spans="1:20" ht="12.75" customHeight="1" x14ac:dyDescent="0.2">
      <c r="A36" s="32" t="s">
        <v>52</v>
      </c>
      <c r="C36" s="39"/>
      <c r="D36" s="30"/>
      <c r="E36" s="39"/>
      <c r="F36" s="39"/>
      <c r="G36" s="39"/>
      <c r="H36" s="39"/>
      <c r="J36" s="39"/>
      <c r="K36" s="39"/>
      <c r="L36" s="39"/>
      <c r="M36" s="38"/>
      <c r="N36" s="39"/>
      <c r="O36" s="39"/>
      <c r="P36" s="39"/>
      <c r="Q36" s="39"/>
      <c r="R36" s="39"/>
      <c r="S36" s="39"/>
      <c r="T36" s="39"/>
    </row>
    <row r="37" spans="1:20" ht="12.75" customHeight="1" x14ac:dyDescent="0.2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0.5" customHeight="1" x14ac:dyDescent="0.2"/>
    <row r="39" spans="1:20" ht="10.5" customHeight="1" x14ac:dyDescent="0.2"/>
    <row r="40" spans="1:20" ht="10.5" customHeight="1" x14ac:dyDescent="0.2"/>
    <row r="41" spans="1:20" ht="10.5" customHeight="1" x14ac:dyDescent="0.2"/>
    <row r="42" spans="1:20" ht="10.5" customHeight="1" x14ac:dyDescent="0.2"/>
    <row r="43" spans="1:20" ht="12.75" customHeight="1" x14ac:dyDescent="0.2"/>
    <row r="44" spans="1:20" ht="12.75" customHeight="1" x14ac:dyDescent="0.2"/>
    <row r="45" spans="1:20" ht="12.75" customHeight="1" x14ac:dyDescent="0.2"/>
  </sheetData>
  <mergeCells count="4">
    <mergeCell ref="A9:B9"/>
    <mergeCell ref="A11:B11"/>
    <mergeCell ref="A17:B17"/>
    <mergeCell ref="A23:B2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D48"/>
  <sheetViews>
    <sheetView showGridLines="0" zoomScaleNormal="100" workbookViewId="0">
      <selection activeCell="A37" sqref="A37"/>
    </sheetView>
  </sheetViews>
  <sheetFormatPr baseColWidth="10" defaultColWidth="11" defaultRowHeight="10" x14ac:dyDescent="0.2"/>
  <cols>
    <col min="1" max="1" width="6.75" style="6" customWidth="1"/>
    <col min="2" max="2" width="37.58203125" style="6" customWidth="1"/>
    <col min="3" max="30" width="6.58203125" style="6" customWidth="1"/>
    <col min="31" max="16384" width="11" style="6"/>
  </cols>
  <sheetData>
    <row r="1" spans="1:30" ht="12.75" customHeight="1" x14ac:dyDescent="0.25">
      <c r="A1" s="4" t="s">
        <v>50</v>
      </c>
      <c r="E1" s="3"/>
      <c r="AC1" s="34"/>
      <c r="AD1" s="34" t="s">
        <v>44</v>
      </c>
    </row>
    <row r="2" spans="1:30" ht="12.75" customHeight="1" x14ac:dyDescent="0.25">
      <c r="A2" s="1" t="s">
        <v>46</v>
      </c>
      <c r="E2" s="2"/>
    </row>
    <row r="3" spans="1:30" ht="12.75" customHeight="1" x14ac:dyDescent="0.25">
      <c r="A3" s="1" t="s">
        <v>4</v>
      </c>
      <c r="E3" s="2"/>
    </row>
    <row r="4" spans="1:30" ht="12.75" customHeight="1" x14ac:dyDescent="0.25">
      <c r="A4" s="1"/>
    </row>
    <row r="5" spans="1:30" ht="3.75" customHeight="1" x14ac:dyDescent="0.25">
      <c r="A5" s="5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/>
      <c r="V5" s="8"/>
      <c r="W5" s="9"/>
      <c r="X5" s="7"/>
      <c r="Y5" s="7"/>
      <c r="Z5" s="7"/>
      <c r="AA5" s="7"/>
      <c r="AB5" s="7"/>
      <c r="AC5" s="7"/>
      <c r="AD5" s="7"/>
    </row>
    <row r="6" spans="1:30" ht="10.5" customHeight="1" x14ac:dyDescent="0.2">
      <c r="A6" s="25"/>
      <c r="B6" s="13"/>
      <c r="C6" s="10">
        <v>1995</v>
      </c>
      <c r="D6" s="10">
        <v>1996</v>
      </c>
      <c r="E6" s="10">
        <v>1997</v>
      </c>
      <c r="F6" s="10">
        <v>1998</v>
      </c>
      <c r="G6" s="10">
        <v>1999</v>
      </c>
      <c r="H6" s="10">
        <v>2000</v>
      </c>
      <c r="I6" s="10">
        <v>2001</v>
      </c>
      <c r="J6" s="10">
        <v>2002</v>
      </c>
      <c r="K6" s="10">
        <v>2003</v>
      </c>
      <c r="L6" s="10">
        <v>2004</v>
      </c>
      <c r="M6" s="10">
        <v>2005</v>
      </c>
      <c r="N6" s="10">
        <v>2006</v>
      </c>
      <c r="O6" s="10">
        <v>2007</v>
      </c>
      <c r="P6" s="10">
        <v>2008</v>
      </c>
      <c r="Q6" s="10">
        <v>2009</v>
      </c>
      <c r="R6" s="10">
        <v>2010</v>
      </c>
      <c r="S6" s="10">
        <v>2011</v>
      </c>
      <c r="T6" s="11">
        <v>2012</v>
      </c>
      <c r="U6" s="11">
        <v>2013</v>
      </c>
      <c r="V6" s="11">
        <v>2014</v>
      </c>
      <c r="W6" s="12">
        <v>2015</v>
      </c>
      <c r="X6" s="10">
        <v>2016</v>
      </c>
      <c r="Y6" s="10">
        <v>2017</v>
      </c>
      <c r="Z6" s="10">
        <v>2018</v>
      </c>
      <c r="AA6" s="10">
        <v>2019</v>
      </c>
      <c r="AB6" s="10">
        <v>2020</v>
      </c>
      <c r="AC6" s="10">
        <v>2021</v>
      </c>
      <c r="AD6" s="10">
        <v>2022</v>
      </c>
    </row>
    <row r="7" spans="1:30" ht="3.75" customHeight="1" x14ac:dyDescent="0.2">
      <c r="A7" s="2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6"/>
      <c r="X7" s="14"/>
      <c r="Y7" s="14"/>
      <c r="Z7" s="14"/>
      <c r="AA7" s="14"/>
      <c r="AB7" s="14"/>
      <c r="AC7" s="14"/>
      <c r="AD7" s="14"/>
    </row>
    <row r="8" spans="1:30" ht="3.75" customHeight="1" x14ac:dyDescent="0.2">
      <c r="A8" s="2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2.75" customHeight="1" x14ac:dyDescent="0.2">
      <c r="A9" s="54" t="s">
        <v>1</v>
      </c>
      <c r="B9" s="54"/>
      <c r="C9" s="47">
        <v>100</v>
      </c>
      <c r="D9" s="47">
        <v>100</v>
      </c>
      <c r="E9" s="47">
        <v>100</v>
      </c>
      <c r="F9" s="47">
        <v>100</v>
      </c>
      <c r="G9" s="47">
        <v>100</v>
      </c>
      <c r="H9" s="47">
        <v>100</v>
      </c>
      <c r="I9" s="47">
        <v>100</v>
      </c>
      <c r="J9" s="47">
        <v>100</v>
      </c>
      <c r="K9" s="47">
        <v>100</v>
      </c>
      <c r="L9" s="47">
        <v>100</v>
      </c>
      <c r="M9" s="47">
        <v>100</v>
      </c>
      <c r="N9" s="47">
        <v>100</v>
      </c>
      <c r="O9" s="47">
        <v>100</v>
      </c>
      <c r="P9" s="47">
        <v>100</v>
      </c>
      <c r="Q9" s="47">
        <v>100</v>
      </c>
      <c r="R9" s="47">
        <v>100</v>
      </c>
      <c r="S9" s="47">
        <v>100</v>
      </c>
      <c r="T9" s="47">
        <v>100</v>
      </c>
      <c r="U9" s="47">
        <v>100</v>
      </c>
      <c r="V9" s="47">
        <v>100</v>
      </c>
      <c r="W9" s="47">
        <v>100</v>
      </c>
      <c r="X9" s="47">
        <v>100</v>
      </c>
      <c r="Y9" s="47">
        <v>100</v>
      </c>
      <c r="Z9" s="47">
        <v>100</v>
      </c>
      <c r="AA9" s="47">
        <v>100</v>
      </c>
      <c r="AB9" s="47">
        <v>100</v>
      </c>
      <c r="AC9" s="47">
        <v>100</v>
      </c>
      <c r="AD9" s="47">
        <v>100</v>
      </c>
    </row>
    <row r="10" spans="1:30" ht="12.75" customHeight="1" x14ac:dyDescent="0.2">
      <c r="A10" s="27" t="s">
        <v>10</v>
      </c>
      <c r="B10" s="28" t="s">
        <v>11</v>
      </c>
      <c r="C10" s="48">
        <v>85.522660515174636</v>
      </c>
      <c r="D10" s="48">
        <v>85.603788727974532</v>
      </c>
      <c r="E10" s="48">
        <v>82.846176987998064</v>
      </c>
      <c r="F10" s="48">
        <v>83.137521458745326</v>
      </c>
      <c r="G10" s="48">
        <v>83.165644165859945</v>
      </c>
      <c r="H10" s="48">
        <v>83.514549081190211</v>
      </c>
      <c r="I10" s="48">
        <v>84.307903230895292</v>
      </c>
      <c r="J10" s="48">
        <v>85.325818449192809</v>
      </c>
      <c r="K10" s="48">
        <v>85.412295735836281</v>
      </c>
      <c r="L10" s="48">
        <v>84.693012108947798</v>
      </c>
      <c r="M10" s="48">
        <v>84.55660353722017</v>
      </c>
      <c r="N10" s="48">
        <v>84.244013871367088</v>
      </c>
      <c r="O10" s="48">
        <v>84.043199400746275</v>
      </c>
      <c r="P10" s="48">
        <v>83.870009833268696</v>
      </c>
      <c r="Q10" s="48">
        <v>84.843830282987852</v>
      </c>
      <c r="R10" s="48">
        <v>84.373138944994821</v>
      </c>
      <c r="S10" s="48">
        <v>85.729842672678132</v>
      </c>
      <c r="T10" s="48">
        <v>86.669744377477443</v>
      </c>
      <c r="U10" s="48">
        <v>87.040648722525731</v>
      </c>
      <c r="V10" s="48">
        <v>87.186721751949023</v>
      </c>
      <c r="W10" s="48">
        <v>87.28348731556548</v>
      </c>
      <c r="X10" s="48">
        <v>87.447712907744474</v>
      </c>
      <c r="Y10" s="48">
        <v>87.843646940652746</v>
      </c>
      <c r="Z10" s="48">
        <v>87.859648879937509</v>
      </c>
      <c r="AA10" s="48">
        <v>87.827355904835088</v>
      </c>
      <c r="AB10" s="48">
        <v>87.967572257244626</v>
      </c>
      <c r="AC10" s="48">
        <v>88.397449257292294</v>
      </c>
      <c r="AD10" s="48">
        <v>88.212459914072525</v>
      </c>
    </row>
    <row r="11" spans="1:30" ht="12.75" customHeight="1" x14ac:dyDescent="0.2">
      <c r="A11" s="27" t="s">
        <v>12</v>
      </c>
      <c r="B11" s="27" t="s">
        <v>13</v>
      </c>
      <c r="C11" s="48">
        <v>71.00254156856802</v>
      </c>
      <c r="D11" s="48">
        <v>71.045714868273805</v>
      </c>
      <c r="E11" s="48">
        <v>69.054074754385709</v>
      </c>
      <c r="F11" s="48">
        <v>69.465546758207296</v>
      </c>
      <c r="G11" s="48">
        <v>69.400427973795459</v>
      </c>
      <c r="H11" s="48">
        <v>70.025708135782736</v>
      </c>
      <c r="I11" s="48">
        <v>70.678962155349197</v>
      </c>
      <c r="J11" s="48">
        <v>71.55404976014276</v>
      </c>
      <c r="K11" s="48">
        <v>71.858090493421614</v>
      </c>
      <c r="L11" s="48">
        <v>71.006181739655844</v>
      </c>
      <c r="M11" s="48">
        <v>70.974020396202704</v>
      </c>
      <c r="N11" s="48">
        <v>70.798659801379785</v>
      </c>
      <c r="O11" s="48">
        <v>70.557630989421654</v>
      </c>
      <c r="P11" s="48">
        <v>70.692461982157596</v>
      </c>
      <c r="Q11" s="48">
        <v>71.702367971920879</v>
      </c>
      <c r="R11" s="48">
        <v>71.176817070936892</v>
      </c>
      <c r="S11" s="48">
        <v>72.348339540948317</v>
      </c>
      <c r="T11" s="48">
        <v>73.114497104397486</v>
      </c>
      <c r="U11" s="48">
        <v>73.321483916238563</v>
      </c>
      <c r="V11" s="48">
        <v>73.493185872566258</v>
      </c>
      <c r="W11" s="48">
        <v>73.464746264719324</v>
      </c>
      <c r="X11" s="48">
        <v>73.572939765818575</v>
      </c>
      <c r="Y11" s="48">
        <v>73.773046203606981</v>
      </c>
      <c r="Z11" s="48">
        <v>73.779655993315615</v>
      </c>
      <c r="AA11" s="48">
        <v>73.535644901966961</v>
      </c>
      <c r="AB11" s="48">
        <v>72.686116594019083</v>
      </c>
      <c r="AC11" s="48">
        <v>73.559224964794538</v>
      </c>
      <c r="AD11" s="48">
        <v>73.447525293497932</v>
      </c>
    </row>
    <row r="12" spans="1:30" ht="12.75" customHeight="1" x14ac:dyDescent="0.2">
      <c r="A12" s="27" t="s">
        <v>14</v>
      </c>
      <c r="B12" s="27" t="s">
        <v>15</v>
      </c>
      <c r="C12" s="48">
        <v>14.52011894660677</v>
      </c>
      <c r="D12" s="48">
        <v>14.558073859700613</v>
      </c>
      <c r="E12" s="48">
        <v>13.792102233612214</v>
      </c>
      <c r="F12" s="48">
        <v>13.671974700537998</v>
      </c>
      <c r="G12" s="48">
        <v>13.765216192064338</v>
      </c>
      <c r="H12" s="48">
        <v>13.488840945407365</v>
      </c>
      <c r="I12" s="48">
        <v>13.628941075545868</v>
      </c>
      <c r="J12" s="48">
        <v>13.771768689049887</v>
      </c>
      <c r="K12" s="48">
        <v>13.55420524241458</v>
      </c>
      <c r="L12" s="48">
        <v>13.686830369291938</v>
      </c>
      <c r="M12" s="48">
        <v>13.582583141017453</v>
      </c>
      <c r="N12" s="48">
        <v>13.445354069987117</v>
      </c>
      <c r="O12" s="48">
        <v>13.485568411324698</v>
      </c>
      <c r="P12" s="48">
        <v>13.177547851111008</v>
      </c>
      <c r="Q12" s="48">
        <v>13.141462311067126</v>
      </c>
      <c r="R12" s="48">
        <v>13.196321874057917</v>
      </c>
      <c r="S12" s="48">
        <v>13.381503131729938</v>
      </c>
      <c r="T12" s="48">
        <v>13.555247273079923</v>
      </c>
      <c r="U12" s="48">
        <v>13.719164806287115</v>
      </c>
      <c r="V12" s="48">
        <v>13.693535879382782</v>
      </c>
      <c r="W12" s="48">
        <v>13.818741050846347</v>
      </c>
      <c r="X12" s="48">
        <v>13.874773141925797</v>
      </c>
      <c r="Y12" s="48">
        <v>14.070600737045824</v>
      </c>
      <c r="Z12" s="48">
        <v>14.079992886621895</v>
      </c>
      <c r="AA12" s="48">
        <v>14.291711002867945</v>
      </c>
      <c r="AB12" s="48">
        <v>15.281455663225685</v>
      </c>
      <c r="AC12" s="48">
        <v>14.838224292497754</v>
      </c>
      <c r="AD12" s="48">
        <v>14.764934620574518</v>
      </c>
    </row>
    <row r="13" spans="1:30" ht="12.75" customHeight="1" x14ac:dyDescent="0.2">
      <c r="A13" s="27" t="s">
        <v>16</v>
      </c>
      <c r="B13" s="28" t="s">
        <v>17</v>
      </c>
      <c r="C13" s="48">
        <v>14.477339484825363</v>
      </c>
      <c r="D13" s="48">
        <v>14.396211272025475</v>
      </c>
      <c r="E13" s="48">
        <v>17.15382301200194</v>
      </c>
      <c r="F13" s="48">
        <v>16.862478541254671</v>
      </c>
      <c r="G13" s="48">
        <v>16.834355834140048</v>
      </c>
      <c r="H13" s="48">
        <v>16.4854509188098</v>
      </c>
      <c r="I13" s="48">
        <v>15.692096769104719</v>
      </c>
      <c r="J13" s="48">
        <v>14.6741815508072</v>
      </c>
      <c r="K13" s="48">
        <v>14.587704264163706</v>
      </c>
      <c r="L13" s="48">
        <v>15.306987891052215</v>
      </c>
      <c r="M13" s="48">
        <v>15.443396462779834</v>
      </c>
      <c r="N13" s="48">
        <v>15.755986128632927</v>
      </c>
      <c r="O13" s="48">
        <v>15.956800599253723</v>
      </c>
      <c r="P13" s="48">
        <v>16.129990166731307</v>
      </c>
      <c r="Q13" s="48">
        <v>15.156169717012148</v>
      </c>
      <c r="R13" s="48">
        <v>15.626861055005181</v>
      </c>
      <c r="S13" s="48">
        <v>14.270157327321872</v>
      </c>
      <c r="T13" s="48">
        <v>13.330255622522561</v>
      </c>
      <c r="U13" s="48">
        <v>12.959351277474271</v>
      </c>
      <c r="V13" s="48">
        <v>12.813278248050985</v>
      </c>
      <c r="W13" s="48">
        <v>12.716512684434514</v>
      </c>
      <c r="X13" s="48">
        <v>12.552287092255526</v>
      </c>
      <c r="Y13" s="48">
        <v>12.156353059347241</v>
      </c>
      <c r="Z13" s="48">
        <v>12.140351120062489</v>
      </c>
      <c r="AA13" s="48">
        <v>12.172644095164904</v>
      </c>
      <c r="AB13" s="48">
        <v>12.032427742755365</v>
      </c>
      <c r="AC13" s="48">
        <v>11.602550742707697</v>
      </c>
      <c r="AD13" s="48">
        <v>11.787540085927471</v>
      </c>
    </row>
    <row r="14" spans="1:30" ht="12.75" customHeight="1" x14ac:dyDescent="0.2">
      <c r="A14" s="27"/>
      <c r="B14" s="2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ht="12.75" customHeight="1" x14ac:dyDescent="0.2">
      <c r="A15" s="54" t="s">
        <v>18</v>
      </c>
      <c r="B15" s="54"/>
      <c r="C15" s="47">
        <v>100</v>
      </c>
      <c r="D15" s="47">
        <v>100</v>
      </c>
      <c r="E15" s="47">
        <v>100</v>
      </c>
      <c r="F15" s="47">
        <v>100</v>
      </c>
      <c r="G15" s="47">
        <v>100</v>
      </c>
      <c r="H15" s="47">
        <v>100</v>
      </c>
      <c r="I15" s="47">
        <v>100</v>
      </c>
      <c r="J15" s="47">
        <v>100</v>
      </c>
      <c r="K15" s="47">
        <v>100</v>
      </c>
      <c r="L15" s="47">
        <v>100</v>
      </c>
      <c r="M15" s="47">
        <v>100</v>
      </c>
      <c r="N15" s="47">
        <v>100</v>
      </c>
      <c r="O15" s="47">
        <v>100</v>
      </c>
      <c r="P15" s="47">
        <v>100</v>
      </c>
      <c r="Q15" s="47">
        <v>100</v>
      </c>
      <c r="R15" s="47">
        <v>100</v>
      </c>
      <c r="S15" s="47">
        <v>100</v>
      </c>
      <c r="T15" s="47">
        <v>100</v>
      </c>
      <c r="U15" s="47">
        <v>100</v>
      </c>
      <c r="V15" s="47">
        <v>100</v>
      </c>
      <c r="W15" s="47">
        <v>100</v>
      </c>
      <c r="X15" s="47">
        <v>100</v>
      </c>
      <c r="Y15" s="47">
        <v>100</v>
      </c>
      <c r="Z15" s="47">
        <v>100</v>
      </c>
      <c r="AA15" s="47">
        <v>100</v>
      </c>
      <c r="AB15" s="47">
        <v>100</v>
      </c>
      <c r="AC15" s="47">
        <v>100</v>
      </c>
      <c r="AD15" s="47">
        <v>100</v>
      </c>
    </row>
    <row r="16" spans="1:30" ht="12.75" customHeight="1" x14ac:dyDescent="0.2">
      <c r="A16" s="27" t="s">
        <v>19</v>
      </c>
      <c r="B16" s="28" t="s">
        <v>18</v>
      </c>
      <c r="C16" s="48">
        <v>100</v>
      </c>
      <c r="D16" s="48">
        <v>100</v>
      </c>
      <c r="E16" s="48">
        <v>100</v>
      </c>
      <c r="F16" s="48">
        <v>100</v>
      </c>
      <c r="G16" s="48">
        <v>100</v>
      </c>
      <c r="H16" s="48">
        <v>100</v>
      </c>
      <c r="I16" s="48">
        <v>100</v>
      </c>
      <c r="J16" s="48">
        <v>100</v>
      </c>
      <c r="K16" s="48">
        <v>100</v>
      </c>
      <c r="L16" s="48">
        <v>100</v>
      </c>
      <c r="M16" s="48">
        <v>100</v>
      </c>
      <c r="N16" s="48">
        <v>100</v>
      </c>
      <c r="O16" s="48">
        <v>100</v>
      </c>
      <c r="P16" s="48">
        <v>100</v>
      </c>
      <c r="Q16" s="48">
        <v>100</v>
      </c>
      <c r="R16" s="48">
        <v>100</v>
      </c>
      <c r="S16" s="48">
        <v>100</v>
      </c>
      <c r="T16" s="48">
        <v>100</v>
      </c>
      <c r="U16" s="48">
        <v>100</v>
      </c>
      <c r="V16" s="48">
        <v>100</v>
      </c>
      <c r="W16" s="48">
        <v>100</v>
      </c>
      <c r="X16" s="48">
        <v>100</v>
      </c>
      <c r="Y16" s="48">
        <v>100</v>
      </c>
      <c r="Z16" s="48">
        <v>100</v>
      </c>
      <c r="AA16" s="48">
        <v>100</v>
      </c>
      <c r="AB16" s="48">
        <v>100</v>
      </c>
      <c r="AC16" s="48">
        <v>100</v>
      </c>
      <c r="AD16" s="48">
        <v>100</v>
      </c>
    </row>
    <row r="17" spans="1:30" ht="12.75" customHeight="1" x14ac:dyDescent="0.2">
      <c r="A17" s="27" t="s">
        <v>20</v>
      </c>
      <c r="B17" s="27" t="s">
        <v>21</v>
      </c>
      <c r="C17" s="48">
        <v>33.863015942249731</v>
      </c>
      <c r="D17" s="48">
        <v>31.070684627034623</v>
      </c>
      <c r="E17" s="48">
        <v>29.220291129050267</v>
      </c>
      <c r="F17" s="48">
        <v>26.572438403212601</v>
      </c>
      <c r="G17" s="48">
        <v>21.527466323441384</v>
      </c>
      <c r="H17" s="48">
        <v>20.362705111709179</v>
      </c>
      <c r="I17" s="48">
        <v>22.438363854823994</v>
      </c>
      <c r="J17" s="48">
        <v>22.144834170319459</v>
      </c>
      <c r="K17" s="48">
        <v>21.04020914696326</v>
      </c>
      <c r="L17" s="48">
        <v>19.570608542710495</v>
      </c>
      <c r="M17" s="48">
        <v>17.611544454804655</v>
      </c>
      <c r="N17" s="48">
        <v>16.991971319191006</v>
      </c>
      <c r="O17" s="48">
        <v>17.935719115219463</v>
      </c>
      <c r="P17" s="48">
        <v>19.985375846420968</v>
      </c>
      <c r="Q17" s="48">
        <v>17.871772480980862</v>
      </c>
      <c r="R17" s="48">
        <v>15.202724709911431</v>
      </c>
      <c r="S17" s="48">
        <v>14.909308046756648</v>
      </c>
      <c r="T17" s="48">
        <v>14.090664327964939</v>
      </c>
      <c r="U17" s="48">
        <v>13.058848247838897</v>
      </c>
      <c r="V17" s="48">
        <v>11.792592640359542</v>
      </c>
      <c r="W17" s="48">
        <v>11.538206283953066</v>
      </c>
      <c r="X17" s="48">
        <v>11.219916389791727</v>
      </c>
      <c r="Y17" s="48">
        <v>9.9520686163016272</v>
      </c>
      <c r="Z17" s="48">
        <v>10.205064410350994</v>
      </c>
      <c r="AA17" s="48">
        <v>9.5807906625971757</v>
      </c>
      <c r="AB17" s="48">
        <v>9.0435884035941889</v>
      </c>
      <c r="AC17" s="48">
        <v>8.3580331088008322</v>
      </c>
      <c r="AD17" s="48">
        <v>9.2250791138826536</v>
      </c>
    </row>
    <row r="18" spans="1:30" ht="12.75" customHeight="1" x14ac:dyDescent="0.2">
      <c r="A18" s="27" t="s">
        <v>22</v>
      </c>
      <c r="B18" s="27" t="s">
        <v>23</v>
      </c>
      <c r="C18" s="48">
        <v>18.762059325825337</v>
      </c>
      <c r="D18" s="48">
        <v>21.128591893241719</v>
      </c>
      <c r="E18" s="48">
        <v>18.943688220444933</v>
      </c>
      <c r="F18" s="48">
        <v>23.156836742553864</v>
      </c>
      <c r="G18" s="48">
        <v>27.786555014184657</v>
      </c>
      <c r="H18" s="48">
        <v>32.96117302986621</v>
      </c>
      <c r="I18" s="48">
        <v>29.197108615756374</v>
      </c>
      <c r="J18" s="48">
        <v>31.355379643410085</v>
      </c>
      <c r="K18" s="48">
        <v>24.605387025627412</v>
      </c>
      <c r="L18" s="48">
        <v>28.413073238494128</v>
      </c>
      <c r="M18" s="48">
        <v>30.905609719853828</v>
      </c>
      <c r="N18" s="48">
        <v>33.13999216203014</v>
      </c>
      <c r="O18" s="48">
        <v>34.071134280429334</v>
      </c>
      <c r="P18" s="48">
        <v>35.3899933449784</v>
      </c>
      <c r="Q18" s="48">
        <v>34.318249063114067</v>
      </c>
      <c r="R18" s="48">
        <v>38.244172004262431</v>
      </c>
      <c r="S18" s="48">
        <v>39.567472248146345</v>
      </c>
      <c r="T18" s="48">
        <v>41.589405644110172</v>
      </c>
      <c r="U18" s="48">
        <v>44.235244508361419</v>
      </c>
      <c r="V18" s="48">
        <v>45.433679536120692</v>
      </c>
      <c r="W18" s="48">
        <v>44.130734930063682</v>
      </c>
      <c r="X18" s="48">
        <v>44.862831526342433</v>
      </c>
      <c r="Y18" s="48">
        <v>45.926207421609156</v>
      </c>
      <c r="Z18" s="48">
        <v>46.269781116267005</v>
      </c>
      <c r="AA18" s="48">
        <v>45.425960759086301</v>
      </c>
      <c r="AB18" s="48">
        <v>47.368479545775486</v>
      </c>
      <c r="AC18" s="48">
        <v>48.172072238701944</v>
      </c>
      <c r="AD18" s="48">
        <v>46.507500385234437</v>
      </c>
    </row>
    <row r="19" spans="1:30" ht="12.75" customHeight="1" x14ac:dyDescent="0.2">
      <c r="A19" s="27" t="s">
        <v>24</v>
      </c>
      <c r="B19" s="27" t="s">
        <v>40</v>
      </c>
      <c r="C19" s="48">
        <v>47.374924731924928</v>
      </c>
      <c r="D19" s="48">
        <v>47.800723479723665</v>
      </c>
      <c r="E19" s="48">
        <v>51.836020650504786</v>
      </c>
      <c r="F19" s="48">
        <v>50.270724854233691</v>
      </c>
      <c r="G19" s="48">
        <v>50.685978662373955</v>
      </c>
      <c r="H19" s="48">
        <v>46.676121858424615</v>
      </c>
      <c r="I19" s="48">
        <v>48.364527529419476</v>
      </c>
      <c r="J19" s="48">
        <v>46.499786186270626</v>
      </c>
      <c r="K19" s="48">
        <v>54.354403827409328</v>
      </c>
      <c r="L19" s="48">
        <v>52.016318218795377</v>
      </c>
      <c r="M19" s="48">
        <v>51.482845825341514</v>
      </c>
      <c r="N19" s="48">
        <v>49.868036518778872</v>
      </c>
      <c r="O19" s="48">
        <v>47.993146604351203</v>
      </c>
      <c r="P19" s="48">
        <v>44.6246308086005</v>
      </c>
      <c r="Q19" s="48">
        <v>47.809978455904918</v>
      </c>
      <c r="R19" s="48">
        <v>46.55310328582614</v>
      </c>
      <c r="S19" s="48">
        <v>45.523219705097006</v>
      </c>
      <c r="T19" s="48">
        <v>44.319930027924862</v>
      </c>
      <c r="U19" s="48">
        <v>42.705907243799658</v>
      </c>
      <c r="V19" s="48">
        <v>42.7737278235197</v>
      </c>
      <c r="W19" s="48">
        <v>44.331058785983259</v>
      </c>
      <c r="X19" s="48">
        <v>43.917252083865826</v>
      </c>
      <c r="Y19" s="48">
        <v>44.121723962089241</v>
      </c>
      <c r="Z19" s="48">
        <v>43.52515447338201</v>
      </c>
      <c r="AA19" s="48">
        <v>44.99324857831656</v>
      </c>
      <c r="AB19" s="48">
        <v>43.587932050630329</v>
      </c>
      <c r="AC19" s="48">
        <v>43.469894652497175</v>
      </c>
      <c r="AD19" s="48">
        <v>44.267420500882878</v>
      </c>
    </row>
    <row r="20" spans="1:30" ht="12.75" customHeight="1" x14ac:dyDescent="0.2">
      <c r="A20" s="27"/>
      <c r="B20" s="2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ht="12.75" customHeight="1" x14ac:dyDescent="0.2">
      <c r="A21" s="54" t="s">
        <v>9</v>
      </c>
      <c r="B21" s="54"/>
      <c r="C21" s="47">
        <v>100</v>
      </c>
      <c r="D21" s="47">
        <v>100</v>
      </c>
      <c r="E21" s="47">
        <v>100</v>
      </c>
      <c r="F21" s="47">
        <v>100</v>
      </c>
      <c r="G21" s="47">
        <v>100</v>
      </c>
      <c r="H21" s="47">
        <v>100</v>
      </c>
      <c r="I21" s="47">
        <v>100</v>
      </c>
      <c r="J21" s="47">
        <v>100</v>
      </c>
      <c r="K21" s="47">
        <v>100</v>
      </c>
      <c r="L21" s="47">
        <v>100</v>
      </c>
      <c r="M21" s="47">
        <v>100</v>
      </c>
      <c r="N21" s="47">
        <v>100</v>
      </c>
      <c r="O21" s="47">
        <v>100</v>
      </c>
      <c r="P21" s="47">
        <v>100</v>
      </c>
      <c r="Q21" s="47">
        <v>100</v>
      </c>
      <c r="R21" s="47">
        <v>100</v>
      </c>
      <c r="S21" s="47">
        <v>100</v>
      </c>
      <c r="T21" s="47">
        <v>100</v>
      </c>
      <c r="U21" s="47">
        <v>100</v>
      </c>
      <c r="V21" s="47">
        <v>100</v>
      </c>
      <c r="W21" s="47">
        <v>100</v>
      </c>
      <c r="X21" s="47">
        <v>100</v>
      </c>
      <c r="Y21" s="47">
        <v>100</v>
      </c>
      <c r="Z21" s="47">
        <v>100</v>
      </c>
      <c r="AA21" s="47">
        <v>100</v>
      </c>
      <c r="AB21" s="47">
        <v>100</v>
      </c>
      <c r="AC21" s="47">
        <v>100</v>
      </c>
      <c r="AD21" s="47">
        <v>100</v>
      </c>
    </row>
    <row r="22" spans="1:30" ht="12.75" customHeight="1" x14ac:dyDescent="0.2">
      <c r="A22" s="27" t="s">
        <v>25</v>
      </c>
      <c r="B22" s="28" t="s">
        <v>26</v>
      </c>
      <c r="C22" s="48">
        <v>80.482226049265364</v>
      </c>
      <c r="D22" s="48">
        <v>90.096850542764642</v>
      </c>
      <c r="E22" s="48">
        <v>89.701772433461855</v>
      </c>
      <c r="F22" s="48">
        <v>90.751209651034898</v>
      </c>
      <c r="G22" s="48">
        <v>90.883135819870489</v>
      </c>
      <c r="H22" s="48">
        <v>90.514471396575303</v>
      </c>
      <c r="I22" s="48">
        <v>91.432909649480095</v>
      </c>
      <c r="J22" s="48">
        <v>91.675809379844182</v>
      </c>
      <c r="K22" s="48">
        <v>91.669694664877213</v>
      </c>
      <c r="L22" s="48">
        <v>91.729460645066609</v>
      </c>
      <c r="M22" s="48">
        <v>91.045969941430485</v>
      </c>
      <c r="N22" s="48">
        <v>91.718677652511005</v>
      </c>
      <c r="O22" s="48">
        <v>92.29796043897646</v>
      </c>
      <c r="P22" s="48">
        <v>92.004749652898909</v>
      </c>
      <c r="Q22" s="48">
        <v>91.904715350364867</v>
      </c>
      <c r="R22" s="48">
        <v>92.080060057203539</v>
      </c>
      <c r="S22" s="48">
        <v>92.240415107779427</v>
      </c>
      <c r="T22" s="48">
        <v>93.013161979374388</v>
      </c>
      <c r="U22" s="48">
        <v>92.876311017214832</v>
      </c>
      <c r="V22" s="48">
        <v>93.119707563404859</v>
      </c>
      <c r="W22" s="48">
        <v>93.19297535055621</v>
      </c>
      <c r="X22" s="48">
        <v>93.375558873717594</v>
      </c>
      <c r="Y22" s="48">
        <v>92.982629216888952</v>
      </c>
      <c r="Z22" s="48">
        <v>93.260654916678945</v>
      </c>
      <c r="AA22" s="48">
        <v>93.68644147418506</v>
      </c>
      <c r="AB22" s="48">
        <v>93.535315575792737</v>
      </c>
      <c r="AC22" s="48">
        <v>93.836621438336437</v>
      </c>
      <c r="AD22" s="48">
        <v>93.710657321194319</v>
      </c>
    </row>
    <row r="23" spans="1:30" ht="12.75" customHeight="1" x14ac:dyDescent="0.2">
      <c r="A23" s="27" t="s">
        <v>27</v>
      </c>
      <c r="B23" s="27" t="s">
        <v>28</v>
      </c>
      <c r="C23" s="48">
        <v>39.6762877496217</v>
      </c>
      <c r="D23" s="48">
        <v>39.050014253510284</v>
      </c>
      <c r="E23" s="48">
        <v>40.605237530636487</v>
      </c>
      <c r="F23" s="48">
        <v>38.991084822494031</v>
      </c>
      <c r="G23" s="48">
        <v>37.990234567006418</v>
      </c>
      <c r="H23" s="48">
        <v>36.544506669607749</v>
      </c>
      <c r="I23" s="48">
        <v>36.412371112086923</v>
      </c>
      <c r="J23" s="48">
        <v>37.236947522642247</v>
      </c>
      <c r="K23" s="48">
        <v>38.233504743318328</v>
      </c>
      <c r="L23" s="48">
        <v>37.379176988502394</v>
      </c>
      <c r="M23" s="48">
        <v>36.728097104910667</v>
      </c>
      <c r="N23" s="48">
        <v>36.087105088195479</v>
      </c>
      <c r="O23" s="48">
        <v>35.665752628190695</v>
      </c>
      <c r="P23" s="48">
        <v>35.20087912920895</v>
      </c>
      <c r="Q23" s="48">
        <v>36.634054409936198</v>
      </c>
      <c r="R23" s="48">
        <v>36.249904005237482</v>
      </c>
      <c r="S23" s="48">
        <v>35.735437902539246</v>
      </c>
      <c r="T23" s="48">
        <v>35.764158695280642</v>
      </c>
      <c r="U23" s="48">
        <v>35.436984517282397</v>
      </c>
      <c r="V23" s="48">
        <v>35.566545665557761</v>
      </c>
      <c r="W23" s="48">
        <v>34.992653596847617</v>
      </c>
      <c r="X23" s="48">
        <v>34.822239729874767</v>
      </c>
      <c r="Y23" s="48">
        <v>34.279582100380935</v>
      </c>
      <c r="Z23" s="48">
        <v>33.871329836077493</v>
      </c>
      <c r="AA23" s="48">
        <v>33.2001005141178</v>
      </c>
      <c r="AB23" s="48">
        <v>36.148690805584287</v>
      </c>
      <c r="AC23" s="48">
        <v>34.458600874480119</v>
      </c>
      <c r="AD23" s="48">
        <v>31.983334003612885</v>
      </c>
    </row>
    <row r="24" spans="1:30" ht="12.75" customHeight="1" x14ac:dyDescent="0.2">
      <c r="A24" s="27" t="s">
        <v>29</v>
      </c>
      <c r="B24" s="27" t="s">
        <v>41</v>
      </c>
      <c r="C24" s="48">
        <v>33.994676920728082</v>
      </c>
      <c r="D24" s="48">
        <v>43.67295936536388</v>
      </c>
      <c r="E24" s="48">
        <v>43.020229162731901</v>
      </c>
      <c r="F24" s="48">
        <v>45.326515507615255</v>
      </c>
      <c r="G24" s="48">
        <v>46.332082477420208</v>
      </c>
      <c r="H24" s="48">
        <v>47.422414258818378</v>
      </c>
      <c r="I24" s="48">
        <v>48.204917248616539</v>
      </c>
      <c r="J24" s="48">
        <v>47.460054167009261</v>
      </c>
      <c r="K24" s="48">
        <v>46.648685133555539</v>
      </c>
      <c r="L24" s="48">
        <v>47.590436509685546</v>
      </c>
      <c r="M24" s="48">
        <v>47.549133477751916</v>
      </c>
      <c r="N24" s="48">
        <v>48.786704359954186</v>
      </c>
      <c r="O24" s="48">
        <v>49.781839455349711</v>
      </c>
      <c r="P24" s="48">
        <v>49.785520648921825</v>
      </c>
      <c r="Q24" s="48">
        <v>48.307491739094154</v>
      </c>
      <c r="R24" s="48">
        <v>48.537103362062425</v>
      </c>
      <c r="S24" s="48">
        <v>48.857026681152306</v>
      </c>
      <c r="T24" s="48">
        <v>49.623177741876049</v>
      </c>
      <c r="U24" s="48">
        <v>50.017584974458231</v>
      </c>
      <c r="V24" s="48">
        <v>50.051846958874236</v>
      </c>
      <c r="W24" s="48">
        <v>50.811398734014602</v>
      </c>
      <c r="X24" s="48">
        <v>51.127828157959563</v>
      </c>
      <c r="Y24" s="48">
        <v>51.309089626958901</v>
      </c>
      <c r="Z24" s="48">
        <v>51.785464179088081</v>
      </c>
      <c r="AA24" s="48">
        <v>52.874745006113166</v>
      </c>
      <c r="AB24" s="48">
        <v>49.126620315108909</v>
      </c>
      <c r="AC24" s="48">
        <v>51.06261303398275</v>
      </c>
      <c r="AD24" s="48">
        <v>53.931173386420419</v>
      </c>
    </row>
    <row r="25" spans="1:30" ht="12.75" customHeight="1" x14ac:dyDescent="0.2">
      <c r="A25" s="27" t="s">
        <v>30</v>
      </c>
      <c r="B25" s="27" t="s">
        <v>31</v>
      </c>
      <c r="C25" s="48">
        <v>6.81126137891557</v>
      </c>
      <c r="D25" s="48">
        <v>7.3738769238904762</v>
      </c>
      <c r="E25" s="48">
        <v>6.0763057400934688</v>
      </c>
      <c r="F25" s="48">
        <v>6.433609320925612</v>
      </c>
      <c r="G25" s="48">
        <v>6.5608187754438605</v>
      </c>
      <c r="H25" s="48">
        <v>6.5475504681491641</v>
      </c>
      <c r="I25" s="48">
        <v>6.8156212887766392</v>
      </c>
      <c r="J25" s="48">
        <v>6.9788076901925784</v>
      </c>
      <c r="K25" s="48">
        <v>6.7875047880033597</v>
      </c>
      <c r="L25" s="48">
        <v>6.759847146878661</v>
      </c>
      <c r="M25" s="48">
        <v>6.7687393587681761</v>
      </c>
      <c r="N25" s="48">
        <v>6.8448682043611768</v>
      </c>
      <c r="O25" s="48">
        <v>6.8503683554356982</v>
      </c>
      <c r="P25" s="48">
        <v>7.0183498747684023</v>
      </c>
      <c r="Q25" s="48">
        <v>6.9631692013345834</v>
      </c>
      <c r="R25" s="48">
        <v>7.2930526899039432</v>
      </c>
      <c r="S25" s="48">
        <v>7.6479505240877961</v>
      </c>
      <c r="T25" s="48">
        <v>7.6258255422175463</v>
      </c>
      <c r="U25" s="48">
        <v>7.4217415254739834</v>
      </c>
      <c r="V25" s="48">
        <v>7.5013149389730733</v>
      </c>
      <c r="W25" s="48">
        <v>7.3889230196943361</v>
      </c>
      <c r="X25" s="48">
        <v>7.425490985883533</v>
      </c>
      <c r="Y25" s="48">
        <v>7.3939574895490949</v>
      </c>
      <c r="Z25" s="48">
        <v>7.6038609015134897</v>
      </c>
      <c r="AA25" s="48">
        <v>7.6115959539540352</v>
      </c>
      <c r="AB25" s="48">
        <v>8.2600044550993719</v>
      </c>
      <c r="AC25" s="48">
        <v>8.3154075298735428</v>
      </c>
      <c r="AD25" s="48">
        <v>7.796149931161021</v>
      </c>
    </row>
    <row r="26" spans="1:30" ht="12.75" customHeight="1" x14ac:dyDescent="0.2">
      <c r="A26" s="27" t="s">
        <v>32</v>
      </c>
      <c r="B26" s="28" t="s">
        <v>33</v>
      </c>
      <c r="C26" s="48">
        <v>19.517773950734643</v>
      </c>
      <c r="D26" s="48">
        <v>9.9031494572353633</v>
      </c>
      <c r="E26" s="48">
        <v>10.298227566538138</v>
      </c>
      <c r="F26" s="48">
        <v>9.2487903489651053</v>
      </c>
      <c r="G26" s="48">
        <v>9.1168641801295074</v>
      </c>
      <c r="H26" s="48">
        <v>9.4855286034246902</v>
      </c>
      <c r="I26" s="48">
        <v>8.5670903505198925</v>
      </c>
      <c r="J26" s="48">
        <v>8.324190620155818</v>
      </c>
      <c r="K26" s="48">
        <v>8.330305335122782</v>
      </c>
      <c r="L26" s="48">
        <v>8.2705393549333905</v>
      </c>
      <c r="M26" s="48">
        <v>8.9540300585695114</v>
      </c>
      <c r="N26" s="48">
        <v>8.2813223474889881</v>
      </c>
      <c r="O26" s="48">
        <v>7.7020395610235495</v>
      </c>
      <c r="P26" s="48">
        <v>7.9952503471010825</v>
      </c>
      <c r="Q26" s="48">
        <v>8.0952846496351363</v>
      </c>
      <c r="R26" s="48">
        <v>7.9199399427964581</v>
      </c>
      <c r="S26" s="48">
        <v>7.7595848922205768</v>
      </c>
      <c r="T26" s="48">
        <v>6.9868380206256129</v>
      </c>
      <c r="U26" s="48">
        <v>7.1236889827851657</v>
      </c>
      <c r="V26" s="48">
        <v>6.8802924365951421</v>
      </c>
      <c r="W26" s="48">
        <v>6.8070246494437869</v>
      </c>
      <c r="X26" s="48">
        <v>6.624441126282413</v>
      </c>
      <c r="Y26" s="48">
        <v>7.0173707831110512</v>
      </c>
      <c r="Z26" s="48">
        <v>6.7393450833210551</v>
      </c>
      <c r="AA26" s="48">
        <v>6.3135585258149343</v>
      </c>
      <c r="AB26" s="48">
        <v>6.4646844242072481</v>
      </c>
      <c r="AC26" s="48">
        <v>6.1633785616635732</v>
      </c>
      <c r="AD26" s="48">
        <v>6.2893426788056868</v>
      </c>
    </row>
    <row r="27" spans="1:30" ht="12.75" customHeight="1" x14ac:dyDescent="0.2">
      <c r="A27" s="27" t="s">
        <v>34</v>
      </c>
      <c r="B27" s="27" t="s">
        <v>35</v>
      </c>
      <c r="C27" s="48">
        <v>18.727179810414203</v>
      </c>
      <c r="D27" s="48">
        <v>9.1144983463487979</v>
      </c>
      <c r="E27" s="48">
        <v>8.9435805642194914</v>
      </c>
      <c r="F27" s="48">
        <v>8.653012886041477</v>
      </c>
      <c r="G27" s="48">
        <v>8.5887195676229808</v>
      </c>
      <c r="H27" s="48">
        <v>8.9481196334887212</v>
      </c>
      <c r="I27" s="48">
        <v>8.0744162726977997</v>
      </c>
      <c r="J27" s="48">
        <v>7.8757360779354082</v>
      </c>
      <c r="K27" s="48">
        <v>7.8600947422095588</v>
      </c>
      <c r="L27" s="48">
        <v>7.7798410929604502</v>
      </c>
      <c r="M27" s="48">
        <v>7.8164175801037112</v>
      </c>
      <c r="N27" s="48">
        <v>7.5494424287459259</v>
      </c>
      <c r="O27" s="48">
        <v>7.1925223577940054</v>
      </c>
      <c r="P27" s="48">
        <v>7.3881312873952165</v>
      </c>
      <c r="Q27" s="48">
        <v>7.5708322336087157</v>
      </c>
      <c r="R27" s="48">
        <v>7.4221908563405066</v>
      </c>
      <c r="S27" s="48">
        <v>7.5805186389114985</v>
      </c>
      <c r="T27" s="48">
        <v>6.841392777217818</v>
      </c>
      <c r="U27" s="48">
        <v>6.9788067035521877</v>
      </c>
      <c r="V27" s="48">
        <v>6.75457040447069</v>
      </c>
      <c r="W27" s="48">
        <v>6.473317266329456</v>
      </c>
      <c r="X27" s="48">
        <v>6.3336705913887572</v>
      </c>
      <c r="Y27" s="48">
        <v>6.634889048889681</v>
      </c>
      <c r="Z27" s="48">
        <v>6.2846261973807831</v>
      </c>
      <c r="AA27" s="48">
        <v>5.9928570129644427</v>
      </c>
      <c r="AB27" s="48">
        <v>6.1141356647162421</v>
      </c>
      <c r="AC27" s="48">
        <v>5.9352368705718099</v>
      </c>
      <c r="AD27" s="48">
        <v>6.0726763550113736</v>
      </c>
    </row>
    <row r="28" spans="1:30" ht="12.75" customHeight="1" x14ac:dyDescent="0.2">
      <c r="A28" s="27" t="s">
        <v>36</v>
      </c>
      <c r="B28" s="27" t="s">
        <v>37</v>
      </c>
      <c r="C28" s="48">
        <v>0.79059414032037301</v>
      </c>
      <c r="D28" s="48">
        <v>0.78865111088656303</v>
      </c>
      <c r="E28" s="48">
        <v>1.3546470023186465</v>
      </c>
      <c r="F28" s="48">
        <v>0.59577746292362532</v>
      </c>
      <c r="G28" s="48">
        <v>0.52814461250652689</v>
      </c>
      <c r="H28" s="48">
        <v>0.53740896993596854</v>
      </c>
      <c r="I28" s="48">
        <v>0.49267407782209416</v>
      </c>
      <c r="J28" s="48">
        <v>0.44845454222041048</v>
      </c>
      <c r="K28" s="48">
        <v>0.47021059291322354</v>
      </c>
      <c r="L28" s="48">
        <v>0.49069826197294097</v>
      </c>
      <c r="M28" s="48">
        <v>1.1376124784658019</v>
      </c>
      <c r="N28" s="48">
        <v>0.7318799187430659</v>
      </c>
      <c r="O28" s="48">
        <v>0.50951720322955041</v>
      </c>
      <c r="P28" s="48">
        <v>0.60711905970586522</v>
      </c>
      <c r="Q28" s="48">
        <v>0.52445241602643788</v>
      </c>
      <c r="R28" s="48">
        <v>0.49774908645596194</v>
      </c>
      <c r="S28" s="48">
        <v>0.1790662533090818</v>
      </c>
      <c r="T28" s="48">
        <v>0.14544524340779577</v>
      </c>
      <c r="U28" s="48">
        <v>0.14488227923298594</v>
      </c>
      <c r="V28" s="48">
        <v>0.12572203212444841</v>
      </c>
      <c r="W28" s="48">
        <v>0.33370738311432896</v>
      </c>
      <c r="X28" s="48">
        <v>0.2907705348936549</v>
      </c>
      <c r="Y28" s="48">
        <v>0.38248173422137777</v>
      </c>
      <c r="Z28" s="48">
        <v>0.45471888594029897</v>
      </c>
      <c r="AA28" s="48">
        <v>0.32070151285049142</v>
      </c>
      <c r="AB28" s="48">
        <v>0.3505487594910055</v>
      </c>
      <c r="AC28" s="48">
        <v>0.22814169109176369</v>
      </c>
      <c r="AD28" s="48">
        <v>0.21666632379429468</v>
      </c>
    </row>
    <row r="29" spans="1:30" ht="3.75" customHeight="1" x14ac:dyDescent="0.25">
      <c r="A29" s="16"/>
      <c r="B29" s="1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2.75" customHeight="1" x14ac:dyDescent="0.2"/>
    <row r="31" spans="1:30" ht="12.75" customHeight="1" x14ac:dyDescent="0.2"/>
    <row r="32" spans="1:30" ht="10.5" customHeight="1" x14ac:dyDescent="0.2">
      <c r="A32" s="35" t="s">
        <v>45</v>
      </c>
      <c r="D32" s="30"/>
      <c r="J32" s="19"/>
      <c r="K32" s="19"/>
      <c r="L32" s="19"/>
      <c r="M32" s="36"/>
      <c r="N32" s="19"/>
      <c r="O32" s="19"/>
      <c r="P32" s="19"/>
    </row>
    <row r="33" spans="1:13" ht="12.75" customHeight="1" x14ac:dyDescent="0.2">
      <c r="A33" s="31" t="s">
        <v>49</v>
      </c>
      <c r="D33" s="30"/>
      <c r="M33" s="37"/>
    </row>
    <row r="34" spans="1:13" ht="12.75" customHeight="1" x14ac:dyDescent="0.2">
      <c r="A34" s="32" t="s">
        <v>52</v>
      </c>
      <c r="D34" s="30"/>
      <c r="M34" s="38"/>
    </row>
    <row r="35" spans="1:13" ht="12.75" customHeight="1" x14ac:dyDescent="0.2"/>
    <row r="36" spans="1:13" ht="12.75" customHeight="1" x14ac:dyDescent="0.2"/>
    <row r="37" spans="1:13" ht="12.75" customHeight="1" x14ac:dyDescent="0.2"/>
    <row r="38" spans="1:13" ht="12.75" customHeight="1" x14ac:dyDescent="0.2"/>
    <row r="39" spans="1:13" ht="12.75" customHeight="1" x14ac:dyDescent="0.2"/>
    <row r="40" spans="1:13" ht="12.75" customHeight="1" x14ac:dyDescent="0.2"/>
    <row r="41" spans="1:13" ht="12.75" customHeight="1" x14ac:dyDescent="0.2"/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</sheetData>
  <mergeCells count="3">
    <mergeCell ref="A9:B9"/>
    <mergeCell ref="A15:B15"/>
    <mergeCell ref="A21:B2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nominale</vt:lpstr>
      <vt:lpstr>indice</vt:lpstr>
      <vt:lpstr>percentuale reddito complessivo</vt:lpstr>
      <vt:lpstr>percentuale componenti princip.</vt:lpstr>
      <vt:lpstr>indice!Druckbereich</vt:lpstr>
      <vt:lpstr>nominale!Druckbereich</vt:lpstr>
      <vt:lpstr>'percentuale componenti princip.'!Druckbereich</vt:lpstr>
      <vt:lpstr>'percentuale reddito complessivo'!Druckbereich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Schweizer</dc:creator>
  <cp:lastModifiedBy>Häni Stephan BFS</cp:lastModifiedBy>
  <cp:lastPrinted>2016-09-30T15:08:47Z</cp:lastPrinted>
  <dcterms:created xsi:type="dcterms:W3CDTF">2013-10-15T10:09:19Z</dcterms:created>
  <dcterms:modified xsi:type="dcterms:W3CDTF">2023-09-29T11:48:36Z</dcterms:modified>
</cp:coreProperties>
</file>