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23.11.23-GNP 2023-0363 Wahlanalyse\Actualisation des tableaux\Actualisation\Contrôles définitif MS JS JY\"/>
    </mc:Choice>
  </mc:AlternateContent>
  <xr:revisionPtr revIDLastSave="0" documentId="13_ncr:1_{1BA86AA3-ED80-4E9A-935A-39CD844BA0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3" sheetId="27" r:id="rId1"/>
    <sheet name="2019" sheetId="26" r:id="rId2"/>
    <sheet name="2015" sheetId="25" r:id="rId3"/>
    <sheet name="2011" sheetId="23" r:id="rId4"/>
    <sheet name="2007" sheetId="22" r:id="rId5"/>
    <sheet name="2003" sheetId="17" r:id="rId6"/>
    <sheet name="1999" sheetId="13" r:id="rId7"/>
    <sheet name="1995" sheetId="14" r:id="rId8"/>
    <sheet name="1991" sheetId="15" r:id="rId9"/>
    <sheet name="1987" sheetId="16" r:id="rId10"/>
    <sheet name="1983" sheetId="18" r:id="rId11"/>
    <sheet name="1979" sheetId="19" r:id="rId12"/>
    <sheet name="1975" sheetId="20" r:id="rId13"/>
    <sheet name="1971" sheetId="21" r:id="rId14"/>
  </sheets>
  <definedNames>
    <definedName name="_xlnm.Print_Area" localSheetId="11">'1979'!$A$1:$AA$45</definedName>
    <definedName name="_xlnm.Print_Area" localSheetId="10">'1983'!$A$1:$AA$45</definedName>
    <definedName name="_xlnm.Print_Area" localSheetId="9">'1987'!$A$1:$AA$44</definedName>
    <definedName name="_xlnm.Print_Area" localSheetId="8">'1991'!$A$1:$AA$44</definedName>
    <definedName name="_xlnm.Print_Area" localSheetId="7">'1995'!$A$1:$AA$44</definedName>
    <definedName name="_xlnm.Print_Area" localSheetId="6">'1999'!$A$1:$AA$44</definedName>
    <definedName name="_xlnm.Print_Area" localSheetId="5">'2003'!$A$1:$AA$46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27" l="1"/>
  <c r="AF7" i="27"/>
  <c r="AI7" i="27" s="1"/>
  <c r="AB34" i="27" l="1"/>
  <c r="AH32" i="27"/>
  <c r="AG32" i="27"/>
  <c r="AF32" i="27"/>
  <c r="AH31" i="27"/>
  <c r="AG31" i="27"/>
  <c r="AF31" i="27"/>
  <c r="AH30" i="27"/>
  <c r="AG30" i="27"/>
  <c r="AF30" i="27"/>
  <c r="AH29" i="27"/>
  <c r="AG29" i="27"/>
  <c r="AF29" i="27"/>
  <c r="AH28" i="27"/>
  <c r="AG28" i="27"/>
  <c r="AF28" i="27"/>
  <c r="AH27" i="27"/>
  <c r="AG27" i="27"/>
  <c r="AF27" i="27"/>
  <c r="AH26" i="27"/>
  <c r="AG26" i="27"/>
  <c r="AF26" i="27"/>
  <c r="AH25" i="27"/>
  <c r="AG25" i="27"/>
  <c r="AF25" i="27"/>
  <c r="AH24" i="27"/>
  <c r="AG24" i="27"/>
  <c r="AF24" i="27"/>
  <c r="AH23" i="27"/>
  <c r="AG23" i="27"/>
  <c r="AF23" i="27"/>
  <c r="AH22" i="27"/>
  <c r="AG22" i="27"/>
  <c r="AF22" i="27"/>
  <c r="AH21" i="27"/>
  <c r="AG21" i="27"/>
  <c r="AF21" i="27"/>
  <c r="AH20" i="27"/>
  <c r="AG20" i="27"/>
  <c r="AF20" i="27"/>
  <c r="AH19" i="27"/>
  <c r="AG19" i="27"/>
  <c r="AF19" i="27"/>
  <c r="AH18" i="27"/>
  <c r="AG18" i="27"/>
  <c r="AF18" i="27"/>
  <c r="AH17" i="27"/>
  <c r="AG17" i="27"/>
  <c r="AF17" i="27"/>
  <c r="AH16" i="27"/>
  <c r="AG16" i="27"/>
  <c r="AF16" i="27"/>
  <c r="AH15" i="27"/>
  <c r="AG15" i="27"/>
  <c r="AF15" i="27"/>
  <c r="AH14" i="27"/>
  <c r="AG14" i="27"/>
  <c r="AF14" i="27"/>
  <c r="AH13" i="27"/>
  <c r="AG13" i="27"/>
  <c r="AF13" i="27"/>
  <c r="AH12" i="27"/>
  <c r="AG12" i="27"/>
  <c r="AF12" i="27"/>
  <c r="AH11" i="27"/>
  <c r="AG11" i="27"/>
  <c r="AF11" i="27"/>
  <c r="AH10" i="27"/>
  <c r="AG10" i="27"/>
  <c r="AF10" i="27"/>
  <c r="AH9" i="27"/>
  <c r="AG9" i="27"/>
  <c r="AF9" i="27"/>
  <c r="AH8" i="27"/>
  <c r="AG8" i="27"/>
  <c r="AF8" i="27"/>
  <c r="AH7" i="27"/>
  <c r="AG7" i="27"/>
  <c r="AG5" i="27" l="1"/>
  <c r="V5" i="27" l="1"/>
  <c r="W5" i="27"/>
  <c r="X5" i="27"/>
  <c r="Y5" i="27"/>
  <c r="Z5" i="27"/>
  <c r="Z34" i="27" s="1"/>
  <c r="AA5" i="27"/>
  <c r="AB5" i="27"/>
  <c r="AC5" i="27"/>
  <c r="AE5" i="27"/>
  <c r="AD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X34" i="27" l="1"/>
  <c r="V34" i="27"/>
  <c r="D34" i="27"/>
  <c r="H34" i="27"/>
  <c r="L34" i="27"/>
  <c r="N34" i="27"/>
  <c r="AI8" i="27"/>
  <c r="AI12" i="27"/>
  <c r="AI16" i="27"/>
  <c r="AI20" i="27"/>
  <c r="AI24" i="27"/>
  <c r="AI28" i="27"/>
  <c r="AI32" i="27"/>
  <c r="AI10" i="27"/>
  <c r="AI14" i="27"/>
  <c r="AI18" i="27"/>
  <c r="AI22" i="27"/>
  <c r="AI26" i="27"/>
  <c r="AI30" i="27"/>
  <c r="AI13" i="27"/>
  <c r="AI17" i="27"/>
  <c r="AI21" i="27"/>
  <c r="AI25" i="27"/>
  <c r="AI29" i="27"/>
  <c r="AI11" i="27"/>
  <c r="AI15" i="27"/>
  <c r="AI19" i="27"/>
  <c r="AI23" i="27"/>
  <c r="AI27" i="27"/>
  <c r="AI31" i="27"/>
  <c r="F34" i="27"/>
  <c r="AF5" i="27"/>
  <c r="AH5" i="27"/>
  <c r="R34" i="27"/>
  <c r="AI9" i="27"/>
  <c r="AF34" i="27" l="1"/>
  <c r="AI5" i="27"/>
  <c r="Z32" i="26" l="1"/>
  <c r="Y32" i="26"/>
  <c r="X32" i="26"/>
  <c r="AA32" i="26" s="1"/>
  <c r="Z31" i="26"/>
  <c r="Y31" i="26"/>
  <c r="X31" i="26"/>
  <c r="Z30" i="26"/>
  <c r="Y30" i="26"/>
  <c r="X30" i="26"/>
  <c r="AA30" i="26" s="1"/>
  <c r="Z29" i="26"/>
  <c r="Y29" i="26"/>
  <c r="X29" i="26"/>
  <c r="AA29" i="26" s="1"/>
  <c r="Z28" i="26"/>
  <c r="Y28" i="26"/>
  <c r="X28" i="26"/>
  <c r="AA28" i="26" s="1"/>
  <c r="Z27" i="26"/>
  <c r="Y27" i="26"/>
  <c r="X27" i="26"/>
  <c r="AA27" i="26" s="1"/>
  <c r="Z26" i="26"/>
  <c r="Y26" i="26"/>
  <c r="X26" i="26"/>
  <c r="AA26" i="26" s="1"/>
  <c r="Z25" i="26"/>
  <c r="Y25" i="26"/>
  <c r="X25" i="26"/>
  <c r="AA25" i="26" s="1"/>
  <c r="Z24" i="26"/>
  <c r="Y24" i="26"/>
  <c r="X24" i="26"/>
  <c r="AA24" i="26" s="1"/>
  <c r="Z23" i="26"/>
  <c r="Y23" i="26"/>
  <c r="X23" i="26"/>
  <c r="AA23" i="26" s="1"/>
  <c r="Z22" i="26"/>
  <c r="Y22" i="26"/>
  <c r="X22" i="26"/>
  <c r="AA22" i="26" s="1"/>
  <c r="Z21" i="26"/>
  <c r="Y21" i="26"/>
  <c r="X21" i="26"/>
  <c r="AA21" i="26" s="1"/>
  <c r="Z20" i="26"/>
  <c r="Y20" i="26"/>
  <c r="X20" i="26"/>
  <c r="AA20" i="26" s="1"/>
  <c r="Z19" i="26"/>
  <c r="Y19" i="26"/>
  <c r="X19" i="26"/>
  <c r="AA19" i="26" s="1"/>
  <c r="Z18" i="26"/>
  <c r="Y18" i="26"/>
  <c r="X18" i="26"/>
  <c r="AA18" i="26" s="1"/>
  <c r="Z17" i="26"/>
  <c r="Y17" i="26"/>
  <c r="X17" i="26"/>
  <c r="AA17" i="26" s="1"/>
  <c r="Z16" i="26"/>
  <c r="Y16" i="26"/>
  <c r="X16" i="26"/>
  <c r="AA16" i="26" s="1"/>
  <c r="Z15" i="26"/>
  <c r="Y15" i="26"/>
  <c r="X15" i="26"/>
  <c r="AA15" i="26" s="1"/>
  <c r="Z14" i="26"/>
  <c r="Y14" i="26"/>
  <c r="X14" i="26"/>
  <c r="AA14" i="26" s="1"/>
  <c r="Z13" i="26"/>
  <c r="Y13" i="26"/>
  <c r="X13" i="26"/>
  <c r="AA13" i="26" s="1"/>
  <c r="Z12" i="26"/>
  <c r="Y12" i="26"/>
  <c r="X12" i="26"/>
  <c r="AA12" i="26" s="1"/>
  <c r="Z11" i="26"/>
  <c r="Y11" i="26"/>
  <c r="X11" i="26"/>
  <c r="AA11" i="26" s="1"/>
  <c r="Z10" i="26"/>
  <c r="Y10" i="26"/>
  <c r="X10" i="26"/>
  <c r="AA10" i="26" s="1"/>
  <c r="Z9" i="26"/>
  <c r="Y9" i="26"/>
  <c r="X9" i="26"/>
  <c r="AA9" i="26" s="1"/>
  <c r="Z8" i="26"/>
  <c r="Y8" i="26"/>
  <c r="X8" i="26"/>
  <c r="AA8" i="26" s="1"/>
  <c r="Z7" i="26"/>
  <c r="Z5" i="26" s="1"/>
  <c r="Y7" i="26"/>
  <c r="Y5" i="26" s="1"/>
  <c r="X7" i="26"/>
  <c r="AA7" i="26" s="1"/>
  <c r="W5" i="26"/>
  <c r="V5" i="26"/>
  <c r="V34" i="26" s="1"/>
  <c r="U5" i="26"/>
  <c r="T5" i="26"/>
  <c r="S5" i="26"/>
  <c r="R5" i="26"/>
  <c r="R34" i="26" s="1"/>
  <c r="Q5" i="26"/>
  <c r="P5" i="26"/>
  <c r="O5" i="26"/>
  <c r="N5" i="26"/>
  <c r="M5" i="26"/>
  <c r="L5" i="26"/>
  <c r="K5" i="26"/>
  <c r="J5" i="26"/>
  <c r="I5" i="26"/>
  <c r="H5" i="26"/>
  <c r="G5" i="26"/>
  <c r="F5" i="26"/>
  <c r="F34" i="26" s="1"/>
  <c r="E5" i="26"/>
  <c r="D5" i="26"/>
  <c r="D34" i="26" s="1"/>
  <c r="C5" i="26"/>
  <c r="B5" i="26"/>
  <c r="B34" i="26" s="1"/>
  <c r="AA31" i="26" l="1"/>
  <c r="X5" i="26"/>
  <c r="Y32" i="18"/>
  <c r="Z32" i="18" s="1"/>
  <c r="X32" i="18"/>
  <c r="Z31" i="18"/>
  <c r="Y31" i="18"/>
  <c r="X31" i="18"/>
  <c r="Y30" i="18"/>
  <c r="X30" i="18"/>
  <c r="Z30" i="18" s="1"/>
  <c r="Y29" i="18"/>
  <c r="Z29" i="18" s="1"/>
  <c r="X29" i="18"/>
  <c r="Y28" i="18"/>
  <c r="X28" i="18"/>
  <c r="Y27" i="18"/>
  <c r="X27" i="18"/>
  <c r="Z27" i="18" s="1"/>
  <c r="Y26" i="18"/>
  <c r="X26" i="18"/>
  <c r="Z26" i="18" s="1"/>
  <c r="Y25" i="18"/>
  <c r="X25" i="18"/>
  <c r="Z25" i="18" s="1"/>
  <c r="Y24" i="18"/>
  <c r="Z24" i="18" s="1"/>
  <c r="X24" i="18"/>
  <c r="Z23" i="18"/>
  <c r="Y23" i="18"/>
  <c r="X23" i="18"/>
  <c r="Y22" i="18"/>
  <c r="X22" i="18"/>
  <c r="Z22" i="18" s="1"/>
  <c r="Y21" i="18"/>
  <c r="X21" i="18"/>
  <c r="Z21" i="18" s="1"/>
  <c r="Y20" i="18"/>
  <c r="X20" i="18"/>
  <c r="Z20" i="18" s="1"/>
  <c r="Y19" i="18"/>
  <c r="X19" i="18"/>
  <c r="Z19" i="18" s="1"/>
  <c r="Y18" i="18"/>
  <c r="X18" i="18"/>
  <c r="Z18" i="18" s="1"/>
  <c r="Y17" i="18"/>
  <c r="X17" i="18"/>
  <c r="Y16" i="18"/>
  <c r="Z16" i="18" s="1"/>
  <c r="X16" i="18"/>
  <c r="Y15" i="18"/>
  <c r="X15" i="18"/>
  <c r="Z15" i="18" s="1"/>
  <c r="Z14" i="18"/>
  <c r="Y14" i="18"/>
  <c r="X14" i="18"/>
  <c r="Y13" i="18"/>
  <c r="X13" i="18"/>
  <c r="Z13" i="18" s="1"/>
  <c r="Y12" i="18"/>
  <c r="X12" i="18"/>
  <c r="Z12" i="18" s="1"/>
  <c r="Y11" i="18"/>
  <c r="X11" i="18"/>
  <c r="Y10" i="18"/>
  <c r="X10" i="18"/>
  <c r="Z10" i="18" s="1"/>
  <c r="Y9" i="18"/>
  <c r="X9" i="18"/>
  <c r="Z9" i="18" s="1"/>
  <c r="Y8" i="18"/>
  <c r="X8" i="18"/>
  <c r="Y7" i="18"/>
  <c r="X7" i="18"/>
  <c r="Z7" i="18" s="1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Y32" i="19"/>
  <c r="Z32" i="19" s="1"/>
  <c r="X32" i="19"/>
  <c r="Y31" i="19"/>
  <c r="X31" i="19"/>
  <c r="Z31" i="19" s="1"/>
  <c r="Y30" i="19"/>
  <c r="X30" i="19"/>
  <c r="Z30" i="19" s="1"/>
  <c r="Y29" i="19"/>
  <c r="X29" i="19"/>
  <c r="Z29" i="19" s="1"/>
  <c r="Y28" i="19"/>
  <c r="X28" i="19"/>
  <c r="Y27" i="19"/>
  <c r="X27" i="19"/>
  <c r="Z27" i="19" s="1"/>
  <c r="Y26" i="19"/>
  <c r="X26" i="19"/>
  <c r="Y25" i="19"/>
  <c r="X25" i="19"/>
  <c r="Z25" i="19" s="1"/>
  <c r="Y24" i="19"/>
  <c r="X24" i="19"/>
  <c r="Y23" i="19"/>
  <c r="X23" i="19"/>
  <c r="Y22" i="19"/>
  <c r="X22" i="19"/>
  <c r="Y21" i="19"/>
  <c r="X21" i="19"/>
  <c r="Z21" i="19" s="1"/>
  <c r="Y20" i="19"/>
  <c r="Z20" i="19" s="1"/>
  <c r="X20" i="19"/>
  <c r="Y19" i="19"/>
  <c r="X19" i="19"/>
  <c r="Z19" i="19" s="1"/>
  <c r="Y18" i="19"/>
  <c r="X18" i="19"/>
  <c r="Y17" i="19"/>
  <c r="X17" i="19"/>
  <c r="Y16" i="19"/>
  <c r="Z16" i="19" s="1"/>
  <c r="X16" i="19"/>
  <c r="Y15" i="19"/>
  <c r="X15" i="19"/>
  <c r="Z15" i="19" s="1"/>
  <c r="Y14" i="19"/>
  <c r="X14" i="19"/>
  <c r="Z14" i="19" s="1"/>
  <c r="Y13" i="19"/>
  <c r="X13" i="19"/>
  <c r="Z13" i="19" s="1"/>
  <c r="Y12" i="19"/>
  <c r="X12" i="19"/>
  <c r="Y11" i="19"/>
  <c r="X11" i="19"/>
  <c r="Z11" i="19" s="1"/>
  <c r="Y10" i="19"/>
  <c r="X10" i="19"/>
  <c r="Z10" i="19" s="1"/>
  <c r="Y9" i="19"/>
  <c r="X9" i="19"/>
  <c r="Y8" i="19"/>
  <c r="X8" i="19"/>
  <c r="Y7" i="19"/>
  <c r="X7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Y32" i="20"/>
  <c r="Z32" i="20" s="1"/>
  <c r="X32" i="20"/>
  <c r="Y31" i="20"/>
  <c r="X31" i="20"/>
  <c r="Y30" i="20"/>
  <c r="X30" i="20"/>
  <c r="Z30" i="20" s="1"/>
  <c r="Y29" i="20"/>
  <c r="X29" i="20"/>
  <c r="Z29" i="20" s="1"/>
  <c r="Y28" i="20"/>
  <c r="X28" i="20"/>
  <c r="Z28" i="20" s="1"/>
  <c r="Y27" i="20"/>
  <c r="X27" i="20"/>
  <c r="Y26" i="20"/>
  <c r="X26" i="20"/>
  <c r="Y25" i="20"/>
  <c r="Z25" i="20" s="1"/>
  <c r="X25" i="20"/>
  <c r="Y24" i="20"/>
  <c r="Z24" i="20" s="1"/>
  <c r="X24" i="20"/>
  <c r="Y23" i="20"/>
  <c r="X23" i="20"/>
  <c r="Z23" i="20" s="1"/>
  <c r="Y22" i="20"/>
  <c r="X22" i="20"/>
  <c r="Z22" i="20" s="1"/>
  <c r="Y21" i="20"/>
  <c r="X21" i="20"/>
  <c r="Z21" i="20" s="1"/>
  <c r="Y20" i="20"/>
  <c r="X20" i="20"/>
  <c r="Z20" i="20" s="1"/>
  <c r="Y19" i="20"/>
  <c r="X19" i="20"/>
  <c r="Z19" i="20" s="1"/>
  <c r="Y18" i="20"/>
  <c r="X18" i="20"/>
  <c r="Z18" i="20" s="1"/>
  <c r="Y17" i="20"/>
  <c r="X17" i="20"/>
  <c r="Y16" i="20"/>
  <c r="Z16" i="20" s="1"/>
  <c r="X16" i="20"/>
  <c r="Y15" i="20"/>
  <c r="X15" i="20"/>
  <c r="Y14" i="20"/>
  <c r="X14" i="20"/>
  <c r="Z14" i="20" s="1"/>
  <c r="Y13" i="20"/>
  <c r="X13" i="20"/>
  <c r="Z13" i="20" s="1"/>
  <c r="Y12" i="20"/>
  <c r="X12" i="20"/>
  <c r="Z12" i="20" s="1"/>
  <c r="Y11" i="20"/>
  <c r="X11" i="20"/>
  <c r="Y10" i="20"/>
  <c r="X10" i="20"/>
  <c r="Y9" i="20"/>
  <c r="Z9" i="20" s="1"/>
  <c r="X9" i="20"/>
  <c r="Y8" i="20"/>
  <c r="X8" i="20"/>
  <c r="Y7" i="20"/>
  <c r="X7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Y32" i="21"/>
  <c r="X32" i="21"/>
  <c r="Z32" i="21" s="1"/>
  <c r="Y31" i="21"/>
  <c r="X31" i="21"/>
  <c r="Z31" i="21" s="1"/>
  <c r="Y30" i="21"/>
  <c r="X30" i="21"/>
  <c r="Z30" i="21" s="1"/>
  <c r="Y29" i="21"/>
  <c r="X29" i="21"/>
  <c r="Z29" i="21" s="1"/>
  <c r="Y28" i="21"/>
  <c r="X28" i="21"/>
  <c r="Z28" i="21" s="1"/>
  <c r="Y27" i="21"/>
  <c r="X27" i="21"/>
  <c r="Z27" i="21" s="1"/>
  <c r="Y26" i="21"/>
  <c r="X26" i="21"/>
  <c r="Z26" i="21" s="1"/>
  <c r="Y25" i="21"/>
  <c r="X25" i="21"/>
  <c r="Z25" i="21" s="1"/>
  <c r="Y24" i="21"/>
  <c r="X24" i="21"/>
  <c r="Z24" i="21" s="1"/>
  <c r="Y23" i="21"/>
  <c r="X23" i="21"/>
  <c r="Z23" i="21" s="1"/>
  <c r="Y22" i="21"/>
  <c r="X22" i="21"/>
  <c r="Z22" i="21" s="1"/>
  <c r="Y21" i="21"/>
  <c r="X21" i="21"/>
  <c r="Z21" i="21" s="1"/>
  <c r="Y20" i="21"/>
  <c r="X20" i="21"/>
  <c r="Z20" i="21" s="1"/>
  <c r="Y19" i="21"/>
  <c r="X19" i="21"/>
  <c r="Z19" i="21" s="1"/>
  <c r="Y18" i="21"/>
  <c r="X18" i="21"/>
  <c r="Z18" i="21" s="1"/>
  <c r="Y17" i="21"/>
  <c r="X17" i="21"/>
  <c r="Z17" i="21" s="1"/>
  <c r="Y16" i="21"/>
  <c r="X16" i="21"/>
  <c r="Z16" i="21" s="1"/>
  <c r="Y15" i="21"/>
  <c r="X15" i="21"/>
  <c r="Z15" i="21" s="1"/>
  <c r="Y14" i="21"/>
  <c r="X14" i="21"/>
  <c r="Z14" i="21" s="1"/>
  <c r="Y13" i="21"/>
  <c r="X13" i="21"/>
  <c r="Z13" i="21" s="1"/>
  <c r="Y12" i="21"/>
  <c r="X12" i="21"/>
  <c r="Z12" i="21" s="1"/>
  <c r="Y11" i="21"/>
  <c r="X11" i="21"/>
  <c r="Z11" i="21" s="1"/>
  <c r="Y10" i="21"/>
  <c r="X10" i="21"/>
  <c r="Z10" i="21" s="1"/>
  <c r="Y9" i="21"/>
  <c r="X9" i="21"/>
  <c r="Y8" i="21"/>
  <c r="X8" i="21"/>
  <c r="Z8" i="21" s="1"/>
  <c r="Y7" i="21"/>
  <c r="X7" i="21"/>
  <c r="Z7" i="21" s="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Z11" i="20" l="1"/>
  <c r="Z27" i="20"/>
  <c r="X5" i="19"/>
  <c r="Z12" i="19"/>
  <c r="Z18" i="19"/>
  <c r="Z23" i="19"/>
  <c r="Z28" i="19"/>
  <c r="Z8" i="18"/>
  <c r="Z17" i="20"/>
  <c r="Z8" i="19"/>
  <c r="Z24" i="19"/>
  <c r="X5" i="20"/>
  <c r="Z9" i="19"/>
  <c r="Y5" i="20"/>
  <c r="Y5" i="19"/>
  <c r="X5" i="18"/>
  <c r="Z26" i="19"/>
  <c r="Z8" i="20"/>
  <c r="Z17" i="18"/>
  <c r="Z28" i="18"/>
  <c r="X5" i="21"/>
  <c r="Y5" i="18"/>
  <c r="AA5" i="26"/>
  <c r="X34" i="26"/>
  <c r="Y5" i="21"/>
  <c r="Z10" i="20"/>
  <c r="Z15" i="20"/>
  <c r="Z26" i="20"/>
  <c r="Z31" i="20"/>
  <c r="Z17" i="19"/>
  <c r="Z22" i="19"/>
  <c r="Z11" i="18"/>
  <c r="Z5" i="18" s="1"/>
  <c r="Z7" i="19"/>
  <c r="Z7" i="20"/>
  <c r="Z9" i="21"/>
  <c r="Z5" i="21" s="1"/>
  <c r="Z5" i="20" l="1"/>
  <c r="Z5" i="19"/>
  <c r="Y32" i="25"/>
  <c r="X32" i="25"/>
  <c r="Z32" i="25" s="1"/>
  <c r="Y31" i="25"/>
  <c r="X31" i="25"/>
  <c r="Y30" i="25"/>
  <c r="X30" i="25"/>
  <c r="Y29" i="25"/>
  <c r="X29" i="25"/>
  <c r="Y28" i="25"/>
  <c r="X28" i="25"/>
  <c r="Y27" i="25"/>
  <c r="X27" i="25"/>
  <c r="Z27" i="25" s="1"/>
  <c r="AA27" i="25" s="1"/>
  <c r="Y26" i="25"/>
  <c r="X26" i="25"/>
  <c r="Z26" i="25" s="1"/>
  <c r="AA26" i="25" s="1"/>
  <c r="Y25" i="25"/>
  <c r="X25" i="25"/>
  <c r="Y24" i="25"/>
  <c r="X24" i="25"/>
  <c r="Y23" i="25"/>
  <c r="X23" i="25"/>
  <c r="Y22" i="25"/>
  <c r="X22" i="25"/>
  <c r="Y21" i="25"/>
  <c r="X21" i="25"/>
  <c r="Z21" i="25" s="1"/>
  <c r="Y20" i="25"/>
  <c r="X20" i="25"/>
  <c r="Y19" i="25"/>
  <c r="X19" i="25"/>
  <c r="Y18" i="25"/>
  <c r="X18" i="25"/>
  <c r="Z18" i="25" s="1"/>
  <c r="AA18" i="25" s="1"/>
  <c r="Y17" i="25"/>
  <c r="X17" i="25"/>
  <c r="Y16" i="25"/>
  <c r="X16" i="25"/>
  <c r="Y15" i="25"/>
  <c r="X15" i="25"/>
  <c r="Z15" i="25" s="1"/>
  <c r="Y14" i="25"/>
  <c r="X14" i="25"/>
  <c r="Y13" i="25"/>
  <c r="X13" i="25"/>
  <c r="Y12" i="25"/>
  <c r="X12" i="25"/>
  <c r="Y11" i="25"/>
  <c r="X11" i="25"/>
  <c r="Y10" i="25"/>
  <c r="X10" i="25"/>
  <c r="Z10" i="25" s="1"/>
  <c r="AA10" i="25" s="1"/>
  <c r="Y9" i="25"/>
  <c r="X9" i="25"/>
  <c r="Y8" i="25"/>
  <c r="X8" i="25"/>
  <c r="Y7" i="25"/>
  <c r="X7" i="25"/>
  <c r="W5" i="25"/>
  <c r="V5" i="25"/>
  <c r="U5" i="25"/>
  <c r="T5" i="25"/>
  <c r="S5" i="25"/>
  <c r="R5" i="25"/>
  <c r="Q5" i="25"/>
  <c r="P5" i="25"/>
  <c r="I5" i="25"/>
  <c r="H5" i="25"/>
  <c r="G5" i="25"/>
  <c r="F5" i="25"/>
  <c r="E5" i="25"/>
  <c r="D5" i="25"/>
  <c r="C5" i="25"/>
  <c r="B5" i="25"/>
  <c r="X32" i="16"/>
  <c r="Y32" i="16"/>
  <c r="X31" i="16"/>
  <c r="Y31" i="16"/>
  <c r="X30" i="16"/>
  <c r="Y30" i="16"/>
  <c r="X29" i="16"/>
  <c r="Y29" i="16"/>
  <c r="X28" i="16"/>
  <c r="Y28" i="16"/>
  <c r="X27" i="16"/>
  <c r="Y27" i="16"/>
  <c r="X26" i="16"/>
  <c r="Y26" i="16"/>
  <c r="X25" i="16"/>
  <c r="Y25" i="16"/>
  <c r="X24" i="16"/>
  <c r="Y24" i="16"/>
  <c r="X23" i="16"/>
  <c r="Y23" i="16"/>
  <c r="X22" i="16"/>
  <c r="Y22" i="16"/>
  <c r="X21" i="16"/>
  <c r="Y21" i="16"/>
  <c r="X20" i="16"/>
  <c r="Y20" i="16"/>
  <c r="X19" i="16"/>
  <c r="Y19" i="16"/>
  <c r="X18" i="16"/>
  <c r="Y18" i="16"/>
  <c r="X17" i="16"/>
  <c r="Y17" i="16"/>
  <c r="X16" i="16"/>
  <c r="Y16" i="16"/>
  <c r="X15" i="16"/>
  <c r="Y15" i="16"/>
  <c r="X14" i="16"/>
  <c r="Y14" i="16"/>
  <c r="X13" i="16"/>
  <c r="Y13" i="16"/>
  <c r="X12" i="16"/>
  <c r="Y12" i="16"/>
  <c r="X11" i="16"/>
  <c r="Y11" i="16"/>
  <c r="X10" i="16"/>
  <c r="Y10" i="16"/>
  <c r="X9" i="16"/>
  <c r="Y9" i="16"/>
  <c r="X8" i="16"/>
  <c r="Y8" i="16"/>
  <c r="X7" i="16"/>
  <c r="Y7" i="16"/>
  <c r="M5" i="16"/>
  <c r="L5" i="16"/>
  <c r="K5" i="16"/>
  <c r="J5" i="16"/>
  <c r="I5" i="16"/>
  <c r="H5" i="16"/>
  <c r="G5" i="16"/>
  <c r="F5" i="16"/>
  <c r="E5" i="16"/>
  <c r="D5" i="16"/>
  <c r="C5" i="16"/>
  <c r="B5" i="16"/>
  <c r="X32" i="15"/>
  <c r="Y32" i="15"/>
  <c r="X31" i="15"/>
  <c r="Y31" i="15"/>
  <c r="X30" i="15"/>
  <c r="Y30" i="15"/>
  <c r="X29" i="15"/>
  <c r="Z29" i="15" s="1"/>
  <c r="Y29" i="15"/>
  <c r="X28" i="15"/>
  <c r="Y28" i="15"/>
  <c r="X27" i="15"/>
  <c r="Y27" i="15"/>
  <c r="X26" i="15"/>
  <c r="Y26" i="15"/>
  <c r="X25" i="15"/>
  <c r="Y25" i="15"/>
  <c r="X24" i="15"/>
  <c r="Y24" i="15"/>
  <c r="X23" i="15"/>
  <c r="Y23" i="15"/>
  <c r="X22" i="15"/>
  <c r="Y22" i="15"/>
  <c r="X21" i="15"/>
  <c r="Y21" i="15"/>
  <c r="X20" i="15"/>
  <c r="Y20" i="15"/>
  <c r="X19" i="15"/>
  <c r="Y19" i="15"/>
  <c r="X18" i="15"/>
  <c r="Y18" i="15"/>
  <c r="X17" i="15"/>
  <c r="Y17" i="15"/>
  <c r="X16" i="15"/>
  <c r="Y16" i="15"/>
  <c r="X15" i="15"/>
  <c r="Y15" i="15"/>
  <c r="X14" i="15"/>
  <c r="Y14" i="15"/>
  <c r="X13" i="15"/>
  <c r="Y13" i="15"/>
  <c r="X12" i="15"/>
  <c r="Y12" i="15"/>
  <c r="X11" i="15"/>
  <c r="Y11" i="15"/>
  <c r="Z11" i="15" s="1"/>
  <c r="X10" i="15"/>
  <c r="Y10" i="15"/>
  <c r="X9" i="15"/>
  <c r="Y9" i="15"/>
  <c r="X8" i="15"/>
  <c r="Y8" i="15"/>
  <c r="X7" i="15"/>
  <c r="Y7" i="15"/>
  <c r="U5" i="15"/>
  <c r="T5" i="15"/>
  <c r="M5" i="15"/>
  <c r="L5" i="15"/>
  <c r="K5" i="15"/>
  <c r="J5" i="15"/>
  <c r="I5" i="15"/>
  <c r="H5" i="15"/>
  <c r="G5" i="15"/>
  <c r="F5" i="15"/>
  <c r="E5" i="15"/>
  <c r="D5" i="15"/>
  <c r="C5" i="15"/>
  <c r="B5" i="15"/>
  <c r="X32" i="14"/>
  <c r="Z32" i="14" s="1"/>
  <c r="Y32" i="14"/>
  <c r="X31" i="14"/>
  <c r="Y31" i="14"/>
  <c r="X30" i="14"/>
  <c r="Y30" i="14"/>
  <c r="X29" i="14"/>
  <c r="Y29" i="14"/>
  <c r="X28" i="14"/>
  <c r="Y28" i="14"/>
  <c r="X27" i="14"/>
  <c r="Y27" i="14"/>
  <c r="X26" i="14"/>
  <c r="Y26" i="14"/>
  <c r="X25" i="14"/>
  <c r="Y25" i="14"/>
  <c r="X24" i="14"/>
  <c r="Y24" i="14"/>
  <c r="X23" i="14"/>
  <c r="Z23" i="14" s="1"/>
  <c r="Y23" i="14"/>
  <c r="X22" i="14"/>
  <c r="Y22" i="14"/>
  <c r="X21" i="14"/>
  <c r="Y21" i="14"/>
  <c r="X20" i="14"/>
  <c r="Y20" i="14"/>
  <c r="X19" i="14"/>
  <c r="Y19" i="14"/>
  <c r="X18" i="14"/>
  <c r="Y18" i="14"/>
  <c r="X17" i="14"/>
  <c r="Y17" i="14"/>
  <c r="X16" i="14"/>
  <c r="Y16" i="14"/>
  <c r="X15" i="14"/>
  <c r="Y15" i="14"/>
  <c r="X14" i="14"/>
  <c r="Y14" i="14"/>
  <c r="X13" i="14"/>
  <c r="Y13" i="14"/>
  <c r="X12" i="14"/>
  <c r="Y12" i="14"/>
  <c r="X11" i="14"/>
  <c r="Y11" i="14"/>
  <c r="X10" i="14"/>
  <c r="Y10" i="14"/>
  <c r="X9" i="14"/>
  <c r="Y9" i="14"/>
  <c r="X8" i="14"/>
  <c r="Y8" i="14"/>
  <c r="X7" i="14"/>
  <c r="Y7" i="14"/>
  <c r="M5" i="14"/>
  <c r="L5" i="14"/>
  <c r="K5" i="14"/>
  <c r="J5" i="14"/>
  <c r="I5" i="14"/>
  <c r="H5" i="14"/>
  <c r="G5" i="14"/>
  <c r="F5" i="14"/>
  <c r="E5" i="14"/>
  <c r="D5" i="14"/>
  <c r="C5" i="14"/>
  <c r="B5" i="14"/>
  <c r="X32" i="13"/>
  <c r="Y32" i="13"/>
  <c r="X31" i="13"/>
  <c r="Y31" i="13"/>
  <c r="Z31" i="13" s="1"/>
  <c r="X30" i="13"/>
  <c r="Y30" i="13"/>
  <c r="X29" i="13"/>
  <c r="Z29" i="13" s="1"/>
  <c r="Y29" i="13"/>
  <c r="X28" i="13"/>
  <c r="Y28" i="13"/>
  <c r="X27" i="13"/>
  <c r="Z27" i="13" s="1"/>
  <c r="Y27" i="13"/>
  <c r="X26" i="13"/>
  <c r="Y26" i="13"/>
  <c r="X25" i="13"/>
  <c r="Y25" i="13"/>
  <c r="X24" i="13"/>
  <c r="Y24" i="13"/>
  <c r="X23" i="13"/>
  <c r="Y23" i="13"/>
  <c r="X22" i="13"/>
  <c r="Y22" i="13"/>
  <c r="X21" i="13"/>
  <c r="Y21" i="13"/>
  <c r="X20" i="13"/>
  <c r="Y20" i="13"/>
  <c r="X19" i="13"/>
  <c r="Y19" i="13"/>
  <c r="X18" i="13"/>
  <c r="Y18" i="13"/>
  <c r="X17" i="13"/>
  <c r="Y17" i="13"/>
  <c r="X16" i="13"/>
  <c r="Y16" i="13"/>
  <c r="X15" i="13"/>
  <c r="Y15" i="13"/>
  <c r="X14" i="13"/>
  <c r="Y14" i="13"/>
  <c r="X13" i="13"/>
  <c r="Y13" i="13"/>
  <c r="X12" i="13"/>
  <c r="Y12" i="13"/>
  <c r="X11" i="13"/>
  <c r="Y11" i="13"/>
  <c r="X10" i="13"/>
  <c r="Y10" i="13"/>
  <c r="X9" i="13"/>
  <c r="Y9" i="13"/>
  <c r="X8" i="13"/>
  <c r="Y8" i="13"/>
  <c r="X7" i="13"/>
  <c r="Y7" i="13"/>
  <c r="W5" i="13"/>
  <c r="V5" i="13"/>
  <c r="I5" i="13"/>
  <c r="H5" i="13"/>
  <c r="G5" i="13"/>
  <c r="F5" i="13"/>
  <c r="E5" i="13"/>
  <c r="D5" i="13"/>
  <c r="C5" i="13"/>
  <c r="B5" i="13"/>
  <c r="X32" i="17"/>
  <c r="Y32" i="17"/>
  <c r="X31" i="17"/>
  <c r="Y31" i="17"/>
  <c r="X30" i="17"/>
  <c r="Y30" i="17"/>
  <c r="X29" i="17"/>
  <c r="Y29" i="17"/>
  <c r="X28" i="17"/>
  <c r="Y28" i="17"/>
  <c r="X27" i="17"/>
  <c r="Y27" i="17"/>
  <c r="X26" i="17"/>
  <c r="Y26" i="17"/>
  <c r="X25" i="17"/>
  <c r="Y25" i="17"/>
  <c r="X24" i="17"/>
  <c r="Y24" i="17"/>
  <c r="X23" i="17"/>
  <c r="Y23" i="17"/>
  <c r="X22" i="17"/>
  <c r="Y22" i="17"/>
  <c r="X21" i="17"/>
  <c r="Y21" i="17"/>
  <c r="X20" i="17"/>
  <c r="Y20" i="17"/>
  <c r="X19" i="17"/>
  <c r="Y19" i="17"/>
  <c r="X18" i="17"/>
  <c r="Y18" i="17"/>
  <c r="X17" i="17"/>
  <c r="Y17" i="17"/>
  <c r="X16" i="17"/>
  <c r="Y16" i="17"/>
  <c r="X15" i="17"/>
  <c r="Y15" i="17"/>
  <c r="X14" i="17"/>
  <c r="Y14" i="17"/>
  <c r="X13" i="17"/>
  <c r="Y13" i="17"/>
  <c r="X12" i="17"/>
  <c r="Y12" i="17"/>
  <c r="X11" i="17"/>
  <c r="Y11" i="17"/>
  <c r="X10" i="17"/>
  <c r="Y10" i="17"/>
  <c r="X9" i="17"/>
  <c r="Y9" i="17"/>
  <c r="X8" i="17"/>
  <c r="Y8" i="17"/>
  <c r="X7" i="17"/>
  <c r="Y7" i="17"/>
  <c r="I5" i="17"/>
  <c r="H5" i="17"/>
  <c r="G5" i="17"/>
  <c r="F5" i="17"/>
  <c r="E5" i="17"/>
  <c r="D5" i="17"/>
  <c r="C5" i="17"/>
  <c r="B5" i="17"/>
  <c r="X7" i="22"/>
  <c r="X8" i="22"/>
  <c r="X9" i="22"/>
  <c r="X10" i="22"/>
  <c r="X11" i="22"/>
  <c r="X12" i="22"/>
  <c r="X13" i="22"/>
  <c r="X14" i="22"/>
  <c r="X15" i="22"/>
  <c r="X16" i="22"/>
  <c r="X17" i="22"/>
  <c r="X18" i="22"/>
  <c r="X19" i="22"/>
  <c r="X20" i="22"/>
  <c r="X21" i="22"/>
  <c r="X22" i="22"/>
  <c r="X23" i="22"/>
  <c r="X24" i="22"/>
  <c r="X25" i="22"/>
  <c r="X26" i="22"/>
  <c r="X27" i="22"/>
  <c r="X28" i="22"/>
  <c r="X29" i="22"/>
  <c r="X30" i="22"/>
  <c r="X31" i="22"/>
  <c r="X32" i="22"/>
  <c r="Y7" i="22"/>
  <c r="Y8" i="22"/>
  <c r="Z8" i="22" s="1"/>
  <c r="AA8" i="22" s="1"/>
  <c r="Y9" i="22"/>
  <c r="Y10" i="22"/>
  <c r="Y11" i="22"/>
  <c r="Z11" i="22" s="1"/>
  <c r="AA11" i="22" s="1"/>
  <c r="Y12" i="22"/>
  <c r="Y13" i="22"/>
  <c r="Y14" i="22"/>
  <c r="Y15" i="22"/>
  <c r="Z15" i="22" s="1"/>
  <c r="AA15" i="22" s="1"/>
  <c r="Y16" i="22"/>
  <c r="Z16" i="22" s="1"/>
  <c r="AA16" i="22" s="1"/>
  <c r="Y17" i="22"/>
  <c r="Z17" i="22" s="1"/>
  <c r="AA17" i="22" s="1"/>
  <c r="Y18" i="22"/>
  <c r="Y19" i="22"/>
  <c r="Z19" i="22" s="1"/>
  <c r="AA19" i="22" s="1"/>
  <c r="Y20" i="22"/>
  <c r="Y21" i="22"/>
  <c r="Y22" i="22"/>
  <c r="Y23" i="22"/>
  <c r="Y24" i="22"/>
  <c r="Y25" i="22"/>
  <c r="Z25" i="22" s="1"/>
  <c r="AA25" i="22" s="1"/>
  <c r="Y26" i="22"/>
  <c r="Y27" i="22"/>
  <c r="Y28" i="22"/>
  <c r="Y29" i="22"/>
  <c r="Y30" i="22"/>
  <c r="Y31" i="22"/>
  <c r="Z31" i="22" s="1"/>
  <c r="AA31" i="22" s="1"/>
  <c r="Y32" i="22"/>
  <c r="Z32" i="22" s="1"/>
  <c r="AA32" i="22" s="1"/>
  <c r="R5" i="22"/>
  <c r="S5" i="22"/>
  <c r="N5" i="22"/>
  <c r="O5" i="22"/>
  <c r="H5" i="22"/>
  <c r="I5" i="22"/>
  <c r="F5" i="22"/>
  <c r="G5" i="22"/>
  <c r="D5" i="22"/>
  <c r="E5" i="22"/>
  <c r="B5" i="22"/>
  <c r="C5" i="22"/>
  <c r="X7" i="23"/>
  <c r="X8" i="23"/>
  <c r="X9" i="23"/>
  <c r="X10" i="23"/>
  <c r="X11" i="23"/>
  <c r="X12" i="23"/>
  <c r="X1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27" i="23"/>
  <c r="X28" i="23"/>
  <c r="X29" i="23"/>
  <c r="X30" i="23"/>
  <c r="X31" i="23"/>
  <c r="X32" i="23"/>
  <c r="Y7" i="23"/>
  <c r="Y8" i="23"/>
  <c r="Z8" i="23" s="1"/>
  <c r="AA8" i="23" s="1"/>
  <c r="Y9" i="23"/>
  <c r="Z9" i="23" s="1"/>
  <c r="AA9" i="23" s="1"/>
  <c r="Y10" i="23"/>
  <c r="Y11" i="23"/>
  <c r="Y12" i="23"/>
  <c r="Y13" i="23"/>
  <c r="Y14" i="23"/>
  <c r="Y15" i="23"/>
  <c r="Z15" i="23" s="1"/>
  <c r="AA15" i="23" s="1"/>
  <c r="Y16" i="23"/>
  <c r="Y17" i="23"/>
  <c r="Y18" i="23"/>
  <c r="Y19" i="23"/>
  <c r="Y20" i="23"/>
  <c r="Y21" i="23"/>
  <c r="Y22" i="23"/>
  <c r="Y23" i="23"/>
  <c r="Y24" i="23"/>
  <c r="Y25" i="23"/>
  <c r="Z25" i="23" s="1"/>
  <c r="AA25" i="23" s="1"/>
  <c r="Y26" i="23"/>
  <c r="Y27" i="23"/>
  <c r="Y28" i="23"/>
  <c r="Y29" i="23"/>
  <c r="Y30" i="23"/>
  <c r="Y31" i="23"/>
  <c r="Z31" i="23" s="1"/>
  <c r="AA31" i="23" s="1"/>
  <c r="Y32" i="23"/>
  <c r="Z32" i="23" s="1"/>
  <c r="AA32" i="23" s="1"/>
  <c r="V5" i="23"/>
  <c r="W5" i="23"/>
  <c r="R5" i="23"/>
  <c r="S5" i="23"/>
  <c r="P5" i="23"/>
  <c r="Q5" i="23"/>
  <c r="N5" i="23"/>
  <c r="O5" i="23"/>
  <c r="N34" i="23" s="1"/>
  <c r="H5" i="23"/>
  <c r="I5" i="23"/>
  <c r="F5" i="23"/>
  <c r="G5" i="23"/>
  <c r="D5" i="23"/>
  <c r="E5" i="23"/>
  <c r="B5" i="23"/>
  <c r="C5" i="23"/>
  <c r="B34" i="23" s="1"/>
  <c r="Z7" i="22"/>
  <c r="AA7" i="22" s="1"/>
  <c r="Z7" i="25"/>
  <c r="AA7" i="25" s="1"/>
  <c r="Z31" i="25"/>
  <c r="AA31" i="25" s="1"/>
  <c r="Z13" i="22" l="1"/>
  <c r="AA13" i="22" s="1"/>
  <c r="Z28" i="13"/>
  <c r="Z32" i="16"/>
  <c r="Z11" i="25"/>
  <c r="Z17" i="25"/>
  <c r="AA17" i="25" s="1"/>
  <c r="Z23" i="25"/>
  <c r="AA23" i="25" s="1"/>
  <c r="Z29" i="25"/>
  <c r="AA29" i="25" s="1"/>
  <c r="Z7" i="15"/>
  <c r="Z30" i="15"/>
  <c r="Z28" i="16"/>
  <c r="Z24" i="25"/>
  <c r="Z13" i="25"/>
  <c r="Z19" i="25"/>
  <c r="AA19" i="25" s="1"/>
  <c r="Z29" i="22"/>
  <c r="AA29" i="22" s="1"/>
  <c r="Z24" i="16"/>
  <c r="Z22" i="23"/>
  <c r="AA22" i="23" s="1"/>
  <c r="Z26" i="16"/>
  <c r="Z30" i="16"/>
  <c r="Z14" i="16"/>
  <c r="Z11" i="16"/>
  <c r="Z19" i="16"/>
  <c r="Z27" i="16"/>
  <c r="Z10" i="16"/>
  <c r="Z16" i="16"/>
  <c r="Z22" i="16"/>
  <c r="Z18" i="16"/>
  <c r="Z12" i="16"/>
  <c r="Z20" i="16"/>
  <c r="Z7" i="16"/>
  <c r="Z9" i="16"/>
  <c r="Z17" i="16"/>
  <c r="Z23" i="16"/>
  <c r="Z25" i="16"/>
  <c r="Z12" i="15"/>
  <c r="Z21" i="15"/>
  <c r="Z25" i="15"/>
  <c r="Z10" i="15"/>
  <c r="Z14" i="15"/>
  <c r="Z15" i="15"/>
  <c r="Z19" i="15"/>
  <c r="Z27" i="15"/>
  <c r="Z28" i="15"/>
  <c r="Z17" i="15"/>
  <c r="Z31" i="15"/>
  <c r="Z24" i="15"/>
  <c r="Z18" i="15"/>
  <c r="Z22" i="15"/>
  <c r="Z26" i="15"/>
  <c r="Y5" i="15"/>
  <c r="Z23" i="15"/>
  <c r="Y5" i="16"/>
  <c r="X5" i="16"/>
  <c r="Z21" i="16"/>
  <c r="Z31" i="16"/>
  <c r="Z15" i="16"/>
  <c r="Z8" i="16"/>
  <c r="Z13" i="16"/>
  <c r="Z29" i="16"/>
  <c r="Z32" i="15"/>
  <c r="Z9" i="15"/>
  <c r="Z20" i="15"/>
  <c r="Z13" i="15"/>
  <c r="Z16" i="15"/>
  <c r="Z8" i="14"/>
  <c r="Z12" i="14"/>
  <c r="Z20" i="14"/>
  <c r="Z24" i="14"/>
  <c r="Z11" i="14"/>
  <c r="Z15" i="14"/>
  <c r="Z19" i="14"/>
  <c r="Z27" i="14"/>
  <c r="Z31" i="14"/>
  <c r="Z17" i="14"/>
  <c r="Z29" i="14"/>
  <c r="Z22" i="14"/>
  <c r="Z10" i="14"/>
  <c r="Z18" i="14"/>
  <c r="Z28" i="14"/>
  <c r="Z9" i="14"/>
  <c r="Z13" i="14"/>
  <c r="Z26" i="14"/>
  <c r="Z30" i="14"/>
  <c r="Z16" i="14"/>
  <c r="Z7" i="14"/>
  <c r="Z14" i="14"/>
  <c r="Z21" i="14"/>
  <c r="Y5" i="14"/>
  <c r="Z25" i="14"/>
  <c r="Z26" i="13"/>
  <c r="Z8" i="13"/>
  <c r="Z20" i="13"/>
  <c r="Z24" i="13"/>
  <c r="Z9" i="13"/>
  <c r="Z21" i="13"/>
  <c r="Z14" i="13"/>
  <c r="Z32" i="13"/>
  <c r="Z12" i="13"/>
  <c r="Z11" i="13"/>
  <c r="Z23" i="13"/>
  <c r="Z13" i="13"/>
  <c r="Z17" i="13"/>
  <c r="Z7" i="13"/>
  <c r="Y5" i="13"/>
  <c r="Z22" i="13"/>
  <c r="Z18" i="13"/>
  <c r="Z30" i="13"/>
  <c r="Z10" i="13"/>
  <c r="Z15" i="13"/>
  <c r="Z19" i="13"/>
  <c r="Z25" i="13"/>
  <c r="Z16" i="13"/>
  <c r="Z12" i="17"/>
  <c r="Z16" i="17"/>
  <c r="Z24" i="17"/>
  <c r="Z32" i="17"/>
  <c r="Z22" i="17"/>
  <c r="Z10" i="17"/>
  <c r="Z7" i="17"/>
  <c r="Z11" i="17"/>
  <c r="Z27" i="17"/>
  <c r="Z31" i="17"/>
  <c r="Z25" i="17"/>
  <c r="Z18" i="17"/>
  <c r="Z9" i="17"/>
  <c r="Z29" i="17"/>
  <c r="Z19" i="17"/>
  <c r="Z8" i="17"/>
  <c r="Z26" i="17"/>
  <c r="Z20" i="17"/>
  <c r="Z13" i="17"/>
  <c r="Z17" i="17"/>
  <c r="Z21" i="17"/>
  <c r="Z30" i="17"/>
  <c r="X5" i="17"/>
  <c r="Z14" i="17"/>
  <c r="Y5" i="17"/>
  <c r="Z23" i="17"/>
  <c r="Z15" i="17"/>
  <c r="Z28" i="17"/>
  <c r="Z26" i="22"/>
  <c r="AA26" i="22" s="1"/>
  <c r="Z18" i="22"/>
  <c r="AA18" i="22" s="1"/>
  <c r="Z10" i="22"/>
  <c r="AA10" i="22" s="1"/>
  <c r="F34" i="22"/>
  <c r="H34" i="22"/>
  <c r="B34" i="22"/>
  <c r="R34" i="22"/>
  <c r="Z12" i="22"/>
  <c r="AA12" i="22" s="1"/>
  <c r="N34" i="22"/>
  <c r="Z27" i="22"/>
  <c r="AA27" i="22" s="1"/>
  <c r="Z9" i="22"/>
  <c r="AA9" i="22" s="1"/>
  <c r="D34" i="22"/>
  <c r="Z23" i="22"/>
  <c r="AA23" i="22" s="1"/>
  <c r="Z28" i="22"/>
  <c r="AA28" i="22" s="1"/>
  <c r="Z20" i="22"/>
  <c r="AA20" i="22" s="1"/>
  <c r="Z14" i="22"/>
  <c r="AA14" i="22" s="1"/>
  <c r="Z24" i="22"/>
  <c r="AA24" i="22" s="1"/>
  <c r="Z30" i="22"/>
  <c r="AA30" i="22" s="1"/>
  <c r="Z22" i="22"/>
  <c r="AA22" i="22" s="1"/>
  <c r="Y5" i="22"/>
  <c r="Z21" i="22"/>
  <c r="AA21" i="22" s="1"/>
  <c r="Z19" i="23"/>
  <c r="AA19" i="23" s="1"/>
  <c r="F34" i="23"/>
  <c r="R34" i="23"/>
  <c r="Z29" i="23"/>
  <c r="AA29" i="23" s="1"/>
  <c r="Z21" i="23"/>
  <c r="AA21" i="23" s="1"/>
  <c r="Z30" i="23"/>
  <c r="AA30" i="23" s="1"/>
  <c r="Z10" i="23"/>
  <c r="AA10" i="23" s="1"/>
  <c r="Z20" i="23"/>
  <c r="AA20" i="23" s="1"/>
  <c r="Z13" i="23"/>
  <c r="AA13" i="23" s="1"/>
  <c r="Z24" i="23"/>
  <c r="AA24" i="23" s="1"/>
  <c r="Z7" i="23"/>
  <c r="AA7" i="23" s="1"/>
  <c r="Z27" i="23"/>
  <c r="AA27" i="23" s="1"/>
  <c r="Z26" i="23"/>
  <c r="AA26" i="23" s="1"/>
  <c r="Z14" i="23"/>
  <c r="AA14" i="23" s="1"/>
  <c r="Z17" i="23"/>
  <c r="AA17" i="23" s="1"/>
  <c r="Z16" i="23"/>
  <c r="AA16" i="23" s="1"/>
  <c r="Z18" i="23"/>
  <c r="AA18" i="23" s="1"/>
  <c r="Z12" i="23"/>
  <c r="AA12" i="23" s="1"/>
  <c r="V34" i="23"/>
  <c r="Y5" i="23"/>
  <c r="Z28" i="23"/>
  <c r="AA28" i="23" s="1"/>
  <c r="Z11" i="23"/>
  <c r="AA11" i="23" s="1"/>
  <c r="D34" i="23"/>
  <c r="P34" i="23"/>
  <c r="X5" i="23"/>
  <c r="H34" i="23"/>
  <c r="Z23" i="23"/>
  <c r="AA23" i="23" s="1"/>
  <c r="Z8" i="25"/>
  <c r="Z12" i="25"/>
  <c r="AA12" i="25" s="1"/>
  <c r="Z16" i="25"/>
  <c r="AA16" i="25" s="1"/>
  <c r="Z20" i="25"/>
  <c r="Z28" i="25"/>
  <c r="AA28" i="25" s="1"/>
  <c r="Z30" i="25"/>
  <c r="AA30" i="25" s="1"/>
  <c r="AA24" i="25"/>
  <c r="Y5" i="25"/>
  <c r="AA32" i="25"/>
  <c r="Z14" i="25"/>
  <c r="AA14" i="25" s="1"/>
  <c r="AA8" i="25"/>
  <c r="X5" i="13"/>
  <c r="AA15" i="25"/>
  <c r="Z25" i="25"/>
  <c r="AA25" i="25" s="1"/>
  <c r="X5" i="25"/>
  <c r="X5" i="14"/>
  <c r="Z22" i="25"/>
  <c r="AA22" i="25" s="1"/>
  <c r="X5" i="22"/>
  <c r="AA13" i="25"/>
  <c r="AA21" i="25"/>
  <c r="X5" i="15"/>
  <c r="AA20" i="25"/>
  <c r="Z9" i="25"/>
  <c r="AA11" i="25"/>
  <c r="Z8" i="15"/>
  <c r="Z5" i="16" l="1"/>
  <c r="Z5" i="15"/>
  <c r="Z5" i="14"/>
  <c r="Z5" i="13"/>
  <c r="Z5" i="17"/>
  <c r="Z5" i="22"/>
  <c r="AA5" i="22" s="1"/>
  <c r="X34" i="22"/>
  <c r="X34" i="23"/>
  <c r="Z5" i="23"/>
  <c r="AA5" i="23" s="1"/>
  <c r="Z5" i="25"/>
  <c r="AA5" i="25"/>
  <c r="AA9" i="25"/>
</calcChain>
</file>

<file path=xl/sharedStrings.xml><?xml version="1.0" encoding="utf-8"?>
<sst xmlns="http://schemas.openxmlformats.org/spreadsheetml/2006/main" count="3557" uniqueCount="98">
  <si>
    <t>Total</t>
  </si>
  <si>
    <t>Uri</t>
  </si>
  <si>
    <t>Jura</t>
  </si>
  <si>
    <t>Tessin</t>
  </si>
  <si>
    <t>PRD</t>
  </si>
  <si>
    <t>PDC</t>
  </si>
  <si>
    <t>PSS</t>
  </si>
  <si>
    <t>UDC</t>
  </si>
  <si>
    <t>Autres</t>
  </si>
  <si>
    <t>F</t>
  </si>
  <si>
    <t>Genève</t>
  </si>
  <si>
    <t>Valais</t>
  </si>
  <si>
    <t>Vaud</t>
  </si>
  <si>
    <t>Berne</t>
  </si>
  <si>
    <t>Fribourg</t>
  </si>
  <si>
    <t>Neuchâtel</t>
  </si>
  <si>
    <t>Soleure</t>
  </si>
  <si>
    <t>Argovie</t>
  </si>
  <si>
    <t>Bâle-Campagne</t>
  </si>
  <si>
    <t>Bâle-Ville</t>
  </si>
  <si>
    <t>Zurich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</si>
  <si>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</si>
  <si>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</si>
  <si>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</si>
  <si>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</si>
  <si>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</si>
  <si>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</si>
  <si>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</si>
  <si>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</si>
  <si>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</si>
  <si>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Zoug</t>
  </si>
  <si>
    <t>H</t>
  </si>
  <si>
    <t>F en %</t>
  </si>
  <si>
    <t>PLS</t>
  </si>
  <si>
    <t>AdI</t>
  </si>
  <si>
    <t>Lega</t>
  </si>
  <si>
    <t>*</t>
  </si>
  <si>
    <t>Explication: F = femmes; H = hommes     /  * = Aucune candidature</t>
  </si>
  <si>
    <t>Les élections au Conseil des Etats de 1986/87:</t>
  </si>
  <si>
    <t>Les élections au Conseil des Etats de 1990/91:</t>
  </si>
  <si>
    <t>Les élections au Conseil des Etats de 1994/95:</t>
  </si>
  <si>
    <t>Les élections au Conseil des Etats de 1998/99:</t>
  </si>
  <si>
    <t>Appenzell Rh.-Ext</t>
  </si>
  <si>
    <t>Appenzell Rh.-Int.</t>
  </si>
  <si>
    <t>Les élections au Conseil des Etats de 2002/2003:</t>
  </si>
  <si>
    <t>Femmes en %</t>
  </si>
  <si>
    <t>Les élections au Conseil des Etats de 1982/1983:</t>
  </si>
  <si>
    <t>Les élections au Conseil des Etats de 1978/1979:</t>
  </si>
  <si>
    <t>Les élections au Conseil des Etats de 1974/1975:</t>
  </si>
  <si>
    <t>Les élections au Conseil des Etats de 1970/1971:</t>
  </si>
  <si>
    <t>PES</t>
  </si>
  <si>
    <t>Nidwald 2)</t>
  </si>
  <si>
    <t>Les élections au Conseil des Etats de 2006/2007:</t>
  </si>
  <si>
    <t>Etat au jour du scrutin</t>
  </si>
  <si>
    <t>2) Election tacite</t>
  </si>
  <si>
    <t>Berne 3)</t>
  </si>
  <si>
    <t>Les élections au Conseil des Etats de 2011:</t>
  </si>
  <si>
    <t>PVL</t>
  </si>
  <si>
    <t>PBD</t>
  </si>
  <si>
    <t>Voir le glossaire pour les désignations complètes des partis</t>
  </si>
  <si>
    <t>répartition des mandats par parti, par sexe et par canton</t>
  </si>
  <si>
    <t>Explication: F = femmes; H = hommes</t>
  </si>
  <si>
    <t>1)  Election tacite</t>
  </si>
  <si>
    <t>Obwald 1)</t>
  </si>
  <si>
    <t>Nidwald 1)</t>
  </si>
  <si>
    <t>UDC 2)</t>
  </si>
  <si>
    <t>2) Mi-2008: départ d'un CE bernois de l'UDC et adhésion au PBD (Parti bourgeois démocrate) nouvellement fondé.</t>
  </si>
  <si>
    <t>1) En 2009, fusion du PRD avec le PLS au plan national sous la dénomination de "PLR.Les Libéraux-Radicaux". Dans les cantons de Bâle-Ville et de Vaud, le PRD et le PLS n'ont pas encore fusionné.</t>
  </si>
  <si>
    <t>PLR 1)</t>
  </si>
  <si>
    <t>Frauen in %</t>
  </si>
  <si>
    <t>PS</t>
  </si>
  <si>
    <t>Les élections au Conseil des Etats de 2015:</t>
  </si>
  <si>
    <t xml:space="preserve">Le PRD et le PL n’ont pas fusionné dans le canton de Bâle-Ville. Comme le PL-BS est membre du «PLR.Les Libéraux-Radicaux Suisse», il est attribué au PLR au niveau national. </t>
  </si>
  <si>
    <t>1) En 2009, fusion du PRD avec le PLS au plan national sous la dénomination de «PLR.Les Libéraux-Radicaux» (PLR). La fusion du PRD avec le PL s’est faite en 2010 dans le canton de Genève et en 2012 dans celui de Vaud.</t>
  </si>
  <si>
    <t>T 17.02.03.02</t>
  </si>
  <si>
    <t>© OFS 2019</t>
  </si>
  <si>
    <t>Source : OFS - Statistique des élections au Conseil national</t>
  </si>
  <si>
    <t>Renseignements: Office fédéral de la statistique (OFS), Section Politique, Culture, Médias, poku@bfs.admin.ch, tél. 058 463 61 58</t>
  </si>
  <si>
    <t>Dernière modification : 25.11.2019</t>
  </si>
  <si>
    <t>-</t>
  </si>
  <si>
    <t>Les élections au Conseil des États de 2019:</t>
  </si>
  <si>
    <r>
      <t xml:space="preserve">PLR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</si>
  <si>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En 2009, fusion du PRD avec le PLS au plan national sous la dénomination de «PLR.Les Libéraux-Radicaux» (PLR). La fusion du PRD avec le PL s’est faite en 2010 dans le canton de Genève et en 2012 dans celui de Vaud.</t>
    </r>
  </si>
  <si>
    <t>PEV</t>
  </si>
  <si>
    <t>PCS</t>
  </si>
  <si>
    <t>PST</t>
  </si>
  <si>
    <t>Sol.</t>
  </si>
  <si>
    <t>DS</t>
  </si>
  <si>
    <t>UDF</t>
  </si>
  <si>
    <t>Schwyz</t>
  </si>
  <si>
    <t>Dernière modification : 30.11.2023</t>
  </si>
  <si>
    <t>MCG (MCR)</t>
  </si>
  <si>
    <t>Les élections au Conseil des États de 2023:</t>
  </si>
  <si>
    <r>
      <t xml:space="preserve">Le Centre </t>
    </r>
    <r>
      <rPr>
        <vertAlign val="superscript"/>
        <sz val="8"/>
        <rFont val="Arial"/>
        <family val="2"/>
      </rPr>
      <t>2</t>
    </r>
  </si>
  <si>
    <r>
      <t xml:space="preserve">VERT-E-S 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</si>
  <si>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En 2021, fusion du PDC avec le PBD sous la dénomination de "Le Centre"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</si>
  <si>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Anciennement PES, jusqu'en mars 2021.</t>
    </r>
  </si>
  <si>
    <t>© OFS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</si>
</sst>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__;\-#,###,##0____;0____;@____"/>
    <numFmt numFmtId="169" formatCode="#,###,##0__;\-#,###,##0__;0__;@__\ "/>
    <numFmt numFmtId="170" formatCode="#,###,##0.0__;\-#,###,##0.0__;\-__;@__\ "/>
    <numFmt numFmtId="171" formatCode="#,###,##0.0____;\-#,###,##0.0____;\-____;@____"/>
    <numFmt numFmtId="172" formatCode="&quot;  &quot;@"/>
    <numFmt numFmtId="173" formatCode="&quot; &quot;@"/>
    <numFmt numFmtId="174" formatCode="#,###,##0;\-#,###,##0;0;@"/>
    <numFmt numFmtId="175" formatCode="#\ ##0.0;\-\ #\ ##0.0;&quot;-&quot;;&quot;...&quot;"/>
    <numFmt numFmtId="176" formatCode="0&quot;  &quot;"/>
    <numFmt numFmtId="177" formatCode="#,###,##0__;\-#,###,##0__;0__;@__"/>
    <numFmt numFmtId="178" formatCode="#,###,##0.0__;\-#,###,##0.0__;\-__;@__"/>
    <numFmt numFmtId="179" formatCode="0.0&quot;   &quot;"/>
    <numFmt numFmtId="180" formatCode="#,###,##0.0__;\-#,###,##0.0__;0.0__;@__"/>
    <numFmt numFmtId="181" formatCode="0.0"/>
    <numFmt numFmtId="182" formatCode="#,###,##0.0____;\-#,###,##0.0____;0.0____;@____"/>
  </numFmts>
  <fonts count="16">
    <font>
      <sz val="8.5"/>
      <name val="Helv"/>
    </font>
    <font>
      <sz val="10"/>
      <name val="Helv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9"/>
      <name val="Helvetica"/>
    </font>
    <font>
      <sz val="8"/>
      <name val="Arial"/>
      <family val="2"/>
    </font>
    <font>
      <sz val="8"/>
      <name val="NewsGothic"/>
      <family val="2"/>
    </font>
    <font>
      <sz val="10"/>
      <name val="MS Sans Serif"/>
    </font>
    <font>
      <b/>
      <sz val="8"/>
      <name val="Arial"/>
      <family val="2"/>
    </font>
    <font>
      <i/>
      <sz val="8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" fontId="1" fillId="0" borderId="0" applyFont="0" applyFill="0" applyBorder="0" applyAlignment="0" applyProtection="0"/>
    <xf numFmtId="0" fontId="9" fillId="0" borderId="0"/>
    <xf numFmtId="0" fontId="7" fillId="0" borderId="0"/>
    <xf numFmtId="0" fontId="6" fillId="0" borderId="0"/>
  </cellStyleXfs>
  <cellXfs count="215">
    <xf numFmtId="0" fontId="0" fillId="0" borderId="0" xfId="0"/>
    <xf numFmtId="0" fontId="2" fillId="0" borderId="0" xfId="0" applyFont="1" applyBorder="1"/>
    <xf numFmtId="164" fontId="2" fillId="0" borderId="0" xfId="0" applyNumberFormat="1" applyFont="1" applyBorder="1"/>
    <xf numFmtId="166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0" xfId="0" applyFont="1" applyFill="1"/>
    <xf numFmtId="0" fontId="3" fillId="2" borderId="0" xfId="3" applyNumberFormat="1" applyFont="1" applyFill="1" applyBorder="1" applyAlignment="1">
      <alignment vertical="center"/>
    </xf>
    <xf numFmtId="0" fontId="7" fillId="0" borderId="0" xfId="3" applyAlignment="1"/>
    <xf numFmtId="0" fontId="3" fillId="2" borderId="0" xfId="4" applyFont="1" applyFill="1" applyBorder="1" applyAlignment="1">
      <alignment horizontal="right"/>
    </xf>
    <xf numFmtId="0" fontId="3" fillId="2" borderId="0" xfId="4" applyFont="1" applyFill="1" applyBorder="1"/>
    <xf numFmtId="0" fontId="4" fillId="2" borderId="0" xfId="4" applyFont="1" applyFill="1" applyBorder="1"/>
    <xf numFmtId="0" fontId="7" fillId="0" borderId="0" xfId="3" applyFont="1" applyAlignment="1"/>
    <xf numFmtId="168" fontId="7" fillId="0" borderId="0" xfId="3" applyNumberFormat="1" applyAlignment="1"/>
    <xf numFmtId="0" fontId="2" fillId="2" borderId="0" xfId="3" applyFont="1" applyFill="1" applyBorder="1" applyAlignment="1">
      <alignment horizontal="left"/>
    </xf>
    <xf numFmtId="166" fontId="2" fillId="2" borderId="0" xfId="0" applyNumberFormat="1" applyFont="1" applyFill="1" applyBorder="1"/>
    <xf numFmtId="3" fontId="2" fillId="2" borderId="0" xfId="1" applyNumberFormat="1" applyFont="1" applyFill="1" applyBorder="1"/>
    <xf numFmtId="0" fontId="7" fillId="2" borderId="0" xfId="3" applyFill="1" applyBorder="1" applyAlignment="1"/>
    <xf numFmtId="166" fontId="8" fillId="2" borderId="0" xfId="0" applyNumberFormat="1" applyFont="1" applyFill="1" applyBorder="1"/>
    <xf numFmtId="0" fontId="3" fillId="4" borderId="0" xfId="0" applyFont="1" applyFill="1" applyBorder="1"/>
    <xf numFmtId="0" fontId="4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2" fillId="4" borderId="0" xfId="0" applyFont="1" applyFill="1" applyBorder="1"/>
    <xf numFmtId="164" fontId="2" fillId="4" borderId="0" xfId="0" applyNumberFormat="1" applyFont="1" applyFill="1" applyBorder="1"/>
    <xf numFmtId="0" fontId="2" fillId="4" borderId="0" xfId="0" applyNumberFormat="1" applyFont="1" applyFill="1" applyBorder="1"/>
    <xf numFmtId="0" fontId="2" fillId="4" borderId="0" xfId="1" applyNumberFormat="1" applyFont="1" applyFill="1" applyBorder="1"/>
    <xf numFmtId="0" fontId="2" fillId="0" borderId="0" xfId="0" applyNumberFormat="1" applyFont="1" applyBorder="1"/>
    <xf numFmtId="0" fontId="2" fillId="0" borderId="0" xfId="0" applyNumberFormat="1" applyFont="1" applyFill="1" applyBorder="1"/>
    <xf numFmtId="0" fontId="2" fillId="4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/>
    <xf numFmtId="0" fontId="2" fillId="0" borderId="0" xfId="0" applyNumberFormat="1" applyFont="1" applyBorder="1" applyAlignment="1">
      <alignment horizontal="right"/>
    </xf>
    <xf numFmtId="0" fontId="7" fillId="4" borderId="0" xfId="0" applyFont="1" applyFill="1" applyBorder="1"/>
    <xf numFmtId="0" fontId="7" fillId="4" borderId="1" xfId="0" applyFont="1" applyFill="1" applyBorder="1"/>
    <xf numFmtId="172" fontId="7" fillId="4" borderId="3" xfId="0" applyNumberFormat="1" applyFont="1" applyFill="1" applyBorder="1" applyAlignment="1">
      <alignment vertical="top"/>
    </xf>
    <xf numFmtId="172" fontId="7" fillId="4" borderId="1" xfId="0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center"/>
    </xf>
    <xf numFmtId="0" fontId="7" fillId="6" borderId="0" xfId="0" applyFont="1" applyFill="1" applyBorder="1"/>
    <xf numFmtId="168" fontId="7" fillId="6" borderId="0" xfId="0" applyNumberFormat="1" applyFont="1" applyFill="1" applyBorder="1" applyAlignment="1">
      <alignment horizontal="right"/>
    </xf>
    <xf numFmtId="170" fontId="7" fillId="6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/>
    <xf numFmtId="0" fontId="7" fillId="2" borderId="0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center"/>
    </xf>
    <xf numFmtId="170" fontId="7" fillId="4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1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top"/>
    </xf>
    <xf numFmtId="0" fontId="7" fillId="2" borderId="0" xfId="0" applyNumberFormat="1" applyFont="1" applyFill="1" applyBorder="1" applyAlignment="1" applyProtection="1">
      <alignment horizontal="right"/>
      <protection locked="0"/>
    </xf>
    <xf numFmtId="0" fontId="7" fillId="6" borderId="0" xfId="0" applyNumberFormat="1" applyFont="1" applyFill="1" applyBorder="1"/>
    <xf numFmtId="0" fontId="7" fillId="6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horizontal="left"/>
    </xf>
    <xf numFmtId="0" fontId="7" fillId="4" borderId="0" xfId="2" applyNumberFormat="1" applyFont="1" applyFill="1" applyBorder="1"/>
    <xf numFmtId="0" fontId="7" fillId="4" borderId="0" xfId="0" quotePrefix="1" applyNumberFormat="1" applyFont="1" applyFill="1" applyBorder="1" applyAlignment="1">
      <alignment horizontal="right" vertical="top"/>
    </xf>
    <xf numFmtId="0" fontId="7" fillId="4" borderId="0" xfId="0" applyNumberFormat="1" applyFont="1" applyFill="1" applyBorder="1" applyAlignment="1"/>
    <xf numFmtId="0" fontId="7" fillId="4" borderId="0" xfId="0" applyNumberFormat="1" applyFont="1" applyFill="1" applyBorder="1" applyAlignment="1">
      <alignment horizontal="left"/>
    </xf>
    <xf numFmtId="0" fontId="7" fillId="0" borderId="0" xfId="0" applyFont="1" applyBorder="1"/>
    <xf numFmtId="172" fontId="7" fillId="2" borderId="3" xfId="0" applyNumberFormat="1" applyFont="1" applyFill="1" applyBorder="1" applyAlignment="1">
      <alignment vertical="top"/>
    </xf>
    <xf numFmtId="167" fontId="7" fillId="2" borderId="0" xfId="0" applyNumberFormat="1" applyFont="1" applyFill="1" applyBorder="1"/>
    <xf numFmtId="168" fontId="7" fillId="2" borderId="0" xfId="0" applyNumberFormat="1" applyFont="1" applyFill="1" applyBorder="1" applyAlignment="1">
      <alignment horizontal="right"/>
    </xf>
    <xf numFmtId="168" fontId="7" fillId="2" borderId="0" xfId="0" applyNumberFormat="1" applyFont="1" applyFill="1" applyBorder="1" applyAlignment="1">
      <alignment horizontal="center"/>
    </xf>
    <xf numFmtId="174" fontId="7" fillId="2" borderId="0" xfId="0" applyNumberFormat="1" applyFont="1" applyFill="1" applyBorder="1" applyAlignment="1">
      <alignment horizontal="center"/>
    </xf>
    <xf numFmtId="0" fontId="11" fillId="2" borderId="0" xfId="3" applyNumberFormat="1" applyFont="1" applyFill="1" applyBorder="1" applyAlignment="1">
      <alignment horizontal="center" vertical="center"/>
    </xf>
    <xf numFmtId="177" fontId="7" fillId="2" borderId="0" xfId="3" applyNumberFormat="1" applyFont="1" applyFill="1" applyBorder="1" applyAlignment="1">
      <alignment horizontal="right" vertical="center"/>
    </xf>
    <xf numFmtId="170" fontId="7" fillId="2" borderId="0" xfId="0" applyNumberFormat="1" applyFont="1" applyFill="1" applyBorder="1" applyAlignment="1">
      <alignment horizontal="right"/>
    </xf>
    <xf numFmtId="168" fontId="7" fillId="2" borderId="0" xfId="0" applyNumberFormat="1" applyFont="1" applyFill="1" applyBorder="1"/>
    <xf numFmtId="170" fontId="7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169" fontId="7" fillId="2" borderId="0" xfId="0" applyNumberFormat="1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/>
    </xf>
    <xf numFmtId="0" fontId="7" fillId="2" borderId="0" xfId="3" applyFont="1" applyFill="1" applyBorder="1" applyAlignment="1"/>
    <xf numFmtId="169" fontId="7" fillId="2" borderId="0" xfId="0" applyNumberFormat="1" applyFont="1" applyFill="1" applyBorder="1" applyAlignment="1">
      <alignment horizontal="right"/>
    </xf>
    <xf numFmtId="171" fontId="7" fillId="6" borderId="0" xfId="0" applyNumberFormat="1" applyFont="1" applyFill="1" applyBorder="1" applyAlignment="1">
      <alignment horizontal="right"/>
    </xf>
    <xf numFmtId="0" fontId="7" fillId="0" borderId="0" xfId="0" applyFont="1" applyAlignment="1" applyProtection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/>
    <xf numFmtId="166" fontId="7" fillId="0" borderId="0" xfId="0" applyNumberFormat="1" applyFont="1" applyBorder="1"/>
    <xf numFmtId="0" fontId="7" fillId="2" borderId="0" xfId="0" applyFont="1" applyFill="1" applyBorder="1" applyAlignment="1"/>
    <xf numFmtId="165" fontId="7" fillId="0" borderId="0" xfId="0" applyNumberFormat="1" applyFont="1" applyBorder="1" applyAlignment="1">
      <alignment horizontal="left"/>
    </xf>
    <xf numFmtId="175" fontId="7" fillId="2" borderId="0" xfId="0" applyNumberFormat="1" applyFont="1" applyFill="1" applyBorder="1" applyAlignment="1">
      <alignment horizontal="left"/>
    </xf>
    <xf numFmtId="175" fontId="7" fillId="2" borderId="0" xfId="0" applyNumberFormat="1" applyFont="1" applyFill="1" applyBorder="1" applyAlignment="1">
      <alignment horizontal="right"/>
    </xf>
    <xf numFmtId="166" fontId="7" fillId="2" borderId="0" xfId="0" applyNumberFormat="1" applyFont="1" applyFill="1" applyBorder="1"/>
    <xf numFmtId="0" fontId="13" fillId="2" borderId="0" xfId="0" applyFont="1" applyFill="1"/>
    <xf numFmtId="0" fontId="7" fillId="2" borderId="0" xfId="0" applyNumberFormat="1" applyFont="1" applyFill="1" applyBorder="1" applyAlignment="1">
      <alignment horizontal="left"/>
    </xf>
    <xf numFmtId="177" fontId="7" fillId="2" borderId="0" xfId="3" applyNumberFormat="1" applyFont="1" applyFill="1" applyBorder="1" applyAlignment="1">
      <alignment horizontal="right"/>
    </xf>
    <xf numFmtId="171" fontId="7" fillId="6" borderId="0" xfId="0" applyNumberFormat="1" applyFont="1" applyFill="1" applyBorder="1" applyAlignment="1">
      <alignment horizontal="left"/>
    </xf>
    <xf numFmtId="169" fontId="7" fillId="6" borderId="0" xfId="0" applyNumberFormat="1" applyFont="1" applyFill="1" applyBorder="1" applyAlignment="1">
      <alignment horizontal="right"/>
    </xf>
    <xf numFmtId="0" fontId="10" fillId="2" borderId="0" xfId="3" applyFont="1" applyFill="1" applyBorder="1" applyAlignment="1"/>
    <xf numFmtId="172" fontId="7" fillId="2" borderId="0" xfId="3" applyNumberFormat="1" applyFont="1" applyFill="1" applyBorder="1" applyAlignment="1">
      <alignment horizontal="left"/>
    </xf>
    <xf numFmtId="0" fontId="7" fillId="6" borderId="0" xfId="3" applyFont="1" applyFill="1" applyBorder="1" applyAlignment="1"/>
    <xf numFmtId="180" fontId="7" fillId="6" borderId="0" xfId="3" applyNumberFormat="1" applyFont="1" applyFill="1" applyBorder="1" applyAlignment="1">
      <alignment horizontal="right"/>
    </xf>
    <xf numFmtId="167" fontId="7" fillId="2" borderId="0" xfId="3" applyNumberFormat="1" applyFont="1" applyFill="1" applyBorder="1" applyAlignment="1"/>
    <xf numFmtId="177" fontId="7" fillId="2" borderId="0" xfId="3" applyNumberFormat="1" applyFont="1" applyFill="1" applyBorder="1" applyAlignment="1">
      <alignment horizontal="left" vertical="center"/>
    </xf>
    <xf numFmtId="0" fontId="7" fillId="2" borderId="0" xfId="3" applyNumberFormat="1" applyFont="1" applyFill="1" applyBorder="1" applyAlignment="1">
      <alignment horizontal="right"/>
    </xf>
    <xf numFmtId="178" fontId="7" fillId="2" borderId="0" xfId="3" applyNumberFormat="1" applyFont="1" applyFill="1" applyBorder="1" applyAlignment="1"/>
    <xf numFmtId="172" fontId="7" fillId="6" borderId="0" xfId="3" applyNumberFormat="1" applyFont="1" applyFill="1" applyBorder="1" applyAlignment="1">
      <alignment horizontal="center"/>
    </xf>
    <xf numFmtId="178" fontId="7" fillId="6" borderId="0" xfId="3" applyNumberFormat="1" applyFont="1" applyFill="1" applyBorder="1" applyAlignment="1">
      <alignment horizontal="center"/>
    </xf>
    <xf numFmtId="176" fontId="7" fillId="6" borderId="0" xfId="3" applyNumberFormat="1" applyFont="1" applyFill="1" applyBorder="1" applyAlignment="1">
      <alignment horizontal="right"/>
    </xf>
    <xf numFmtId="179" fontId="7" fillId="6" borderId="0" xfId="3" applyNumberFormat="1" applyFont="1" applyFill="1" applyBorder="1" applyAlignment="1"/>
    <xf numFmtId="0" fontId="10" fillId="2" borderId="0" xfId="3" applyNumberFormat="1" applyFont="1" applyFill="1" applyBorder="1" applyAlignment="1">
      <alignment horizontal="left"/>
    </xf>
    <xf numFmtId="0" fontId="7" fillId="0" borderId="0" xfId="3" applyFont="1" applyBorder="1" applyAlignment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vertical="center" wrapText="1"/>
    </xf>
    <xf numFmtId="0" fontId="14" fillId="4" borderId="0" xfId="0" applyFont="1" applyFill="1" applyAlignment="1">
      <alignment vertical="center"/>
    </xf>
    <xf numFmtId="172" fontId="7" fillId="4" borderId="5" xfId="0" applyNumberFormat="1" applyFont="1" applyFill="1" applyBorder="1" applyAlignment="1"/>
    <xf numFmtId="172" fontId="7" fillId="4" borderId="7" xfId="0" applyNumberFormat="1" applyFont="1" applyFill="1" applyBorder="1" applyAlignment="1"/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172" fontId="7" fillId="4" borderId="5" xfId="0" applyNumberFormat="1" applyFont="1" applyFill="1" applyBorder="1" applyAlignment="1">
      <alignment vertical="center"/>
    </xf>
    <xf numFmtId="181" fontId="7" fillId="4" borderId="0" xfId="0" applyNumberFormat="1" applyFont="1" applyFill="1" applyBorder="1" applyAlignment="1">
      <alignment horizontal="center"/>
    </xf>
    <xf numFmtId="172" fontId="7" fillId="4" borderId="1" xfId="0" applyNumberFormat="1" applyFont="1" applyFill="1" applyBorder="1" applyAlignment="1"/>
    <xf numFmtId="172" fontId="7" fillId="4" borderId="3" xfId="0" applyNumberFormat="1" applyFont="1" applyFill="1" applyBorder="1" applyAlignment="1"/>
    <xf numFmtId="172" fontId="7" fillId="4" borderId="1" xfId="0" applyNumberFormat="1" applyFont="1" applyFill="1" applyBorder="1" applyAlignment="1">
      <alignment horizontal="center"/>
    </xf>
    <xf numFmtId="172" fontId="7" fillId="4" borderId="8" xfId="0" applyNumberFormat="1" applyFont="1" applyFill="1" applyBorder="1" applyAlignment="1">
      <alignment horizontal="center"/>
    </xf>
    <xf numFmtId="173" fontId="7" fillId="4" borderId="7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/>
    <xf numFmtId="0" fontId="3" fillId="2" borderId="1" xfId="0" applyFont="1" applyFill="1" applyBorder="1"/>
    <xf numFmtId="0" fontId="7" fillId="0" borderId="1" xfId="0" applyFont="1" applyBorder="1"/>
    <xf numFmtId="0" fontId="4" fillId="2" borderId="1" xfId="0" applyFont="1" applyFill="1" applyBorder="1"/>
    <xf numFmtId="172" fontId="7" fillId="2" borderId="7" xfId="0" applyNumberFormat="1" applyFont="1" applyFill="1" applyBorder="1" applyAlignment="1"/>
    <xf numFmtId="172" fontId="7" fillId="2" borderId="8" xfId="0" applyNumberFormat="1" applyFont="1" applyFill="1" applyBorder="1" applyAlignment="1">
      <alignment vertical="top"/>
    </xf>
    <xf numFmtId="172" fontId="7" fillId="2" borderId="7" xfId="0" applyNumberFormat="1" applyFont="1" applyFill="1" applyBorder="1" applyAlignment="1">
      <alignment vertical="top"/>
    </xf>
    <xf numFmtId="172" fontId="7" fillId="2" borderId="8" xfId="0" applyNumberFormat="1" applyFont="1" applyFill="1" applyBorder="1" applyAlignment="1"/>
    <xf numFmtId="172" fontId="7" fillId="2" borderId="7" xfId="0" applyNumberFormat="1" applyFont="1" applyFill="1" applyBorder="1" applyAlignment="1">
      <alignment horizontal="center"/>
    </xf>
    <xf numFmtId="172" fontId="7" fillId="2" borderId="8" xfId="0" applyNumberFormat="1" applyFont="1" applyFill="1" applyBorder="1" applyAlignment="1">
      <alignment horizontal="center"/>
    </xf>
    <xf numFmtId="173" fontId="7" fillId="2" borderId="7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 vertical="center"/>
    </xf>
    <xf numFmtId="172" fontId="7" fillId="2" borderId="6" xfId="0" applyNumberFormat="1" applyFont="1" applyFill="1" applyBorder="1" applyAlignment="1">
      <alignment horizontal="left" vertical="center"/>
    </xf>
    <xf numFmtId="172" fontId="7" fillId="2" borderId="7" xfId="0" applyNumberFormat="1" applyFont="1" applyFill="1" applyBorder="1" applyAlignment="1">
      <alignment horizontal="center" vertical="center"/>
    </xf>
    <xf numFmtId="171" fontId="7" fillId="4" borderId="0" xfId="0" applyNumberFormat="1" applyFont="1" applyFill="1" applyBorder="1" applyAlignment="1">
      <alignment horizontal="center"/>
    </xf>
    <xf numFmtId="171" fontId="12" fillId="4" borderId="0" xfId="0" applyNumberFormat="1" applyFont="1" applyFill="1" applyBorder="1" applyAlignment="1">
      <alignment horizontal="center"/>
    </xf>
    <xf numFmtId="171" fontId="7" fillId="4" borderId="0" xfId="0" applyNumberFormat="1" applyFont="1" applyFill="1" applyBorder="1" applyAlignment="1">
      <alignment horizontal="right"/>
    </xf>
    <xf numFmtId="172" fontId="7" fillId="2" borderId="1" xfId="0" applyNumberFormat="1" applyFont="1" applyFill="1" applyBorder="1" applyAlignment="1"/>
    <xf numFmtId="172" fontId="7" fillId="2" borderId="3" xfId="0" applyNumberFormat="1" applyFont="1" applyFill="1" applyBorder="1" applyAlignment="1">
      <alignment horizontal="center"/>
    </xf>
    <xf numFmtId="173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172" fontId="7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/>
    <xf numFmtId="172" fontId="7" fillId="2" borderId="4" xfId="0" applyNumberFormat="1" applyFont="1" applyFill="1" applyBorder="1" applyAlignment="1">
      <alignment horizontal="left" vertical="center"/>
    </xf>
    <xf numFmtId="172" fontId="7" fillId="2" borderId="3" xfId="0" applyNumberFormat="1" applyFont="1" applyFill="1" applyBorder="1" applyAlignment="1"/>
    <xf numFmtId="172" fontId="7" fillId="2" borderId="1" xfId="0" applyNumberFormat="1" applyFont="1" applyFill="1" applyBorder="1" applyAlignment="1">
      <alignment horizontal="center"/>
    </xf>
    <xf numFmtId="166" fontId="2" fillId="4" borderId="0" xfId="0" applyNumberFormat="1" applyFont="1" applyFill="1" applyBorder="1"/>
    <xf numFmtId="0" fontId="7" fillId="2" borderId="7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71" fontId="7" fillId="4" borderId="0" xfId="0" applyNumberFormat="1" applyFont="1" applyFill="1" applyBorder="1" applyAlignment="1">
      <alignment horizontal="left"/>
    </xf>
    <xf numFmtId="169" fontId="7" fillId="4" borderId="0" xfId="0" applyNumberFormat="1" applyFont="1" applyFill="1" applyBorder="1" applyAlignment="1">
      <alignment horizontal="right"/>
    </xf>
    <xf numFmtId="168" fontId="7" fillId="4" borderId="0" xfId="0" applyNumberFormat="1" applyFont="1" applyFill="1" applyBorder="1" applyAlignment="1">
      <alignment horizontal="right"/>
    </xf>
    <xf numFmtId="172" fontId="7" fillId="4" borderId="0" xfId="3" applyNumberFormat="1" applyFont="1" applyFill="1" applyBorder="1" applyAlignment="1">
      <alignment horizontal="center"/>
    </xf>
    <xf numFmtId="178" fontId="7" fillId="4" borderId="0" xfId="3" applyNumberFormat="1" applyFont="1" applyFill="1" applyBorder="1" applyAlignment="1">
      <alignment horizontal="center"/>
    </xf>
    <xf numFmtId="176" fontId="7" fillId="4" borderId="0" xfId="3" applyNumberFormat="1" applyFont="1" applyFill="1" applyBorder="1" applyAlignment="1">
      <alignment horizontal="right"/>
    </xf>
    <xf numFmtId="179" fontId="7" fillId="4" borderId="0" xfId="3" applyNumberFormat="1" applyFont="1" applyFill="1" applyBorder="1" applyAlignment="1"/>
    <xf numFmtId="0" fontId="7" fillId="4" borderId="0" xfId="3" applyFill="1" applyAlignment="1"/>
    <xf numFmtId="0" fontId="10" fillId="2" borderId="1" xfId="3" applyFont="1" applyFill="1" applyBorder="1" applyAlignment="1"/>
    <xf numFmtId="0" fontId="7" fillId="0" borderId="1" xfId="3" applyFont="1" applyBorder="1" applyAlignment="1"/>
    <xf numFmtId="0" fontId="3" fillId="2" borderId="1" xfId="3" applyFont="1" applyFill="1" applyBorder="1" applyAlignment="1">
      <alignment horizontal="right"/>
    </xf>
    <xf numFmtId="172" fontId="7" fillId="2" borderId="7" xfId="3" applyNumberFormat="1" applyFont="1" applyFill="1" applyBorder="1" applyAlignment="1">
      <alignment horizontal="left"/>
    </xf>
    <xf numFmtId="172" fontId="7" fillId="2" borderId="7" xfId="3" applyNumberFormat="1" applyFont="1" applyFill="1" applyBorder="1" applyAlignment="1">
      <alignment horizontal="left" vertical="center"/>
    </xf>
    <xf numFmtId="182" fontId="7" fillId="6" borderId="0" xfId="0" applyNumberFormat="1" applyFont="1" applyFill="1" applyBorder="1" applyAlignment="1">
      <alignment horizontal="right"/>
    </xf>
    <xf numFmtId="170" fontId="7" fillId="6" borderId="0" xfId="0" applyNumberFormat="1" applyFont="1" applyFill="1" applyBorder="1" applyAlignment="1">
      <alignment horizontal="center"/>
    </xf>
    <xf numFmtId="0" fontId="7" fillId="6" borderId="0" xfId="0" applyNumberFormat="1" applyFont="1" applyFill="1" applyBorder="1" applyAlignment="1">
      <alignment horizontal="center"/>
    </xf>
    <xf numFmtId="172" fontId="7" fillId="4" borderId="2" xfId="0" applyNumberFormat="1" applyFont="1" applyFill="1" applyBorder="1" applyAlignment="1">
      <alignment horizontal="center"/>
    </xf>
    <xf numFmtId="172" fontId="7" fillId="4" borderId="5" xfId="0" applyNumberFormat="1" applyFont="1" applyFill="1" applyBorder="1" applyAlignment="1">
      <alignment horizontal="center"/>
    </xf>
    <xf numFmtId="0" fontId="7" fillId="4" borderId="7" xfId="0" applyNumberFormat="1" applyFont="1" applyFill="1" applyBorder="1" applyAlignment="1">
      <alignment horizontal="center"/>
    </xf>
    <xf numFmtId="172" fontId="7" fillId="4" borderId="6" xfId="0" applyNumberFormat="1" applyFont="1" applyFill="1" applyBorder="1" applyAlignment="1">
      <alignment horizontal="center"/>
    </xf>
    <xf numFmtId="168" fontId="7" fillId="6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7" fillId="4" borderId="8" xfId="0" applyNumberFormat="1" applyFont="1" applyFill="1" applyBorder="1"/>
    <xf numFmtId="172" fontId="7" fillId="4" borderId="9" xfId="0" applyNumberFormat="1" applyFont="1" applyFill="1" applyBorder="1" applyAlignment="1">
      <alignment horizontal="center"/>
    </xf>
    <xf numFmtId="172" fontId="7" fillId="4" borderId="7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/>
    <xf numFmtId="172" fontId="7" fillId="0" borderId="5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/>
    <xf numFmtId="0" fontId="7" fillId="4" borderId="0" xfId="0" applyFont="1" applyFill="1" applyBorder="1" applyAlignment="1">
      <alignment vertical="top"/>
    </xf>
    <xf numFmtId="1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72" fontId="7" fillId="2" borderId="9" xfId="0" applyNumberFormat="1" applyFont="1" applyFill="1" applyBorder="1" applyAlignment="1"/>
    <xf numFmtId="172" fontId="7" fillId="4" borderId="3" xfId="0" applyNumberFormat="1" applyFont="1" applyFill="1" applyBorder="1" applyAlignment="1">
      <alignment horizontal="left"/>
    </xf>
    <xf numFmtId="172" fontId="7" fillId="2" borderId="8" xfId="0" applyNumberFormat="1" applyFont="1" applyFill="1" applyBorder="1" applyAlignment="1">
      <alignment horizontal="left"/>
    </xf>
    <xf numFmtId="172" fontId="7" fillId="2" borderId="7" xfId="0" applyNumberFormat="1" applyFont="1" applyFill="1" applyBorder="1" applyAlignment="1">
      <alignment horizontal="left"/>
    </xf>
    <xf numFmtId="170" fontId="7" fillId="6" borderId="0" xfId="0" applyNumberFormat="1" applyFont="1" applyFill="1" applyBorder="1" applyAlignment="1">
      <alignment horizontal="center"/>
    </xf>
    <xf numFmtId="181" fontId="7" fillId="6" borderId="0" xfId="0" applyNumberFormat="1" applyFont="1" applyFill="1" applyBorder="1" applyAlignment="1">
      <alignment horizontal="center"/>
    </xf>
    <xf numFmtId="172" fontId="7" fillId="4" borderId="8" xfId="0" applyNumberFormat="1" applyFont="1" applyFill="1" applyBorder="1" applyAlignment="1">
      <alignment horizontal="left"/>
    </xf>
    <xf numFmtId="172" fontId="7" fillId="4" borderId="9" xfId="0" applyNumberFormat="1" applyFont="1" applyFill="1" applyBorder="1" applyAlignment="1">
      <alignment horizontal="left"/>
    </xf>
    <xf numFmtId="181" fontId="7" fillId="0" borderId="0" xfId="0" applyNumberFormat="1" applyFont="1" applyFill="1" applyBorder="1" applyAlignment="1">
      <alignment horizontal="center"/>
    </xf>
    <xf numFmtId="181" fontId="7" fillId="6" borderId="0" xfId="0" applyNumberFormat="1" applyFont="1" applyFill="1" applyAlignment="1">
      <alignment horizontal="center"/>
    </xf>
    <xf numFmtId="181" fontId="7" fillId="5" borderId="0" xfId="0" applyNumberFormat="1" applyFont="1" applyFill="1" applyBorder="1" applyAlignment="1">
      <alignment horizontal="center"/>
    </xf>
    <xf numFmtId="181" fontId="7" fillId="3" borderId="0" xfId="0" applyNumberFormat="1" applyFont="1" applyFill="1" applyBorder="1" applyAlignment="1">
      <alignment horizontal="center"/>
    </xf>
    <xf numFmtId="171" fontId="7" fillId="6" borderId="0" xfId="0" applyNumberFormat="1" applyFont="1" applyFill="1" applyBorder="1" applyAlignment="1">
      <alignment horizontal="center"/>
    </xf>
    <xf numFmtId="17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1" fontId="7" fillId="3" borderId="0" xfId="0" applyNumberFormat="1" applyFont="1" applyFill="1" applyBorder="1" applyAlignment="1">
      <alignment horizontal="center"/>
    </xf>
    <xf numFmtId="172" fontId="7" fillId="4" borderId="6" xfId="0" applyNumberFormat="1" applyFont="1" applyFill="1" applyBorder="1" applyAlignment="1">
      <alignment horizontal="left"/>
    </xf>
    <xf numFmtId="164" fontId="2" fillId="4" borderId="0" xfId="0" applyNumberFormat="1" applyFont="1" applyFill="1" applyBorder="1" applyAlignment="1"/>
    <xf numFmtId="0" fontId="7" fillId="4" borderId="8" xfId="0" applyNumberFormat="1" applyFont="1" applyFill="1" applyBorder="1" applyAlignment="1">
      <alignment horizontal="center"/>
    </xf>
    <xf numFmtId="0" fontId="7" fillId="4" borderId="9" xfId="0" applyNumberFormat="1" applyFont="1" applyFill="1" applyBorder="1" applyAlignment="1">
      <alignment horizontal="center"/>
    </xf>
    <xf numFmtId="172" fontId="7" fillId="0" borderId="2" xfId="0" applyNumberFormat="1" applyFont="1" applyFill="1" applyBorder="1" applyAlignment="1">
      <alignment horizontal="center"/>
    </xf>
    <xf numFmtId="172" fontId="7" fillId="4" borderId="8" xfId="0" applyNumberFormat="1" applyFont="1" applyFill="1" applyBorder="1" applyAlignment="1"/>
    <xf numFmtId="172" fontId="7" fillId="0" borderId="8" xfId="0" applyNumberFormat="1" applyFont="1" applyFill="1" applyBorder="1" applyAlignment="1">
      <alignment horizontal="center"/>
    </xf>
    <xf numFmtId="173" fontId="7" fillId="0" borderId="7" xfId="0" applyNumberFormat="1" applyFont="1" applyFill="1" applyBorder="1" applyAlignment="1">
      <alignment horizontal="center"/>
    </xf>
    <xf numFmtId="173" fontId="7" fillId="4" borderId="8" xfId="0" applyNumberFormat="1" applyFont="1" applyFill="1" applyBorder="1" applyAlignment="1">
      <alignment horizontal="center"/>
    </xf>
    <xf numFmtId="173" fontId="7" fillId="4" borderId="9" xfId="0" applyNumberFormat="1" applyFont="1" applyFill="1" applyBorder="1" applyAlignment="1">
      <alignment horizontal="center"/>
    </xf>
    <xf numFmtId="0" fontId="7" fillId="4" borderId="0" xfId="0" applyFont="1" applyFill="1"/>
  </cellXfs>
  <cellStyles count="5">
    <cellStyle name="Milliers" xfId="1" builtinId="3"/>
    <cellStyle name="Normal" xfId="0" builtinId="0"/>
    <cellStyle name="Normal_NRW 1971 Listes" xfId="2" xr:uid="{00000000-0005-0000-0000-000002000000}"/>
    <cellStyle name="Standard_tests" xfId="3" xr:uid="{00000000-0005-0000-0000-000003000000}"/>
    <cellStyle name="Standard_umwandlungStRin GRR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FEE76-7F80-4B87-A903-D1E01809D56A}">
  <dimension ref="A1:IK1033"/>
  <sheetViews>
    <sheetView tabSelected="1" zoomScaleNormal="100" workbookViewId="0">
      <pane ySplit="5" topLeftCell="A6" activePane="bottomLeft" state="frozen"/>
      <selection pane="bottomLeft"/>
    </sheetView>
  </sheetViews>
  <sheetFormatPr baseColWidth="10" defaultColWidth="9.140625" defaultRowHeight="10.199999999999999"/>
  <cols>
    <col min="1" max="1" width="17.85546875" style="30" customWidth="1"/>
    <col min="2" max="3" width="5.140625" style="30" customWidth="1"/>
    <col min="4" max="4" width="6.42578125" style="30" customWidth="1"/>
    <col min="5" max="5" width="5.85546875" style="30" customWidth="1"/>
    <col min="6" max="8" width="5.140625" style="30" customWidth="1"/>
    <col min="9" max="9" width="5.28515625" style="30" customWidth="1"/>
    <col min="10" max="11" width="5.140625" style="30" customWidth="1"/>
    <col min="12" max="13" width="5.140625" style="31" hidden="1" customWidth="1"/>
    <col min="14" max="19" width="5.140625" style="30" customWidth="1"/>
    <col min="20" max="21" width="5.85546875" style="30" customWidth="1"/>
    <col min="22" max="27" width="5.85546875" style="30" hidden="1" customWidth="1"/>
    <col min="28" max="29" width="5.85546875" style="30" customWidth="1"/>
    <col min="30" max="30" width="6" style="30" customWidth="1"/>
    <col min="31" max="32" width="5.140625" style="30" customWidth="1"/>
    <col min="33" max="33" width="5.140625" style="34" customWidth="1"/>
    <col min="34" max="34" width="5.85546875" style="30" customWidth="1"/>
    <col min="35" max="35" width="9.140625" style="30"/>
    <col min="36" max="257" width="9.28515625" style="30" customWidth="1"/>
    <col min="258" max="16384" width="9.140625" style="30"/>
  </cols>
  <sheetData>
    <row r="1" spans="1:245" s="26" customFormat="1" ht="22.5" customHeight="1">
      <c r="A1" s="109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77"/>
      <c r="M1" s="177"/>
      <c r="N1" s="110"/>
      <c r="O1" s="110"/>
      <c r="P1" s="110"/>
      <c r="Q1" s="110"/>
      <c r="R1" s="110"/>
      <c r="S1" s="110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0"/>
      <c r="AG1" s="110"/>
      <c r="AH1" s="110"/>
      <c r="AI1" s="112" t="s">
        <v>74</v>
      </c>
    </row>
    <row r="2" spans="1:245" s="26" customFormat="1" ht="16.5" customHeight="1">
      <c r="A2" s="23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178"/>
      <c r="M2" s="178"/>
      <c r="N2" s="35"/>
      <c r="O2" s="35"/>
      <c r="P2" s="35"/>
      <c r="Q2" s="35"/>
      <c r="R2" s="35"/>
      <c r="S2" s="35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35"/>
      <c r="AG2" s="35"/>
      <c r="AH2" s="35"/>
    </row>
    <row r="3" spans="1:245" s="27" customFormat="1" ht="21.15" customHeight="1">
      <c r="A3" s="107"/>
      <c r="B3" s="172" t="s">
        <v>81</v>
      </c>
      <c r="C3" s="167"/>
      <c r="D3" s="206" t="s">
        <v>93</v>
      </c>
      <c r="E3" s="207"/>
      <c r="F3" s="172" t="s">
        <v>70</v>
      </c>
      <c r="G3" s="167"/>
      <c r="H3" s="172" t="s">
        <v>7</v>
      </c>
      <c r="I3" s="167"/>
      <c r="J3" s="172" t="s">
        <v>83</v>
      </c>
      <c r="K3" s="167"/>
      <c r="L3" s="208" t="s">
        <v>84</v>
      </c>
      <c r="M3" s="179"/>
      <c r="N3" s="166" t="s">
        <v>57</v>
      </c>
      <c r="O3" s="167"/>
      <c r="P3" s="166" t="s">
        <v>85</v>
      </c>
      <c r="Q3" s="167"/>
      <c r="R3" s="206" t="s">
        <v>94</v>
      </c>
      <c r="S3" s="207"/>
      <c r="T3" s="166" t="s">
        <v>86</v>
      </c>
      <c r="U3" s="173"/>
      <c r="V3" s="118" t="s">
        <v>87</v>
      </c>
      <c r="W3" s="173"/>
      <c r="X3" s="118" t="s">
        <v>88</v>
      </c>
      <c r="Y3" s="173"/>
      <c r="Z3" s="118" t="s">
        <v>35</v>
      </c>
      <c r="AA3" s="173"/>
      <c r="AB3" s="209" t="s">
        <v>91</v>
      </c>
      <c r="AC3" s="173"/>
      <c r="AD3" s="193" t="s">
        <v>8</v>
      </c>
      <c r="AE3" s="194"/>
      <c r="AF3" s="166" t="s">
        <v>0</v>
      </c>
      <c r="AG3" s="167"/>
      <c r="AH3" s="167"/>
      <c r="AI3" s="113"/>
    </row>
    <row r="4" spans="1:245" s="205" customFormat="1" ht="21.15" customHeight="1">
      <c r="A4" s="108"/>
      <c r="B4" s="118" t="s">
        <v>9</v>
      </c>
      <c r="C4" s="119" t="s">
        <v>31</v>
      </c>
      <c r="D4" s="118" t="s">
        <v>9</v>
      </c>
      <c r="E4" s="119" t="s">
        <v>31</v>
      </c>
      <c r="F4" s="118" t="s">
        <v>9</v>
      </c>
      <c r="G4" s="119" t="s">
        <v>31</v>
      </c>
      <c r="H4" s="118" t="s">
        <v>9</v>
      </c>
      <c r="I4" s="119" t="s">
        <v>31</v>
      </c>
      <c r="J4" s="118" t="s">
        <v>9</v>
      </c>
      <c r="K4" s="119" t="s">
        <v>31</v>
      </c>
      <c r="L4" s="210" t="s">
        <v>9</v>
      </c>
      <c r="M4" s="211" t="s">
        <v>31</v>
      </c>
      <c r="N4" s="118" t="s">
        <v>9</v>
      </c>
      <c r="O4" s="119" t="s">
        <v>31</v>
      </c>
      <c r="P4" s="118" t="s">
        <v>9</v>
      </c>
      <c r="Q4" s="119" t="s">
        <v>31</v>
      </c>
      <c r="R4" s="118" t="s">
        <v>9</v>
      </c>
      <c r="S4" s="119" t="s">
        <v>31</v>
      </c>
      <c r="T4" s="118" t="s">
        <v>9</v>
      </c>
      <c r="U4" s="119" t="s">
        <v>31</v>
      </c>
      <c r="V4" s="212" t="s">
        <v>9</v>
      </c>
      <c r="W4" s="213" t="s">
        <v>31</v>
      </c>
      <c r="X4" s="212" t="s">
        <v>9</v>
      </c>
      <c r="Y4" s="213" t="s">
        <v>31</v>
      </c>
      <c r="Z4" s="212" t="s">
        <v>9</v>
      </c>
      <c r="AA4" s="213" t="s">
        <v>31</v>
      </c>
      <c r="AB4" s="212" t="s">
        <v>9</v>
      </c>
      <c r="AC4" s="213" t="s">
        <v>31</v>
      </c>
      <c r="AD4" s="174" t="s">
        <v>9</v>
      </c>
      <c r="AE4" s="119" t="s">
        <v>31</v>
      </c>
      <c r="AF4" s="118" t="s">
        <v>9</v>
      </c>
      <c r="AG4" s="168" t="s">
        <v>31</v>
      </c>
      <c r="AH4" s="169" t="s">
        <v>0</v>
      </c>
      <c r="AI4" s="174" t="s">
        <v>32</v>
      </c>
    </row>
    <row r="5" spans="1:245" s="26" customFormat="1" ht="12.6" customHeight="1">
      <c r="A5" s="40" t="s">
        <v>0</v>
      </c>
      <c r="B5" s="170">
        <f>SUM(B7:B32)</f>
        <v>2</v>
      </c>
      <c r="C5" s="170">
        <f>SUM(C7:C32)</f>
        <v>9</v>
      </c>
      <c r="D5" s="170">
        <f t="shared" ref="D5:AH5" si="0">SUM(D7:D32)</f>
        <v>6</v>
      </c>
      <c r="E5" s="170">
        <f t="shared" si="0"/>
        <v>9</v>
      </c>
      <c r="F5" s="170">
        <f t="shared" si="0"/>
        <v>4</v>
      </c>
      <c r="G5" s="170">
        <f t="shared" si="0"/>
        <v>5</v>
      </c>
      <c r="H5" s="170">
        <f t="shared" si="0"/>
        <v>1</v>
      </c>
      <c r="I5" s="170">
        <f t="shared" si="0"/>
        <v>5</v>
      </c>
      <c r="J5" s="170">
        <f t="shared" si="0"/>
        <v>0</v>
      </c>
      <c r="K5" s="170">
        <f t="shared" si="0"/>
        <v>0</v>
      </c>
      <c r="L5" s="180">
        <f t="shared" si="0"/>
        <v>0</v>
      </c>
      <c r="M5" s="180">
        <f t="shared" si="0"/>
        <v>0</v>
      </c>
      <c r="N5" s="170">
        <f t="shared" si="0"/>
        <v>1</v>
      </c>
      <c r="O5" s="170">
        <f t="shared" si="0"/>
        <v>0</v>
      </c>
      <c r="P5" s="170">
        <f t="shared" si="0"/>
        <v>0</v>
      </c>
      <c r="Q5" s="170">
        <f t="shared" si="0"/>
        <v>0</v>
      </c>
      <c r="R5" s="170">
        <f t="shared" si="0"/>
        <v>2</v>
      </c>
      <c r="S5" s="170">
        <f t="shared" si="0"/>
        <v>1</v>
      </c>
      <c r="T5" s="170">
        <v>0</v>
      </c>
      <c r="U5" s="170">
        <v>0</v>
      </c>
      <c r="V5" s="170">
        <f t="shared" si="0"/>
        <v>0</v>
      </c>
      <c r="W5" s="170">
        <f t="shared" si="0"/>
        <v>0</v>
      </c>
      <c r="X5" s="170">
        <f t="shared" si="0"/>
        <v>0</v>
      </c>
      <c r="Y5" s="170">
        <f t="shared" si="0"/>
        <v>0</v>
      </c>
      <c r="Z5" s="170">
        <f t="shared" si="0"/>
        <v>0</v>
      </c>
      <c r="AA5" s="170">
        <f t="shared" si="0"/>
        <v>0</v>
      </c>
      <c r="AB5" s="170">
        <f t="shared" si="0"/>
        <v>0</v>
      </c>
      <c r="AC5" s="170">
        <f t="shared" si="0"/>
        <v>1</v>
      </c>
      <c r="AD5" s="170">
        <f t="shared" si="0"/>
        <v>0</v>
      </c>
      <c r="AE5" s="170">
        <f t="shared" si="0"/>
        <v>0</v>
      </c>
      <c r="AF5" s="170">
        <f t="shared" si="0"/>
        <v>16</v>
      </c>
      <c r="AG5" s="170">
        <f t="shared" si="0"/>
        <v>30</v>
      </c>
      <c r="AH5" s="170">
        <f t="shared" si="0"/>
        <v>46</v>
      </c>
      <c r="AI5" s="163">
        <f>(AF5/AH5)*100</f>
        <v>34.782608695652172</v>
      </c>
    </row>
    <row r="6" spans="1:245">
      <c r="A6" s="43"/>
      <c r="B6" s="45"/>
      <c r="C6" s="45"/>
      <c r="D6" s="45"/>
      <c r="E6" s="45"/>
      <c r="F6" s="45"/>
      <c r="G6" s="45"/>
      <c r="H6" s="45"/>
      <c r="I6" s="45"/>
      <c r="J6" s="45"/>
      <c r="K6" s="45"/>
      <c r="L6" s="175"/>
      <c r="M6" s="17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6"/>
      <c r="AJ6" s="28"/>
      <c r="AK6" s="29"/>
      <c r="AL6" s="29"/>
      <c r="AM6" s="28"/>
      <c r="AN6" s="28"/>
      <c r="AO6" s="28"/>
      <c r="AP6" s="29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s="28" customFormat="1">
      <c r="A7" s="35" t="s">
        <v>20</v>
      </c>
      <c r="B7" s="185">
        <v>0</v>
      </c>
      <c r="C7" s="185" t="s">
        <v>36</v>
      </c>
      <c r="D7" s="186" t="s">
        <v>36</v>
      </c>
      <c r="E7" s="185">
        <v>0</v>
      </c>
      <c r="F7" s="185" t="s">
        <v>36</v>
      </c>
      <c r="G7" s="185">
        <v>1</v>
      </c>
      <c r="H7" s="185" t="s">
        <v>36</v>
      </c>
      <c r="I7" s="186">
        <v>0</v>
      </c>
      <c r="J7" s="185" t="s">
        <v>36</v>
      </c>
      <c r="K7" s="185">
        <v>0</v>
      </c>
      <c r="L7" s="185"/>
      <c r="M7" s="185"/>
      <c r="N7" s="185">
        <v>1</v>
      </c>
      <c r="O7" s="185" t="s">
        <v>36</v>
      </c>
      <c r="P7" s="185">
        <v>0</v>
      </c>
      <c r="Q7" s="185" t="s">
        <v>36</v>
      </c>
      <c r="R7" s="185" t="s">
        <v>36</v>
      </c>
      <c r="S7" s="186">
        <v>0</v>
      </c>
      <c r="T7" s="185" t="s">
        <v>36</v>
      </c>
      <c r="U7" s="185" t="s">
        <v>36</v>
      </c>
      <c r="V7" s="185"/>
      <c r="W7" s="185"/>
      <c r="X7" s="185"/>
      <c r="Y7" s="185"/>
      <c r="Z7" s="185"/>
      <c r="AA7" s="185"/>
      <c r="AB7" s="185" t="s">
        <v>36</v>
      </c>
      <c r="AC7" s="185" t="s">
        <v>36</v>
      </c>
      <c r="AD7" s="185" t="s">
        <v>36</v>
      </c>
      <c r="AE7" s="185">
        <v>0</v>
      </c>
      <c r="AF7" s="185">
        <f>SUM(B7,D7,F7,H7,J7,N7,P7,T7,AB7:AB7,R7,AD7)</f>
        <v>1</v>
      </c>
      <c r="AG7" s="185">
        <f>SUM(C7,O7,U7,AC7:AC7,AE7,E7,G7,I7,K7,Q7,S7)</f>
        <v>1</v>
      </c>
      <c r="AH7" s="185">
        <f t="shared" ref="AH7:AH32" si="1">SUM(B7:AE7)</f>
        <v>2</v>
      </c>
      <c r="AI7" s="46">
        <f>(AF7/AH7)*100</f>
        <v>50</v>
      </c>
      <c r="AK7" s="29"/>
      <c r="AL7" s="29"/>
      <c r="AP7" s="29"/>
    </row>
    <row r="8" spans="1:245" s="28" customFormat="1">
      <c r="A8" s="35" t="s">
        <v>13</v>
      </c>
      <c r="B8" s="186">
        <v>0</v>
      </c>
      <c r="C8" s="185" t="s">
        <v>36</v>
      </c>
      <c r="D8" s="185" t="s">
        <v>36</v>
      </c>
      <c r="E8" s="185">
        <v>0</v>
      </c>
      <c r="F8" s="185">
        <v>1</v>
      </c>
      <c r="G8" s="185" t="s">
        <v>36</v>
      </c>
      <c r="H8" s="185" t="s">
        <v>36</v>
      </c>
      <c r="I8" s="186">
        <v>1</v>
      </c>
      <c r="J8" s="185" t="s">
        <v>36</v>
      </c>
      <c r="K8" s="185">
        <v>0</v>
      </c>
      <c r="L8" s="185"/>
      <c r="M8" s="185"/>
      <c r="N8" s="185" t="s">
        <v>36</v>
      </c>
      <c r="O8" s="185">
        <v>0</v>
      </c>
      <c r="P8" s="185" t="s">
        <v>36</v>
      </c>
      <c r="Q8" s="185" t="s">
        <v>36</v>
      </c>
      <c r="R8" s="186" t="s">
        <v>36</v>
      </c>
      <c r="S8" s="185">
        <v>0</v>
      </c>
      <c r="T8" s="185" t="s">
        <v>36</v>
      </c>
      <c r="U8" s="185" t="s">
        <v>36</v>
      </c>
      <c r="V8" s="185"/>
      <c r="W8" s="185"/>
      <c r="X8" s="185"/>
      <c r="Y8" s="185"/>
      <c r="Z8" s="185"/>
      <c r="AA8" s="185"/>
      <c r="AB8" s="185" t="s">
        <v>36</v>
      </c>
      <c r="AC8" s="185" t="s">
        <v>36</v>
      </c>
      <c r="AD8" s="185">
        <v>0</v>
      </c>
      <c r="AE8" s="185">
        <v>0</v>
      </c>
      <c r="AF8" s="185">
        <f t="shared" ref="AF8:AF32" si="2">SUM(B8,D8,F8,H8,J8,N8,P8,T8,AB8:AB8,R8,AD8)</f>
        <v>1</v>
      </c>
      <c r="AG8" s="185">
        <f t="shared" ref="AG8:AG32" si="3">SUM(C8,O8,U8,AC8:AC8,AE8,E8,G8,I8,K8,Q8,S8)</f>
        <v>1</v>
      </c>
      <c r="AH8" s="185">
        <f t="shared" si="1"/>
        <v>2</v>
      </c>
      <c r="AI8" s="46">
        <f t="shared" ref="AI8:AI32" si="4">(AF8/AH8)*100</f>
        <v>50</v>
      </c>
      <c r="AK8" s="29"/>
      <c r="AL8" s="29"/>
      <c r="AR8" s="43"/>
    </row>
    <row r="9" spans="1:245" s="28" customFormat="1">
      <c r="A9" s="35" t="s">
        <v>26</v>
      </c>
      <c r="B9" s="185" t="s">
        <v>36</v>
      </c>
      <c r="C9" s="185">
        <v>1</v>
      </c>
      <c r="D9" s="185">
        <v>1</v>
      </c>
      <c r="E9" s="185" t="s">
        <v>36</v>
      </c>
      <c r="F9" s="186" t="s">
        <v>36</v>
      </c>
      <c r="G9" s="185">
        <v>0</v>
      </c>
      <c r="H9" s="186" t="s">
        <v>36</v>
      </c>
      <c r="I9" s="185">
        <v>0</v>
      </c>
      <c r="J9" s="186" t="s">
        <v>36</v>
      </c>
      <c r="K9" s="185" t="s">
        <v>36</v>
      </c>
      <c r="L9" s="186"/>
      <c r="M9" s="185"/>
      <c r="N9" s="186" t="s">
        <v>36</v>
      </c>
      <c r="O9" s="185">
        <v>0</v>
      </c>
      <c r="P9" s="185" t="s">
        <v>36</v>
      </c>
      <c r="Q9" s="185" t="s">
        <v>36</v>
      </c>
      <c r="R9" s="185">
        <v>0</v>
      </c>
      <c r="S9" s="186" t="s">
        <v>36</v>
      </c>
      <c r="T9" s="185" t="s">
        <v>36</v>
      </c>
      <c r="U9" s="185" t="s">
        <v>36</v>
      </c>
      <c r="V9" s="185"/>
      <c r="W9" s="185"/>
      <c r="X9" s="185"/>
      <c r="Y9" s="185"/>
      <c r="Z9" s="185"/>
      <c r="AA9" s="185"/>
      <c r="AB9" s="185" t="s">
        <v>36</v>
      </c>
      <c r="AC9" s="185" t="s">
        <v>36</v>
      </c>
      <c r="AD9" s="185" t="s">
        <v>36</v>
      </c>
      <c r="AE9" s="186">
        <v>0</v>
      </c>
      <c r="AF9" s="185">
        <f t="shared" si="2"/>
        <v>1</v>
      </c>
      <c r="AG9" s="185">
        <f t="shared" si="3"/>
        <v>1</v>
      </c>
      <c r="AH9" s="185">
        <f t="shared" si="1"/>
        <v>2</v>
      </c>
      <c r="AI9" s="46">
        <f t="shared" si="4"/>
        <v>50</v>
      </c>
      <c r="AK9" s="29"/>
      <c r="AL9" s="29"/>
    </row>
    <row r="10" spans="1:245" s="28" customFormat="1">
      <c r="A10" s="35" t="s">
        <v>1</v>
      </c>
      <c r="B10" s="185" t="s">
        <v>36</v>
      </c>
      <c r="C10" s="185">
        <v>1</v>
      </c>
      <c r="D10" s="185">
        <v>1</v>
      </c>
      <c r="E10" s="185" t="s">
        <v>36</v>
      </c>
      <c r="F10" s="185" t="s">
        <v>36</v>
      </c>
      <c r="G10" s="185" t="s">
        <v>36</v>
      </c>
      <c r="H10" s="185" t="s">
        <v>36</v>
      </c>
      <c r="I10" s="185" t="s">
        <v>36</v>
      </c>
      <c r="J10" s="185" t="s">
        <v>36</v>
      </c>
      <c r="K10" s="185" t="s">
        <v>36</v>
      </c>
      <c r="L10" s="185"/>
      <c r="M10" s="185"/>
      <c r="N10" s="185" t="s">
        <v>36</v>
      </c>
      <c r="O10" s="185" t="s">
        <v>36</v>
      </c>
      <c r="P10" s="185" t="s">
        <v>36</v>
      </c>
      <c r="Q10" s="185" t="s">
        <v>36</v>
      </c>
      <c r="R10" s="185" t="s">
        <v>36</v>
      </c>
      <c r="S10" s="185" t="s">
        <v>36</v>
      </c>
      <c r="T10" s="185" t="s">
        <v>36</v>
      </c>
      <c r="U10" s="185" t="s">
        <v>36</v>
      </c>
      <c r="V10" s="185"/>
      <c r="W10" s="185"/>
      <c r="X10" s="185"/>
      <c r="Y10" s="185"/>
      <c r="Z10" s="185"/>
      <c r="AA10" s="185"/>
      <c r="AB10" s="185" t="s">
        <v>36</v>
      </c>
      <c r="AC10" s="185" t="s">
        <v>36</v>
      </c>
      <c r="AD10" s="185" t="s">
        <v>36</v>
      </c>
      <c r="AE10" s="185" t="s">
        <v>36</v>
      </c>
      <c r="AF10" s="185">
        <f t="shared" si="2"/>
        <v>1</v>
      </c>
      <c r="AG10" s="185">
        <f t="shared" si="3"/>
        <v>1</v>
      </c>
      <c r="AH10" s="185">
        <f t="shared" si="1"/>
        <v>2</v>
      </c>
      <c r="AI10" s="46">
        <f t="shared" si="4"/>
        <v>50</v>
      </c>
      <c r="AK10" s="29"/>
      <c r="AL10" s="29"/>
    </row>
    <row r="11" spans="1:245" s="28" customFormat="1">
      <c r="A11" s="35" t="s">
        <v>89</v>
      </c>
      <c r="B11" s="185">
        <v>1</v>
      </c>
      <c r="C11" s="185" t="s">
        <v>36</v>
      </c>
      <c r="D11" s="185" t="s">
        <v>36</v>
      </c>
      <c r="E11" s="185">
        <v>0</v>
      </c>
      <c r="F11" s="185">
        <v>0</v>
      </c>
      <c r="G11" s="185" t="s">
        <v>36</v>
      </c>
      <c r="H11" s="185" t="s">
        <v>36</v>
      </c>
      <c r="I11" s="185">
        <v>1</v>
      </c>
      <c r="J11" s="185" t="s">
        <v>36</v>
      </c>
      <c r="K11" s="186" t="s">
        <v>36</v>
      </c>
      <c r="L11" s="185"/>
      <c r="M11" s="185"/>
      <c r="N11" s="185" t="s">
        <v>36</v>
      </c>
      <c r="O11" s="185" t="s">
        <v>36</v>
      </c>
      <c r="P11" s="186" t="s">
        <v>36</v>
      </c>
      <c r="Q11" s="186" t="s">
        <v>36</v>
      </c>
      <c r="R11" s="185" t="s">
        <v>36</v>
      </c>
      <c r="S11" s="185">
        <v>0</v>
      </c>
      <c r="T11" s="186" t="s">
        <v>36</v>
      </c>
      <c r="U11" s="186" t="s">
        <v>36</v>
      </c>
      <c r="V11" s="185"/>
      <c r="W11" s="185"/>
      <c r="X11" s="185"/>
      <c r="Y11" s="185"/>
      <c r="Z11" s="185"/>
      <c r="AA11" s="185"/>
      <c r="AB11" s="186" t="s">
        <v>36</v>
      </c>
      <c r="AC11" s="186" t="s">
        <v>36</v>
      </c>
      <c r="AD11" s="186" t="s">
        <v>36</v>
      </c>
      <c r="AE11" s="186" t="s">
        <v>36</v>
      </c>
      <c r="AF11" s="185">
        <f t="shared" si="2"/>
        <v>1</v>
      </c>
      <c r="AG11" s="185">
        <f t="shared" si="3"/>
        <v>1</v>
      </c>
      <c r="AH11" s="185">
        <f t="shared" si="1"/>
        <v>2</v>
      </c>
      <c r="AI11" s="46">
        <f t="shared" si="4"/>
        <v>50</v>
      </c>
      <c r="AK11" s="29"/>
      <c r="AL11" s="29"/>
    </row>
    <row r="12" spans="1:245" s="28" customFormat="1">
      <c r="A12" s="35" t="s">
        <v>28</v>
      </c>
      <c r="B12" s="185" t="s">
        <v>36</v>
      </c>
      <c r="C12" s="186" t="s">
        <v>36</v>
      </c>
      <c r="D12" s="185" t="s">
        <v>36</v>
      </c>
      <c r="E12" s="185">
        <v>1</v>
      </c>
      <c r="F12" s="185" t="s">
        <v>36</v>
      </c>
      <c r="G12" s="185" t="s">
        <v>36</v>
      </c>
      <c r="H12" s="185" t="s">
        <v>36</v>
      </c>
      <c r="I12" s="186" t="s">
        <v>36</v>
      </c>
      <c r="J12" s="185" t="s">
        <v>36</v>
      </c>
      <c r="K12" s="185" t="s">
        <v>36</v>
      </c>
      <c r="L12" s="185"/>
      <c r="M12" s="185"/>
      <c r="N12" s="185" t="s">
        <v>36</v>
      </c>
      <c r="O12" s="185" t="s">
        <v>36</v>
      </c>
      <c r="P12" s="185" t="s">
        <v>36</v>
      </c>
      <c r="Q12" s="185" t="s">
        <v>36</v>
      </c>
      <c r="R12" s="185" t="s">
        <v>36</v>
      </c>
      <c r="S12" s="185" t="s">
        <v>36</v>
      </c>
      <c r="T12" s="185" t="s">
        <v>36</v>
      </c>
      <c r="U12" s="185" t="s">
        <v>36</v>
      </c>
      <c r="V12" s="185"/>
      <c r="W12" s="185"/>
      <c r="X12" s="185"/>
      <c r="Y12" s="185"/>
      <c r="Z12" s="185"/>
      <c r="AA12" s="185"/>
      <c r="AB12" s="185" t="s">
        <v>36</v>
      </c>
      <c r="AC12" s="185" t="s">
        <v>36</v>
      </c>
      <c r="AD12" s="185" t="s">
        <v>36</v>
      </c>
      <c r="AE12" s="185" t="s">
        <v>36</v>
      </c>
      <c r="AF12" s="185">
        <f t="shared" si="2"/>
        <v>0</v>
      </c>
      <c r="AG12" s="185">
        <f t="shared" si="3"/>
        <v>1</v>
      </c>
      <c r="AH12" s="185">
        <f t="shared" si="1"/>
        <v>1</v>
      </c>
      <c r="AI12" s="46">
        <f t="shared" si="4"/>
        <v>0</v>
      </c>
      <c r="AK12" s="29"/>
      <c r="AL12" s="29"/>
    </row>
    <row r="13" spans="1:245" s="28" customFormat="1">
      <c r="A13" s="35" t="s">
        <v>27</v>
      </c>
      <c r="B13" s="185" t="s">
        <v>36</v>
      </c>
      <c r="C13" s="185">
        <v>1</v>
      </c>
      <c r="D13" s="186" t="s">
        <v>36</v>
      </c>
      <c r="E13" s="185" t="s">
        <v>36</v>
      </c>
      <c r="F13" s="185" t="s">
        <v>36</v>
      </c>
      <c r="G13" s="185" t="s">
        <v>36</v>
      </c>
      <c r="H13" s="185" t="s">
        <v>36</v>
      </c>
      <c r="I13" s="185" t="s">
        <v>36</v>
      </c>
      <c r="J13" s="185" t="s">
        <v>36</v>
      </c>
      <c r="K13" s="185" t="s">
        <v>36</v>
      </c>
      <c r="L13" s="185"/>
      <c r="M13" s="185"/>
      <c r="N13" s="185" t="s">
        <v>36</v>
      </c>
      <c r="O13" s="185" t="s">
        <v>36</v>
      </c>
      <c r="P13" s="185" t="s">
        <v>36</v>
      </c>
      <c r="Q13" s="185" t="s">
        <v>36</v>
      </c>
      <c r="R13" s="185" t="s">
        <v>36</v>
      </c>
      <c r="S13" s="185" t="s">
        <v>36</v>
      </c>
      <c r="T13" s="185" t="s">
        <v>36</v>
      </c>
      <c r="U13" s="185" t="s">
        <v>36</v>
      </c>
      <c r="V13" s="185"/>
      <c r="W13" s="185"/>
      <c r="X13" s="185"/>
      <c r="Y13" s="185"/>
      <c r="Z13" s="185"/>
      <c r="AA13" s="185"/>
      <c r="AB13" s="185" t="s">
        <v>36</v>
      </c>
      <c r="AC13" s="185" t="s">
        <v>36</v>
      </c>
      <c r="AD13" s="185" t="s">
        <v>36</v>
      </c>
      <c r="AE13" s="186">
        <v>0</v>
      </c>
      <c r="AF13" s="185">
        <f t="shared" si="2"/>
        <v>0</v>
      </c>
      <c r="AG13" s="185">
        <f t="shared" si="3"/>
        <v>1</v>
      </c>
      <c r="AH13" s="185">
        <f t="shared" si="1"/>
        <v>1</v>
      </c>
      <c r="AI13" s="46">
        <f t="shared" si="4"/>
        <v>0</v>
      </c>
      <c r="AK13" s="29"/>
      <c r="AL13" s="29"/>
    </row>
    <row r="14" spans="1:245" s="28" customFormat="1">
      <c r="A14" s="35" t="s">
        <v>21</v>
      </c>
      <c r="B14" s="185" t="s">
        <v>36</v>
      </c>
      <c r="C14" s="185">
        <v>1</v>
      </c>
      <c r="D14" s="185">
        <v>0</v>
      </c>
      <c r="E14" s="185" t="s">
        <v>36</v>
      </c>
      <c r="F14" s="185">
        <v>0</v>
      </c>
      <c r="G14" s="185" t="s">
        <v>36</v>
      </c>
      <c r="H14" s="185" t="s">
        <v>36</v>
      </c>
      <c r="I14" s="185">
        <v>0</v>
      </c>
      <c r="J14" s="185" t="s">
        <v>36</v>
      </c>
      <c r="K14" s="185" t="s">
        <v>36</v>
      </c>
      <c r="L14" s="185"/>
      <c r="M14" s="185"/>
      <c r="N14" s="185" t="s">
        <v>36</v>
      </c>
      <c r="O14" s="185" t="s">
        <v>36</v>
      </c>
      <c r="P14" s="185" t="s">
        <v>36</v>
      </c>
      <c r="Q14" s="185" t="s">
        <v>36</v>
      </c>
      <c r="R14" s="185" t="s">
        <v>36</v>
      </c>
      <c r="S14" s="185">
        <v>1</v>
      </c>
      <c r="T14" s="185" t="s">
        <v>36</v>
      </c>
      <c r="U14" s="185" t="s">
        <v>36</v>
      </c>
      <c r="V14" s="185"/>
      <c r="W14" s="185"/>
      <c r="X14" s="185"/>
      <c r="Y14" s="185"/>
      <c r="Z14" s="185"/>
      <c r="AA14" s="185"/>
      <c r="AB14" s="185" t="s">
        <v>36</v>
      </c>
      <c r="AC14" s="185" t="s">
        <v>36</v>
      </c>
      <c r="AD14" s="185" t="s">
        <v>36</v>
      </c>
      <c r="AE14" s="186" t="s">
        <v>36</v>
      </c>
      <c r="AF14" s="185">
        <f t="shared" si="2"/>
        <v>0</v>
      </c>
      <c r="AG14" s="185">
        <f t="shared" si="3"/>
        <v>2</v>
      </c>
      <c r="AH14" s="185">
        <f t="shared" si="1"/>
        <v>2</v>
      </c>
      <c r="AI14" s="46">
        <f t="shared" si="4"/>
        <v>0</v>
      </c>
      <c r="AK14" s="29"/>
      <c r="AL14" s="29"/>
    </row>
    <row r="15" spans="1:245" s="28" customFormat="1">
      <c r="A15" s="35" t="s">
        <v>30</v>
      </c>
      <c r="B15" s="185" t="s">
        <v>36</v>
      </c>
      <c r="C15" s="185">
        <v>1</v>
      </c>
      <c r="D15" s="185" t="s">
        <v>36</v>
      </c>
      <c r="E15" s="185">
        <v>1</v>
      </c>
      <c r="F15" s="186" t="s">
        <v>36</v>
      </c>
      <c r="G15" s="185" t="s">
        <v>36</v>
      </c>
      <c r="H15" s="185" t="s">
        <v>36</v>
      </c>
      <c r="I15" s="186">
        <v>0</v>
      </c>
      <c r="J15" s="185" t="s">
        <v>36</v>
      </c>
      <c r="K15" s="185" t="s">
        <v>36</v>
      </c>
      <c r="L15" s="186"/>
      <c r="M15" s="185"/>
      <c r="N15" s="186">
        <v>0</v>
      </c>
      <c r="O15" s="185" t="s">
        <v>36</v>
      </c>
      <c r="P15" s="185" t="s">
        <v>36</v>
      </c>
      <c r="Q15" s="185" t="s">
        <v>36</v>
      </c>
      <c r="R15" s="185">
        <v>0</v>
      </c>
      <c r="S15" s="186" t="s">
        <v>36</v>
      </c>
      <c r="T15" s="185" t="s">
        <v>36</v>
      </c>
      <c r="U15" s="185" t="s">
        <v>36</v>
      </c>
      <c r="V15" s="185"/>
      <c r="W15" s="185"/>
      <c r="X15" s="185"/>
      <c r="Y15" s="185"/>
      <c r="Z15" s="185"/>
      <c r="AA15" s="185"/>
      <c r="AB15" s="185" t="s">
        <v>36</v>
      </c>
      <c r="AC15" s="185" t="s">
        <v>36</v>
      </c>
      <c r="AD15" s="185" t="s">
        <v>36</v>
      </c>
      <c r="AE15" s="186">
        <v>0</v>
      </c>
      <c r="AF15" s="185">
        <f t="shared" si="2"/>
        <v>0</v>
      </c>
      <c r="AG15" s="185">
        <f t="shared" si="3"/>
        <v>2</v>
      </c>
      <c r="AH15" s="185">
        <f t="shared" si="1"/>
        <v>2</v>
      </c>
      <c r="AI15" s="46">
        <f t="shared" si="4"/>
        <v>0</v>
      </c>
      <c r="AK15" s="29"/>
      <c r="AL15" s="29"/>
    </row>
    <row r="16" spans="1:245" s="28" customFormat="1">
      <c r="A16" s="35" t="s">
        <v>14</v>
      </c>
      <c r="B16" s="185">
        <v>1</v>
      </c>
      <c r="C16" s="186" t="s">
        <v>36</v>
      </c>
      <c r="D16" s="185">
        <v>1</v>
      </c>
      <c r="E16" s="185" t="s">
        <v>36</v>
      </c>
      <c r="F16" s="185">
        <v>0</v>
      </c>
      <c r="G16" s="185" t="s">
        <v>36</v>
      </c>
      <c r="H16" s="185" t="s">
        <v>36</v>
      </c>
      <c r="I16" s="186">
        <v>0</v>
      </c>
      <c r="J16" s="186" t="s">
        <v>36</v>
      </c>
      <c r="K16" s="185" t="s">
        <v>36</v>
      </c>
      <c r="L16" s="185"/>
      <c r="M16" s="185"/>
      <c r="N16" s="185" t="s">
        <v>36</v>
      </c>
      <c r="O16" s="185">
        <v>0</v>
      </c>
      <c r="P16" s="185" t="s">
        <v>36</v>
      </c>
      <c r="Q16" s="185" t="s">
        <v>36</v>
      </c>
      <c r="R16" s="185" t="s">
        <v>36</v>
      </c>
      <c r="S16" s="185">
        <v>0</v>
      </c>
      <c r="T16" s="185" t="s">
        <v>36</v>
      </c>
      <c r="U16" s="185" t="s">
        <v>36</v>
      </c>
      <c r="V16" s="185"/>
      <c r="W16" s="185"/>
      <c r="X16" s="185"/>
      <c r="Y16" s="185"/>
      <c r="Z16" s="185"/>
      <c r="AA16" s="185"/>
      <c r="AB16" s="185" t="s">
        <v>36</v>
      </c>
      <c r="AC16" s="185" t="s">
        <v>36</v>
      </c>
      <c r="AD16" s="185" t="s">
        <v>36</v>
      </c>
      <c r="AE16" s="185">
        <v>0</v>
      </c>
      <c r="AF16" s="185">
        <f t="shared" si="2"/>
        <v>2</v>
      </c>
      <c r="AG16" s="185">
        <f t="shared" si="3"/>
        <v>0</v>
      </c>
      <c r="AH16" s="185">
        <f t="shared" si="1"/>
        <v>2</v>
      </c>
      <c r="AI16" s="46">
        <f>(AF16/AH16)*100</f>
        <v>100</v>
      </c>
      <c r="AK16" s="29"/>
      <c r="AL16" s="29"/>
    </row>
    <row r="17" spans="1:38" s="28" customFormat="1">
      <c r="A17" s="35" t="s">
        <v>16</v>
      </c>
      <c r="B17" s="186" t="s">
        <v>36</v>
      </c>
      <c r="C17" s="185">
        <v>0</v>
      </c>
      <c r="D17" s="185" t="s">
        <v>36</v>
      </c>
      <c r="E17" s="185">
        <v>1</v>
      </c>
      <c r="F17" s="185">
        <v>1</v>
      </c>
      <c r="G17" s="185" t="s">
        <v>36</v>
      </c>
      <c r="H17" s="185" t="s">
        <v>36</v>
      </c>
      <c r="I17" s="186">
        <v>0</v>
      </c>
      <c r="J17" s="185" t="s">
        <v>36</v>
      </c>
      <c r="K17" s="185" t="s">
        <v>36</v>
      </c>
      <c r="L17" s="185"/>
      <c r="M17" s="185"/>
      <c r="N17" s="185" t="s">
        <v>36</v>
      </c>
      <c r="O17" s="185">
        <v>0</v>
      </c>
      <c r="P17" s="185" t="s">
        <v>36</v>
      </c>
      <c r="Q17" s="185" t="s">
        <v>36</v>
      </c>
      <c r="R17" s="185" t="s">
        <v>36</v>
      </c>
      <c r="S17" s="185">
        <v>0</v>
      </c>
      <c r="T17" s="185" t="s">
        <v>36</v>
      </c>
      <c r="U17" s="185" t="s">
        <v>36</v>
      </c>
      <c r="V17" s="185"/>
      <c r="W17" s="185"/>
      <c r="X17" s="185"/>
      <c r="Y17" s="185"/>
      <c r="Z17" s="185"/>
      <c r="AA17" s="185"/>
      <c r="AB17" s="185" t="s">
        <v>36</v>
      </c>
      <c r="AC17" s="185" t="s">
        <v>36</v>
      </c>
      <c r="AD17" s="185" t="s">
        <v>36</v>
      </c>
      <c r="AE17" s="185" t="s">
        <v>36</v>
      </c>
      <c r="AF17" s="185">
        <f t="shared" si="2"/>
        <v>1</v>
      </c>
      <c r="AG17" s="185">
        <f t="shared" si="3"/>
        <v>1</v>
      </c>
      <c r="AH17" s="185">
        <f t="shared" si="1"/>
        <v>2</v>
      </c>
      <c r="AI17" s="46">
        <f t="shared" si="4"/>
        <v>50</v>
      </c>
      <c r="AK17" s="29"/>
      <c r="AL17" s="29"/>
    </row>
    <row r="18" spans="1:38" s="28" customFormat="1">
      <c r="A18" s="35" t="s">
        <v>19</v>
      </c>
      <c r="B18" s="185" t="s">
        <v>36</v>
      </c>
      <c r="C18" s="186" t="s">
        <v>36</v>
      </c>
      <c r="D18" s="185" t="s">
        <v>36</v>
      </c>
      <c r="E18" s="185">
        <v>0</v>
      </c>
      <c r="F18" s="185">
        <v>1</v>
      </c>
      <c r="G18" s="185" t="s">
        <v>36</v>
      </c>
      <c r="H18" s="185" t="s">
        <v>36</v>
      </c>
      <c r="I18" s="185">
        <v>0</v>
      </c>
      <c r="J18" s="185" t="s">
        <v>36</v>
      </c>
      <c r="K18" s="186" t="s">
        <v>36</v>
      </c>
      <c r="L18" s="185"/>
      <c r="M18" s="185"/>
      <c r="N18" s="185" t="s">
        <v>36</v>
      </c>
      <c r="O18" s="185" t="s">
        <v>36</v>
      </c>
      <c r="P18" s="186" t="s">
        <v>36</v>
      </c>
      <c r="Q18" s="186" t="s">
        <v>36</v>
      </c>
      <c r="R18" s="185" t="s">
        <v>36</v>
      </c>
      <c r="S18" s="185" t="s">
        <v>36</v>
      </c>
      <c r="T18" s="186" t="s">
        <v>36</v>
      </c>
      <c r="U18" s="186" t="s">
        <v>36</v>
      </c>
      <c r="V18" s="185"/>
      <c r="W18" s="185"/>
      <c r="X18" s="185"/>
      <c r="Y18" s="185"/>
      <c r="Z18" s="185"/>
      <c r="AA18" s="185"/>
      <c r="AB18" s="186" t="s">
        <v>36</v>
      </c>
      <c r="AC18" s="186" t="s">
        <v>36</v>
      </c>
      <c r="AD18" s="186" t="s">
        <v>36</v>
      </c>
      <c r="AE18" s="186">
        <v>0</v>
      </c>
      <c r="AF18" s="185">
        <f t="shared" si="2"/>
        <v>1</v>
      </c>
      <c r="AG18" s="185">
        <f t="shared" si="3"/>
        <v>0</v>
      </c>
      <c r="AH18" s="185">
        <f t="shared" si="1"/>
        <v>1</v>
      </c>
      <c r="AI18" s="46">
        <f t="shared" si="4"/>
        <v>100</v>
      </c>
      <c r="AK18" s="29"/>
      <c r="AL18" s="29"/>
    </row>
    <row r="19" spans="1:38" s="28" customFormat="1">
      <c r="A19" s="35" t="s">
        <v>18</v>
      </c>
      <c r="B19" s="185" t="s">
        <v>36</v>
      </c>
      <c r="C19" s="186">
        <v>0</v>
      </c>
      <c r="D19" s="185" t="s">
        <v>36</v>
      </c>
      <c r="E19" s="185" t="s">
        <v>36</v>
      </c>
      <c r="F19" s="185" t="s">
        <v>36</v>
      </c>
      <c r="G19" s="185" t="s">
        <v>36</v>
      </c>
      <c r="H19" s="185" t="s">
        <v>36</v>
      </c>
      <c r="I19" s="185" t="s">
        <v>36</v>
      </c>
      <c r="J19" s="185" t="s">
        <v>36</v>
      </c>
      <c r="K19" s="185" t="s">
        <v>36</v>
      </c>
      <c r="L19" s="185"/>
      <c r="M19" s="185"/>
      <c r="N19" s="185" t="s">
        <v>36</v>
      </c>
      <c r="O19" s="185" t="s">
        <v>36</v>
      </c>
      <c r="P19" s="185" t="s">
        <v>36</v>
      </c>
      <c r="Q19" s="185" t="s">
        <v>36</v>
      </c>
      <c r="R19" s="185">
        <v>1</v>
      </c>
      <c r="S19" s="185" t="s">
        <v>36</v>
      </c>
      <c r="T19" s="185" t="s">
        <v>36</v>
      </c>
      <c r="U19" s="185" t="s">
        <v>36</v>
      </c>
      <c r="V19" s="185"/>
      <c r="W19" s="185"/>
      <c r="X19" s="185"/>
      <c r="Y19" s="185"/>
      <c r="Z19" s="185"/>
      <c r="AA19" s="185"/>
      <c r="AB19" s="185" t="s">
        <v>36</v>
      </c>
      <c r="AC19" s="185" t="s">
        <v>36</v>
      </c>
      <c r="AD19" s="185" t="s">
        <v>36</v>
      </c>
      <c r="AE19" s="185" t="s">
        <v>36</v>
      </c>
      <c r="AF19" s="185">
        <f t="shared" si="2"/>
        <v>1</v>
      </c>
      <c r="AG19" s="185">
        <f t="shared" si="3"/>
        <v>0</v>
      </c>
      <c r="AH19" s="185">
        <f t="shared" si="1"/>
        <v>1</v>
      </c>
      <c r="AI19" s="46">
        <f t="shared" si="4"/>
        <v>100</v>
      </c>
      <c r="AK19" s="29"/>
      <c r="AL19" s="29"/>
    </row>
    <row r="20" spans="1:38" s="28" customFormat="1">
      <c r="A20" s="35" t="s">
        <v>24</v>
      </c>
      <c r="B20" s="185">
        <v>0</v>
      </c>
      <c r="C20" s="186" t="s">
        <v>36</v>
      </c>
      <c r="D20" s="185" t="s">
        <v>36</v>
      </c>
      <c r="E20" s="185" t="s">
        <v>36</v>
      </c>
      <c r="F20" s="185" t="s">
        <v>36</v>
      </c>
      <c r="G20" s="186">
        <v>1</v>
      </c>
      <c r="H20" s="185" t="s">
        <v>36</v>
      </c>
      <c r="I20" s="185">
        <v>1</v>
      </c>
      <c r="J20" s="185" t="s">
        <v>36</v>
      </c>
      <c r="K20" s="185" t="s">
        <v>36</v>
      </c>
      <c r="L20" s="185"/>
      <c r="M20" s="186"/>
      <c r="N20" s="185" t="s">
        <v>36</v>
      </c>
      <c r="O20" s="186" t="s">
        <v>36</v>
      </c>
      <c r="P20" s="185" t="s">
        <v>36</v>
      </c>
      <c r="Q20" s="185" t="s">
        <v>36</v>
      </c>
      <c r="R20" s="185">
        <v>0</v>
      </c>
      <c r="S20" s="185" t="s">
        <v>36</v>
      </c>
      <c r="T20" s="185" t="s">
        <v>36</v>
      </c>
      <c r="U20" s="185" t="s">
        <v>36</v>
      </c>
      <c r="V20" s="185"/>
      <c r="W20" s="185"/>
      <c r="X20" s="185"/>
      <c r="Y20" s="185"/>
      <c r="Z20" s="185"/>
      <c r="AA20" s="185"/>
      <c r="AB20" s="185" t="s">
        <v>36</v>
      </c>
      <c r="AC20" s="185" t="s">
        <v>36</v>
      </c>
      <c r="AD20" s="185" t="s">
        <v>36</v>
      </c>
      <c r="AE20" s="185">
        <v>0</v>
      </c>
      <c r="AF20" s="185">
        <f t="shared" si="2"/>
        <v>0</v>
      </c>
      <c r="AG20" s="185">
        <f t="shared" si="3"/>
        <v>2</v>
      </c>
      <c r="AH20" s="185">
        <f t="shared" si="1"/>
        <v>2</v>
      </c>
      <c r="AI20" s="46">
        <f t="shared" si="4"/>
        <v>0</v>
      </c>
      <c r="AK20" s="29"/>
      <c r="AL20" s="29"/>
    </row>
    <row r="21" spans="1:38" s="28" customFormat="1">
      <c r="A21" s="35" t="s">
        <v>42</v>
      </c>
      <c r="B21" s="185" t="s">
        <v>36</v>
      </c>
      <c r="C21" s="185">
        <v>1</v>
      </c>
      <c r="D21" s="185" t="s">
        <v>36</v>
      </c>
      <c r="E21" s="185" t="s">
        <v>36</v>
      </c>
      <c r="F21" s="185" t="s">
        <v>36</v>
      </c>
      <c r="G21" s="185" t="s">
        <v>36</v>
      </c>
      <c r="H21" s="185" t="s">
        <v>36</v>
      </c>
      <c r="I21" s="185" t="s">
        <v>36</v>
      </c>
      <c r="J21" s="185" t="s">
        <v>36</v>
      </c>
      <c r="K21" s="185" t="s">
        <v>36</v>
      </c>
      <c r="L21" s="185"/>
      <c r="M21" s="185"/>
      <c r="N21" s="185" t="s">
        <v>36</v>
      </c>
      <c r="O21" s="185" t="s">
        <v>36</v>
      </c>
      <c r="P21" s="185" t="s">
        <v>36</v>
      </c>
      <c r="Q21" s="185" t="s">
        <v>36</v>
      </c>
      <c r="R21" s="185" t="s">
        <v>36</v>
      </c>
      <c r="S21" s="185" t="s">
        <v>36</v>
      </c>
      <c r="T21" s="185" t="s">
        <v>36</v>
      </c>
      <c r="U21" s="185" t="s">
        <v>36</v>
      </c>
      <c r="V21" s="185"/>
      <c r="W21" s="185"/>
      <c r="X21" s="185"/>
      <c r="Y21" s="185"/>
      <c r="Z21" s="185"/>
      <c r="AA21" s="185"/>
      <c r="AB21" s="185" t="s">
        <v>36</v>
      </c>
      <c r="AC21" s="185" t="s">
        <v>36</v>
      </c>
      <c r="AD21" s="185" t="s">
        <v>36</v>
      </c>
      <c r="AE21" s="185" t="s">
        <v>36</v>
      </c>
      <c r="AF21" s="185">
        <f t="shared" si="2"/>
        <v>0</v>
      </c>
      <c r="AG21" s="185">
        <f t="shared" si="3"/>
        <v>1</v>
      </c>
      <c r="AH21" s="185">
        <f t="shared" si="1"/>
        <v>1</v>
      </c>
      <c r="AI21" s="46">
        <f t="shared" si="4"/>
        <v>0</v>
      </c>
      <c r="AK21" s="29"/>
      <c r="AL21" s="29"/>
    </row>
    <row r="22" spans="1:38" s="28" customFormat="1">
      <c r="A22" s="35" t="s">
        <v>43</v>
      </c>
      <c r="B22" s="185" t="s">
        <v>36</v>
      </c>
      <c r="C22" s="185" t="s">
        <v>36</v>
      </c>
      <c r="D22" s="185" t="s">
        <v>36</v>
      </c>
      <c r="E22" s="185">
        <v>1</v>
      </c>
      <c r="F22" s="185" t="s">
        <v>36</v>
      </c>
      <c r="G22" s="185" t="s">
        <v>36</v>
      </c>
      <c r="H22" s="185" t="s">
        <v>36</v>
      </c>
      <c r="I22" s="185" t="s">
        <v>36</v>
      </c>
      <c r="J22" s="185" t="s">
        <v>36</v>
      </c>
      <c r="K22" s="185" t="s">
        <v>36</v>
      </c>
      <c r="L22" s="185"/>
      <c r="M22" s="185"/>
      <c r="N22" s="185" t="s">
        <v>36</v>
      </c>
      <c r="O22" s="185" t="s">
        <v>36</v>
      </c>
      <c r="P22" s="185" t="s">
        <v>36</v>
      </c>
      <c r="Q22" s="185" t="s">
        <v>36</v>
      </c>
      <c r="R22" s="185" t="s">
        <v>36</v>
      </c>
      <c r="S22" s="185" t="s">
        <v>36</v>
      </c>
      <c r="T22" s="185" t="s">
        <v>36</v>
      </c>
      <c r="U22" s="185" t="s">
        <v>36</v>
      </c>
      <c r="V22" s="185"/>
      <c r="W22" s="185"/>
      <c r="X22" s="185"/>
      <c r="Y22" s="185"/>
      <c r="Z22" s="185"/>
      <c r="AA22" s="185"/>
      <c r="AB22" s="185" t="s">
        <v>36</v>
      </c>
      <c r="AC22" s="185" t="s">
        <v>36</v>
      </c>
      <c r="AD22" s="185" t="s">
        <v>36</v>
      </c>
      <c r="AE22" s="185" t="s">
        <v>36</v>
      </c>
      <c r="AF22" s="185">
        <f t="shared" si="2"/>
        <v>0</v>
      </c>
      <c r="AG22" s="185">
        <f t="shared" si="3"/>
        <v>1</v>
      </c>
      <c r="AH22" s="185">
        <f t="shared" si="1"/>
        <v>1</v>
      </c>
      <c r="AI22" s="46">
        <f t="shared" si="4"/>
        <v>0</v>
      </c>
      <c r="AK22" s="29"/>
      <c r="AL22" s="29"/>
    </row>
    <row r="23" spans="1:38" s="28" customFormat="1">
      <c r="A23" s="35" t="s">
        <v>23</v>
      </c>
      <c r="B23" s="185" t="s">
        <v>36</v>
      </c>
      <c r="C23" s="185">
        <v>0</v>
      </c>
      <c r="D23" s="185" t="s">
        <v>36</v>
      </c>
      <c r="E23" s="186">
        <v>1</v>
      </c>
      <c r="F23" s="185" t="s">
        <v>36</v>
      </c>
      <c r="G23" s="185">
        <v>0</v>
      </c>
      <c r="H23" s="185">
        <v>1</v>
      </c>
      <c r="I23" s="186" t="s">
        <v>36</v>
      </c>
      <c r="J23" s="185" t="s">
        <v>36</v>
      </c>
      <c r="K23" s="185" t="s">
        <v>36</v>
      </c>
      <c r="L23" s="185"/>
      <c r="M23" s="185"/>
      <c r="N23" s="185" t="s">
        <v>36</v>
      </c>
      <c r="O23" s="185">
        <v>0</v>
      </c>
      <c r="P23" s="185" t="s">
        <v>36</v>
      </c>
      <c r="Q23" s="185" t="s">
        <v>36</v>
      </c>
      <c r="R23" s="186">
        <v>0</v>
      </c>
      <c r="S23" s="185" t="s">
        <v>36</v>
      </c>
      <c r="T23" s="185" t="s">
        <v>36</v>
      </c>
      <c r="U23" s="185" t="s">
        <v>36</v>
      </c>
      <c r="V23" s="185"/>
      <c r="W23" s="185"/>
      <c r="X23" s="185"/>
      <c r="Y23" s="185"/>
      <c r="Z23" s="185"/>
      <c r="AA23" s="185"/>
      <c r="AB23" s="185" t="s">
        <v>36</v>
      </c>
      <c r="AC23" s="185" t="s">
        <v>36</v>
      </c>
      <c r="AD23" s="185" t="s">
        <v>36</v>
      </c>
      <c r="AE23" s="186">
        <v>0</v>
      </c>
      <c r="AF23" s="185">
        <f t="shared" si="2"/>
        <v>1</v>
      </c>
      <c r="AG23" s="185">
        <f t="shared" si="3"/>
        <v>1</v>
      </c>
      <c r="AH23" s="185">
        <f t="shared" si="1"/>
        <v>2</v>
      </c>
      <c r="AI23" s="46">
        <f t="shared" si="4"/>
        <v>50</v>
      </c>
      <c r="AK23" s="29"/>
      <c r="AL23" s="29"/>
    </row>
    <row r="24" spans="1:38" s="28" customFormat="1">
      <c r="A24" s="35" t="s">
        <v>22</v>
      </c>
      <c r="B24" s="185" t="s">
        <v>36</v>
      </c>
      <c r="C24" s="185">
        <v>1</v>
      </c>
      <c r="D24" s="185" t="s">
        <v>36</v>
      </c>
      <c r="E24" s="185">
        <v>1</v>
      </c>
      <c r="F24" s="185" t="s">
        <v>36</v>
      </c>
      <c r="G24" s="185" t="s">
        <v>36</v>
      </c>
      <c r="H24" s="185" t="s">
        <v>36</v>
      </c>
      <c r="I24" s="185" t="s">
        <v>36</v>
      </c>
      <c r="J24" s="185" t="s">
        <v>36</v>
      </c>
      <c r="K24" s="185" t="s">
        <v>36</v>
      </c>
      <c r="L24" s="185"/>
      <c r="M24" s="185"/>
      <c r="N24" s="185" t="s">
        <v>36</v>
      </c>
      <c r="O24" s="185" t="s">
        <v>36</v>
      </c>
      <c r="P24" s="185" t="s">
        <v>36</v>
      </c>
      <c r="Q24" s="185" t="s">
        <v>36</v>
      </c>
      <c r="R24" s="185" t="s">
        <v>36</v>
      </c>
      <c r="S24" s="185" t="s">
        <v>36</v>
      </c>
      <c r="T24" s="185" t="s">
        <v>36</v>
      </c>
      <c r="U24" s="185" t="s">
        <v>36</v>
      </c>
      <c r="V24" s="185"/>
      <c r="W24" s="185"/>
      <c r="X24" s="185"/>
      <c r="Y24" s="185"/>
      <c r="Z24" s="185"/>
      <c r="AA24" s="185"/>
      <c r="AB24" s="185" t="s">
        <v>36</v>
      </c>
      <c r="AC24" s="185" t="s">
        <v>36</v>
      </c>
      <c r="AD24" s="185" t="s">
        <v>36</v>
      </c>
      <c r="AE24" s="185">
        <v>0</v>
      </c>
      <c r="AF24" s="185">
        <f t="shared" si="2"/>
        <v>0</v>
      </c>
      <c r="AG24" s="185">
        <f t="shared" si="3"/>
        <v>2</v>
      </c>
      <c r="AH24" s="185">
        <f t="shared" si="1"/>
        <v>2</v>
      </c>
      <c r="AI24" s="46">
        <f t="shared" si="4"/>
        <v>0</v>
      </c>
      <c r="AK24" s="29"/>
      <c r="AL24" s="29"/>
    </row>
    <row r="25" spans="1:38" s="28" customFormat="1">
      <c r="A25" s="35" t="s">
        <v>17</v>
      </c>
      <c r="B25" s="185" t="s">
        <v>36</v>
      </c>
      <c r="C25" s="185">
        <v>1</v>
      </c>
      <c r="D25" s="186">
        <v>1</v>
      </c>
      <c r="E25" s="185" t="s">
        <v>36</v>
      </c>
      <c r="F25" s="185">
        <v>0</v>
      </c>
      <c r="G25" s="185" t="s">
        <v>36</v>
      </c>
      <c r="H25" s="185" t="s">
        <v>36</v>
      </c>
      <c r="I25" s="186">
        <v>0</v>
      </c>
      <c r="J25" s="185">
        <v>0</v>
      </c>
      <c r="K25" s="185" t="s">
        <v>36</v>
      </c>
      <c r="L25" s="185"/>
      <c r="M25" s="185"/>
      <c r="N25" s="185">
        <v>0</v>
      </c>
      <c r="O25" s="185" t="s">
        <v>36</v>
      </c>
      <c r="P25" s="185" t="s">
        <v>36</v>
      </c>
      <c r="Q25" s="185" t="s">
        <v>36</v>
      </c>
      <c r="R25" s="186">
        <v>0</v>
      </c>
      <c r="S25" s="185" t="s">
        <v>36</v>
      </c>
      <c r="T25" s="185" t="s">
        <v>36</v>
      </c>
      <c r="U25" s="185" t="s">
        <v>36</v>
      </c>
      <c r="V25" s="185"/>
      <c r="W25" s="185"/>
      <c r="X25" s="185"/>
      <c r="Y25" s="185"/>
      <c r="Z25" s="185"/>
      <c r="AA25" s="185"/>
      <c r="AB25" s="185" t="s">
        <v>36</v>
      </c>
      <c r="AC25" s="185" t="s">
        <v>36</v>
      </c>
      <c r="AD25" s="185">
        <v>0</v>
      </c>
      <c r="AE25" s="185">
        <v>0</v>
      </c>
      <c r="AF25" s="185">
        <f t="shared" si="2"/>
        <v>1</v>
      </c>
      <c r="AG25" s="185">
        <f t="shared" si="3"/>
        <v>1</v>
      </c>
      <c r="AH25" s="185">
        <f t="shared" si="1"/>
        <v>2</v>
      </c>
      <c r="AI25" s="46">
        <f t="shared" si="4"/>
        <v>50</v>
      </c>
      <c r="AK25" s="29"/>
      <c r="AL25" s="29"/>
    </row>
    <row r="26" spans="1:38" s="28" customFormat="1">
      <c r="A26" s="35" t="s">
        <v>25</v>
      </c>
      <c r="B26" s="185">
        <v>0</v>
      </c>
      <c r="C26" s="185" t="s">
        <v>36</v>
      </c>
      <c r="D26" s="185">
        <v>1</v>
      </c>
      <c r="E26" s="185" t="s">
        <v>36</v>
      </c>
      <c r="F26" s="185" t="s">
        <v>36</v>
      </c>
      <c r="G26" s="185" t="s">
        <v>36</v>
      </c>
      <c r="H26" s="185" t="s">
        <v>36</v>
      </c>
      <c r="I26" s="185">
        <v>1</v>
      </c>
      <c r="J26" s="185" t="s">
        <v>36</v>
      </c>
      <c r="K26" s="185" t="s">
        <v>36</v>
      </c>
      <c r="L26" s="185"/>
      <c r="M26" s="185"/>
      <c r="N26" s="185" t="s">
        <v>36</v>
      </c>
      <c r="O26" s="185">
        <v>0</v>
      </c>
      <c r="P26" s="185" t="s">
        <v>36</v>
      </c>
      <c r="Q26" s="185" t="s">
        <v>36</v>
      </c>
      <c r="R26" s="185" t="s">
        <v>36</v>
      </c>
      <c r="S26" s="185" t="s">
        <v>36</v>
      </c>
      <c r="T26" s="185" t="s">
        <v>36</v>
      </c>
      <c r="U26" s="185" t="s">
        <v>36</v>
      </c>
      <c r="V26" s="185"/>
      <c r="W26" s="185"/>
      <c r="X26" s="185"/>
      <c r="Y26" s="185"/>
      <c r="Z26" s="185"/>
      <c r="AA26" s="185"/>
      <c r="AB26" s="185" t="s">
        <v>36</v>
      </c>
      <c r="AC26" s="185" t="s">
        <v>36</v>
      </c>
      <c r="AD26" s="185">
        <v>0</v>
      </c>
      <c r="AE26" s="185">
        <v>0</v>
      </c>
      <c r="AF26" s="185">
        <f t="shared" si="2"/>
        <v>1</v>
      </c>
      <c r="AG26" s="185">
        <f t="shared" si="3"/>
        <v>1</v>
      </c>
      <c r="AH26" s="185">
        <f t="shared" si="1"/>
        <v>2</v>
      </c>
      <c r="AI26" s="46">
        <f t="shared" si="4"/>
        <v>50</v>
      </c>
      <c r="AK26" s="29"/>
      <c r="AL26" s="29"/>
    </row>
    <row r="27" spans="1:38" s="28" customFormat="1">
      <c r="A27" s="35" t="s">
        <v>3</v>
      </c>
      <c r="B27" s="185" t="s">
        <v>36</v>
      </c>
      <c r="C27" s="185">
        <v>0</v>
      </c>
      <c r="D27" s="185" t="s">
        <v>36</v>
      </c>
      <c r="E27" s="185">
        <v>1</v>
      </c>
      <c r="F27" s="185" t="s">
        <v>36</v>
      </c>
      <c r="G27" s="186">
        <v>0</v>
      </c>
      <c r="H27" s="185" t="s">
        <v>36</v>
      </c>
      <c r="I27" s="185">
        <v>1</v>
      </c>
      <c r="J27" s="185" t="s">
        <v>36</v>
      </c>
      <c r="K27" s="186" t="s">
        <v>36</v>
      </c>
      <c r="L27" s="185"/>
      <c r="M27" s="186"/>
      <c r="N27" s="185">
        <v>0</v>
      </c>
      <c r="O27" s="186" t="s">
        <v>36</v>
      </c>
      <c r="P27" s="185" t="s">
        <v>36</v>
      </c>
      <c r="Q27" s="185" t="s">
        <v>36</v>
      </c>
      <c r="R27" s="185">
        <v>0</v>
      </c>
      <c r="S27" s="186" t="s">
        <v>36</v>
      </c>
      <c r="T27" s="185" t="s">
        <v>36</v>
      </c>
      <c r="U27" s="185" t="s">
        <v>36</v>
      </c>
      <c r="V27" s="185"/>
      <c r="W27" s="185"/>
      <c r="X27" s="185"/>
      <c r="Y27" s="185"/>
      <c r="Z27" s="185"/>
      <c r="AA27" s="185"/>
      <c r="AB27" s="185" t="s">
        <v>36</v>
      </c>
      <c r="AC27" s="185" t="s">
        <v>36</v>
      </c>
      <c r="AD27" s="185">
        <v>0</v>
      </c>
      <c r="AE27" s="185">
        <v>0</v>
      </c>
      <c r="AF27" s="185">
        <f t="shared" si="2"/>
        <v>0</v>
      </c>
      <c r="AG27" s="185">
        <f t="shared" si="3"/>
        <v>2</v>
      </c>
      <c r="AH27" s="185">
        <f t="shared" si="1"/>
        <v>2</v>
      </c>
      <c r="AI27" s="46">
        <f t="shared" si="4"/>
        <v>0</v>
      </c>
      <c r="AK27" s="29"/>
      <c r="AL27" s="29"/>
    </row>
    <row r="28" spans="1:38" s="28" customFormat="1">
      <c r="A28" s="35" t="s">
        <v>12</v>
      </c>
      <c r="B28" s="185" t="s">
        <v>36</v>
      </c>
      <c r="C28" s="185">
        <v>1</v>
      </c>
      <c r="D28" s="185" t="s">
        <v>36</v>
      </c>
      <c r="E28" s="185" t="s">
        <v>36</v>
      </c>
      <c r="F28" s="185">
        <v>0</v>
      </c>
      <c r="G28" s="185">
        <v>1</v>
      </c>
      <c r="H28" s="186" t="s">
        <v>36</v>
      </c>
      <c r="I28" s="185">
        <v>0</v>
      </c>
      <c r="J28" s="185" t="s">
        <v>36</v>
      </c>
      <c r="K28" s="185" t="s">
        <v>36</v>
      </c>
      <c r="L28" s="185"/>
      <c r="M28" s="185"/>
      <c r="N28" s="185">
        <v>0</v>
      </c>
      <c r="O28" s="185" t="s">
        <v>36</v>
      </c>
      <c r="P28" s="185">
        <v>0</v>
      </c>
      <c r="Q28" s="185">
        <v>0</v>
      </c>
      <c r="R28" s="185">
        <v>0</v>
      </c>
      <c r="S28" s="186">
        <v>0</v>
      </c>
      <c r="T28" s="185">
        <v>0</v>
      </c>
      <c r="U28" s="185">
        <v>0</v>
      </c>
      <c r="V28" s="185"/>
      <c r="W28" s="185"/>
      <c r="X28" s="185"/>
      <c r="Y28" s="185"/>
      <c r="Z28" s="185"/>
      <c r="AA28" s="185"/>
      <c r="AB28" s="185" t="s">
        <v>36</v>
      </c>
      <c r="AC28" s="185" t="s">
        <v>36</v>
      </c>
      <c r="AD28" s="186" t="s">
        <v>36</v>
      </c>
      <c r="AE28" s="186">
        <v>0</v>
      </c>
      <c r="AF28" s="185">
        <f t="shared" si="2"/>
        <v>0</v>
      </c>
      <c r="AG28" s="185">
        <f t="shared" si="3"/>
        <v>2</v>
      </c>
      <c r="AH28" s="185">
        <f t="shared" si="1"/>
        <v>2</v>
      </c>
      <c r="AI28" s="46">
        <f t="shared" si="4"/>
        <v>0</v>
      </c>
      <c r="AK28" s="29"/>
      <c r="AL28" s="29"/>
    </row>
    <row r="29" spans="1:38" s="28" customFormat="1">
      <c r="A29" s="35" t="s">
        <v>11</v>
      </c>
      <c r="B29" s="185" t="s">
        <v>36</v>
      </c>
      <c r="C29" s="186">
        <v>0</v>
      </c>
      <c r="D29" s="185">
        <v>1</v>
      </c>
      <c r="E29" s="185">
        <v>1</v>
      </c>
      <c r="F29" s="185">
        <v>0</v>
      </c>
      <c r="G29" s="186" t="s">
        <v>36</v>
      </c>
      <c r="H29" s="185" t="s">
        <v>36</v>
      </c>
      <c r="I29" s="186">
        <v>0</v>
      </c>
      <c r="J29" s="185" t="s">
        <v>36</v>
      </c>
      <c r="K29" s="186" t="s">
        <v>36</v>
      </c>
      <c r="L29" s="185"/>
      <c r="M29" s="186"/>
      <c r="N29" s="185">
        <v>0</v>
      </c>
      <c r="O29" s="186">
        <v>0</v>
      </c>
      <c r="P29" s="185" t="s">
        <v>36</v>
      </c>
      <c r="Q29" s="185" t="s">
        <v>36</v>
      </c>
      <c r="R29" s="185">
        <v>0</v>
      </c>
      <c r="S29" s="186" t="s">
        <v>36</v>
      </c>
      <c r="T29" s="185" t="s">
        <v>36</v>
      </c>
      <c r="U29" s="185" t="s">
        <v>36</v>
      </c>
      <c r="V29" s="185"/>
      <c r="W29" s="185"/>
      <c r="X29" s="185"/>
      <c r="Y29" s="185"/>
      <c r="Z29" s="185"/>
      <c r="AA29" s="185"/>
      <c r="AB29" s="185" t="s">
        <v>36</v>
      </c>
      <c r="AC29" s="185" t="s">
        <v>36</v>
      </c>
      <c r="AD29" s="185" t="s">
        <v>36</v>
      </c>
      <c r="AE29" s="185" t="s">
        <v>36</v>
      </c>
      <c r="AF29" s="185">
        <f t="shared" si="2"/>
        <v>1</v>
      </c>
      <c r="AG29" s="185">
        <f t="shared" si="3"/>
        <v>1</v>
      </c>
      <c r="AH29" s="185">
        <f t="shared" si="1"/>
        <v>2</v>
      </c>
      <c r="AI29" s="46">
        <f t="shared" si="4"/>
        <v>50</v>
      </c>
      <c r="AK29" s="29"/>
      <c r="AL29" s="29"/>
    </row>
    <row r="30" spans="1:38" s="28" customFormat="1">
      <c r="A30" s="35" t="s">
        <v>15</v>
      </c>
      <c r="B30" s="185">
        <v>0</v>
      </c>
      <c r="C30" s="185">
        <v>0</v>
      </c>
      <c r="D30" s="185" t="s">
        <v>36</v>
      </c>
      <c r="E30" s="185" t="s">
        <v>36</v>
      </c>
      <c r="F30" s="186" t="s">
        <v>36</v>
      </c>
      <c r="G30" s="185">
        <v>1</v>
      </c>
      <c r="H30" s="185" t="s">
        <v>36</v>
      </c>
      <c r="I30" s="185">
        <v>0</v>
      </c>
      <c r="J30" s="186" t="s">
        <v>36</v>
      </c>
      <c r="K30" s="185" t="s">
        <v>36</v>
      </c>
      <c r="L30" s="186"/>
      <c r="M30" s="185"/>
      <c r="N30" s="186">
        <v>0</v>
      </c>
      <c r="O30" s="185" t="s">
        <v>36</v>
      </c>
      <c r="P30" s="185">
        <v>0</v>
      </c>
      <c r="Q30" s="186">
        <v>0</v>
      </c>
      <c r="R30" s="186">
        <v>1</v>
      </c>
      <c r="S30" s="186">
        <v>0</v>
      </c>
      <c r="T30" s="185" t="s">
        <v>36</v>
      </c>
      <c r="U30" s="185" t="s">
        <v>36</v>
      </c>
      <c r="V30" s="185"/>
      <c r="W30" s="185"/>
      <c r="X30" s="185"/>
      <c r="Y30" s="185"/>
      <c r="Z30" s="185"/>
      <c r="AA30" s="185"/>
      <c r="AB30" s="185" t="s">
        <v>36</v>
      </c>
      <c r="AC30" s="185" t="s">
        <v>36</v>
      </c>
      <c r="AD30" s="186" t="s">
        <v>36</v>
      </c>
      <c r="AE30" s="185">
        <v>0</v>
      </c>
      <c r="AF30" s="185">
        <f t="shared" si="2"/>
        <v>1</v>
      </c>
      <c r="AG30" s="185">
        <f t="shared" si="3"/>
        <v>1</v>
      </c>
      <c r="AH30" s="185">
        <f t="shared" si="1"/>
        <v>2</v>
      </c>
      <c r="AI30" s="46">
        <f t="shared" si="4"/>
        <v>50</v>
      </c>
      <c r="AK30" s="29"/>
      <c r="AL30" s="29"/>
    </row>
    <row r="31" spans="1:38" s="28" customFormat="1">
      <c r="A31" s="35" t="s">
        <v>10</v>
      </c>
      <c r="B31" s="185">
        <v>0</v>
      </c>
      <c r="C31" s="186" t="s">
        <v>36</v>
      </c>
      <c r="D31" s="185" t="s">
        <v>36</v>
      </c>
      <c r="E31" s="186">
        <v>0</v>
      </c>
      <c r="F31" s="185" t="s">
        <v>36</v>
      </c>
      <c r="G31" s="185">
        <v>1</v>
      </c>
      <c r="H31" s="186">
        <v>0</v>
      </c>
      <c r="I31" s="186" t="s">
        <v>36</v>
      </c>
      <c r="J31" s="185" t="s">
        <v>36</v>
      </c>
      <c r="K31" s="185" t="s">
        <v>36</v>
      </c>
      <c r="L31" s="185"/>
      <c r="M31" s="185"/>
      <c r="N31" s="185" t="s">
        <v>36</v>
      </c>
      <c r="O31" s="185">
        <v>0</v>
      </c>
      <c r="P31" s="185">
        <v>0</v>
      </c>
      <c r="Q31" s="186">
        <v>0</v>
      </c>
      <c r="R31" s="185">
        <v>0</v>
      </c>
      <c r="S31" s="185" t="s">
        <v>36</v>
      </c>
      <c r="T31" s="185" t="s">
        <v>36</v>
      </c>
      <c r="U31" s="185" t="s">
        <v>36</v>
      </c>
      <c r="V31" s="185"/>
      <c r="W31" s="185"/>
      <c r="X31" s="185"/>
      <c r="Y31" s="185"/>
      <c r="Z31" s="185"/>
      <c r="AA31" s="185"/>
      <c r="AB31" s="185" t="s">
        <v>36</v>
      </c>
      <c r="AC31" s="185">
        <v>1</v>
      </c>
      <c r="AD31" s="185">
        <v>0</v>
      </c>
      <c r="AE31" s="185">
        <v>0</v>
      </c>
      <c r="AF31" s="185">
        <f t="shared" si="2"/>
        <v>0</v>
      </c>
      <c r="AG31" s="185">
        <f t="shared" si="3"/>
        <v>2</v>
      </c>
      <c r="AH31" s="185">
        <f t="shared" si="1"/>
        <v>2</v>
      </c>
      <c r="AI31" s="46">
        <f t="shared" si="4"/>
        <v>0</v>
      </c>
      <c r="AK31" s="29"/>
      <c r="AL31" s="29"/>
    </row>
    <row r="32" spans="1:38" s="28" customFormat="1">
      <c r="A32" s="184" t="s">
        <v>2</v>
      </c>
      <c r="B32" s="185" t="s">
        <v>36</v>
      </c>
      <c r="C32" s="185">
        <v>0</v>
      </c>
      <c r="D32" s="185" t="s">
        <v>36</v>
      </c>
      <c r="E32" s="186">
        <v>1</v>
      </c>
      <c r="F32" s="185">
        <v>1</v>
      </c>
      <c r="G32" s="185" t="s">
        <v>36</v>
      </c>
      <c r="H32" s="185" t="s">
        <v>36</v>
      </c>
      <c r="I32" s="186">
        <v>0</v>
      </c>
      <c r="J32" s="185" t="s">
        <v>36</v>
      </c>
      <c r="K32" s="185" t="s">
        <v>36</v>
      </c>
      <c r="L32" s="185"/>
      <c r="M32" s="185"/>
      <c r="N32" s="185" t="s">
        <v>36</v>
      </c>
      <c r="O32" s="185">
        <v>0</v>
      </c>
      <c r="P32" s="185" t="s">
        <v>36</v>
      </c>
      <c r="Q32" s="185" t="s">
        <v>36</v>
      </c>
      <c r="R32" s="185">
        <v>0</v>
      </c>
      <c r="S32" s="186" t="s">
        <v>36</v>
      </c>
      <c r="T32" s="185" t="s">
        <v>36</v>
      </c>
      <c r="U32" s="185" t="s">
        <v>36</v>
      </c>
      <c r="V32" s="185"/>
      <c r="W32" s="185"/>
      <c r="X32" s="185"/>
      <c r="Y32" s="185"/>
      <c r="Z32" s="185"/>
      <c r="AA32" s="185"/>
      <c r="AB32" s="185" t="s">
        <v>36</v>
      </c>
      <c r="AC32" s="185" t="s">
        <v>36</v>
      </c>
      <c r="AD32" s="185" t="s">
        <v>36</v>
      </c>
      <c r="AE32" s="185">
        <v>0</v>
      </c>
      <c r="AF32" s="185">
        <f t="shared" si="2"/>
        <v>1</v>
      </c>
      <c r="AG32" s="185">
        <f t="shared" si="3"/>
        <v>1</v>
      </c>
      <c r="AH32" s="185">
        <f t="shared" si="1"/>
        <v>2</v>
      </c>
      <c r="AI32" s="46">
        <f t="shared" si="4"/>
        <v>50</v>
      </c>
      <c r="AK32" s="29"/>
      <c r="AL32" s="29"/>
    </row>
    <row r="33" spans="1:148">
      <c r="A33" s="43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175"/>
      <c r="M33" s="17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50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</row>
    <row r="34" spans="1:148">
      <c r="A34" s="51" t="s">
        <v>45</v>
      </c>
      <c r="B34" s="192">
        <f>(B5/(B5+C5))*100</f>
        <v>18.181818181818183</v>
      </c>
      <c r="C34" s="192"/>
      <c r="D34" s="192">
        <f>(D5/(D5+E5))*100</f>
        <v>40</v>
      </c>
      <c r="E34" s="192"/>
      <c r="F34" s="192">
        <f>(F5/(F5+G5))*100</f>
        <v>44.444444444444443</v>
      </c>
      <c r="G34" s="192"/>
      <c r="H34" s="192">
        <f t="shared" ref="H34" si="5">(H5/(H5+I5))*100</f>
        <v>16.666666666666664</v>
      </c>
      <c r="I34" s="192"/>
      <c r="J34" s="192" t="s">
        <v>79</v>
      </c>
      <c r="K34" s="192"/>
      <c r="L34" s="195" t="e">
        <f t="shared" ref="L34" si="6">(L5/(L5+M5))*100</f>
        <v>#DIV/0!</v>
      </c>
      <c r="M34" s="195"/>
      <c r="N34" s="192">
        <f t="shared" ref="N34" si="7">(N5/(N5+O5))*100</f>
        <v>100</v>
      </c>
      <c r="O34" s="192"/>
      <c r="P34" s="192" t="s">
        <v>79</v>
      </c>
      <c r="Q34" s="192"/>
      <c r="R34" s="191">
        <f>(R5/(R5+S5))*100</f>
        <v>66.666666666666657</v>
      </c>
      <c r="S34" s="191"/>
      <c r="T34" s="191" t="s">
        <v>79</v>
      </c>
      <c r="U34" s="191"/>
      <c r="V34" s="191" t="e">
        <f t="shared" ref="V34" si="8">(V5/(V5+W5))*100</f>
        <v>#DIV/0!</v>
      </c>
      <c r="W34" s="191"/>
      <c r="X34" s="191" t="e">
        <f t="shared" ref="X34" si="9">(X5/(X5+Y5))*100</f>
        <v>#DIV/0!</v>
      </c>
      <c r="Y34" s="191"/>
      <c r="Z34" s="191" t="e">
        <f t="shared" ref="Z34" si="10">(Z5/(Z5+AA5))*100</f>
        <v>#DIV/0!</v>
      </c>
      <c r="AA34" s="191"/>
      <c r="AB34" s="196">
        <f>(AB5/(AB5+AC5))*100</f>
        <v>0</v>
      </c>
      <c r="AC34" s="196"/>
      <c r="AD34" s="191" t="s">
        <v>79</v>
      </c>
      <c r="AE34" s="191"/>
      <c r="AF34" s="191">
        <f>(AF5/(AF5+AG5))*100</f>
        <v>34.782608695652172</v>
      </c>
      <c r="AG34" s="191"/>
      <c r="AH34" s="165"/>
      <c r="AI34" s="52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</row>
    <row r="35" spans="1:148" s="28" customFormat="1">
      <c r="A35" s="43" t="s">
        <v>59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181"/>
      <c r="M35" s="181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</row>
    <row r="36" spans="1:148" s="28" customFormat="1">
      <c r="A36" s="54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181"/>
      <c r="M36" s="181"/>
      <c r="N36" s="53"/>
      <c r="O36" s="53"/>
      <c r="P36" s="53"/>
      <c r="Q36" s="53"/>
      <c r="R36" s="53"/>
      <c r="S36" s="5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53"/>
      <c r="AG36" s="53"/>
      <c r="AH36" s="53"/>
      <c r="AI36" s="43"/>
    </row>
    <row r="37" spans="1:148" s="28" customFormat="1">
      <c r="A37" s="54" t="s">
        <v>37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176"/>
      <c r="M37" s="176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53"/>
      <c r="AH37" s="53"/>
      <c r="AI37" s="53"/>
    </row>
    <row r="38" spans="1:148" s="28" customForma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176"/>
      <c r="M38" s="176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53"/>
      <c r="AH38" s="43"/>
      <c r="AI38" s="43"/>
    </row>
    <row r="39" spans="1:148" s="28" customFormat="1" ht="11.4">
      <c r="A39" s="43" t="s">
        <v>82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176"/>
      <c r="M39" s="176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53"/>
      <c r="AH39" s="43"/>
      <c r="AI39" s="43"/>
    </row>
    <row r="40" spans="1:148" s="28" customFormat="1">
      <c r="A40" s="43" t="s">
        <v>72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176"/>
      <c r="M40" s="176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53"/>
      <c r="AH40" s="43"/>
      <c r="AI40" s="43"/>
    </row>
    <row r="41" spans="1:148" s="28" customFormat="1" ht="11.4">
      <c r="A41" s="214" t="s">
        <v>95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176"/>
      <c r="M41" s="176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53"/>
      <c r="AH41" s="43"/>
      <c r="AI41" s="43"/>
    </row>
    <row r="42" spans="1:148" s="28" customFormat="1" ht="11.4">
      <c r="A42" s="214" t="s">
        <v>96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176"/>
      <c r="M42" s="176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53"/>
      <c r="AH42" s="43"/>
      <c r="AI42" s="43"/>
    </row>
    <row r="43" spans="1:148" s="28" customForma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176"/>
      <c r="M43" s="176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53"/>
      <c r="AH43" s="43"/>
      <c r="AI43" s="43"/>
    </row>
    <row r="44" spans="1:148" s="28" customFormat="1">
      <c r="A44" s="104" t="s">
        <v>90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176"/>
      <c r="M44" s="176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53"/>
      <c r="AH44" s="43"/>
      <c r="AI44" s="43"/>
    </row>
    <row r="45" spans="1:148" s="33" customFormat="1">
      <c r="A45" s="104"/>
      <c r="B45" s="56"/>
      <c r="C45" s="43"/>
      <c r="D45" s="57"/>
      <c r="E45" s="57"/>
      <c r="F45" s="58"/>
      <c r="G45" s="43"/>
      <c r="H45" s="43"/>
      <c r="I45" s="43"/>
      <c r="J45" s="58"/>
      <c r="K45" s="43"/>
      <c r="L45" s="182"/>
      <c r="M45" s="176"/>
      <c r="N45" s="58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53"/>
      <c r="AH45" s="43"/>
      <c r="AI45" s="43"/>
    </row>
    <row r="46" spans="1:148" s="33" customFormat="1">
      <c r="A46" s="104" t="s">
        <v>76</v>
      </c>
      <c r="B46" s="43"/>
      <c r="C46" s="43"/>
      <c r="D46" s="57"/>
      <c r="E46" s="57"/>
      <c r="F46" s="57"/>
      <c r="G46" s="43"/>
      <c r="H46" s="43"/>
      <c r="I46" s="43"/>
      <c r="J46" s="57"/>
      <c r="K46" s="43"/>
      <c r="L46" s="183"/>
      <c r="M46" s="176"/>
      <c r="N46" s="57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53"/>
      <c r="AH46" s="43"/>
      <c r="AI46" s="43"/>
    </row>
    <row r="47" spans="1:148" s="33" customFormat="1">
      <c r="A47" s="105" t="s">
        <v>97</v>
      </c>
      <c r="B47" s="43"/>
      <c r="C47" s="43"/>
      <c r="D47" s="57"/>
      <c r="E47" s="57"/>
      <c r="F47" s="57"/>
      <c r="G47" s="43"/>
      <c r="H47" s="43"/>
      <c r="I47" s="43"/>
      <c r="J47" s="57"/>
      <c r="K47" s="43"/>
      <c r="L47" s="183"/>
      <c r="M47" s="176"/>
      <c r="N47" s="57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53"/>
      <c r="AH47" s="43"/>
      <c r="AI47" s="43"/>
    </row>
    <row r="48" spans="1:148" s="33" customFormat="1">
      <c r="A48" s="105"/>
      <c r="B48" s="43"/>
      <c r="C48" s="43"/>
      <c r="D48" s="57"/>
      <c r="E48" s="57"/>
      <c r="F48" s="58"/>
      <c r="G48" s="43"/>
      <c r="H48" s="43"/>
      <c r="I48" s="43"/>
      <c r="J48" s="58"/>
      <c r="K48" s="43"/>
      <c r="L48" s="182"/>
      <c r="M48" s="176"/>
      <c r="N48" s="58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53"/>
      <c r="AH48" s="43"/>
      <c r="AI48" s="43"/>
    </row>
    <row r="49" spans="1:33" s="28" customFormat="1">
      <c r="A49" s="104" t="s">
        <v>77</v>
      </c>
      <c r="L49" s="31"/>
      <c r="M49" s="31"/>
      <c r="AG49" s="32"/>
    </row>
    <row r="50" spans="1:33" s="28" customFormat="1">
      <c r="L50" s="31"/>
      <c r="M50" s="31"/>
      <c r="AG50" s="32"/>
    </row>
    <row r="51" spans="1:33" s="28" customFormat="1">
      <c r="L51" s="31"/>
      <c r="M51" s="31"/>
      <c r="AG51" s="32"/>
    </row>
    <row r="52" spans="1:33" s="28" customFormat="1">
      <c r="L52" s="31"/>
      <c r="M52" s="31"/>
      <c r="AG52" s="32"/>
    </row>
    <row r="53" spans="1:33" s="28" customFormat="1">
      <c r="L53" s="31"/>
      <c r="M53" s="31"/>
      <c r="AG53" s="32"/>
    </row>
    <row r="54" spans="1:33" s="28" customFormat="1">
      <c r="L54" s="31"/>
      <c r="M54" s="31"/>
      <c r="AG54" s="32"/>
    </row>
    <row r="55" spans="1:33" s="28" customFormat="1">
      <c r="L55" s="31"/>
      <c r="M55" s="31"/>
      <c r="AG55" s="32"/>
    </row>
    <row r="56" spans="1:33" s="28" customFormat="1">
      <c r="L56" s="31"/>
      <c r="M56" s="31"/>
      <c r="AG56" s="32"/>
    </row>
    <row r="57" spans="1:33" s="28" customFormat="1">
      <c r="L57" s="31"/>
      <c r="M57" s="31"/>
      <c r="AG57" s="32"/>
    </row>
    <row r="58" spans="1:33" s="28" customFormat="1">
      <c r="L58" s="31"/>
      <c r="M58" s="31"/>
      <c r="AG58" s="32"/>
    </row>
    <row r="59" spans="1:33" s="28" customFormat="1">
      <c r="L59" s="31"/>
      <c r="M59" s="31"/>
      <c r="AG59" s="32"/>
    </row>
    <row r="60" spans="1:33" s="28" customFormat="1">
      <c r="L60" s="31"/>
      <c r="M60" s="31"/>
      <c r="AG60" s="32"/>
    </row>
    <row r="61" spans="1:33" s="28" customFormat="1">
      <c r="L61" s="31"/>
      <c r="M61" s="31"/>
      <c r="AG61" s="32"/>
    </row>
    <row r="62" spans="1:33" s="28" customFormat="1">
      <c r="L62" s="31"/>
      <c r="M62" s="31"/>
      <c r="AG62" s="32"/>
    </row>
    <row r="63" spans="1:33" s="28" customFormat="1">
      <c r="L63" s="31"/>
      <c r="M63" s="31"/>
      <c r="AG63" s="32"/>
    </row>
    <row r="64" spans="1:33" s="28" customFormat="1">
      <c r="L64" s="31"/>
      <c r="M64" s="31"/>
      <c r="AG64" s="32"/>
    </row>
    <row r="65" spans="12:33" s="28" customFormat="1">
      <c r="L65" s="31"/>
      <c r="M65" s="31"/>
      <c r="AG65" s="32"/>
    </row>
    <row r="66" spans="12:33" s="28" customFormat="1">
      <c r="L66" s="31"/>
      <c r="M66" s="31"/>
      <c r="AG66" s="32"/>
    </row>
    <row r="67" spans="12:33" s="28" customFormat="1">
      <c r="L67" s="31"/>
      <c r="M67" s="31"/>
      <c r="AG67" s="32"/>
    </row>
    <row r="68" spans="12:33" s="28" customFormat="1">
      <c r="L68" s="31"/>
      <c r="M68" s="31"/>
      <c r="AG68" s="32"/>
    </row>
    <row r="69" spans="12:33" s="28" customFormat="1">
      <c r="L69" s="31"/>
      <c r="M69" s="31"/>
      <c r="AG69" s="32"/>
    </row>
    <row r="70" spans="12:33" s="28" customFormat="1">
      <c r="L70" s="31"/>
      <c r="M70" s="31"/>
      <c r="AG70" s="32"/>
    </row>
    <row r="71" spans="12:33" s="28" customFormat="1">
      <c r="L71" s="31"/>
      <c r="M71" s="31"/>
      <c r="AG71" s="32"/>
    </row>
    <row r="72" spans="12:33" s="28" customFormat="1">
      <c r="L72" s="31"/>
      <c r="M72" s="31"/>
      <c r="AG72" s="32"/>
    </row>
    <row r="73" spans="12:33" s="28" customFormat="1">
      <c r="L73" s="31"/>
      <c r="M73" s="31"/>
      <c r="AG73" s="32"/>
    </row>
    <row r="74" spans="12:33" s="28" customFormat="1">
      <c r="L74" s="31"/>
      <c r="M74" s="31"/>
      <c r="AG74" s="32"/>
    </row>
    <row r="75" spans="12:33" s="28" customFormat="1">
      <c r="L75" s="31"/>
      <c r="M75" s="31"/>
      <c r="AG75" s="32"/>
    </row>
    <row r="76" spans="12:33" s="28" customFormat="1">
      <c r="L76" s="31"/>
      <c r="M76" s="31"/>
      <c r="AG76" s="32"/>
    </row>
    <row r="77" spans="12:33" s="28" customFormat="1">
      <c r="L77" s="31"/>
      <c r="M77" s="31"/>
      <c r="AG77" s="32"/>
    </row>
    <row r="78" spans="12:33" s="28" customFormat="1">
      <c r="L78" s="31"/>
      <c r="M78" s="31"/>
      <c r="AG78" s="32"/>
    </row>
    <row r="79" spans="12:33" s="28" customFormat="1">
      <c r="L79" s="31"/>
      <c r="M79" s="31"/>
      <c r="AG79" s="32"/>
    </row>
    <row r="80" spans="12:33" s="28" customFormat="1">
      <c r="L80" s="31"/>
      <c r="M80" s="31"/>
      <c r="AG80" s="32"/>
    </row>
    <row r="81" spans="12:33" s="28" customFormat="1">
      <c r="L81" s="31"/>
      <c r="M81" s="31"/>
      <c r="AG81" s="32"/>
    </row>
    <row r="82" spans="12:33" s="28" customFormat="1">
      <c r="L82" s="31"/>
      <c r="M82" s="31"/>
      <c r="AG82" s="32"/>
    </row>
    <row r="83" spans="12:33" s="28" customFormat="1">
      <c r="L83" s="31"/>
      <c r="M83" s="31"/>
      <c r="AG83" s="32"/>
    </row>
    <row r="84" spans="12:33" s="28" customFormat="1">
      <c r="L84" s="31"/>
      <c r="M84" s="31"/>
      <c r="AG84" s="32"/>
    </row>
    <row r="85" spans="12:33" s="28" customFormat="1">
      <c r="L85" s="31"/>
      <c r="M85" s="31"/>
      <c r="AG85" s="32"/>
    </row>
    <row r="86" spans="12:33" s="28" customFormat="1">
      <c r="L86" s="31"/>
      <c r="M86" s="31"/>
      <c r="AG86" s="32"/>
    </row>
    <row r="87" spans="12:33" s="28" customFormat="1">
      <c r="L87" s="31"/>
      <c r="M87" s="31"/>
      <c r="AG87" s="32"/>
    </row>
    <row r="88" spans="12:33" s="28" customFormat="1">
      <c r="L88" s="31"/>
      <c r="M88" s="31"/>
      <c r="AG88" s="32"/>
    </row>
    <row r="89" spans="12:33" s="28" customFormat="1">
      <c r="L89" s="31"/>
      <c r="M89" s="31"/>
      <c r="AG89" s="32"/>
    </row>
    <row r="90" spans="12:33" s="28" customFormat="1">
      <c r="L90" s="31"/>
      <c r="M90" s="31"/>
      <c r="AG90" s="32"/>
    </row>
    <row r="91" spans="12:33" s="28" customFormat="1">
      <c r="L91" s="31"/>
      <c r="M91" s="31"/>
      <c r="AG91" s="32"/>
    </row>
    <row r="92" spans="12:33" s="28" customFormat="1">
      <c r="L92" s="31"/>
      <c r="M92" s="31"/>
      <c r="AG92" s="32"/>
    </row>
    <row r="93" spans="12:33" s="28" customFormat="1">
      <c r="L93" s="31"/>
      <c r="M93" s="31"/>
      <c r="AG93" s="32"/>
    </row>
    <row r="94" spans="12:33" s="28" customFormat="1">
      <c r="L94" s="31"/>
      <c r="M94" s="31"/>
      <c r="AG94" s="32"/>
    </row>
    <row r="95" spans="12:33" s="28" customFormat="1">
      <c r="L95" s="31"/>
      <c r="M95" s="31"/>
      <c r="AG95" s="32"/>
    </row>
    <row r="96" spans="12:33" s="28" customFormat="1">
      <c r="L96" s="31"/>
      <c r="M96" s="31"/>
      <c r="AG96" s="32"/>
    </row>
    <row r="97" spans="12:33" s="28" customFormat="1">
      <c r="L97" s="31"/>
      <c r="M97" s="31"/>
      <c r="AG97" s="32"/>
    </row>
    <row r="98" spans="12:33" s="28" customFormat="1">
      <c r="L98" s="31"/>
      <c r="M98" s="31"/>
      <c r="AG98" s="32"/>
    </row>
    <row r="99" spans="12:33" s="28" customFormat="1">
      <c r="L99" s="31"/>
      <c r="M99" s="31"/>
      <c r="AG99" s="32"/>
    </row>
    <row r="100" spans="12:33" s="28" customFormat="1">
      <c r="L100" s="31"/>
      <c r="M100" s="31"/>
      <c r="AG100" s="32"/>
    </row>
    <row r="101" spans="12:33" s="28" customFormat="1">
      <c r="L101" s="31"/>
      <c r="M101" s="31"/>
      <c r="AG101" s="32"/>
    </row>
    <row r="102" spans="12:33" s="28" customFormat="1">
      <c r="L102" s="31"/>
      <c r="M102" s="31"/>
      <c r="AG102" s="32"/>
    </row>
    <row r="103" spans="12:33" s="28" customFormat="1">
      <c r="L103" s="31"/>
      <c r="M103" s="31"/>
      <c r="AG103" s="32"/>
    </row>
    <row r="104" spans="12:33" s="28" customFormat="1">
      <c r="L104" s="31"/>
      <c r="M104" s="31"/>
      <c r="AG104" s="32"/>
    </row>
    <row r="105" spans="12:33" s="28" customFormat="1">
      <c r="L105" s="31"/>
      <c r="M105" s="31"/>
      <c r="AG105" s="32"/>
    </row>
    <row r="106" spans="12:33" s="28" customFormat="1">
      <c r="L106" s="31"/>
      <c r="M106" s="31"/>
      <c r="AG106" s="32"/>
    </row>
    <row r="107" spans="12:33" s="28" customFormat="1">
      <c r="L107" s="31"/>
      <c r="M107" s="31"/>
      <c r="AG107" s="32"/>
    </row>
    <row r="108" spans="12:33" s="28" customFormat="1">
      <c r="L108" s="31"/>
      <c r="M108" s="31"/>
      <c r="AG108" s="32"/>
    </row>
    <row r="109" spans="12:33" s="28" customFormat="1">
      <c r="L109" s="31"/>
      <c r="M109" s="31"/>
      <c r="AG109" s="32"/>
    </row>
    <row r="110" spans="12:33" s="28" customFormat="1">
      <c r="L110" s="31"/>
      <c r="M110" s="31"/>
      <c r="AG110" s="32"/>
    </row>
    <row r="111" spans="12:33" s="28" customFormat="1">
      <c r="L111" s="31"/>
      <c r="M111" s="31"/>
      <c r="AG111" s="32"/>
    </row>
    <row r="112" spans="12:33" s="28" customFormat="1">
      <c r="L112" s="31"/>
      <c r="M112" s="31"/>
      <c r="AG112" s="32"/>
    </row>
    <row r="113" spans="12:33" s="28" customFormat="1">
      <c r="L113" s="31"/>
      <c r="M113" s="31"/>
      <c r="AG113" s="32"/>
    </row>
    <row r="114" spans="12:33" s="28" customFormat="1">
      <c r="L114" s="31"/>
      <c r="M114" s="31"/>
      <c r="AG114" s="32"/>
    </row>
    <row r="115" spans="12:33" s="28" customFormat="1">
      <c r="L115" s="31"/>
      <c r="M115" s="31"/>
      <c r="AG115" s="32"/>
    </row>
    <row r="116" spans="12:33" s="28" customFormat="1">
      <c r="L116" s="31"/>
      <c r="M116" s="31"/>
      <c r="AG116" s="32"/>
    </row>
    <row r="117" spans="12:33" s="28" customFormat="1">
      <c r="L117" s="31"/>
      <c r="M117" s="31"/>
      <c r="AG117" s="32"/>
    </row>
    <row r="118" spans="12:33" s="28" customFormat="1">
      <c r="L118" s="31"/>
      <c r="M118" s="31"/>
      <c r="AG118" s="32"/>
    </row>
    <row r="119" spans="12:33" s="28" customFormat="1">
      <c r="L119" s="31"/>
      <c r="M119" s="31"/>
      <c r="AG119" s="32"/>
    </row>
    <row r="120" spans="12:33" s="28" customFormat="1">
      <c r="L120" s="31"/>
      <c r="M120" s="31"/>
      <c r="AG120" s="32"/>
    </row>
    <row r="121" spans="12:33" s="28" customFormat="1">
      <c r="L121" s="31"/>
      <c r="M121" s="31"/>
      <c r="AG121" s="32"/>
    </row>
    <row r="122" spans="12:33" s="28" customFormat="1">
      <c r="L122" s="31"/>
      <c r="M122" s="31"/>
      <c r="AG122" s="32"/>
    </row>
    <row r="123" spans="12:33" s="28" customFormat="1">
      <c r="L123" s="31"/>
      <c r="M123" s="31"/>
      <c r="AG123" s="32"/>
    </row>
    <row r="124" spans="12:33" s="28" customFormat="1">
      <c r="L124" s="31"/>
      <c r="M124" s="31"/>
      <c r="AG124" s="32"/>
    </row>
    <row r="125" spans="12:33" s="28" customFormat="1">
      <c r="L125" s="31"/>
      <c r="M125" s="31"/>
      <c r="AG125" s="32"/>
    </row>
    <row r="126" spans="12:33" s="28" customFormat="1">
      <c r="L126" s="31"/>
      <c r="M126" s="31"/>
      <c r="AG126" s="32"/>
    </row>
    <row r="127" spans="12:33" s="28" customFormat="1">
      <c r="L127" s="31"/>
      <c r="M127" s="31"/>
      <c r="AG127" s="32"/>
    </row>
    <row r="128" spans="12:33" s="28" customFormat="1">
      <c r="L128" s="31"/>
      <c r="M128" s="31"/>
      <c r="AG128" s="32"/>
    </row>
    <row r="129" spans="12:33" s="28" customFormat="1">
      <c r="L129" s="31"/>
      <c r="M129" s="31"/>
      <c r="AG129" s="32"/>
    </row>
    <row r="130" spans="12:33" s="28" customFormat="1">
      <c r="L130" s="31"/>
      <c r="M130" s="31"/>
      <c r="AG130" s="32"/>
    </row>
    <row r="131" spans="12:33" s="28" customFormat="1">
      <c r="L131" s="31"/>
      <c r="M131" s="31"/>
      <c r="AG131" s="32"/>
    </row>
    <row r="132" spans="12:33" s="28" customFormat="1">
      <c r="L132" s="31"/>
      <c r="M132" s="31"/>
      <c r="AG132" s="32"/>
    </row>
    <row r="133" spans="12:33" s="28" customFormat="1">
      <c r="L133" s="31"/>
      <c r="M133" s="31"/>
      <c r="AG133" s="32"/>
    </row>
    <row r="134" spans="12:33" s="28" customFormat="1">
      <c r="L134" s="31"/>
      <c r="M134" s="31"/>
      <c r="AG134" s="32"/>
    </row>
    <row r="135" spans="12:33" s="28" customFormat="1">
      <c r="L135" s="31"/>
      <c r="M135" s="31"/>
      <c r="AG135" s="32"/>
    </row>
    <row r="136" spans="12:33" s="28" customFormat="1">
      <c r="L136" s="31"/>
      <c r="M136" s="31"/>
      <c r="AG136" s="32"/>
    </row>
    <row r="137" spans="12:33" s="28" customFormat="1">
      <c r="L137" s="31"/>
      <c r="M137" s="31"/>
      <c r="AG137" s="32"/>
    </row>
    <row r="138" spans="12:33" s="28" customFormat="1">
      <c r="L138" s="31"/>
      <c r="M138" s="31"/>
      <c r="AG138" s="32"/>
    </row>
    <row r="139" spans="12:33" s="28" customFormat="1">
      <c r="L139" s="31"/>
      <c r="M139" s="31"/>
      <c r="AG139" s="32"/>
    </row>
    <row r="140" spans="12:33" s="28" customFormat="1">
      <c r="L140" s="31"/>
      <c r="M140" s="31"/>
      <c r="AG140" s="32"/>
    </row>
    <row r="141" spans="12:33" s="28" customFormat="1">
      <c r="L141" s="31"/>
      <c r="M141" s="31"/>
      <c r="AG141" s="32"/>
    </row>
    <row r="142" spans="12:33" s="28" customFormat="1">
      <c r="L142" s="31"/>
      <c r="M142" s="31"/>
      <c r="AG142" s="32"/>
    </row>
    <row r="143" spans="12:33" s="28" customFormat="1">
      <c r="L143" s="31"/>
      <c r="M143" s="31"/>
      <c r="AG143" s="32"/>
    </row>
    <row r="144" spans="12:33" s="28" customFormat="1">
      <c r="L144" s="31"/>
      <c r="M144" s="31"/>
      <c r="AG144" s="32"/>
    </row>
    <row r="145" spans="12:33" s="28" customFormat="1">
      <c r="L145" s="31"/>
      <c r="M145" s="31"/>
      <c r="AG145" s="32"/>
    </row>
    <row r="146" spans="12:33" s="28" customFormat="1">
      <c r="L146" s="31"/>
      <c r="M146" s="31"/>
      <c r="AG146" s="32"/>
    </row>
    <row r="147" spans="12:33" s="28" customFormat="1">
      <c r="L147" s="31"/>
      <c r="M147" s="31"/>
      <c r="AG147" s="32"/>
    </row>
    <row r="148" spans="12:33" s="28" customFormat="1">
      <c r="L148" s="31"/>
      <c r="M148" s="31"/>
      <c r="AG148" s="32"/>
    </row>
    <row r="149" spans="12:33" s="28" customFormat="1">
      <c r="L149" s="31"/>
      <c r="M149" s="31"/>
      <c r="AG149" s="32"/>
    </row>
    <row r="150" spans="12:33" s="28" customFormat="1">
      <c r="L150" s="31"/>
      <c r="M150" s="31"/>
      <c r="AG150" s="32"/>
    </row>
    <row r="151" spans="12:33" s="28" customFormat="1">
      <c r="L151" s="31"/>
      <c r="M151" s="31"/>
      <c r="AG151" s="32"/>
    </row>
    <row r="152" spans="12:33" s="28" customFormat="1">
      <c r="L152" s="31"/>
      <c r="M152" s="31"/>
      <c r="AG152" s="32"/>
    </row>
    <row r="153" spans="12:33" s="28" customFormat="1">
      <c r="L153" s="31"/>
      <c r="M153" s="31"/>
      <c r="AG153" s="32"/>
    </row>
    <row r="154" spans="12:33" s="28" customFormat="1">
      <c r="L154" s="31"/>
      <c r="M154" s="31"/>
      <c r="AG154" s="32"/>
    </row>
    <row r="155" spans="12:33" s="28" customFormat="1">
      <c r="L155" s="31"/>
      <c r="M155" s="31"/>
      <c r="AG155" s="32"/>
    </row>
    <row r="156" spans="12:33" s="28" customFormat="1">
      <c r="L156" s="31"/>
      <c r="M156" s="31"/>
      <c r="AG156" s="32"/>
    </row>
    <row r="157" spans="12:33" s="28" customFormat="1">
      <c r="L157" s="31"/>
      <c r="M157" s="31"/>
      <c r="AG157" s="32"/>
    </row>
    <row r="158" spans="12:33" s="28" customFormat="1">
      <c r="L158" s="31"/>
      <c r="M158" s="31"/>
      <c r="AG158" s="32"/>
    </row>
    <row r="159" spans="12:33" s="28" customFormat="1">
      <c r="L159" s="31"/>
      <c r="M159" s="31"/>
      <c r="AG159" s="32"/>
    </row>
    <row r="160" spans="12:33" s="28" customFormat="1">
      <c r="L160" s="31"/>
      <c r="M160" s="31"/>
      <c r="AG160" s="32"/>
    </row>
    <row r="161" spans="12:33" s="28" customFormat="1">
      <c r="L161" s="31"/>
      <c r="M161" s="31"/>
      <c r="AG161" s="32"/>
    </row>
    <row r="162" spans="12:33" s="28" customFormat="1">
      <c r="L162" s="31"/>
      <c r="M162" s="31"/>
      <c r="AG162" s="32"/>
    </row>
    <row r="163" spans="12:33" s="28" customFormat="1">
      <c r="L163" s="31"/>
      <c r="M163" s="31"/>
      <c r="AG163" s="32"/>
    </row>
    <row r="164" spans="12:33" s="28" customFormat="1">
      <c r="L164" s="31"/>
      <c r="M164" s="31"/>
      <c r="AG164" s="32"/>
    </row>
    <row r="165" spans="12:33" s="28" customFormat="1">
      <c r="L165" s="31"/>
      <c r="M165" s="31"/>
      <c r="AG165" s="32"/>
    </row>
    <row r="166" spans="12:33" s="28" customFormat="1">
      <c r="L166" s="31"/>
      <c r="M166" s="31"/>
      <c r="AG166" s="32"/>
    </row>
    <row r="167" spans="12:33" s="28" customFormat="1">
      <c r="L167" s="31"/>
      <c r="M167" s="31"/>
      <c r="AG167" s="32"/>
    </row>
    <row r="168" spans="12:33" s="28" customFormat="1">
      <c r="L168" s="31"/>
      <c r="M168" s="31"/>
      <c r="AG168" s="32"/>
    </row>
    <row r="169" spans="12:33" s="28" customFormat="1">
      <c r="L169" s="31"/>
      <c r="M169" s="31"/>
      <c r="AG169" s="32"/>
    </row>
    <row r="170" spans="12:33" s="28" customFormat="1">
      <c r="L170" s="31"/>
      <c r="M170" s="31"/>
      <c r="AG170" s="32"/>
    </row>
    <row r="171" spans="12:33" s="28" customFormat="1">
      <c r="L171" s="31"/>
      <c r="M171" s="31"/>
      <c r="AG171" s="32"/>
    </row>
    <row r="172" spans="12:33" s="28" customFormat="1">
      <c r="L172" s="31"/>
      <c r="M172" s="31"/>
      <c r="AG172" s="32"/>
    </row>
    <row r="173" spans="12:33" s="28" customFormat="1">
      <c r="L173" s="31"/>
      <c r="M173" s="31"/>
      <c r="AG173" s="32"/>
    </row>
    <row r="174" spans="12:33" s="28" customFormat="1">
      <c r="L174" s="31"/>
      <c r="M174" s="31"/>
      <c r="AG174" s="32"/>
    </row>
    <row r="175" spans="12:33" s="28" customFormat="1">
      <c r="L175" s="31"/>
      <c r="M175" s="31"/>
      <c r="AG175" s="32"/>
    </row>
    <row r="176" spans="12:33" s="28" customFormat="1">
      <c r="L176" s="31"/>
      <c r="M176" s="31"/>
      <c r="AG176" s="32"/>
    </row>
    <row r="177" spans="12:33" s="28" customFormat="1">
      <c r="L177" s="31"/>
      <c r="M177" s="31"/>
      <c r="AG177" s="32"/>
    </row>
    <row r="178" spans="12:33" s="28" customFormat="1">
      <c r="L178" s="31"/>
      <c r="M178" s="31"/>
      <c r="AG178" s="32"/>
    </row>
    <row r="179" spans="12:33" s="28" customFormat="1">
      <c r="L179" s="31"/>
      <c r="M179" s="31"/>
      <c r="AG179" s="32"/>
    </row>
    <row r="180" spans="12:33" s="28" customFormat="1">
      <c r="L180" s="31"/>
      <c r="M180" s="31"/>
      <c r="AG180" s="32"/>
    </row>
    <row r="181" spans="12:33" s="28" customFormat="1">
      <c r="L181" s="31"/>
      <c r="M181" s="31"/>
      <c r="AG181" s="32"/>
    </row>
    <row r="182" spans="12:33" s="28" customFormat="1">
      <c r="L182" s="31"/>
      <c r="M182" s="31"/>
      <c r="AG182" s="32"/>
    </row>
    <row r="183" spans="12:33" s="28" customFormat="1">
      <c r="L183" s="31"/>
      <c r="M183" s="31"/>
      <c r="AG183" s="32"/>
    </row>
    <row r="184" spans="12:33" s="28" customFormat="1">
      <c r="L184" s="31"/>
      <c r="M184" s="31"/>
      <c r="AG184" s="32"/>
    </row>
    <row r="185" spans="12:33" s="28" customFormat="1">
      <c r="L185" s="31"/>
      <c r="M185" s="31"/>
      <c r="AG185" s="32"/>
    </row>
    <row r="186" spans="12:33" s="28" customFormat="1">
      <c r="L186" s="31"/>
      <c r="M186" s="31"/>
      <c r="AG186" s="32"/>
    </row>
    <row r="187" spans="12:33" s="28" customFormat="1">
      <c r="L187" s="31"/>
      <c r="M187" s="31"/>
      <c r="AG187" s="32"/>
    </row>
    <row r="188" spans="12:33" s="28" customFormat="1">
      <c r="L188" s="31"/>
      <c r="M188" s="31"/>
      <c r="AG188" s="32"/>
    </row>
    <row r="189" spans="12:33" s="28" customFormat="1">
      <c r="L189" s="31"/>
      <c r="M189" s="31"/>
      <c r="AG189" s="32"/>
    </row>
    <row r="190" spans="12:33" s="28" customFormat="1">
      <c r="L190" s="31"/>
      <c r="M190" s="31"/>
      <c r="AG190" s="32"/>
    </row>
    <row r="191" spans="12:33" s="28" customFormat="1">
      <c r="L191" s="31"/>
      <c r="M191" s="31"/>
      <c r="AG191" s="32"/>
    </row>
    <row r="192" spans="12:33" s="28" customFormat="1">
      <c r="L192" s="31"/>
      <c r="M192" s="31"/>
      <c r="AG192" s="32"/>
    </row>
    <row r="193" spans="12:33" s="28" customFormat="1">
      <c r="L193" s="31"/>
      <c r="M193" s="31"/>
      <c r="AG193" s="32"/>
    </row>
    <row r="194" spans="12:33" s="28" customFormat="1">
      <c r="L194" s="31"/>
      <c r="M194" s="31"/>
      <c r="AG194" s="32"/>
    </row>
    <row r="195" spans="12:33" s="28" customFormat="1">
      <c r="L195" s="31"/>
      <c r="M195" s="31"/>
      <c r="AG195" s="32"/>
    </row>
    <row r="196" spans="12:33" s="28" customFormat="1">
      <c r="L196" s="31"/>
      <c r="M196" s="31"/>
      <c r="AG196" s="32"/>
    </row>
    <row r="197" spans="12:33" s="28" customFormat="1">
      <c r="L197" s="31"/>
      <c r="M197" s="31"/>
      <c r="AG197" s="32"/>
    </row>
    <row r="198" spans="12:33" s="28" customFormat="1">
      <c r="L198" s="31"/>
      <c r="M198" s="31"/>
      <c r="AG198" s="32"/>
    </row>
    <row r="199" spans="12:33" s="28" customFormat="1">
      <c r="L199" s="31"/>
      <c r="M199" s="31"/>
      <c r="AG199" s="32"/>
    </row>
    <row r="200" spans="12:33" s="28" customFormat="1">
      <c r="L200" s="31"/>
      <c r="M200" s="31"/>
      <c r="AG200" s="32"/>
    </row>
    <row r="201" spans="12:33" s="28" customFormat="1">
      <c r="L201" s="31"/>
      <c r="M201" s="31"/>
      <c r="AG201" s="32"/>
    </row>
    <row r="202" spans="12:33" s="28" customFormat="1">
      <c r="L202" s="31"/>
      <c r="M202" s="31"/>
      <c r="AG202" s="32"/>
    </row>
    <row r="203" spans="12:33" s="28" customFormat="1">
      <c r="L203" s="31"/>
      <c r="M203" s="31"/>
      <c r="AG203" s="32"/>
    </row>
    <row r="204" spans="12:33" s="28" customFormat="1">
      <c r="L204" s="31"/>
      <c r="M204" s="31"/>
      <c r="AG204" s="32"/>
    </row>
    <row r="205" spans="12:33" s="28" customFormat="1">
      <c r="L205" s="31"/>
      <c r="M205" s="31"/>
      <c r="AG205" s="32"/>
    </row>
    <row r="206" spans="12:33" s="28" customFormat="1">
      <c r="L206" s="31"/>
      <c r="M206" s="31"/>
      <c r="AG206" s="32"/>
    </row>
    <row r="207" spans="12:33" s="28" customFormat="1">
      <c r="L207" s="31"/>
      <c r="M207" s="31"/>
      <c r="AG207" s="32"/>
    </row>
    <row r="208" spans="12:33" s="28" customFormat="1">
      <c r="L208" s="31"/>
      <c r="M208" s="31"/>
      <c r="AG208" s="32"/>
    </row>
    <row r="209" spans="12:33" s="28" customFormat="1">
      <c r="L209" s="31"/>
      <c r="M209" s="31"/>
      <c r="AG209" s="32"/>
    </row>
    <row r="210" spans="12:33" s="28" customFormat="1">
      <c r="L210" s="31"/>
      <c r="M210" s="31"/>
      <c r="AG210" s="32"/>
    </row>
    <row r="211" spans="12:33" s="28" customFormat="1">
      <c r="L211" s="31"/>
      <c r="M211" s="31"/>
      <c r="AG211" s="32"/>
    </row>
    <row r="212" spans="12:33" s="28" customFormat="1">
      <c r="L212" s="31"/>
      <c r="M212" s="31"/>
      <c r="AG212" s="32"/>
    </row>
    <row r="213" spans="12:33" s="28" customFormat="1">
      <c r="L213" s="31"/>
      <c r="M213" s="31"/>
      <c r="AG213" s="32"/>
    </row>
    <row r="214" spans="12:33" s="28" customFormat="1">
      <c r="L214" s="31"/>
      <c r="M214" s="31"/>
      <c r="AG214" s="32"/>
    </row>
    <row r="215" spans="12:33" s="28" customFormat="1">
      <c r="L215" s="31"/>
      <c r="M215" s="31"/>
      <c r="AG215" s="32"/>
    </row>
    <row r="216" spans="12:33" s="28" customFormat="1">
      <c r="L216" s="31"/>
      <c r="M216" s="31"/>
      <c r="AG216" s="32"/>
    </row>
    <row r="217" spans="12:33" s="28" customFormat="1">
      <c r="L217" s="31"/>
      <c r="M217" s="31"/>
      <c r="AG217" s="32"/>
    </row>
    <row r="218" spans="12:33" s="28" customFormat="1">
      <c r="L218" s="31"/>
      <c r="M218" s="31"/>
      <c r="AG218" s="32"/>
    </row>
    <row r="219" spans="12:33" s="28" customFormat="1">
      <c r="L219" s="31"/>
      <c r="M219" s="31"/>
      <c r="AG219" s="32"/>
    </row>
    <row r="220" spans="12:33" s="28" customFormat="1">
      <c r="L220" s="31"/>
      <c r="M220" s="31"/>
      <c r="AG220" s="32"/>
    </row>
    <row r="221" spans="12:33" s="28" customFormat="1">
      <c r="L221" s="31"/>
      <c r="M221" s="31"/>
      <c r="AG221" s="32"/>
    </row>
    <row r="222" spans="12:33" s="28" customFormat="1">
      <c r="L222" s="31"/>
      <c r="M222" s="31"/>
      <c r="AG222" s="32"/>
    </row>
    <row r="223" spans="12:33" s="28" customFormat="1">
      <c r="L223" s="31"/>
      <c r="M223" s="31"/>
      <c r="AG223" s="32"/>
    </row>
    <row r="224" spans="12:33" s="28" customFormat="1">
      <c r="L224" s="31"/>
      <c r="M224" s="31"/>
      <c r="AG224" s="32"/>
    </row>
    <row r="225" spans="12:33" s="28" customFormat="1">
      <c r="L225" s="31"/>
      <c r="M225" s="31"/>
      <c r="AG225" s="32"/>
    </row>
    <row r="226" spans="12:33" s="28" customFormat="1">
      <c r="L226" s="31"/>
      <c r="M226" s="31"/>
      <c r="AG226" s="32"/>
    </row>
    <row r="227" spans="12:33" s="28" customFormat="1">
      <c r="L227" s="31"/>
      <c r="M227" s="31"/>
      <c r="AG227" s="32"/>
    </row>
    <row r="228" spans="12:33" s="28" customFormat="1">
      <c r="L228" s="31"/>
      <c r="M228" s="31"/>
      <c r="AG228" s="32"/>
    </row>
    <row r="229" spans="12:33" s="28" customFormat="1">
      <c r="L229" s="31"/>
      <c r="M229" s="31"/>
      <c r="AG229" s="32"/>
    </row>
    <row r="230" spans="12:33" s="28" customFormat="1">
      <c r="L230" s="31"/>
      <c r="M230" s="31"/>
      <c r="AG230" s="32"/>
    </row>
    <row r="231" spans="12:33" s="28" customFormat="1">
      <c r="L231" s="31"/>
      <c r="M231" s="31"/>
      <c r="AG231" s="32"/>
    </row>
    <row r="232" spans="12:33" s="28" customFormat="1">
      <c r="L232" s="31"/>
      <c r="M232" s="31"/>
      <c r="AG232" s="32"/>
    </row>
    <row r="233" spans="12:33" s="28" customFormat="1">
      <c r="L233" s="31"/>
      <c r="M233" s="31"/>
      <c r="AG233" s="32"/>
    </row>
    <row r="234" spans="12:33" s="28" customFormat="1">
      <c r="L234" s="31"/>
      <c r="M234" s="31"/>
      <c r="AG234" s="32"/>
    </row>
    <row r="235" spans="12:33" s="28" customFormat="1">
      <c r="L235" s="31"/>
      <c r="M235" s="31"/>
      <c r="AG235" s="32"/>
    </row>
    <row r="236" spans="12:33" s="28" customFormat="1">
      <c r="L236" s="31"/>
      <c r="M236" s="31"/>
      <c r="AG236" s="32"/>
    </row>
    <row r="237" spans="12:33" s="28" customFormat="1">
      <c r="L237" s="31"/>
      <c r="M237" s="31"/>
      <c r="AG237" s="32"/>
    </row>
    <row r="238" spans="12:33" s="28" customFormat="1">
      <c r="L238" s="31"/>
      <c r="M238" s="31"/>
      <c r="AG238" s="32"/>
    </row>
    <row r="239" spans="12:33" s="28" customFormat="1">
      <c r="L239" s="31"/>
      <c r="M239" s="31"/>
      <c r="AG239" s="32"/>
    </row>
    <row r="240" spans="12:33" s="28" customFormat="1">
      <c r="L240" s="31"/>
      <c r="M240" s="31"/>
      <c r="AG240" s="32"/>
    </row>
    <row r="241" spans="12:33" s="28" customFormat="1">
      <c r="L241" s="31"/>
      <c r="M241" s="31"/>
      <c r="AG241" s="32"/>
    </row>
    <row r="242" spans="12:33" s="28" customFormat="1">
      <c r="L242" s="31"/>
      <c r="M242" s="31"/>
      <c r="AG242" s="32"/>
    </row>
    <row r="243" spans="12:33" s="28" customFormat="1">
      <c r="L243" s="31"/>
      <c r="M243" s="31"/>
      <c r="AG243" s="32"/>
    </row>
    <row r="244" spans="12:33" s="28" customFormat="1">
      <c r="L244" s="31"/>
      <c r="M244" s="31"/>
      <c r="AG244" s="32"/>
    </row>
    <row r="245" spans="12:33" s="28" customFormat="1">
      <c r="L245" s="31"/>
      <c r="M245" s="31"/>
      <c r="AG245" s="32"/>
    </row>
    <row r="246" spans="12:33" s="28" customFormat="1">
      <c r="L246" s="31"/>
      <c r="M246" s="31"/>
      <c r="AG246" s="32"/>
    </row>
    <row r="247" spans="12:33" s="28" customFormat="1">
      <c r="L247" s="31"/>
      <c r="M247" s="31"/>
      <c r="AG247" s="32"/>
    </row>
    <row r="248" spans="12:33" s="28" customFormat="1">
      <c r="L248" s="31"/>
      <c r="M248" s="31"/>
      <c r="AG248" s="32"/>
    </row>
    <row r="249" spans="12:33" s="28" customFormat="1">
      <c r="L249" s="31"/>
      <c r="M249" s="31"/>
      <c r="AG249" s="32"/>
    </row>
    <row r="250" spans="12:33" s="28" customFormat="1">
      <c r="L250" s="31"/>
      <c r="M250" s="31"/>
      <c r="AG250" s="32"/>
    </row>
    <row r="251" spans="12:33" s="28" customFormat="1">
      <c r="L251" s="31"/>
      <c r="M251" s="31"/>
      <c r="AG251" s="32"/>
    </row>
    <row r="252" spans="12:33" s="28" customFormat="1">
      <c r="L252" s="31"/>
      <c r="M252" s="31"/>
      <c r="AG252" s="32"/>
    </row>
    <row r="253" spans="12:33" s="28" customFormat="1">
      <c r="L253" s="31"/>
      <c r="M253" s="31"/>
      <c r="AG253" s="32"/>
    </row>
    <row r="254" spans="12:33" s="28" customFormat="1">
      <c r="L254" s="31"/>
      <c r="M254" s="31"/>
      <c r="AG254" s="32"/>
    </row>
    <row r="255" spans="12:33" s="28" customFormat="1">
      <c r="L255" s="31"/>
      <c r="M255" s="31"/>
      <c r="AG255" s="32"/>
    </row>
    <row r="256" spans="12:33" s="28" customFormat="1">
      <c r="L256" s="31"/>
      <c r="M256" s="31"/>
      <c r="AG256" s="32"/>
    </row>
    <row r="257" spans="12:33" s="28" customFormat="1">
      <c r="L257" s="31"/>
      <c r="M257" s="31"/>
      <c r="AG257" s="32"/>
    </row>
    <row r="258" spans="12:33" s="28" customFormat="1">
      <c r="L258" s="31"/>
      <c r="M258" s="31"/>
      <c r="AG258" s="32"/>
    </row>
    <row r="259" spans="12:33" s="28" customFormat="1">
      <c r="L259" s="31"/>
      <c r="M259" s="31"/>
      <c r="AG259" s="32"/>
    </row>
    <row r="260" spans="12:33" s="28" customFormat="1">
      <c r="L260" s="31"/>
      <c r="M260" s="31"/>
      <c r="AG260" s="32"/>
    </row>
    <row r="261" spans="12:33" s="28" customFormat="1">
      <c r="L261" s="31"/>
      <c r="M261" s="31"/>
      <c r="AG261" s="32"/>
    </row>
    <row r="262" spans="12:33" s="28" customFormat="1">
      <c r="L262" s="31"/>
      <c r="M262" s="31"/>
      <c r="AG262" s="32"/>
    </row>
    <row r="263" spans="12:33" s="28" customFormat="1">
      <c r="L263" s="31"/>
      <c r="M263" s="31"/>
      <c r="AG263" s="32"/>
    </row>
    <row r="264" spans="12:33" s="28" customFormat="1">
      <c r="L264" s="31"/>
      <c r="M264" s="31"/>
      <c r="AG264" s="32"/>
    </row>
    <row r="265" spans="12:33" s="28" customFormat="1">
      <c r="L265" s="31"/>
      <c r="M265" s="31"/>
      <c r="AG265" s="32"/>
    </row>
    <row r="266" spans="12:33" s="28" customFormat="1">
      <c r="L266" s="31"/>
      <c r="M266" s="31"/>
      <c r="AG266" s="32"/>
    </row>
    <row r="267" spans="12:33" s="28" customFormat="1">
      <c r="L267" s="31"/>
      <c r="M267" s="31"/>
      <c r="AG267" s="32"/>
    </row>
    <row r="268" spans="12:33" s="28" customFormat="1">
      <c r="L268" s="31"/>
      <c r="M268" s="31"/>
      <c r="AG268" s="32"/>
    </row>
    <row r="269" spans="12:33" s="28" customFormat="1">
      <c r="L269" s="31"/>
      <c r="M269" s="31"/>
      <c r="AG269" s="32"/>
    </row>
    <row r="270" spans="12:33" s="28" customFormat="1">
      <c r="L270" s="31"/>
      <c r="M270" s="31"/>
      <c r="AG270" s="32"/>
    </row>
    <row r="271" spans="12:33" s="28" customFormat="1">
      <c r="L271" s="31"/>
      <c r="M271" s="31"/>
      <c r="AG271" s="32"/>
    </row>
    <row r="272" spans="12:33" s="28" customFormat="1">
      <c r="L272" s="31"/>
      <c r="M272" s="31"/>
      <c r="AG272" s="32"/>
    </row>
    <row r="273" spans="12:33" s="28" customFormat="1">
      <c r="L273" s="31"/>
      <c r="M273" s="31"/>
      <c r="AG273" s="32"/>
    </row>
    <row r="274" spans="12:33" s="28" customFormat="1">
      <c r="L274" s="31"/>
      <c r="M274" s="31"/>
      <c r="AG274" s="32"/>
    </row>
    <row r="275" spans="12:33" s="28" customFormat="1">
      <c r="L275" s="31"/>
      <c r="M275" s="31"/>
      <c r="AG275" s="32"/>
    </row>
    <row r="276" spans="12:33" s="28" customFormat="1">
      <c r="L276" s="31"/>
      <c r="M276" s="31"/>
      <c r="AG276" s="32"/>
    </row>
    <row r="277" spans="12:33" s="28" customFormat="1">
      <c r="L277" s="31"/>
      <c r="M277" s="31"/>
      <c r="AG277" s="32"/>
    </row>
    <row r="278" spans="12:33" s="28" customFormat="1">
      <c r="L278" s="31"/>
      <c r="M278" s="31"/>
      <c r="AG278" s="32"/>
    </row>
    <row r="279" spans="12:33" s="28" customFormat="1">
      <c r="L279" s="31"/>
      <c r="M279" s="31"/>
      <c r="AG279" s="32"/>
    </row>
    <row r="280" spans="12:33" s="28" customFormat="1">
      <c r="L280" s="31"/>
      <c r="M280" s="31"/>
      <c r="AG280" s="32"/>
    </row>
    <row r="281" spans="12:33" s="28" customFormat="1">
      <c r="L281" s="31"/>
      <c r="M281" s="31"/>
      <c r="AG281" s="32"/>
    </row>
    <row r="282" spans="12:33" s="28" customFormat="1">
      <c r="L282" s="31"/>
      <c r="M282" s="31"/>
      <c r="AG282" s="32"/>
    </row>
    <row r="283" spans="12:33" s="28" customFormat="1">
      <c r="L283" s="31"/>
      <c r="M283" s="31"/>
      <c r="AG283" s="32"/>
    </row>
    <row r="284" spans="12:33" s="28" customFormat="1">
      <c r="L284" s="31"/>
      <c r="M284" s="31"/>
      <c r="AG284" s="32"/>
    </row>
    <row r="285" spans="12:33" s="28" customFormat="1">
      <c r="L285" s="31"/>
      <c r="M285" s="31"/>
      <c r="AG285" s="32"/>
    </row>
    <row r="286" spans="12:33" s="28" customFormat="1">
      <c r="L286" s="31"/>
      <c r="M286" s="31"/>
      <c r="AG286" s="32"/>
    </row>
    <row r="287" spans="12:33" s="28" customFormat="1">
      <c r="L287" s="31"/>
      <c r="M287" s="31"/>
      <c r="AG287" s="32"/>
    </row>
    <row r="288" spans="12:33" s="28" customFormat="1">
      <c r="L288" s="31"/>
      <c r="M288" s="31"/>
      <c r="AG288" s="32"/>
    </row>
    <row r="289" spans="12:33" s="28" customFormat="1">
      <c r="L289" s="31"/>
      <c r="M289" s="31"/>
      <c r="AG289" s="32"/>
    </row>
    <row r="290" spans="12:33" s="28" customFormat="1">
      <c r="L290" s="31"/>
      <c r="M290" s="31"/>
      <c r="AG290" s="32"/>
    </row>
    <row r="291" spans="12:33" s="28" customFormat="1">
      <c r="L291" s="31"/>
      <c r="M291" s="31"/>
      <c r="AG291" s="32"/>
    </row>
    <row r="292" spans="12:33" s="28" customFormat="1">
      <c r="L292" s="31"/>
      <c r="M292" s="31"/>
      <c r="AG292" s="32"/>
    </row>
    <row r="293" spans="12:33" s="28" customFormat="1">
      <c r="L293" s="31"/>
      <c r="M293" s="31"/>
      <c r="AG293" s="32"/>
    </row>
    <row r="294" spans="12:33" s="28" customFormat="1">
      <c r="L294" s="31"/>
      <c r="M294" s="31"/>
      <c r="AG294" s="32"/>
    </row>
    <row r="295" spans="12:33" s="28" customFormat="1">
      <c r="L295" s="31"/>
      <c r="M295" s="31"/>
      <c r="AG295" s="32"/>
    </row>
    <row r="296" spans="12:33" s="28" customFormat="1">
      <c r="L296" s="31"/>
      <c r="M296" s="31"/>
      <c r="AG296" s="32"/>
    </row>
    <row r="297" spans="12:33" s="28" customFormat="1">
      <c r="L297" s="31"/>
      <c r="M297" s="31"/>
      <c r="AG297" s="32"/>
    </row>
    <row r="298" spans="12:33" s="28" customFormat="1">
      <c r="L298" s="31"/>
      <c r="M298" s="31"/>
      <c r="AG298" s="32"/>
    </row>
    <row r="299" spans="12:33" s="28" customFormat="1">
      <c r="L299" s="31"/>
      <c r="M299" s="31"/>
      <c r="AG299" s="32"/>
    </row>
    <row r="300" spans="12:33" s="28" customFormat="1">
      <c r="L300" s="31"/>
      <c r="M300" s="31"/>
      <c r="AG300" s="32"/>
    </row>
    <row r="301" spans="12:33" s="28" customFormat="1">
      <c r="L301" s="31"/>
      <c r="M301" s="31"/>
      <c r="AG301" s="32"/>
    </row>
    <row r="302" spans="12:33" s="28" customFormat="1">
      <c r="L302" s="31"/>
      <c r="M302" s="31"/>
      <c r="AG302" s="32"/>
    </row>
    <row r="303" spans="12:33" s="28" customFormat="1">
      <c r="L303" s="31"/>
      <c r="M303" s="31"/>
      <c r="AG303" s="32"/>
    </row>
    <row r="304" spans="12:33" s="28" customFormat="1">
      <c r="L304" s="31"/>
      <c r="M304" s="31"/>
      <c r="AG304" s="32"/>
    </row>
    <row r="305" spans="12:33" s="28" customFormat="1">
      <c r="L305" s="31"/>
      <c r="M305" s="31"/>
      <c r="AG305" s="32"/>
    </row>
    <row r="306" spans="12:33" s="28" customFormat="1">
      <c r="L306" s="31"/>
      <c r="M306" s="31"/>
      <c r="AG306" s="32"/>
    </row>
    <row r="307" spans="12:33" s="28" customFormat="1">
      <c r="L307" s="31"/>
      <c r="M307" s="31"/>
      <c r="AG307" s="32"/>
    </row>
    <row r="308" spans="12:33" s="28" customFormat="1">
      <c r="L308" s="31"/>
      <c r="M308" s="31"/>
      <c r="AG308" s="32"/>
    </row>
    <row r="309" spans="12:33" s="28" customFormat="1">
      <c r="L309" s="31"/>
      <c r="M309" s="31"/>
      <c r="AG309" s="32"/>
    </row>
    <row r="310" spans="12:33" s="28" customFormat="1">
      <c r="L310" s="31"/>
      <c r="M310" s="31"/>
      <c r="AG310" s="32"/>
    </row>
    <row r="311" spans="12:33" s="28" customFormat="1">
      <c r="L311" s="31"/>
      <c r="M311" s="31"/>
      <c r="AG311" s="32"/>
    </row>
    <row r="312" spans="12:33" s="28" customFormat="1">
      <c r="L312" s="31"/>
      <c r="M312" s="31"/>
      <c r="AG312" s="32"/>
    </row>
    <row r="313" spans="12:33" s="28" customFormat="1">
      <c r="L313" s="31"/>
      <c r="M313" s="31"/>
      <c r="AG313" s="32"/>
    </row>
    <row r="314" spans="12:33" s="28" customFormat="1">
      <c r="L314" s="31"/>
      <c r="M314" s="31"/>
      <c r="AG314" s="32"/>
    </row>
    <row r="315" spans="12:33" s="28" customFormat="1">
      <c r="L315" s="31"/>
      <c r="M315" s="31"/>
      <c r="AG315" s="32"/>
    </row>
    <row r="316" spans="12:33" s="28" customFormat="1">
      <c r="L316" s="31"/>
      <c r="M316" s="31"/>
      <c r="AG316" s="32"/>
    </row>
    <row r="317" spans="12:33" s="28" customFormat="1">
      <c r="L317" s="31"/>
      <c r="M317" s="31"/>
      <c r="AG317" s="32"/>
    </row>
    <row r="318" spans="12:33" s="28" customFormat="1">
      <c r="L318" s="31"/>
      <c r="M318" s="31"/>
      <c r="AG318" s="32"/>
    </row>
    <row r="319" spans="12:33" s="28" customFormat="1">
      <c r="L319" s="31"/>
      <c r="M319" s="31"/>
      <c r="AG319" s="32"/>
    </row>
    <row r="320" spans="12:33" s="28" customFormat="1">
      <c r="L320" s="31"/>
      <c r="M320" s="31"/>
      <c r="AG320" s="32"/>
    </row>
    <row r="321" spans="12:33" s="28" customFormat="1">
      <c r="L321" s="31"/>
      <c r="M321" s="31"/>
      <c r="AG321" s="32"/>
    </row>
    <row r="322" spans="12:33" s="28" customFormat="1">
      <c r="L322" s="31"/>
      <c r="M322" s="31"/>
      <c r="AG322" s="32"/>
    </row>
    <row r="323" spans="12:33" s="28" customFormat="1">
      <c r="L323" s="31"/>
      <c r="M323" s="31"/>
      <c r="AG323" s="32"/>
    </row>
    <row r="324" spans="12:33" s="28" customFormat="1">
      <c r="L324" s="31"/>
      <c r="M324" s="31"/>
      <c r="AG324" s="32"/>
    </row>
    <row r="325" spans="12:33" s="28" customFormat="1">
      <c r="L325" s="31"/>
      <c r="M325" s="31"/>
      <c r="AG325" s="32"/>
    </row>
    <row r="326" spans="12:33" s="28" customFormat="1">
      <c r="L326" s="31"/>
      <c r="M326" s="31"/>
      <c r="AG326" s="32"/>
    </row>
    <row r="327" spans="12:33" s="28" customFormat="1">
      <c r="L327" s="31"/>
      <c r="M327" s="31"/>
      <c r="AG327" s="32"/>
    </row>
    <row r="328" spans="12:33" s="28" customFormat="1">
      <c r="L328" s="31"/>
      <c r="M328" s="31"/>
      <c r="AG328" s="32"/>
    </row>
    <row r="329" spans="12:33" s="28" customFormat="1">
      <c r="L329" s="31"/>
      <c r="M329" s="31"/>
      <c r="AG329" s="32"/>
    </row>
    <row r="330" spans="12:33" s="28" customFormat="1">
      <c r="L330" s="31"/>
      <c r="M330" s="31"/>
      <c r="AG330" s="32"/>
    </row>
    <row r="331" spans="12:33" s="28" customFormat="1">
      <c r="L331" s="31"/>
      <c r="M331" s="31"/>
      <c r="AG331" s="32"/>
    </row>
    <row r="332" spans="12:33" s="28" customFormat="1">
      <c r="L332" s="31"/>
      <c r="M332" s="31"/>
      <c r="AG332" s="32"/>
    </row>
    <row r="333" spans="12:33" s="28" customFormat="1">
      <c r="L333" s="31"/>
      <c r="M333" s="31"/>
      <c r="AG333" s="32"/>
    </row>
    <row r="334" spans="12:33" s="28" customFormat="1">
      <c r="L334" s="31"/>
      <c r="M334" s="31"/>
      <c r="AG334" s="32"/>
    </row>
    <row r="335" spans="12:33" s="28" customFormat="1">
      <c r="L335" s="31"/>
      <c r="M335" s="31"/>
      <c r="AG335" s="32"/>
    </row>
    <row r="336" spans="12:33" s="28" customFormat="1">
      <c r="L336" s="31"/>
      <c r="M336" s="31"/>
      <c r="AG336" s="32"/>
    </row>
    <row r="337" spans="12:33" s="28" customFormat="1">
      <c r="L337" s="31"/>
      <c r="M337" s="31"/>
      <c r="AG337" s="32"/>
    </row>
    <row r="338" spans="12:33" s="28" customFormat="1">
      <c r="L338" s="31"/>
      <c r="M338" s="31"/>
      <c r="AG338" s="32"/>
    </row>
    <row r="339" spans="12:33" s="28" customFormat="1">
      <c r="L339" s="31"/>
      <c r="M339" s="31"/>
      <c r="AG339" s="32"/>
    </row>
    <row r="340" spans="12:33" s="28" customFormat="1">
      <c r="L340" s="31"/>
      <c r="M340" s="31"/>
      <c r="AG340" s="32"/>
    </row>
    <row r="341" spans="12:33" s="28" customFormat="1">
      <c r="L341" s="31"/>
      <c r="M341" s="31"/>
      <c r="AG341" s="32"/>
    </row>
    <row r="342" spans="12:33" s="28" customFormat="1">
      <c r="L342" s="31"/>
      <c r="M342" s="31"/>
      <c r="AG342" s="32"/>
    </row>
    <row r="343" spans="12:33" s="28" customFormat="1">
      <c r="L343" s="31"/>
      <c r="M343" s="31"/>
      <c r="AG343" s="32"/>
    </row>
    <row r="344" spans="12:33" s="28" customFormat="1">
      <c r="L344" s="31"/>
      <c r="M344" s="31"/>
      <c r="AG344" s="32"/>
    </row>
    <row r="345" spans="12:33" s="28" customFormat="1">
      <c r="L345" s="31"/>
      <c r="M345" s="31"/>
      <c r="AG345" s="32"/>
    </row>
    <row r="346" spans="12:33" s="28" customFormat="1">
      <c r="L346" s="31"/>
      <c r="M346" s="31"/>
      <c r="AG346" s="32"/>
    </row>
    <row r="347" spans="12:33" s="28" customFormat="1">
      <c r="L347" s="31"/>
      <c r="M347" s="31"/>
      <c r="AG347" s="32"/>
    </row>
    <row r="348" spans="12:33" s="28" customFormat="1">
      <c r="L348" s="31"/>
      <c r="M348" s="31"/>
      <c r="AG348" s="32"/>
    </row>
    <row r="349" spans="12:33" s="28" customFormat="1">
      <c r="L349" s="31"/>
      <c r="M349" s="31"/>
      <c r="AG349" s="32"/>
    </row>
    <row r="350" spans="12:33" s="28" customFormat="1">
      <c r="L350" s="31"/>
      <c r="M350" s="31"/>
      <c r="AG350" s="32"/>
    </row>
    <row r="351" spans="12:33" s="28" customFormat="1">
      <c r="L351" s="31"/>
      <c r="M351" s="31"/>
      <c r="AG351" s="32"/>
    </row>
    <row r="352" spans="12:33" s="28" customFormat="1">
      <c r="L352" s="31"/>
      <c r="M352" s="31"/>
      <c r="AG352" s="32"/>
    </row>
    <row r="353" spans="12:33" s="28" customFormat="1">
      <c r="L353" s="31"/>
      <c r="M353" s="31"/>
      <c r="AG353" s="32"/>
    </row>
    <row r="354" spans="12:33" s="28" customFormat="1">
      <c r="L354" s="31"/>
      <c r="M354" s="31"/>
      <c r="AG354" s="32"/>
    </row>
    <row r="355" spans="12:33" s="28" customFormat="1">
      <c r="L355" s="31"/>
      <c r="M355" s="31"/>
      <c r="AG355" s="32"/>
    </row>
    <row r="356" spans="12:33" s="28" customFormat="1">
      <c r="L356" s="31"/>
      <c r="M356" s="31"/>
      <c r="AG356" s="32"/>
    </row>
    <row r="357" spans="12:33" s="28" customFormat="1">
      <c r="L357" s="31"/>
      <c r="M357" s="31"/>
      <c r="AG357" s="32"/>
    </row>
    <row r="358" spans="12:33" s="28" customFormat="1">
      <c r="L358" s="31"/>
      <c r="M358" s="31"/>
      <c r="AG358" s="32"/>
    </row>
    <row r="359" spans="12:33" s="28" customFormat="1">
      <c r="L359" s="31"/>
      <c r="M359" s="31"/>
      <c r="AG359" s="32"/>
    </row>
    <row r="360" spans="12:33" s="28" customFormat="1">
      <c r="L360" s="31"/>
      <c r="M360" s="31"/>
      <c r="AG360" s="32"/>
    </row>
    <row r="361" spans="12:33" s="28" customFormat="1">
      <c r="L361" s="31"/>
      <c r="M361" s="31"/>
      <c r="AG361" s="32"/>
    </row>
    <row r="362" spans="12:33" s="28" customFormat="1">
      <c r="L362" s="31"/>
      <c r="M362" s="31"/>
      <c r="AG362" s="32"/>
    </row>
    <row r="363" spans="12:33" s="28" customFormat="1">
      <c r="L363" s="31"/>
      <c r="M363" s="31"/>
      <c r="AG363" s="32"/>
    </row>
    <row r="364" spans="12:33" s="28" customFormat="1">
      <c r="L364" s="31"/>
      <c r="M364" s="31"/>
      <c r="AG364" s="32"/>
    </row>
    <row r="365" spans="12:33" s="28" customFormat="1">
      <c r="L365" s="31"/>
      <c r="M365" s="31"/>
      <c r="AG365" s="32"/>
    </row>
    <row r="366" spans="12:33" s="28" customFormat="1">
      <c r="L366" s="31"/>
      <c r="M366" s="31"/>
      <c r="AG366" s="32"/>
    </row>
    <row r="367" spans="12:33" s="28" customFormat="1">
      <c r="L367" s="31"/>
      <c r="M367" s="31"/>
      <c r="AG367" s="32"/>
    </row>
    <row r="368" spans="12:33" s="28" customFormat="1">
      <c r="L368" s="31"/>
      <c r="M368" s="31"/>
      <c r="AG368" s="32"/>
    </row>
    <row r="369" spans="12:33" s="28" customFormat="1">
      <c r="L369" s="31"/>
      <c r="M369" s="31"/>
      <c r="AG369" s="32"/>
    </row>
    <row r="370" spans="12:33" s="28" customFormat="1">
      <c r="L370" s="31"/>
      <c r="M370" s="31"/>
      <c r="AG370" s="32"/>
    </row>
    <row r="371" spans="12:33" s="28" customFormat="1">
      <c r="L371" s="31"/>
      <c r="M371" s="31"/>
      <c r="AG371" s="32"/>
    </row>
    <row r="372" spans="12:33" s="28" customFormat="1">
      <c r="L372" s="31"/>
      <c r="M372" s="31"/>
      <c r="AG372" s="32"/>
    </row>
    <row r="373" spans="12:33" s="28" customFormat="1">
      <c r="L373" s="31"/>
      <c r="M373" s="31"/>
      <c r="AG373" s="32"/>
    </row>
    <row r="374" spans="12:33" s="28" customFormat="1">
      <c r="L374" s="31"/>
      <c r="M374" s="31"/>
      <c r="AG374" s="32"/>
    </row>
    <row r="375" spans="12:33" s="28" customFormat="1">
      <c r="L375" s="31"/>
      <c r="M375" s="31"/>
      <c r="AG375" s="32"/>
    </row>
    <row r="376" spans="12:33" s="28" customFormat="1">
      <c r="L376" s="31"/>
      <c r="M376" s="31"/>
      <c r="AG376" s="32"/>
    </row>
    <row r="377" spans="12:33" s="28" customFormat="1">
      <c r="L377" s="31"/>
      <c r="M377" s="31"/>
      <c r="AG377" s="32"/>
    </row>
    <row r="378" spans="12:33" s="28" customFormat="1">
      <c r="L378" s="31"/>
      <c r="M378" s="31"/>
      <c r="AG378" s="32"/>
    </row>
    <row r="379" spans="12:33" s="28" customFormat="1">
      <c r="L379" s="31"/>
      <c r="M379" s="31"/>
      <c r="AG379" s="32"/>
    </row>
    <row r="380" spans="12:33" s="28" customFormat="1">
      <c r="L380" s="31"/>
      <c r="M380" s="31"/>
      <c r="AG380" s="32"/>
    </row>
    <row r="381" spans="12:33" s="28" customFormat="1">
      <c r="L381" s="31"/>
      <c r="M381" s="31"/>
      <c r="AG381" s="32"/>
    </row>
    <row r="382" spans="12:33" s="28" customFormat="1">
      <c r="L382" s="31"/>
      <c r="M382" s="31"/>
      <c r="AG382" s="32"/>
    </row>
    <row r="383" spans="12:33" s="28" customFormat="1">
      <c r="L383" s="31"/>
      <c r="M383" s="31"/>
      <c r="AG383" s="32"/>
    </row>
    <row r="384" spans="12:33" s="28" customFormat="1">
      <c r="L384" s="31"/>
      <c r="M384" s="31"/>
      <c r="AG384" s="32"/>
    </row>
    <row r="385" spans="12:33" s="28" customFormat="1">
      <c r="L385" s="31"/>
      <c r="M385" s="31"/>
      <c r="AG385" s="32"/>
    </row>
    <row r="386" spans="12:33" s="28" customFormat="1">
      <c r="L386" s="31"/>
      <c r="M386" s="31"/>
      <c r="AG386" s="32"/>
    </row>
    <row r="387" spans="12:33" s="28" customFormat="1">
      <c r="L387" s="31"/>
      <c r="M387" s="31"/>
      <c r="AG387" s="32"/>
    </row>
    <row r="388" spans="12:33" s="28" customFormat="1">
      <c r="L388" s="31"/>
      <c r="M388" s="31"/>
      <c r="AG388" s="32"/>
    </row>
    <row r="389" spans="12:33" s="28" customFormat="1">
      <c r="L389" s="31"/>
      <c r="M389" s="31"/>
      <c r="AG389" s="32"/>
    </row>
    <row r="390" spans="12:33" s="28" customFormat="1">
      <c r="L390" s="31"/>
      <c r="M390" s="31"/>
      <c r="AG390" s="32"/>
    </row>
    <row r="391" spans="12:33" s="28" customFormat="1">
      <c r="L391" s="31"/>
      <c r="M391" s="31"/>
      <c r="AG391" s="32"/>
    </row>
    <row r="392" spans="12:33" s="28" customFormat="1">
      <c r="L392" s="31"/>
      <c r="M392" s="31"/>
      <c r="AG392" s="32"/>
    </row>
    <row r="393" spans="12:33" s="28" customFormat="1">
      <c r="L393" s="31"/>
      <c r="M393" s="31"/>
      <c r="AG393" s="32"/>
    </row>
    <row r="394" spans="12:33" s="28" customFormat="1">
      <c r="L394" s="31"/>
      <c r="M394" s="31"/>
      <c r="AG394" s="32"/>
    </row>
    <row r="395" spans="12:33" s="28" customFormat="1">
      <c r="L395" s="31"/>
      <c r="M395" s="31"/>
      <c r="AG395" s="32"/>
    </row>
    <row r="396" spans="12:33" s="28" customFormat="1">
      <c r="L396" s="31"/>
      <c r="M396" s="31"/>
      <c r="AG396" s="32"/>
    </row>
    <row r="397" spans="12:33" s="28" customFormat="1">
      <c r="L397" s="31"/>
      <c r="M397" s="31"/>
      <c r="AG397" s="32"/>
    </row>
    <row r="398" spans="12:33" s="28" customFormat="1">
      <c r="L398" s="31"/>
      <c r="M398" s="31"/>
      <c r="AG398" s="32"/>
    </row>
    <row r="399" spans="12:33" s="28" customFormat="1">
      <c r="L399" s="31"/>
      <c r="M399" s="31"/>
      <c r="AG399" s="32"/>
    </row>
    <row r="400" spans="12:33" s="28" customFormat="1">
      <c r="L400" s="31"/>
      <c r="M400" s="31"/>
      <c r="AG400" s="32"/>
    </row>
    <row r="401" spans="12:33" s="28" customFormat="1">
      <c r="L401" s="31"/>
      <c r="M401" s="31"/>
      <c r="AG401" s="32"/>
    </row>
    <row r="402" spans="12:33" s="28" customFormat="1">
      <c r="L402" s="31"/>
      <c r="M402" s="31"/>
      <c r="AG402" s="32"/>
    </row>
    <row r="403" spans="12:33" s="28" customFormat="1">
      <c r="L403" s="31"/>
      <c r="M403" s="31"/>
      <c r="AG403" s="32"/>
    </row>
    <row r="404" spans="12:33" s="28" customFormat="1">
      <c r="L404" s="31"/>
      <c r="M404" s="31"/>
      <c r="AG404" s="32"/>
    </row>
    <row r="405" spans="12:33" s="28" customFormat="1">
      <c r="L405" s="31"/>
      <c r="M405" s="31"/>
      <c r="AG405" s="32"/>
    </row>
    <row r="406" spans="12:33" s="28" customFormat="1">
      <c r="L406" s="31"/>
      <c r="M406" s="31"/>
      <c r="AG406" s="32"/>
    </row>
    <row r="407" spans="12:33" s="28" customFormat="1">
      <c r="L407" s="31"/>
      <c r="M407" s="31"/>
      <c r="AG407" s="32"/>
    </row>
    <row r="408" spans="12:33" s="28" customFormat="1">
      <c r="L408" s="31"/>
      <c r="M408" s="31"/>
      <c r="AG408" s="32"/>
    </row>
    <row r="409" spans="12:33" s="28" customFormat="1">
      <c r="L409" s="31"/>
      <c r="M409" s="31"/>
      <c r="AG409" s="32"/>
    </row>
    <row r="410" spans="12:33" s="28" customFormat="1">
      <c r="L410" s="31"/>
      <c r="M410" s="31"/>
      <c r="AG410" s="32"/>
    </row>
    <row r="411" spans="12:33" s="28" customFormat="1">
      <c r="L411" s="31"/>
      <c r="M411" s="31"/>
      <c r="AG411" s="32"/>
    </row>
    <row r="412" spans="12:33" s="28" customFormat="1">
      <c r="L412" s="31"/>
      <c r="M412" s="31"/>
      <c r="AG412" s="32"/>
    </row>
    <row r="413" spans="12:33" s="28" customFormat="1">
      <c r="L413" s="31"/>
      <c r="M413" s="31"/>
      <c r="AG413" s="32"/>
    </row>
    <row r="414" spans="12:33" s="28" customFormat="1">
      <c r="L414" s="31"/>
      <c r="M414" s="31"/>
      <c r="AG414" s="32"/>
    </row>
    <row r="415" spans="12:33" s="28" customFormat="1">
      <c r="L415" s="31"/>
      <c r="M415" s="31"/>
      <c r="AG415" s="32"/>
    </row>
    <row r="416" spans="12:33" s="28" customFormat="1">
      <c r="L416" s="31"/>
      <c r="M416" s="31"/>
      <c r="AG416" s="32"/>
    </row>
    <row r="417" spans="12:33" s="28" customFormat="1">
      <c r="L417" s="31"/>
      <c r="M417" s="31"/>
      <c r="AG417" s="32"/>
    </row>
    <row r="418" spans="12:33" s="28" customFormat="1">
      <c r="L418" s="31"/>
      <c r="M418" s="31"/>
      <c r="AG418" s="32"/>
    </row>
    <row r="419" spans="12:33" s="28" customFormat="1">
      <c r="L419" s="31"/>
      <c r="M419" s="31"/>
      <c r="AG419" s="32"/>
    </row>
    <row r="420" spans="12:33" s="28" customFormat="1">
      <c r="L420" s="31"/>
      <c r="M420" s="31"/>
      <c r="AG420" s="32"/>
    </row>
    <row r="421" spans="12:33" s="28" customFormat="1">
      <c r="L421" s="31"/>
      <c r="M421" s="31"/>
      <c r="AG421" s="32"/>
    </row>
    <row r="422" spans="12:33" s="28" customFormat="1">
      <c r="L422" s="31"/>
      <c r="M422" s="31"/>
      <c r="AG422" s="32"/>
    </row>
    <row r="423" spans="12:33" s="28" customFormat="1">
      <c r="L423" s="31"/>
      <c r="M423" s="31"/>
      <c r="AG423" s="32"/>
    </row>
    <row r="424" spans="12:33" s="28" customFormat="1">
      <c r="L424" s="31"/>
      <c r="M424" s="31"/>
      <c r="AG424" s="32"/>
    </row>
    <row r="425" spans="12:33" s="28" customFormat="1">
      <c r="L425" s="31"/>
      <c r="M425" s="31"/>
      <c r="AG425" s="32"/>
    </row>
    <row r="426" spans="12:33" s="28" customFormat="1">
      <c r="L426" s="31"/>
      <c r="M426" s="31"/>
      <c r="AG426" s="32"/>
    </row>
    <row r="427" spans="12:33" s="28" customFormat="1">
      <c r="L427" s="31"/>
      <c r="M427" s="31"/>
      <c r="AG427" s="32"/>
    </row>
    <row r="428" spans="12:33" s="28" customFormat="1">
      <c r="L428" s="31"/>
      <c r="M428" s="31"/>
      <c r="AG428" s="32"/>
    </row>
    <row r="429" spans="12:33" s="28" customFormat="1">
      <c r="L429" s="31"/>
      <c r="M429" s="31"/>
      <c r="AG429" s="32"/>
    </row>
    <row r="430" spans="12:33" s="28" customFormat="1">
      <c r="L430" s="31"/>
      <c r="M430" s="31"/>
      <c r="AG430" s="32"/>
    </row>
    <row r="431" spans="12:33" s="28" customFormat="1">
      <c r="L431" s="31"/>
      <c r="M431" s="31"/>
      <c r="AG431" s="32"/>
    </row>
    <row r="432" spans="12:33" s="28" customFormat="1">
      <c r="L432" s="31"/>
      <c r="M432" s="31"/>
      <c r="AG432" s="32"/>
    </row>
    <row r="433" spans="12:33" s="28" customFormat="1">
      <c r="L433" s="31"/>
      <c r="M433" s="31"/>
      <c r="AG433" s="32"/>
    </row>
    <row r="434" spans="12:33" s="28" customFormat="1">
      <c r="L434" s="31"/>
      <c r="M434" s="31"/>
      <c r="AG434" s="32"/>
    </row>
    <row r="435" spans="12:33" s="28" customFormat="1">
      <c r="L435" s="31"/>
      <c r="M435" s="31"/>
      <c r="AG435" s="32"/>
    </row>
    <row r="436" spans="12:33" s="28" customFormat="1">
      <c r="L436" s="31"/>
      <c r="M436" s="31"/>
      <c r="AG436" s="32"/>
    </row>
    <row r="437" spans="12:33" s="28" customFormat="1">
      <c r="L437" s="31"/>
      <c r="M437" s="31"/>
      <c r="AG437" s="32"/>
    </row>
    <row r="438" spans="12:33" s="28" customFormat="1">
      <c r="L438" s="31"/>
      <c r="M438" s="31"/>
      <c r="AG438" s="32"/>
    </row>
    <row r="439" spans="12:33" s="28" customFormat="1">
      <c r="L439" s="31"/>
      <c r="M439" s="31"/>
      <c r="AG439" s="32"/>
    </row>
    <row r="440" spans="12:33" s="28" customFormat="1">
      <c r="L440" s="31"/>
      <c r="M440" s="31"/>
      <c r="AG440" s="32"/>
    </row>
    <row r="441" spans="12:33" s="28" customFormat="1">
      <c r="L441" s="31"/>
      <c r="M441" s="31"/>
      <c r="AG441" s="32"/>
    </row>
    <row r="442" spans="12:33" s="28" customFormat="1">
      <c r="L442" s="31"/>
      <c r="M442" s="31"/>
      <c r="AG442" s="32"/>
    </row>
    <row r="443" spans="12:33" s="28" customFormat="1">
      <c r="L443" s="31"/>
      <c r="M443" s="31"/>
      <c r="AG443" s="32"/>
    </row>
    <row r="444" spans="12:33" s="28" customFormat="1">
      <c r="L444" s="31"/>
      <c r="M444" s="31"/>
      <c r="AG444" s="32"/>
    </row>
    <row r="445" spans="12:33" s="28" customFormat="1">
      <c r="L445" s="31"/>
      <c r="M445" s="31"/>
      <c r="AG445" s="32"/>
    </row>
    <row r="446" spans="12:33" s="28" customFormat="1">
      <c r="L446" s="31"/>
      <c r="M446" s="31"/>
      <c r="AG446" s="32"/>
    </row>
    <row r="447" spans="12:33" s="28" customFormat="1">
      <c r="L447" s="31"/>
      <c r="M447" s="31"/>
      <c r="AG447" s="32"/>
    </row>
    <row r="448" spans="12:33" s="28" customFormat="1">
      <c r="L448" s="31"/>
      <c r="M448" s="31"/>
      <c r="AG448" s="32"/>
    </row>
    <row r="449" spans="12:33" s="28" customFormat="1">
      <c r="L449" s="31"/>
      <c r="M449" s="31"/>
      <c r="AG449" s="32"/>
    </row>
    <row r="450" spans="12:33" s="28" customFormat="1">
      <c r="L450" s="31"/>
      <c r="M450" s="31"/>
      <c r="AG450" s="32"/>
    </row>
    <row r="451" spans="12:33" s="28" customFormat="1">
      <c r="L451" s="31"/>
      <c r="M451" s="31"/>
      <c r="AG451" s="32"/>
    </row>
    <row r="452" spans="12:33" s="28" customFormat="1">
      <c r="L452" s="31"/>
      <c r="M452" s="31"/>
      <c r="AG452" s="32"/>
    </row>
    <row r="453" spans="12:33" s="28" customFormat="1">
      <c r="L453" s="31"/>
      <c r="M453" s="31"/>
      <c r="AG453" s="32"/>
    </row>
    <row r="454" spans="12:33" s="28" customFormat="1">
      <c r="L454" s="31"/>
      <c r="M454" s="31"/>
      <c r="AG454" s="32"/>
    </row>
    <row r="455" spans="12:33" s="28" customFormat="1">
      <c r="L455" s="31"/>
      <c r="M455" s="31"/>
      <c r="AG455" s="32"/>
    </row>
    <row r="456" spans="12:33" s="28" customFormat="1">
      <c r="L456" s="31"/>
      <c r="M456" s="31"/>
      <c r="AG456" s="32"/>
    </row>
    <row r="457" spans="12:33" s="28" customFormat="1">
      <c r="L457" s="31"/>
      <c r="M457" s="31"/>
      <c r="AG457" s="32"/>
    </row>
    <row r="458" spans="12:33" s="28" customFormat="1">
      <c r="L458" s="31"/>
      <c r="M458" s="31"/>
      <c r="AG458" s="32"/>
    </row>
    <row r="459" spans="12:33" s="28" customFormat="1">
      <c r="L459" s="31"/>
      <c r="M459" s="31"/>
      <c r="AG459" s="32"/>
    </row>
    <row r="460" spans="12:33" s="28" customFormat="1">
      <c r="L460" s="31"/>
      <c r="M460" s="31"/>
      <c r="AG460" s="32"/>
    </row>
    <row r="461" spans="12:33" s="28" customFormat="1">
      <c r="L461" s="31"/>
      <c r="M461" s="31"/>
      <c r="AG461" s="32"/>
    </row>
    <row r="462" spans="12:33" s="28" customFormat="1">
      <c r="L462" s="31"/>
      <c r="M462" s="31"/>
      <c r="AG462" s="32"/>
    </row>
    <row r="463" spans="12:33" s="28" customFormat="1">
      <c r="L463" s="31"/>
      <c r="M463" s="31"/>
      <c r="AG463" s="32"/>
    </row>
    <row r="464" spans="12:33" s="28" customFormat="1">
      <c r="L464" s="31"/>
      <c r="M464" s="31"/>
      <c r="AG464" s="32"/>
    </row>
    <row r="465" spans="12:33" s="28" customFormat="1">
      <c r="L465" s="31"/>
      <c r="M465" s="31"/>
      <c r="AG465" s="32"/>
    </row>
    <row r="466" spans="12:33" s="28" customFormat="1">
      <c r="L466" s="31"/>
      <c r="M466" s="31"/>
      <c r="AG466" s="32"/>
    </row>
    <row r="467" spans="12:33" s="28" customFormat="1">
      <c r="L467" s="31"/>
      <c r="M467" s="31"/>
      <c r="AG467" s="32"/>
    </row>
    <row r="468" spans="12:33" s="28" customFormat="1">
      <c r="L468" s="31"/>
      <c r="M468" s="31"/>
      <c r="AG468" s="32"/>
    </row>
    <row r="469" spans="12:33" s="28" customFormat="1">
      <c r="L469" s="31"/>
      <c r="M469" s="31"/>
      <c r="AG469" s="32"/>
    </row>
    <row r="470" spans="12:33" s="28" customFormat="1">
      <c r="L470" s="31"/>
      <c r="M470" s="31"/>
      <c r="AG470" s="32"/>
    </row>
    <row r="471" spans="12:33" s="28" customFormat="1">
      <c r="L471" s="31"/>
      <c r="M471" s="31"/>
      <c r="AG471" s="32"/>
    </row>
    <row r="472" spans="12:33" s="28" customFormat="1">
      <c r="L472" s="31"/>
      <c r="M472" s="31"/>
      <c r="AG472" s="32"/>
    </row>
    <row r="473" spans="12:33" s="28" customFormat="1">
      <c r="L473" s="31"/>
      <c r="M473" s="31"/>
      <c r="AG473" s="32"/>
    </row>
    <row r="474" spans="12:33" s="28" customFormat="1">
      <c r="L474" s="31"/>
      <c r="M474" s="31"/>
      <c r="AG474" s="32"/>
    </row>
    <row r="475" spans="12:33" s="28" customFormat="1">
      <c r="L475" s="31"/>
      <c r="M475" s="31"/>
      <c r="AG475" s="32"/>
    </row>
    <row r="476" spans="12:33" s="28" customFormat="1">
      <c r="L476" s="31"/>
      <c r="M476" s="31"/>
      <c r="AG476" s="32"/>
    </row>
    <row r="477" spans="12:33" s="28" customFormat="1">
      <c r="L477" s="31"/>
      <c r="M477" s="31"/>
      <c r="AG477" s="32"/>
    </row>
    <row r="478" spans="12:33" s="28" customFormat="1">
      <c r="L478" s="31"/>
      <c r="M478" s="31"/>
      <c r="AG478" s="32"/>
    </row>
    <row r="479" spans="12:33" s="28" customFormat="1">
      <c r="L479" s="31"/>
      <c r="M479" s="31"/>
      <c r="AG479" s="32"/>
    </row>
    <row r="480" spans="12:33" s="28" customFormat="1">
      <c r="L480" s="31"/>
      <c r="M480" s="31"/>
      <c r="AG480" s="32"/>
    </row>
    <row r="481" spans="12:33" s="28" customFormat="1">
      <c r="L481" s="31"/>
      <c r="M481" s="31"/>
      <c r="AG481" s="32"/>
    </row>
    <row r="482" spans="12:33" s="28" customFormat="1">
      <c r="L482" s="31"/>
      <c r="M482" s="31"/>
      <c r="AG482" s="32"/>
    </row>
    <row r="483" spans="12:33" s="28" customFormat="1">
      <c r="L483" s="31"/>
      <c r="M483" s="31"/>
      <c r="AG483" s="32"/>
    </row>
    <row r="484" spans="12:33" s="28" customFormat="1">
      <c r="L484" s="31"/>
      <c r="M484" s="31"/>
      <c r="AG484" s="32"/>
    </row>
    <row r="485" spans="12:33" s="28" customFormat="1">
      <c r="L485" s="31"/>
      <c r="M485" s="31"/>
      <c r="AG485" s="32"/>
    </row>
    <row r="486" spans="12:33" s="28" customFormat="1">
      <c r="L486" s="31"/>
      <c r="M486" s="31"/>
      <c r="AG486" s="32"/>
    </row>
    <row r="487" spans="12:33" s="28" customFormat="1">
      <c r="L487" s="31"/>
      <c r="M487" s="31"/>
      <c r="AG487" s="32"/>
    </row>
    <row r="488" spans="12:33" s="28" customFormat="1">
      <c r="L488" s="31"/>
      <c r="M488" s="31"/>
      <c r="AG488" s="32"/>
    </row>
    <row r="489" spans="12:33" s="28" customFormat="1">
      <c r="L489" s="31"/>
      <c r="M489" s="31"/>
      <c r="AG489" s="32"/>
    </row>
    <row r="490" spans="12:33" s="28" customFormat="1">
      <c r="L490" s="31"/>
      <c r="M490" s="31"/>
      <c r="AG490" s="32"/>
    </row>
    <row r="491" spans="12:33" s="28" customFormat="1">
      <c r="L491" s="31"/>
      <c r="M491" s="31"/>
      <c r="AG491" s="32"/>
    </row>
    <row r="492" spans="12:33" s="28" customFormat="1">
      <c r="L492" s="31"/>
      <c r="M492" s="31"/>
      <c r="AG492" s="32"/>
    </row>
    <row r="493" spans="12:33" s="28" customFormat="1">
      <c r="L493" s="31"/>
      <c r="M493" s="31"/>
      <c r="AG493" s="32"/>
    </row>
    <row r="494" spans="12:33" s="28" customFormat="1">
      <c r="L494" s="31"/>
      <c r="M494" s="31"/>
      <c r="AG494" s="32"/>
    </row>
    <row r="495" spans="12:33" s="28" customFormat="1">
      <c r="L495" s="31"/>
      <c r="M495" s="31"/>
      <c r="AG495" s="32"/>
    </row>
    <row r="496" spans="12:33" s="28" customFormat="1">
      <c r="L496" s="31"/>
      <c r="M496" s="31"/>
      <c r="AG496" s="32"/>
    </row>
    <row r="497" spans="12:33" s="28" customFormat="1">
      <c r="L497" s="31"/>
      <c r="M497" s="31"/>
      <c r="AG497" s="32"/>
    </row>
    <row r="498" spans="12:33" s="28" customFormat="1">
      <c r="L498" s="31"/>
      <c r="M498" s="31"/>
      <c r="AG498" s="32"/>
    </row>
    <row r="499" spans="12:33" s="28" customFormat="1">
      <c r="L499" s="31"/>
      <c r="M499" s="31"/>
      <c r="AG499" s="32"/>
    </row>
    <row r="500" spans="12:33" s="28" customFormat="1">
      <c r="L500" s="31"/>
      <c r="M500" s="31"/>
      <c r="AG500" s="32"/>
    </row>
    <row r="501" spans="12:33" s="28" customFormat="1">
      <c r="L501" s="31"/>
      <c r="M501" s="31"/>
      <c r="AG501" s="32"/>
    </row>
    <row r="502" spans="12:33" s="28" customFormat="1">
      <c r="L502" s="31"/>
      <c r="M502" s="31"/>
      <c r="AG502" s="32"/>
    </row>
    <row r="503" spans="12:33" s="28" customFormat="1">
      <c r="L503" s="31"/>
      <c r="M503" s="31"/>
      <c r="AG503" s="32"/>
    </row>
    <row r="504" spans="12:33" s="28" customFormat="1">
      <c r="L504" s="31"/>
      <c r="M504" s="31"/>
      <c r="AG504" s="32"/>
    </row>
    <row r="505" spans="12:33" s="28" customFormat="1">
      <c r="L505" s="31"/>
      <c r="M505" s="31"/>
      <c r="AG505" s="32"/>
    </row>
    <row r="506" spans="12:33" s="28" customFormat="1">
      <c r="L506" s="31"/>
      <c r="M506" s="31"/>
      <c r="AG506" s="32"/>
    </row>
    <row r="507" spans="12:33" s="28" customFormat="1">
      <c r="L507" s="31"/>
      <c r="M507" s="31"/>
      <c r="AG507" s="32"/>
    </row>
    <row r="508" spans="12:33" s="28" customFormat="1">
      <c r="L508" s="31"/>
      <c r="M508" s="31"/>
      <c r="AG508" s="32"/>
    </row>
    <row r="509" spans="12:33" s="28" customFormat="1">
      <c r="L509" s="31"/>
      <c r="M509" s="31"/>
      <c r="AG509" s="32"/>
    </row>
    <row r="510" spans="12:33" s="28" customFormat="1">
      <c r="L510" s="31"/>
      <c r="M510" s="31"/>
      <c r="AG510" s="32"/>
    </row>
    <row r="511" spans="12:33" s="28" customFormat="1">
      <c r="L511" s="31"/>
      <c r="M511" s="31"/>
      <c r="AG511" s="32"/>
    </row>
    <row r="512" spans="12:33" s="28" customFormat="1">
      <c r="L512" s="31"/>
      <c r="M512" s="31"/>
      <c r="AG512" s="32"/>
    </row>
    <row r="513" spans="12:33" s="28" customFormat="1">
      <c r="L513" s="31"/>
      <c r="M513" s="31"/>
      <c r="AG513" s="32"/>
    </row>
    <row r="514" spans="12:33" s="28" customFormat="1">
      <c r="L514" s="31"/>
      <c r="M514" s="31"/>
      <c r="AG514" s="32"/>
    </row>
    <row r="515" spans="12:33" s="28" customFormat="1">
      <c r="L515" s="31"/>
      <c r="M515" s="31"/>
      <c r="AG515" s="32"/>
    </row>
    <row r="516" spans="12:33" s="28" customFormat="1">
      <c r="L516" s="31"/>
      <c r="M516" s="31"/>
      <c r="AG516" s="32"/>
    </row>
    <row r="517" spans="12:33" s="28" customFormat="1">
      <c r="L517" s="31"/>
      <c r="M517" s="31"/>
      <c r="AG517" s="32"/>
    </row>
    <row r="518" spans="12:33" s="28" customFormat="1">
      <c r="L518" s="31"/>
      <c r="M518" s="31"/>
      <c r="AG518" s="32"/>
    </row>
    <row r="519" spans="12:33" s="28" customFormat="1">
      <c r="L519" s="31"/>
      <c r="M519" s="31"/>
      <c r="AG519" s="32"/>
    </row>
    <row r="520" spans="12:33" s="28" customFormat="1">
      <c r="L520" s="31"/>
      <c r="M520" s="31"/>
      <c r="AG520" s="32"/>
    </row>
    <row r="521" spans="12:33" s="28" customFormat="1">
      <c r="L521" s="31"/>
      <c r="M521" s="31"/>
      <c r="AG521" s="32"/>
    </row>
    <row r="522" spans="12:33" s="28" customFormat="1">
      <c r="L522" s="31"/>
      <c r="M522" s="31"/>
      <c r="AG522" s="32"/>
    </row>
    <row r="523" spans="12:33" s="28" customFormat="1">
      <c r="L523" s="31"/>
      <c r="M523" s="31"/>
      <c r="AG523" s="32"/>
    </row>
    <row r="524" spans="12:33" s="28" customFormat="1">
      <c r="L524" s="31"/>
      <c r="M524" s="31"/>
      <c r="AG524" s="32"/>
    </row>
    <row r="525" spans="12:33" s="28" customFormat="1">
      <c r="L525" s="31"/>
      <c r="M525" s="31"/>
      <c r="AG525" s="32"/>
    </row>
    <row r="526" spans="12:33" s="28" customFormat="1">
      <c r="L526" s="31"/>
      <c r="M526" s="31"/>
      <c r="AG526" s="32"/>
    </row>
    <row r="527" spans="12:33" s="28" customFormat="1">
      <c r="L527" s="31"/>
      <c r="M527" s="31"/>
      <c r="AG527" s="32"/>
    </row>
    <row r="528" spans="12:33" s="28" customFormat="1">
      <c r="L528" s="31"/>
      <c r="M528" s="31"/>
      <c r="AG528" s="32"/>
    </row>
    <row r="529" spans="12:33" s="28" customFormat="1">
      <c r="L529" s="31"/>
      <c r="M529" s="31"/>
      <c r="AG529" s="32"/>
    </row>
    <row r="530" spans="12:33" s="28" customFormat="1">
      <c r="L530" s="31"/>
      <c r="M530" s="31"/>
      <c r="AG530" s="32"/>
    </row>
    <row r="531" spans="12:33" s="28" customFormat="1">
      <c r="L531" s="31"/>
      <c r="M531" s="31"/>
      <c r="AG531" s="32"/>
    </row>
    <row r="532" spans="12:33" s="28" customFormat="1">
      <c r="L532" s="31"/>
      <c r="M532" s="31"/>
      <c r="AG532" s="32"/>
    </row>
    <row r="533" spans="12:33" s="28" customFormat="1">
      <c r="L533" s="31"/>
      <c r="M533" s="31"/>
      <c r="AG533" s="32"/>
    </row>
    <row r="534" spans="12:33" s="28" customFormat="1">
      <c r="L534" s="31"/>
      <c r="M534" s="31"/>
      <c r="AG534" s="32"/>
    </row>
    <row r="535" spans="12:33" s="28" customFormat="1">
      <c r="L535" s="31"/>
      <c r="M535" s="31"/>
      <c r="AG535" s="32"/>
    </row>
    <row r="536" spans="12:33" s="28" customFormat="1">
      <c r="L536" s="31"/>
      <c r="M536" s="31"/>
      <c r="AG536" s="32"/>
    </row>
    <row r="537" spans="12:33" s="28" customFormat="1">
      <c r="L537" s="31"/>
      <c r="M537" s="31"/>
      <c r="AG537" s="32"/>
    </row>
    <row r="538" spans="12:33" s="28" customFormat="1">
      <c r="L538" s="31"/>
      <c r="M538" s="31"/>
      <c r="AG538" s="32"/>
    </row>
    <row r="539" spans="12:33" s="28" customFormat="1">
      <c r="L539" s="31"/>
      <c r="M539" s="31"/>
      <c r="AG539" s="32"/>
    </row>
    <row r="540" spans="12:33" s="28" customFormat="1">
      <c r="L540" s="31"/>
      <c r="M540" s="31"/>
      <c r="AG540" s="32"/>
    </row>
    <row r="541" spans="12:33" s="28" customFormat="1">
      <c r="L541" s="31"/>
      <c r="M541" s="31"/>
      <c r="AG541" s="32"/>
    </row>
    <row r="542" spans="12:33" s="28" customFormat="1">
      <c r="L542" s="31"/>
      <c r="M542" s="31"/>
      <c r="AG542" s="32"/>
    </row>
    <row r="543" spans="12:33" s="28" customFormat="1">
      <c r="L543" s="31"/>
      <c r="M543" s="31"/>
      <c r="AG543" s="32"/>
    </row>
    <row r="544" spans="12:33" s="28" customFormat="1">
      <c r="L544" s="31"/>
      <c r="M544" s="31"/>
      <c r="AG544" s="32"/>
    </row>
    <row r="545" spans="12:33" s="28" customFormat="1">
      <c r="L545" s="31"/>
      <c r="M545" s="31"/>
      <c r="AG545" s="32"/>
    </row>
    <row r="546" spans="12:33" s="28" customFormat="1">
      <c r="L546" s="31"/>
      <c r="M546" s="31"/>
      <c r="AG546" s="32"/>
    </row>
    <row r="547" spans="12:33" s="28" customFormat="1">
      <c r="L547" s="31"/>
      <c r="M547" s="31"/>
      <c r="AG547" s="32"/>
    </row>
    <row r="548" spans="12:33" s="28" customFormat="1">
      <c r="L548" s="31"/>
      <c r="M548" s="31"/>
      <c r="AG548" s="32"/>
    </row>
    <row r="549" spans="12:33" s="28" customFormat="1">
      <c r="L549" s="31"/>
      <c r="M549" s="31"/>
      <c r="AG549" s="32"/>
    </row>
    <row r="550" spans="12:33" s="28" customFormat="1">
      <c r="L550" s="31"/>
      <c r="M550" s="31"/>
      <c r="AG550" s="32"/>
    </row>
    <row r="551" spans="12:33" s="28" customFormat="1">
      <c r="L551" s="31"/>
      <c r="M551" s="31"/>
      <c r="AG551" s="32"/>
    </row>
    <row r="552" spans="12:33" s="28" customFormat="1">
      <c r="L552" s="31"/>
      <c r="M552" s="31"/>
      <c r="AG552" s="32"/>
    </row>
    <row r="553" spans="12:33" s="28" customFormat="1">
      <c r="L553" s="31"/>
      <c r="M553" s="31"/>
      <c r="AG553" s="32"/>
    </row>
    <row r="554" spans="12:33" s="28" customFormat="1">
      <c r="L554" s="31"/>
      <c r="M554" s="31"/>
      <c r="AG554" s="32"/>
    </row>
    <row r="555" spans="12:33" s="28" customFormat="1">
      <c r="L555" s="31"/>
      <c r="M555" s="31"/>
      <c r="AG555" s="32"/>
    </row>
    <row r="556" spans="12:33" s="28" customFormat="1">
      <c r="L556" s="31"/>
      <c r="M556" s="31"/>
      <c r="AG556" s="32"/>
    </row>
    <row r="557" spans="12:33" s="28" customFormat="1">
      <c r="L557" s="31"/>
      <c r="M557" s="31"/>
      <c r="AG557" s="32"/>
    </row>
    <row r="558" spans="12:33" s="28" customFormat="1">
      <c r="L558" s="31"/>
      <c r="M558" s="31"/>
      <c r="AG558" s="32"/>
    </row>
    <row r="559" spans="12:33" s="28" customFormat="1">
      <c r="L559" s="31"/>
      <c r="M559" s="31"/>
      <c r="AG559" s="32"/>
    </row>
    <row r="560" spans="12:33" s="28" customFormat="1">
      <c r="L560" s="31"/>
      <c r="M560" s="31"/>
      <c r="AG560" s="32"/>
    </row>
    <row r="561" spans="12:33" s="28" customFormat="1">
      <c r="L561" s="31"/>
      <c r="M561" s="31"/>
      <c r="AG561" s="32"/>
    </row>
    <row r="562" spans="12:33" s="28" customFormat="1">
      <c r="L562" s="31"/>
      <c r="M562" s="31"/>
      <c r="AG562" s="32"/>
    </row>
    <row r="563" spans="12:33" s="28" customFormat="1">
      <c r="L563" s="31"/>
      <c r="M563" s="31"/>
      <c r="AG563" s="32"/>
    </row>
    <row r="564" spans="12:33" s="28" customFormat="1">
      <c r="L564" s="31"/>
      <c r="M564" s="31"/>
      <c r="AG564" s="32"/>
    </row>
    <row r="565" spans="12:33" s="28" customFormat="1">
      <c r="L565" s="31"/>
      <c r="M565" s="31"/>
      <c r="AG565" s="32"/>
    </row>
    <row r="566" spans="12:33" s="28" customFormat="1">
      <c r="L566" s="31"/>
      <c r="M566" s="31"/>
      <c r="AG566" s="32"/>
    </row>
    <row r="567" spans="12:33" s="28" customFormat="1">
      <c r="L567" s="31"/>
      <c r="M567" s="31"/>
      <c r="AG567" s="32"/>
    </row>
    <row r="568" spans="12:33" s="28" customFormat="1">
      <c r="L568" s="31"/>
      <c r="M568" s="31"/>
      <c r="AG568" s="32"/>
    </row>
    <row r="569" spans="12:33" s="28" customFormat="1">
      <c r="L569" s="31"/>
      <c r="M569" s="31"/>
      <c r="AG569" s="32"/>
    </row>
    <row r="570" spans="12:33" s="28" customFormat="1">
      <c r="L570" s="31"/>
      <c r="M570" s="31"/>
      <c r="AG570" s="32"/>
    </row>
    <row r="571" spans="12:33" s="28" customFormat="1">
      <c r="L571" s="31"/>
      <c r="M571" s="31"/>
      <c r="AG571" s="32"/>
    </row>
    <row r="572" spans="12:33" s="28" customFormat="1">
      <c r="L572" s="31"/>
      <c r="M572" s="31"/>
      <c r="AG572" s="32"/>
    </row>
    <row r="573" spans="12:33" s="28" customFormat="1">
      <c r="L573" s="31"/>
      <c r="M573" s="31"/>
      <c r="AG573" s="32"/>
    </row>
    <row r="574" spans="12:33" s="28" customFormat="1">
      <c r="L574" s="31"/>
      <c r="M574" s="31"/>
      <c r="AG574" s="32"/>
    </row>
    <row r="575" spans="12:33" s="28" customFormat="1">
      <c r="L575" s="31"/>
      <c r="M575" s="31"/>
      <c r="AG575" s="32"/>
    </row>
    <row r="576" spans="12:33" s="28" customFormat="1">
      <c r="L576" s="31"/>
      <c r="M576" s="31"/>
      <c r="AG576" s="32"/>
    </row>
    <row r="577" spans="12:33" s="28" customFormat="1">
      <c r="L577" s="31"/>
      <c r="M577" s="31"/>
      <c r="AG577" s="32"/>
    </row>
    <row r="578" spans="12:33" s="28" customFormat="1">
      <c r="L578" s="31"/>
      <c r="M578" s="31"/>
      <c r="AG578" s="32"/>
    </row>
    <row r="579" spans="12:33" s="28" customFormat="1">
      <c r="L579" s="31"/>
      <c r="M579" s="31"/>
      <c r="AG579" s="32"/>
    </row>
    <row r="580" spans="12:33" s="28" customFormat="1">
      <c r="L580" s="31"/>
      <c r="M580" s="31"/>
      <c r="AG580" s="32"/>
    </row>
    <row r="581" spans="12:33" s="28" customFormat="1">
      <c r="L581" s="31"/>
      <c r="M581" s="31"/>
      <c r="AG581" s="32"/>
    </row>
    <row r="582" spans="12:33" s="28" customFormat="1">
      <c r="L582" s="31"/>
      <c r="M582" s="31"/>
      <c r="AG582" s="32"/>
    </row>
    <row r="583" spans="12:33" s="28" customFormat="1">
      <c r="L583" s="31"/>
      <c r="M583" s="31"/>
      <c r="AG583" s="32"/>
    </row>
    <row r="584" spans="12:33" s="28" customFormat="1">
      <c r="L584" s="31"/>
      <c r="M584" s="31"/>
      <c r="AG584" s="32"/>
    </row>
    <row r="585" spans="12:33" s="28" customFormat="1">
      <c r="L585" s="31"/>
      <c r="M585" s="31"/>
      <c r="AG585" s="32"/>
    </row>
    <row r="586" spans="12:33" s="28" customFormat="1">
      <c r="L586" s="31"/>
      <c r="M586" s="31"/>
      <c r="AG586" s="32"/>
    </row>
    <row r="587" spans="12:33" s="28" customFormat="1">
      <c r="L587" s="31"/>
      <c r="M587" s="31"/>
      <c r="AG587" s="32"/>
    </row>
    <row r="588" spans="12:33" s="28" customFormat="1">
      <c r="L588" s="31"/>
      <c r="M588" s="31"/>
      <c r="AG588" s="32"/>
    </row>
    <row r="589" spans="12:33" s="28" customFormat="1">
      <c r="L589" s="31"/>
      <c r="M589" s="31"/>
      <c r="AG589" s="32"/>
    </row>
    <row r="590" spans="12:33" s="28" customFormat="1">
      <c r="L590" s="31"/>
      <c r="M590" s="31"/>
      <c r="AG590" s="32"/>
    </row>
    <row r="591" spans="12:33" s="28" customFormat="1">
      <c r="L591" s="31"/>
      <c r="M591" s="31"/>
      <c r="AG591" s="32"/>
    </row>
    <row r="592" spans="12:33" s="28" customFormat="1">
      <c r="L592" s="31"/>
      <c r="M592" s="31"/>
      <c r="AG592" s="32"/>
    </row>
    <row r="593" spans="12:33" s="28" customFormat="1">
      <c r="L593" s="31"/>
      <c r="M593" s="31"/>
      <c r="AG593" s="32"/>
    </row>
    <row r="594" spans="12:33" s="28" customFormat="1">
      <c r="L594" s="31"/>
      <c r="M594" s="31"/>
      <c r="AG594" s="32"/>
    </row>
    <row r="595" spans="12:33" s="28" customFormat="1">
      <c r="L595" s="31"/>
      <c r="M595" s="31"/>
      <c r="AG595" s="32"/>
    </row>
    <row r="596" spans="12:33" s="28" customFormat="1">
      <c r="L596" s="31"/>
      <c r="M596" s="31"/>
      <c r="AG596" s="32"/>
    </row>
    <row r="597" spans="12:33" s="28" customFormat="1">
      <c r="L597" s="31"/>
      <c r="M597" s="31"/>
      <c r="AG597" s="32"/>
    </row>
    <row r="598" spans="12:33" s="28" customFormat="1">
      <c r="L598" s="31"/>
      <c r="M598" s="31"/>
      <c r="AG598" s="32"/>
    </row>
    <row r="599" spans="12:33" s="28" customFormat="1">
      <c r="L599" s="31"/>
      <c r="M599" s="31"/>
      <c r="AG599" s="32"/>
    </row>
    <row r="600" spans="12:33" s="28" customFormat="1">
      <c r="L600" s="31"/>
      <c r="M600" s="31"/>
      <c r="AG600" s="32"/>
    </row>
    <row r="601" spans="12:33" s="28" customFormat="1">
      <c r="L601" s="31"/>
      <c r="M601" s="31"/>
      <c r="AG601" s="32"/>
    </row>
    <row r="602" spans="12:33" s="28" customFormat="1">
      <c r="L602" s="31"/>
      <c r="M602" s="31"/>
      <c r="AG602" s="32"/>
    </row>
    <row r="603" spans="12:33" s="28" customFormat="1">
      <c r="L603" s="31"/>
      <c r="M603" s="31"/>
      <c r="AG603" s="32"/>
    </row>
    <row r="604" spans="12:33" s="28" customFormat="1">
      <c r="L604" s="31"/>
      <c r="M604" s="31"/>
      <c r="AG604" s="32"/>
    </row>
    <row r="605" spans="12:33" s="28" customFormat="1">
      <c r="L605" s="31"/>
      <c r="M605" s="31"/>
      <c r="AG605" s="32"/>
    </row>
    <row r="606" spans="12:33" s="28" customFormat="1">
      <c r="L606" s="31"/>
      <c r="M606" s="31"/>
      <c r="AG606" s="32"/>
    </row>
    <row r="607" spans="12:33" s="28" customFormat="1">
      <c r="L607" s="31"/>
      <c r="M607" s="31"/>
      <c r="AG607" s="32"/>
    </row>
    <row r="608" spans="12:33" s="28" customFormat="1">
      <c r="L608" s="31"/>
      <c r="M608" s="31"/>
      <c r="AG608" s="32"/>
    </row>
    <row r="609" spans="12:33" s="28" customFormat="1">
      <c r="L609" s="31"/>
      <c r="M609" s="31"/>
      <c r="AG609" s="32"/>
    </row>
    <row r="610" spans="12:33" s="28" customFormat="1">
      <c r="L610" s="31"/>
      <c r="M610" s="31"/>
      <c r="AG610" s="32"/>
    </row>
    <row r="611" spans="12:33" s="28" customFormat="1">
      <c r="L611" s="31"/>
      <c r="M611" s="31"/>
      <c r="AG611" s="32"/>
    </row>
    <row r="612" spans="12:33" s="28" customFormat="1">
      <c r="L612" s="31"/>
      <c r="M612" s="31"/>
      <c r="AG612" s="32"/>
    </row>
    <row r="613" spans="12:33" s="28" customFormat="1">
      <c r="L613" s="31"/>
      <c r="M613" s="31"/>
      <c r="AG613" s="32"/>
    </row>
    <row r="614" spans="12:33" s="28" customFormat="1">
      <c r="L614" s="31"/>
      <c r="M614" s="31"/>
      <c r="AG614" s="32"/>
    </row>
    <row r="615" spans="12:33" s="28" customFormat="1">
      <c r="L615" s="31"/>
      <c r="M615" s="31"/>
      <c r="AG615" s="32"/>
    </row>
    <row r="616" spans="12:33" s="28" customFormat="1">
      <c r="L616" s="31"/>
      <c r="M616" s="31"/>
      <c r="AG616" s="32"/>
    </row>
    <row r="617" spans="12:33" s="28" customFormat="1">
      <c r="L617" s="31"/>
      <c r="M617" s="31"/>
      <c r="AG617" s="32"/>
    </row>
    <row r="618" spans="12:33" s="28" customFormat="1">
      <c r="L618" s="31"/>
      <c r="M618" s="31"/>
      <c r="AG618" s="32"/>
    </row>
    <row r="619" spans="12:33" s="28" customFormat="1">
      <c r="L619" s="31"/>
      <c r="M619" s="31"/>
      <c r="AG619" s="32"/>
    </row>
    <row r="620" spans="12:33" s="28" customFormat="1">
      <c r="L620" s="31"/>
      <c r="M620" s="31"/>
      <c r="AG620" s="32"/>
    </row>
    <row r="621" spans="12:33" s="28" customFormat="1">
      <c r="L621" s="31"/>
      <c r="M621" s="31"/>
      <c r="AG621" s="32"/>
    </row>
    <row r="622" spans="12:33" s="28" customFormat="1">
      <c r="L622" s="31"/>
      <c r="M622" s="31"/>
      <c r="AG622" s="32"/>
    </row>
    <row r="623" spans="12:33" s="28" customFormat="1">
      <c r="L623" s="31"/>
      <c r="M623" s="31"/>
      <c r="AG623" s="32"/>
    </row>
    <row r="624" spans="12:33" s="28" customFormat="1">
      <c r="L624" s="31"/>
      <c r="M624" s="31"/>
      <c r="AG624" s="32"/>
    </row>
    <row r="625" spans="12:33" s="28" customFormat="1">
      <c r="L625" s="31"/>
      <c r="M625" s="31"/>
      <c r="AG625" s="32"/>
    </row>
    <row r="626" spans="12:33" s="28" customFormat="1">
      <c r="L626" s="31"/>
      <c r="M626" s="31"/>
      <c r="AG626" s="32"/>
    </row>
    <row r="627" spans="12:33" s="28" customFormat="1">
      <c r="L627" s="31"/>
      <c r="M627" s="31"/>
      <c r="AG627" s="32"/>
    </row>
    <row r="628" spans="12:33" s="28" customFormat="1">
      <c r="L628" s="31"/>
      <c r="M628" s="31"/>
      <c r="AG628" s="32"/>
    </row>
    <row r="629" spans="12:33" s="28" customFormat="1">
      <c r="L629" s="31"/>
      <c r="M629" s="31"/>
      <c r="AG629" s="32"/>
    </row>
    <row r="630" spans="12:33" s="28" customFormat="1">
      <c r="L630" s="31"/>
      <c r="M630" s="31"/>
      <c r="AG630" s="32"/>
    </row>
    <row r="631" spans="12:33" s="28" customFormat="1">
      <c r="L631" s="31"/>
      <c r="M631" s="31"/>
      <c r="AG631" s="32"/>
    </row>
    <row r="632" spans="12:33" s="28" customFormat="1">
      <c r="L632" s="31"/>
      <c r="M632" s="31"/>
      <c r="AG632" s="32"/>
    </row>
    <row r="633" spans="12:33" s="28" customFormat="1">
      <c r="L633" s="31"/>
      <c r="M633" s="31"/>
      <c r="AG633" s="32"/>
    </row>
    <row r="634" spans="12:33" s="28" customFormat="1">
      <c r="L634" s="31"/>
      <c r="M634" s="31"/>
      <c r="AG634" s="32"/>
    </row>
    <row r="635" spans="12:33" s="28" customFormat="1">
      <c r="L635" s="31"/>
      <c r="M635" s="31"/>
      <c r="AG635" s="32"/>
    </row>
    <row r="636" spans="12:33" s="28" customFormat="1">
      <c r="L636" s="31"/>
      <c r="M636" s="31"/>
      <c r="AG636" s="32"/>
    </row>
    <row r="637" spans="12:33" s="28" customFormat="1">
      <c r="L637" s="31"/>
      <c r="M637" s="31"/>
      <c r="AG637" s="32"/>
    </row>
    <row r="638" spans="12:33" s="28" customFormat="1">
      <c r="L638" s="31"/>
      <c r="M638" s="31"/>
      <c r="AG638" s="32"/>
    </row>
    <row r="639" spans="12:33" s="28" customFormat="1">
      <c r="L639" s="31"/>
      <c r="M639" s="31"/>
      <c r="AG639" s="32"/>
    </row>
    <row r="640" spans="12:33" s="28" customFormat="1">
      <c r="L640" s="31"/>
      <c r="M640" s="31"/>
      <c r="AG640" s="32"/>
    </row>
    <row r="641" spans="12:33" s="28" customFormat="1">
      <c r="L641" s="31"/>
      <c r="M641" s="31"/>
      <c r="AG641" s="32"/>
    </row>
    <row r="642" spans="12:33" s="28" customFormat="1">
      <c r="L642" s="31"/>
      <c r="M642" s="31"/>
      <c r="AG642" s="32"/>
    </row>
    <row r="643" spans="12:33" s="28" customFormat="1">
      <c r="L643" s="31"/>
      <c r="M643" s="31"/>
      <c r="AG643" s="32"/>
    </row>
    <row r="644" spans="12:33" s="28" customFormat="1">
      <c r="L644" s="31"/>
      <c r="M644" s="31"/>
      <c r="AG644" s="32"/>
    </row>
    <row r="645" spans="12:33" s="28" customFormat="1">
      <c r="L645" s="31"/>
      <c r="M645" s="31"/>
      <c r="AG645" s="32"/>
    </row>
    <row r="646" spans="12:33" s="28" customFormat="1">
      <c r="L646" s="31"/>
      <c r="M646" s="31"/>
      <c r="AG646" s="32"/>
    </row>
    <row r="647" spans="12:33" s="28" customFormat="1">
      <c r="L647" s="31"/>
      <c r="M647" s="31"/>
      <c r="AG647" s="32"/>
    </row>
    <row r="648" spans="12:33" s="28" customFormat="1">
      <c r="L648" s="31"/>
      <c r="M648" s="31"/>
      <c r="AG648" s="32"/>
    </row>
    <row r="649" spans="12:33" s="28" customFormat="1">
      <c r="L649" s="31"/>
      <c r="M649" s="31"/>
      <c r="AG649" s="32"/>
    </row>
    <row r="650" spans="12:33" s="28" customFormat="1">
      <c r="L650" s="31"/>
      <c r="M650" s="31"/>
      <c r="AG650" s="32"/>
    </row>
    <row r="651" spans="12:33" s="28" customFormat="1">
      <c r="L651" s="31"/>
      <c r="M651" s="31"/>
      <c r="AG651" s="32"/>
    </row>
    <row r="652" spans="12:33" s="28" customFormat="1">
      <c r="L652" s="31"/>
      <c r="M652" s="31"/>
      <c r="AG652" s="32"/>
    </row>
    <row r="653" spans="12:33" s="28" customFormat="1">
      <c r="L653" s="31"/>
      <c r="M653" s="31"/>
      <c r="AG653" s="32"/>
    </row>
    <row r="654" spans="12:33" s="28" customFormat="1">
      <c r="L654" s="31"/>
      <c r="M654" s="31"/>
      <c r="AG654" s="32"/>
    </row>
    <row r="655" spans="12:33" s="28" customFormat="1">
      <c r="L655" s="31"/>
      <c r="M655" s="31"/>
      <c r="AG655" s="32"/>
    </row>
    <row r="656" spans="12:33" s="28" customFormat="1">
      <c r="L656" s="31"/>
      <c r="M656" s="31"/>
      <c r="AG656" s="32"/>
    </row>
    <row r="657" spans="12:33" s="28" customFormat="1">
      <c r="L657" s="31"/>
      <c r="M657" s="31"/>
      <c r="AG657" s="32"/>
    </row>
    <row r="658" spans="12:33" s="28" customFormat="1">
      <c r="L658" s="31"/>
      <c r="M658" s="31"/>
      <c r="AG658" s="32"/>
    </row>
    <row r="659" spans="12:33" s="28" customFormat="1">
      <c r="L659" s="31"/>
      <c r="M659" s="31"/>
      <c r="AG659" s="32"/>
    </row>
    <row r="660" spans="12:33" s="28" customFormat="1">
      <c r="L660" s="31"/>
      <c r="M660" s="31"/>
      <c r="AG660" s="32"/>
    </row>
    <row r="661" spans="12:33" s="28" customFormat="1">
      <c r="L661" s="31"/>
      <c r="M661" s="31"/>
      <c r="AG661" s="32"/>
    </row>
    <row r="662" spans="12:33" s="28" customFormat="1">
      <c r="L662" s="31"/>
      <c r="M662" s="31"/>
      <c r="AG662" s="32"/>
    </row>
    <row r="663" spans="12:33" s="28" customFormat="1">
      <c r="L663" s="31"/>
      <c r="M663" s="31"/>
      <c r="AG663" s="32"/>
    </row>
    <row r="664" spans="12:33" s="28" customFormat="1">
      <c r="L664" s="31"/>
      <c r="M664" s="31"/>
      <c r="AG664" s="32"/>
    </row>
    <row r="665" spans="12:33" s="28" customFormat="1">
      <c r="L665" s="31"/>
      <c r="M665" s="31"/>
      <c r="AG665" s="32"/>
    </row>
    <row r="666" spans="12:33" s="28" customFormat="1">
      <c r="L666" s="31"/>
      <c r="M666" s="31"/>
      <c r="AG666" s="32"/>
    </row>
    <row r="667" spans="12:33" s="28" customFormat="1">
      <c r="L667" s="31"/>
      <c r="M667" s="31"/>
      <c r="AG667" s="32"/>
    </row>
    <row r="668" spans="12:33" s="28" customFormat="1">
      <c r="L668" s="31"/>
      <c r="M668" s="31"/>
      <c r="AG668" s="32"/>
    </row>
    <row r="669" spans="12:33" s="28" customFormat="1">
      <c r="L669" s="31"/>
      <c r="M669" s="31"/>
      <c r="AG669" s="32"/>
    </row>
    <row r="670" spans="12:33" s="28" customFormat="1">
      <c r="L670" s="31"/>
      <c r="M670" s="31"/>
      <c r="AG670" s="32"/>
    </row>
    <row r="671" spans="12:33" s="28" customFormat="1">
      <c r="L671" s="31"/>
      <c r="M671" s="31"/>
      <c r="AG671" s="32"/>
    </row>
    <row r="672" spans="12:33" s="28" customFormat="1">
      <c r="L672" s="31"/>
      <c r="M672" s="31"/>
      <c r="AG672" s="32"/>
    </row>
    <row r="673" spans="12:33" s="28" customFormat="1">
      <c r="L673" s="31"/>
      <c r="M673" s="31"/>
      <c r="AG673" s="32"/>
    </row>
    <row r="674" spans="12:33" s="28" customFormat="1">
      <c r="L674" s="31"/>
      <c r="M674" s="31"/>
      <c r="AG674" s="32"/>
    </row>
    <row r="675" spans="12:33" s="28" customFormat="1">
      <c r="L675" s="31"/>
      <c r="M675" s="31"/>
      <c r="AG675" s="32"/>
    </row>
    <row r="676" spans="12:33" s="28" customFormat="1">
      <c r="L676" s="31"/>
      <c r="M676" s="31"/>
      <c r="AG676" s="32"/>
    </row>
    <row r="677" spans="12:33" s="28" customFormat="1">
      <c r="L677" s="31"/>
      <c r="M677" s="31"/>
      <c r="AG677" s="32"/>
    </row>
    <row r="678" spans="12:33" s="28" customFormat="1">
      <c r="L678" s="31"/>
      <c r="M678" s="31"/>
      <c r="AG678" s="32"/>
    </row>
    <row r="679" spans="12:33" s="28" customFormat="1">
      <c r="L679" s="31"/>
      <c r="M679" s="31"/>
      <c r="AG679" s="32"/>
    </row>
    <row r="680" spans="12:33" s="28" customFormat="1">
      <c r="L680" s="31"/>
      <c r="M680" s="31"/>
      <c r="AG680" s="32"/>
    </row>
    <row r="681" spans="12:33" s="28" customFormat="1">
      <c r="L681" s="31"/>
      <c r="M681" s="31"/>
      <c r="AG681" s="32"/>
    </row>
    <row r="682" spans="12:33" s="28" customFormat="1">
      <c r="L682" s="31"/>
      <c r="M682" s="31"/>
      <c r="AG682" s="32"/>
    </row>
    <row r="683" spans="12:33" s="28" customFormat="1">
      <c r="L683" s="31"/>
      <c r="M683" s="31"/>
      <c r="AG683" s="32"/>
    </row>
    <row r="684" spans="12:33" s="28" customFormat="1">
      <c r="L684" s="31"/>
      <c r="M684" s="31"/>
      <c r="AG684" s="32"/>
    </row>
    <row r="685" spans="12:33" s="28" customFormat="1">
      <c r="L685" s="31"/>
      <c r="M685" s="31"/>
      <c r="AG685" s="32"/>
    </row>
    <row r="686" spans="12:33" s="28" customFormat="1">
      <c r="L686" s="31"/>
      <c r="M686" s="31"/>
      <c r="AG686" s="32"/>
    </row>
    <row r="687" spans="12:33" s="28" customFormat="1">
      <c r="L687" s="31"/>
      <c r="M687" s="31"/>
      <c r="AG687" s="32"/>
    </row>
    <row r="688" spans="12:33" s="28" customFormat="1">
      <c r="L688" s="31"/>
      <c r="M688" s="31"/>
      <c r="AG688" s="32"/>
    </row>
    <row r="689" spans="12:33" s="28" customFormat="1">
      <c r="L689" s="31"/>
      <c r="M689" s="31"/>
      <c r="AG689" s="32"/>
    </row>
    <row r="690" spans="12:33" s="28" customFormat="1">
      <c r="L690" s="31"/>
      <c r="M690" s="31"/>
      <c r="AG690" s="32"/>
    </row>
    <row r="691" spans="12:33" s="28" customFormat="1">
      <c r="L691" s="31"/>
      <c r="M691" s="31"/>
      <c r="AG691" s="32"/>
    </row>
    <row r="692" spans="12:33" s="28" customFormat="1">
      <c r="L692" s="31"/>
      <c r="M692" s="31"/>
      <c r="AG692" s="32"/>
    </row>
    <row r="693" spans="12:33" s="28" customFormat="1">
      <c r="L693" s="31"/>
      <c r="M693" s="31"/>
      <c r="AG693" s="32"/>
    </row>
    <row r="694" spans="12:33" s="28" customFormat="1">
      <c r="L694" s="31"/>
      <c r="M694" s="31"/>
      <c r="AG694" s="32"/>
    </row>
    <row r="695" spans="12:33" s="28" customFormat="1">
      <c r="L695" s="31"/>
      <c r="M695" s="31"/>
      <c r="AG695" s="32"/>
    </row>
    <row r="696" spans="12:33" s="28" customFormat="1">
      <c r="L696" s="31"/>
      <c r="M696" s="31"/>
      <c r="AG696" s="32"/>
    </row>
    <row r="697" spans="12:33" s="28" customFormat="1">
      <c r="L697" s="31"/>
      <c r="M697" s="31"/>
      <c r="AG697" s="32"/>
    </row>
    <row r="698" spans="12:33" s="28" customFormat="1">
      <c r="L698" s="31"/>
      <c r="M698" s="31"/>
      <c r="AG698" s="32"/>
    </row>
    <row r="699" spans="12:33" s="28" customFormat="1">
      <c r="L699" s="31"/>
      <c r="M699" s="31"/>
      <c r="AG699" s="32"/>
    </row>
    <row r="700" spans="12:33" s="28" customFormat="1">
      <c r="L700" s="31"/>
      <c r="M700" s="31"/>
      <c r="AG700" s="32"/>
    </row>
    <row r="701" spans="12:33" s="28" customFormat="1">
      <c r="L701" s="31"/>
      <c r="M701" s="31"/>
      <c r="AG701" s="32"/>
    </row>
    <row r="702" spans="12:33" s="28" customFormat="1">
      <c r="L702" s="31"/>
      <c r="M702" s="31"/>
      <c r="AG702" s="32"/>
    </row>
    <row r="703" spans="12:33" s="28" customFormat="1">
      <c r="L703" s="31"/>
      <c r="M703" s="31"/>
      <c r="AG703" s="32"/>
    </row>
    <row r="704" spans="12:33" s="28" customFormat="1">
      <c r="L704" s="31"/>
      <c r="M704" s="31"/>
      <c r="AG704" s="32"/>
    </row>
    <row r="705" spans="12:33" s="28" customFormat="1">
      <c r="L705" s="31"/>
      <c r="M705" s="31"/>
      <c r="AG705" s="32"/>
    </row>
    <row r="706" spans="12:33" s="28" customFormat="1">
      <c r="L706" s="31"/>
      <c r="M706" s="31"/>
      <c r="AG706" s="32"/>
    </row>
    <row r="707" spans="12:33" s="28" customFormat="1">
      <c r="L707" s="31"/>
      <c r="M707" s="31"/>
      <c r="AG707" s="32"/>
    </row>
    <row r="708" spans="12:33" s="28" customFormat="1">
      <c r="L708" s="31"/>
      <c r="M708" s="31"/>
      <c r="AG708" s="32"/>
    </row>
    <row r="709" spans="12:33" s="28" customFormat="1">
      <c r="L709" s="31"/>
      <c r="M709" s="31"/>
      <c r="AG709" s="32"/>
    </row>
    <row r="710" spans="12:33" s="28" customFormat="1">
      <c r="L710" s="31"/>
      <c r="M710" s="31"/>
      <c r="AG710" s="32"/>
    </row>
    <row r="711" spans="12:33" s="28" customFormat="1">
      <c r="L711" s="31"/>
      <c r="M711" s="31"/>
      <c r="AG711" s="32"/>
    </row>
    <row r="712" spans="12:33" s="28" customFormat="1">
      <c r="L712" s="31"/>
      <c r="M712" s="31"/>
      <c r="AG712" s="32"/>
    </row>
    <row r="713" spans="12:33" s="28" customFormat="1">
      <c r="L713" s="31"/>
      <c r="M713" s="31"/>
      <c r="AG713" s="32"/>
    </row>
    <row r="714" spans="12:33" s="28" customFormat="1">
      <c r="L714" s="31"/>
      <c r="M714" s="31"/>
      <c r="AG714" s="32"/>
    </row>
    <row r="715" spans="12:33" s="28" customFormat="1">
      <c r="L715" s="31"/>
      <c r="M715" s="31"/>
      <c r="AG715" s="32"/>
    </row>
    <row r="716" spans="12:33" s="28" customFormat="1">
      <c r="L716" s="31"/>
      <c r="M716" s="31"/>
      <c r="AG716" s="32"/>
    </row>
    <row r="717" spans="12:33" s="28" customFormat="1">
      <c r="L717" s="31"/>
      <c r="M717" s="31"/>
      <c r="AG717" s="32"/>
    </row>
    <row r="718" spans="12:33" s="28" customFormat="1">
      <c r="L718" s="31"/>
      <c r="M718" s="31"/>
      <c r="AG718" s="32"/>
    </row>
    <row r="719" spans="12:33" s="28" customFormat="1">
      <c r="L719" s="31"/>
      <c r="M719" s="31"/>
      <c r="AG719" s="32"/>
    </row>
    <row r="720" spans="12:33" s="28" customFormat="1">
      <c r="L720" s="31"/>
      <c r="M720" s="31"/>
      <c r="AG720" s="32"/>
    </row>
    <row r="721" spans="12:33" s="28" customFormat="1">
      <c r="L721" s="31"/>
      <c r="M721" s="31"/>
      <c r="AG721" s="32"/>
    </row>
    <row r="722" spans="12:33" s="28" customFormat="1">
      <c r="L722" s="31"/>
      <c r="M722" s="31"/>
      <c r="AG722" s="32"/>
    </row>
    <row r="723" spans="12:33" s="28" customFormat="1">
      <c r="L723" s="31"/>
      <c r="M723" s="31"/>
      <c r="AG723" s="32"/>
    </row>
    <row r="724" spans="12:33" s="28" customFormat="1">
      <c r="L724" s="31"/>
      <c r="M724" s="31"/>
      <c r="AG724" s="32"/>
    </row>
    <row r="725" spans="12:33" s="28" customFormat="1">
      <c r="L725" s="31"/>
      <c r="M725" s="31"/>
      <c r="AG725" s="32"/>
    </row>
    <row r="726" spans="12:33" s="28" customFormat="1">
      <c r="L726" s="31"/>
      <c r="M726" s="31"/>
      <c r="AG726" s="32"/>
    </row>
    <row r="727" spans="12:33" s="28" customFormat="1">
      <c r="L727" s="31"/>
      <c r="M727" s="31"/>
      <c r="AG727" s="32"/>
    </row>
    <row r="728" spans="12:33" s="28" customFormat="1">
      <c r="L728" s="31"/>
      <c r="M728" s="31"/>
      <c r="AG728" s="32"/>
    </row>
    <row r="729" spans="12:33" s="28" customFormat="1">
      <c r="L729" s="31"/>
      <c r="M729" s="31"/>
      <c r="AG729" s="32"/>
    </row>
    <row r="730" spans="12:33" s="28" customFormat="1">
      <c r="L730" s="31"/>
      <c r="M730" s="31"/>
      <c r="AG730" s="32"/>
    </row>
    <row r="731" spans="12:33" s="28" customFormat="1">
      <c r="L731" s="31"/>
      <c r="M731" s="31"/>
      <c r="AG731" s="32"/>
    </row>
    <row r="732" spans="12:33" s="28" customFormat="1">
      <c r="L732" s="31"/>
      <c r="M732" s="31"/>
      <c r="AG732" s="32"/>
    </row>
    <row r="733" spans="12:33" s="28" customFormat="1">
      <c r="L733" s="31"/>
      <c r="M733" s="31"/>
      <c r="AG733" s="32"/>
    </row>
    <row r="734" spans="12:33" s="28" customFormat="1">
      <c r="L734" s="31"/>
      <c r="M734" s="31"/>
      <c r="AG734" s="32"/>
    </row>
    <row r="735" spans="12:33" s="28" customFormat="1">
      <c r="L735" s="31"/>
      <c r="M735" s="31"/>
      <c r="AG735" s="32"/>
    </row>
    <row r="736" spans="12:33" s="28" customFormat="1">
      <c r="L736" s="31"/>
      <c r="M736" s="31"/>
      <c r="AG736" s="32"/>
    </row>
    <row r="737" spans="12:33" s="28" customFormat="1">
      <c r="L737" s="31"/>
      <c r="M737" s="31"/>
      <c r="AG737" s="32"/>
    </row>
    <row r="738" spans="12:33" s="28" customFormat="1">
      <c r="L738" s="31"/>
      <c r="M738" s="31"/>
      <c r="AG738" s="32"/>
    </row>
    <row r="739" spans="12:33" s="28" customFormat="1">
      <c r="L739" s="31"/>
      <c r="M739" s="31"/>
      <c r="AG739" s="32"/>
    </row>
    <row r="740" spans="12:33" s="28" customFormat="1">
      <c r="L740" s="31"/>
      <c r="M740" s="31"/>
      <c r="AG740" s="32"/>
    </row>
    <row r="741" spans="12:33" s="28" customFormat="1">
      <c r="L741" s="31"/>
      <c r="M741" s="31"/>
      <c r="AG741" s="32"/>
    </row>
    <row r="742" spans="12:33" s="28" customFormat="1">
      <c r="L742" s="31"/>
      <c r="M742" s="31"/>
      <c r="AG742" s="32"/>
    </row>
    <row r="743" spans="12:33" s="28" customFormat="1">
      <c r="L743" s="31"/>
      <c r="M743" s="31"/>
      <c r="AG743" s="32"/>
    </row>
    <row r="744" spans="12:33" s="28" customFormat="1">
      <c r="L744" s="31"/>
      <c r="M744" s="31"/>
      <c r="AG744" s="32"/>
    </row>
    <row r="745" spans="12:33" s="28" customFormat="1">
      <c r="L745" s="31"/>
      <c r="M745" s="31"/>
      <c r="AG745" s="32"/>
    </row>
    <row r="746" spans="12:33" s="28" customFormat="1">
      <c r="L746" s="31"/>
      <c r="M746" s="31"/>
      <c r="AG746" s="32"/>
    </row>
    <row r="747" spans="12:33" s="28" customFormat="1">
      <c r="L747" s="31"/>
      <c r="M747" s="31"/>
      <c r="AG747" s="32"/>
    </row>
    <row r="748" spans="12:33" s="28" customFormat="1">
      <c r="L748" s="31"/>
      <c r="M748" s="31"/>
      <c r="AG748" s="32"/>
    </row>
    <row r="749" spans="12:33" s="28" customFormat="1">
      <c r="L749" s="31"/>
      <c r="M749" s="31"/>
      <c r="AG749" s="32"/>
    </row>
    <row r="750" spans="12:33" s="28" customFormat="1">
      <c r="L750" s="31"/>
      <c r="M750" s="31"/>
      <c r="AG750" s="32"/>
    </row>
    <row r="751" spans="12:33" s="28" customFormat="1">
      <c r="L751" s="31"/>
      <c r="M751" s="31"/>
      <c r="AG751" s="32"/>
    </row>
    <row r="752" spans="12:33" s="28" customFormat="1">
      <c r="L752" s="31"/>
      <c r="M752" s="31"/>
      <c r="AG752" s="32"/>
    </row>
    <row r="753" spans="12:33" s="28" customFormat="1">
      <c r="L753" s="31"/>
      <c r="M753" s="31"/>
      <c r="AG753" s="32"/>
    </row>
    <row r="754" spans="12:33" s="28" customFormat="1">
      <c r="L754" s="31"/>
      <c r="M754" s="31"/>
      <c r="AG754" s="32"/>
    </row>
    <row r="755" spans="12:33" s="28" customFormat="1">
      <c r="L755" s="31"/>
      <c r="M755" s="31"/>
      <c r="AG755" s="32"/>
    </row>
    <row r="756" spans="12:33" s="28" customFormat="1">
      <c r="L756" s="31"/>
      <c r="M756" s="31"/>
      <c r="AG756" s="32"/>
    </row>
    <row r="757" spans="12:33" s="28" customFormat="1">
      <c r="L757" s="31"/>
      <c r="M757" s="31"/>
      <c r="AG757" s="32"/>
    </row>
    <row r="758" spans="12:33" s="28" customFormat="1">
      <c r="L758" s="31"/>
      <c r="M758" s="31"/>
      <c r="AG758" s="32"/>
    </row>
    <row r="759" spans="12:33" s="28" customFormat="1">
      <c r="L759" s="31"/>
      <c r="M759" s="31"/>
      <c r="AG759" s="32"/>
    </row>
    <row r="760" spans="12:33" s="28" customFormat="1">
      <c r="L760" s="31"/>
      <c r="M760" s="31"/>
      <c r="AG760" s="32"/>
    </row>
    <row r="761" spans="12:33" s="28" customFormat="1">
      <c r="L761" s="31"/>
      <c r="M761" s="31"/>
      <c r="AG761" s="32"/>
    </row>
    <row r="762" spans="12:33" s="28" customFormat="1">
      <c r="L762" s="31"/>
      <c r="M762" s="31"/>
      <c r="AG762" s="32"/>
    </row>
    <row r="763" spans="12:33" s="28" customFormat="1">
      <c r="L763" s="31"/>
      <c r="M763" s="31"/>
      <c r="AG763" s="32"/>
    </row>
    <row r="764" spans="12:33" s="28" customFormat="1">
      <c r="L764" s="31"/>
      <c r="M764" s="31"/>
      <c r="AG764" s="32"/>
    </row>
    <row r="765" spans="12:33" s="28" customFormat="1">
      <c r="L765" s="31"/>
      <c r="M765" s="31"/>
      <c r="AG765" s="32"/>
    </row>
    <row r="766" spans="12:33" s="28" customFormat="1">
      <c r="L766" s="31"/>
      <c r="M766" s="31"/>
      <c r="AG766" s="32"/>
    </row>
    <row r="767" spans="12:33" s="28" customFormat="1">
      <c r="L767" s="31"/>
      <c r="M767" s="31"/>
      <c r="AG767" s="32"/>
    </row>
    <row r="768" spans="12:33" s="28" customFormat="1">
      <c r="L768" s="31"/>
      <c r="M768" s="31"/>
      <c r="AG768" s="32"/>
    </row>
    <row r="769" spans="12:33" s="28" customFormat="1">
      <c r="L769" s="31"/>
      <c r="M769" s="31"/>
      <c r="AG769" s="32"/>
    </row>
    <row r="770" spans="12:33" s="28" customFormat="1">
      <c r="L770" s="31"/>
      <c r="M770" s="31"/>
      <c r="AG770" s="32"/>
    </row>
    <row r="771" spans="12:33" s="28" customFormat="1">
      <c r="L771" s="31"/>
      <c r="M771" s="31"/>
      <c r="AG771" s="32"/>
    </row>
    <row r="772" spans="12:33" s="28" customFormat="1">
      <c r="L772" s="31"/>
      <c r="M772" s="31"/>
      <c r="AG772" s="32"/>
    </row>
    <row r="773" spans="12:33" s="28" customFormat="1">
      <c r="L773" s="31"/>
      <c r="M773" s="31"/>
      <c r="AG773" s="32"/>
    </row>
    <row r="774" spans="12:33" s="28" customFormat="1">
      <c r="L774" s="31"/>
      <c r="M774" s="31"/>
      <c r="AG774" s="32"/>
    </row>
    <row r="775" spans="12:33" s="28" customFormat="1">
      <c r="L775" s="31"/>
      <c r="M775" s="31"/>
      <c r="AG775" s="32"/>
    </row>
    <row r="776" spans="12:33" s="28" customFormat="1">
      <c r="L776" s="31"/>
      <c r="M776" s="31"/>
      <c r="AG776" s="32"/>
    </row>
    <row r="777" spans="12:33" s="28" customFormat="1">
      <c r="L777" s="31"/>
      <c r="M777" s="31"/>
      <c r="AG777" s="32"/>
    </row>
    <row r="778" spans="12:33" s="28" customFormat="1">
      <c r="L778" s="31"/>
      <c r="M778" s="31"/>
      <c r="AG778" s="32"/>
    </row>
    <row r="779" spans="12:33" s="28" customFormat="1">
      <c r="L779" s="31"/>
      <c r="M779" s="31"/>
      <c r="AG779" s="32"/>
    </row>
    <row r="780" spans="12:33" s="28" customFormat="1">
      <c r="L780" s="31"/>
      <c r="M780" s="31"/>
      <c r="AG780" s="32"/>
    </row>
    <row r="781" spans="12:33" s="28" customFormat="1">
      <c r="L781" s="31"/>
      <c r="M781" s="31"/>
      <c r="AG781" s="32"/>
    </row>
    <row r="782" spans="12:33" s="28" customFormat="1">
      <c r="L782" s="31"/>
      <c r="M782" s="31"/>
      <c r="AG782" s="32"/>
    </row>
    <row r="783" spans="12:33" s="28" customFormat="1">
      <c r="L783" s="31"/>
      <c r="M783" s="31"/>
      <c r="AG783" s="32"/>
    </row>
    <row r="784" spans="12:33" s="28" customFormat="1">
      <c r="L784" s="31"/>
      <c r="M784" s="31"/>
      <c r="AG784" s="32"/>
    </row>
    <row r="785" spans="12:33" s="28" customFormat="1">
      <c r="L785" s="31"/>
      <c r="M785" s="31"/>
      <c r="AG785" s="32"/>
    </row>
    <row r="786" spans="12:33" s="28" customFormat="1">
      <c r="L786" s="31"/>
      <c r="M786" s="31"/>
      <c r="AG786" s="32"/>
    </row>
    <row r="787" spans="12:33" s="28" customFormat="1">
      <c r="L787" s="31"/>
      <c r="M787" s="31"/>
      <c r="AG787" s="32"/>
    </row>
    <row r="788" spans="12:33" s="28" customFormat="1">
      <c r="L788" s="31"/>
      <c r="M788" s="31"/>
      <c r="AG788" s="32"/>
    </row>
    <row r="789" spans="12:33" s="28" customFormat="1">
      <c r="L789" s="31"/>
      <c r="M789" s="31"/>
      <c r="AG789" s="32"/>
    </row>
    <row r="790" spans="12:33" s="28" customFormat="1">
      <c r="L790" s="31"/>
      <c r="M790" s="31"/>
      <c r="AG790" s="32"/>
    </row>
    <row r="791" spans="12:33" s="28" customFormat="1">
      <c r="L791" s="31"/>
      <c r="M791" s="31"/>
      <c r="AG791" s="32"/>
    </row>
    <row r="792" spans="12:33" s="28" customFormat="1">
      <c r="L792" s="31"/>
      <c r="M792" s="31"/>
      <c r="AG792" s="32"/>
    </row>
    <row r="793" spans="12:33" s="28" customFormat="1">
      <c r="L793" s="31"/>
      <c r="M793" s="31"/>
      <c r="AG793" s="32"/>
    </row>
    <row r="794" spans="12:33" s="28" customFormat="1">
      <c r="L794" s="31"/>
      <c r="M794" s="31"/>
      <c r="AG794" s="32"/>
    </row>
    <row r="795" spans="12:33" s="28" customFormat="1">
      <c r="L795" s="31"/>
      <c r="M795" s="31"/>
      <c r="AG795" s="32"/>
    </row>
    <row r="796" spans="12:33" s="28" customFormat="1">
      <c r="L796" s="31"/>
      <c r="M796" s="31"/>
      <c r="AG796" s="32"/>
    </row>
    <row r="797" spans="12:33" s="28" customFormat="1">
      <c r="L797" s="31"/>
      <c r="M797" s="31"/>
      <c r="AG797" s="32"/>
    </row>
    <row r="798" spans="12:33" s="28" customFormat="1">
      <c r="L798" s="31"/>
      <c r="M798" s="31"/>
      <c r="AG798" s="32"/>
    </row>
    <row r="799" spans="12:33" s="28" customFormat="1">
      <c r="L799" s="31"/>
      <c r="M799" s="31"/>
      <c r="AG799" s="32"/>
    </row>
    <row r="800" spans="12:33" s="28" customFormat="1">
      <c r="L800" s="31"/>
      <c r="M800" s="31"/>
      <c r="AG800" s="32"/>
    </row>
    <row r="801" spans="12:33" s="28" customFormat="1">
      <c r="L801" s="31"/>
      <c r="M801" s="31"/>
      <c r="AG801" s="32"/>
    </row>
    <row r="802" spans="12:33" s="28" customFormat="1">
      <c r="L802" s="31"/>
      <c r="M802" s="31"/>
      <c r="AG802" s="32"/>
    </row>
    <row r="803" spans="12:33" s="28" customFormat="1">
      <c r="L803" s="31"/>
      <c r="M803" s="31"/>
      <c r="AG803" s="32"/>
    </row>
    <row r="804" spans="12:33" s="28" customFormat="1">
      <c r="L804" s="31"/>
      <c r="M804" s="31"/>
      <c r="AG804" s="32"/>
    </row>
    <row r="805" spans="12:33" s="28" customFormat="1">
      <c r="L805" s="31"/>
      <c r="M805" s="31"/>
      <c r="AG805" s="32"/>
    </row>
    <row r="806" spans="12:33" s="28" customFormat="1">
      <c r="L806" s="31"/>
      <c r="M806" s="31"/>
      <c r="AG806" s="32"/>
    </row>
    <row r="807" spans="12:33" s="28" customFormat="1">
      <c r="L807" s="31"/>
      <c r="M807" s="31"/>
      <c r="AG807" s="32"/>
    </row>
    <row r="808" spans="12:33" s="28" customFormat="1">
      <c r="L808" s="31"/>
      <c r="M808" s="31"/>
      <c r="AG808" s="32"/>
    </row>
    <row r="809" spans="12:33" s="28" customFormat="1">
      <c r="L809" s="31"/>
      <c r="M809" s="31"/>
      <c r="AG809" s="32"/>
    </row>
    <row r="810" spans="12:33" s="28" customFormat="1">
      <c r="L810" s="31"/>
      <c r="M810" s="31"/>
      <c r="AG810" s="32"/>
    </row>
    <row r="811" spans="12:33" s="28" customFormat="1">
      <c r="L811" s="31"/>
      <c r="M811" s="31"/>
      <c r="AG811" s="32"/>
    </row>
    <row r="812" spans="12:33" s="28" customFormat="1">
      <c r="L812" s="31"/>
      <c r="M812" s="31"/>
      <c r="AG812" s="32"/>
    </row>
    <row r="813" spans="12:33" s="28" customFormat="1">
      <c r="L813" s="31"/>
      <c r="M813" s="31"/>
      <c r="AG813" s="32"/>
    </row>
    <row r="814" spans="12:33" s="28" customFormat="1">
      <c r="L814" s="31"/>
      <c r="M814" s="31"/>
      <c r="AG814" s="32"/>
    </row>
    <row r="815" spans="12:33" s="28" customFormat="1">
      <c r="L815" s="31"/>
      <c r="M815" s="31"/>
      <c r="AG815" s="32"/>
    </row>
    <row r="816" spans="12:33" s="28" customFormat="1">
      <c r="L816" s="31"/>
      <c r="M816" s="31"/>
      <c r="AG816" s="32"/>
    </row>
    <row r="817" spans="12:33" s="28" customFormat="1">
      <c r="L817" s="31"/>
      <c r="M817" s="31"/>
      <c r="AG817" s="32"/>
    </row>
    <row r="818" spans="12:33" s="28" customFormat="1">
      <c r="L818" s="31"/>
      <c r="M818" s="31"/>
      <c r="AG818" s="32"/>
    </row>
    <row r="819" spans="12:33" s="28" customFormat="1">
      <c r="L819" s="31"/>
      <c r="M819" s="31"/>
      <c r="AG819" s="32"/>
    </row>
    <row r="820" spans="12:33" s="28" customFormat="1">
      <c r="L820" s="31"/>
      <c r="M820" s="31"/>
      <c r="AG820" s="32"/>
    </row>
    <row r="821" spans="12:33" s="28" customFormat="1">
      <c r="L821" s="31"/>
      <c r="M821" s="31"/>
      <c r="AG821" s="32"/>
    </row>
    <row r="822" spans="12:33" s="28" customFormat="1">
      <c r="L822" s="31"/>
      <c r="M822" s="31"/>
      <c r="AG822" s="32"/>
    </row>
    <row r="823" spans="12:33" s="28" customFormat="1">
      <c r="L823" s="31"/>
      <c r="M823" s="31"/>
      <c r="AG823" s="32"/>
    </row>
    <row r="824" spans="12:33" s="28" customFormat="1">
      <c r="L824" s="31"/>
      <c r="M824" s="31"/>
      <c r="AG824" s="32"/>
    </row>
    <row r="825" spans="12:33" s="28" customFormat="1">
      <c r="L825" s="31"/>
      <c r="M825" s="31"/>
      <c r="AG825" s="32"/>
    </row>
    <row r="826" spans="12:33" s="28" customFormat="1">
      <c r="L826" s="31"/>
      <c r="M826" s="31"/>
      <c r="AG826" s="32"/>
    </row>
    <row r="827" spans="12:33" s="28" customFormat="1">
      <c r="L827" s="31"/>
      <c r="M827" s="31"/>
      <c r="AG827" s="32"/>
    </row>
    <row r="828" spans="12:33" s="28" customFormat="1">
      <c r="L828" s="31"/>
      <c r="M828" s="31"/>
      <c r="AG828" s="32"/>
    </row>
    <row r="829" spans="12:33" s="28" customFormat="1">
      <c r="L829" s="31"/>
      <c r="M829" s="31"/>
      <c r="AG829" s="32"/>
    </row>
    <row r="830" spans="12:33" s="28" customFormat="1">
      <c r="L830" s="31"/>
      <c r="M830" s="31"/>
      <c r="AG830" s="32"/>
    </row>
    <row r="831" spans="12:33" s="28" customFormat="1">
      <c r="L831" s="31"/>
      <c r="M831" s="31"/>
      <c r="AG831" s="32"/>
    </row>
    <row r="832" spans="12:33" s="28" customFormat="1">
      <c r="L832" s="31"/>
      <c r="M832" s="31"/>
      <c r="AG832" s="32"/>
    </row>
    <row r="833" spans="12:33" s="28" customFormat="1">
      <c r="L833" s="31"/>
      <c r="M833" s="31"/>
      <c r="AG833" s="32"/>
    </row>
    <row r="834" spans="12:33" s="28" customFormat="1">
      <c r="L834" s="31"/>
      <c r="M834" s="31"/>
      <c r="AG834" s="32"/>
    </row>
    <row r="835" spans="12:33" s="28" customFormat="1">
      <c r="L835" s="31"/>
      <c r="M835" s="31"/>
      <c r="AG835" s="32"/>
    </row>
    <row r="836" spans="12:33" s="28" customFormat="1">
      <c r="L836" s="31"/>
      <c r="M836" s="31"/>
      <c r="AG836" s="32"/>
    </row>
    <row r="837" spans="12:33" s="28" customFormat="1">
      <c r="L837" s="31"/>
      <c r="M837" s="31"/>
      <c r="AG837" s="32"/>
    </row>
    <row r="838" spans="12:33" s="28" customFormat="1">
      <c r="L838" s="31"/>
      <c r="M838" s="31"/>
      <c r="AG838" s="32"/>
    </row>
    <row r="839" spans="12:33" s="28" customFormat="1">
      <c r="L839" s="31"/>
      <c r="M839" s="31"/>
      <c r="AG839" s="32"/>
    </row>
    <row r="840" spans="12:33" s="28" customFormat="1">
      <c r="L840" s="31"/>
      <c r="M840" s="31"/>
      <c r="AG840" s="32"/>
    </row>
    <row r="841" spans="12:33" s="28" customFormat="1">
      <c r="L841" s="31"/>
      <c r="M841" s="31"/>
      <c r="AG841" s="32"/>
    </row>
    <row r="842" spans="12:33" s="28" customFormat="1">
      <c r="L842" s="31"/>
      <c r="M842" s="31"/>
      <c r="AG842" s="32"/>
    </row>
    <row r="843" spans="12:33" s="28" customFormat="1">
      <c r="L843" s="31"/>
      <c r="M843" s="31"/>
      <c r="AG843" s="32"/>
    </row>
    <row r="844" spans="12:33" s="28" customFormat="1">
      <c r="L844" s="31"/>
      <c r="M844" s="31"/>
      <c r="AG844" s="32"/>
    </row>
    <row r="845" spans="12:33" s="28" customFormat="1">
      <c r="L845" s="31"/>
      <c r="M845" s="31"/>
      <c r="AG845" s="32"/>
    </row>
    <row r="846" spans="12:33" s="28" customFormat="1">
      <c r="L846" s="31"/>
      <c r="M846" s="31"/>
      <c r="AG846" s="32"/>
    </row>
    <row r="847" spans="12:33" s="28" customFormat="1">
      <c r="L847" s="31"/>
      <c r="M847" s="31"/>
      <c r="AG847" s="32"/>
    </row>
    <row r="848" spans="12:33" s="28" customFormat="1">
      <c r="L848" s="31"/>
      <c r="M848" s="31"/>
      <c r="AG848" s="32"/>
    </row>
    <row r="849" spans="12:33" s="28" customFormat="1">
      <c r="L849" s="31"/>
      <c r="M849" s="31"/>
      <c r="AG849" s="32"/>
    </row>
    <row r="850" spans="12:33" s="28" customFormat="1">
      <c r="L850" s="31"/>
      <c r="M850" s="31"/>
      <c r="AG850" s="32"/>
    </row>
    <row r="851" spans="12:33" s="28" customFormat="1">
      <c r="L851" s="31"/>
      <c r="M851" s="31"/>
      <c r="AG851" s="32"/>
    </row>
    <row r="852" spans="12:33" s="28" customFormat="1">
      <c r="L852" s="31"/>
      <c r="M852" s="31"/>
      <c r="AG852" s="32"/>
    </row>
    <row r="853" spans="12:33" s="28" customFormat="1">
      <c r="L853" s="31"/>
      <c r="M853" s="31"/>
      <c r="AG853" s="32"/>
    </row>
    <row r="854" spans="12:33" s="28" customFormat="1">
      <c r="L854" s="31"/>
      <c r="M854" s="31"/>
      <c r="AG854" s="32"/>
    </row>
    <row r="855" spans="12:33" s="28" customFormat="1">
      <c r="L855" s="31"/>
      <c r="M855" s="31"/>
      <c r="AG855" s="32"/>
    </row>
    <row r="856" spans="12:33" s="28" customFormat="1">
      <c r="L856" s="31"/>
      <c r="M856" s="31"/>
      <c r="AG856" s="32"/>
    </row>
    <row r="857" spans="12:33" s="28" customFormat="1">
      <c r="L857" s="31"/>
      <c r="M857" s="31"/>
      <c r="AG857" s="32"/>
    </row>
    <row r="858" spans="12:33" s="28" customFormat="1">
      <c r="L858" s="31"/>
      <c r="M858" s="31"/>
      <c r="AG858" s="32"/>
    </row>
    <row r="859" spans="12:33" s="28" customFormat="1">
      <c r="L859" s="31"/>
      <c r="M859" s="31"/>
      <c r="AG859" s="32"/>
    </row>
    <row r="860" spans="12:33" s="28" customFormat="1">
      <c r="L860" s="31"/>
      <c r="M860" s="31"/>
      <c r="AG860" s="32"/>
    </row>
    <row r="861" spans="12:33" s="28" customFormat="1">
      <c r="L861" s="31"/>
      <c r="M861" s="31"/>
      <c r="AG861" s="32"/>
    </row>
    <row r="862" spans="12:33" s="28" customFormat="1">
      <c r="L862" s="31"/>
      <c r="M862" s="31"/>
      <c r="AG862" s="32"/>
    </row>
    <row r="863" spans="12:33" s="28" customFormat="1">
      <c r="L863" s="31"/>
      <c r="M863" s="31"/>
      <c r="AG863" s="32"/>
    </row>
    <row r="864" spans="12:33" s="28" customFormat="1">
      <c r="L864" s="31"/>
      <c r="M864" s="31"/>
      <c r="AG864" s="32"/>
    </row>
    <row r="865" spans="12:33" s="28" customFormat="1">
      <c r="L865" s="31"/>
      <c r="M865" s="31"/>
      <c r="AG865" s="32"/>
    </row>
    <row r="866" spans="12:33" s="28" customFormat="1">
      <c r="L866" s="31"/>
      <c r="M866" s="31"/>
      <c r="AG866" s="32"/>
    </row>
    <row r="867" spans="12:33" s="28" customFormat="1">
      <c r="L867" s="31"/>
      <c r="M867" s="31"/>
      <c r="AG867" s="32"/>
    </row>
    <row r="868" spans="12:33" s="28" customFormat="1">
      <c r="L868" s="31"/>
      <c r="M868" s="31"/>
      <c r="AG868" s="32"/>
    </row>
    <row r="869" spans="12:33" s="28" customFormat="1">
      <c r="L869" s="31"/>
      <c r="M869" s="31"/>
      <c r="AG869" s="32"/>
    </row>
    <row r="870" spans="12:33" s="28" customFormat="1">
      <c r="L870" s="31"/>
      <c r="M870" s="31"/>
      <c r="AG870" s="32"/>
    </row>
    <row r="871" spans="12:33" s="28" customFormat="1">
      <c r="L871" s="31"/>
      <c r="M871" s="31"/>
      <c r="AG871" s="32"/>
    </row>
    <row r="872" spans="12:33" s="28" customFormat="1">
      <c r="L872" s="31"/>
      <c r="M872" s="31"/>
      <c r="AG872" s="32"/>
    </row>
    <row r="873" spans="12:33" s="28" customFormat="1">
      <c r="L873" s="31"/>
      <c r="M873" s="31"/>
      <c r="AG873" s="32"/>
    </row>
    <row r="874" spans="12:33" s="28" customFormat="1">
      <c r="L874" s="31"/>
      <c r="M874" s="31"/>
      <c r="AG874" s="32"/>
    </row>
    <row r="875" spans="12:33" s="28" customFormat="1">
      <c r="L875" s="31"/>
      <c r="M875" s="31"/>
      <c r="AG875" s="32"/>
    </row>
    <row r="876" spans="12:33" s="28" customFormat="1">
      <c r="L876" s="31"/>
      <c r="M876" s="31"/>
      <c r="AG876" s="32"/>
    </row>
    <row r="877" spans="12:33" s="28" customFormat="1">
      <c r="L877" s="31"/>
      <c r="M877" s="31"/>
      <c r="AG877" s="32"/>
    </row>
    <row r="878" spans="12:33" s="28" customFormat="1">
      <c r="L878" s="31"/>
      <c r="M878" s="31"/>
      <c r="AG878" s="32"/>
    </row>
    <row r="879" spans="12:33" s="28" customFormat="1">
      <c r="L879" s="31"/>
      <c r="M879" s="31"/>
      <c r="AG879" s="32"/>
    </row>
    <row r="880" spans="12:33" s="28" customFormat="1">
      <c r="L880" s="31"/>
      <c r="M880" s="31"/>
      <c r="AG880" s="32"/>
    </row>
    <row r="881" spans="12:33" s="28" customFormat="1">
      <c r="L881" s="31"/>
      <c r="M881" s="31"/>
      <c r="AG881" s="32"/>
    </row>
    <row r="882" spans="12:33" s="28" customFormat="1">
      <c r="L882" s="31"/>
      <c r="M882" s="31"/>
      <c r="AG882" s="32"/>
    </row>
    <row r="883" spans="12:33" s="28" customFormat="1">
      <c r="L883" s="31"/>
      <c r="M883" s="31"/>
      <c r="AG883" s="32"/>
    </row>
    <row r="884" spans="12:33" s="28" customFormat="1">
      <c r="L884" s="31"/>
      <c r="M884" s="31"/>
      <c r="AG884" s="32"/>
    </row>
    <row r="885" spans="12:33" s="28" customFormat="1">
      <c r="L885" s="31"/>
      <c r="M885" s="31"/>
      <c r="AG885" s="32"/>
    </row>
    <row r="886" spans="12:33" s="28" customFormat="1">
      <c r="L886" s="31"/>
      <c r="M886" s="31"/>
      <c r="AG886" s="32"/>
    </row>
    <row r="887" spans="12:33" s="28" customFormat="1">
      <c r="L887" s="31"/>
      <c r="M887" s="31"/>
      <c r="AG887" s="32"/>
    </row>
    <row r="888" spans="12:33" s="28" customFormat="1">
      <c r="L888" s="31"/>
      <c r="M888" s="31"/>
      <c r="AG888" s="32"/>
    </row>
    <row r="889" spans="12:33" s="28" customFormat="1">
      <c r="L889" s="31"/>
      <c r="M889" s="31"/>
      <c r="AG889" s="32"/>
    </row>
    <row r="890" spans="12:33" s="28" customFormat="1">
      <c r="L890" s="31"/>
      <c r="M890" s="31"/>
      <c r="AG890" s="32"/>
    </row>
    <row r="891" spans="12:33" s="28" customFormat="1">
      <c r="L891" s="31"/>
      <c r="M891" s="31"/>
      <c r="AG891" s="32"/>
    </row>
    <row r="892" spans="12:33" s="28" customFormat="1">
      <c r="L892" s="31"/>
      <c r="M892" s="31"/>
      <c r="AG892" s="32"/>
    </row>
    <row r="893" spans="12:33" s="28" customFormat="1">
      <c r="L893" s="31"/>
      <c r="M893" s="31"/>
      <c r="AG893" s="32"/>
    </row>
    <row r="894" spans="12:33" s="28" customFormat="1">
      <c r="L894" s="31"/>
      <c r="M894" s="31"/>
      <c r="AG894" s="32"/>
    </row>
    <row r="895" spans="12:33" s="28" customFormat="1">
      <c r="L895" s="31"/>
      <c r="M895" s="31"/>
      <c r="AG895" s="32"/>
    </row>
    <row r="896" spans="12:33" s="28" customFormat="1">
      <c r="L896" s="31"/>
      <c r="M896" s="31"/>
      <c r="AG896" s="32"/>
    </row>
    <row r="897" spans="12:33" s="28" customFormat="1">
      <c r="L897" s="31"/>
      <c r="M897" s="31"/>
      <c r="AG897" s="32"/>
    </row>
    <row r="898" spans="12:33" s="28" customFormat="1">
      <c r="L898" s="31"/>
      <c r="M898" s="31"/>
      <c r="AG898" s="32"/>
    </row>
    <row r="899" spans="12:33" s="28" customFormat="1">
      <c r="L899" s="31"/>
      <c r="M899" s="31"/>
      <c r="AG899" s="32"/>
    </row>
    <row r="900" spans="12:33" s="28" customFormat="1">
      <c r="L900" s="31"/>
      <c r="M900" s="31"/>
      <c r="AG900" s="32"/>
    </row>
    <row r="901" spans="12:33" s="28" customFormat="1">
      <c r="L901" s="31"/>
      <c r="M901" s="31"/>
      <c r="AG901" s="32"/>
    </row>
    <row r="902" spans="12:33" s="28" customFormat="1">
      <c r="L902" s="31"/>
      <c r="M902" s="31"/>
      <c r="AG902" s="32"/>
    </row>
    <row r="903" spans="12:33" s="28" customFormat="1">
      <c r="L903" s="31"/>
      <c r="M903" s="31"/>
      <c r="AG903" s="32"/>
    </row>
    <row r="904" spans="12:33" s="28" customFormat="1">
      <c r="L904" s="31"/>
      <c r="M904" s="31"/>
      <c r="AG904" s="32"/>
    </row>
    <row r="905" spans="12:33" s="28" customFormat="1">
      <c r="L905" s="31"/>
      <c r="M905" s="31"/>
      <c r="AG905" s="32"/>
    </row>
    <row r="906" spans="12:33" s="28" customFormat="1">
      <c r="L906" s="31"/>
      <c r="M906" s="31"/>
      <c r="AG906" s="32"/>
    </row>
    <row r="907" spans="12:33" s="28" customFormat="1">
      <c r="L907" s="31"/>
      <c r="M907" s="31"/>
      <c r="AG907" s="32"/>
    </row>
    <row r="908" spans="12:33" s="28" customFormat="1">
      <c r="L908" s="31"/>
      <c r="M908" s="31"/>
      <c r="AG908" s="32"/>
    </row>
    <row r="909" spans="12:33" s="28" customFormat="1">
      <c r="L909" s="31"/>
      <c r="M909" s="31"/>
      <c r="AG909" s="32"/>
    </row>
    <row r="910" spans="12:33" s="28" customFormat="1">
      <c r="L910" s="31"/>
      <c r="M910" s="31"/>
      <c r="AG910" s="32"/>
    </row>
    <row r="911" spans="12:33" s="28" customFormat="1">
      <c r="L911" s="31"/>
      <c r="M911" s="31"/>
      <c r="AG911" s="32"/>
    </row>
    <row r="912" spans="12:33" s="28" customFormat="1">
      <c r="L912" s="31"/>
      <c r="M912" s="31"/>
      <c r="AG912" s="32"/>
    </row>
    <row r="913" spans="12:33" s="28" customFormat="1">
      <c r="L913" s="31"/>
      <c r="M913" s="31"/>
      <c r="AG913" s="32"/>
    </row>
    <row r="914" spans="12:33" s="28" customFormat="1">
      <c r="L914" s="31"/>
      <c r="M914" s="31"/>
      <c r="AG914" s="32"/>
    </row>
    <row r="915" spans="12:33" s="28" customFormat="1">
      <c r="L915" s="31"/>
      <c r="M915" s="31"/>
      <c r="AG915" s="32"/>
    </row>
    <row r="916" spans="12:33" s="28" customFormat="1">
      <c r="L916" s="31"/>
      <c r="M916" s="31"/>
      <c r="AG916" s="32"/>
    </row>
    <row r="917" spans="12:33" s="28" customFormat="1">
      <c r="L917" s="31"/>
      <c r="M917" s="31"/>
      <c r="AG917" s="32"/>
    </row>
    <row r="918" spans="12:33" s="28" customFormat="1">
      <c r="L918" s="31"/>
      <c r="M918" s="31"/>
      <c r="AG918" s="32"/>
    </row>
    <row r="919" spans="12:33" s="28" customFormat="1">
      <c r="L919" s="31"/>
      <c r="M919" s="31"/>
      <c r="AG919" s="32"/>
    </row>
    <row r="920" spans="12:33" s="28" customFormat="1">
      <c r="L920" s="31"/>
      <c r="M920" s="31"/>
      <c r="AG920" s="32"/>
    </row>
    <row r="921" spans="12:33" s="28" customFormat="1">
      <c r="L921" s="31"/>
      <c r="M921" s="31"/>
      <c r="AG921" s="32"/>
    </row>
    <row r="922" spans="12:33" s="28" customFormat="1">
      <c r="L922" s="31"/>
      <c r="M922" s="31"/>
      <c r="AG922" s="32"/>
    </row>
    <row r="923" spans="12:33" s="28" customFormat="1">
      <c r="L923" s="31"/>
      <c r="M923" s="31"/>
      <c r="AG923" s="32"/>
    </row>
    <row r="924" spans="12:33" s="28" customFormat="1">
      <c r="L924" s="31"/>
      <c r="M924" s="31"/>
      <c r="AG924" s="32"/>
    </row>
    <row r="925" spans="12:33" s="28" customFormat="1">
      <c r="L925" s="31"/>
      <c r="M925" s="31"/>
      <c r="AG925" s="32"/>
    </row>
    <row r="926" spans="12:33" s="28" customFormat="1">
      <c r="L926" s="31"/>
      <c r="M926" s="31"/>
      <c r="AG926" s="32"/>
    </row>
    <row r="927" spans="12:33" s="28" customFormat="1">
      <c r="L927" s="31"/>
      <c r="M927" s="31"/>
      <c r="AG927" s="32"/>
    </row>
    <row r="928" spans="12:33" s="28" customFormat="1">
      <c r="L928" s="31"/>
      <c r="M928" s="31"/>
      <c r="AG928" s="32"/>
    </row>
    <row r="929" spans="12:33" s="28" customFormat="1">
      <c r="L929" s="31"/>
      <c r="M929" s="31"/>
      <c r="AG929" s="32"/>
    </row>
    <row r="930" spans="12:33" s="28" customFormat="1">
      <c r="L930" s="31"/>
      <c r="M930" s="31"/>
      <c r="AG930" s="32"/>
    </row>
    <row r="931" spans="12:33" s="28" customFormat="1">
      <c r="L931" s="31"/>
      <c r="M931" s="31"/>
      <c r="AG931" s="32"/>
    </row>
    <row r="932" spans="12:33" s="28" customFormat="1">
      <c r="L932" s="31"/>
      <c r="M932" s="31"/>
      <c r="AG932" s="32"/>
    </row>
    <row r="933" spans="12:33" s="28" customFormat="1">
      <c r="L933" s="31"/>
      <c r="M933" s="31"/>
      <c r="AG933" s="32"/>
    </row>
    <row r="934" spans="12:33" s="28" customFormat="1">
      <c r="L934" s="31"/>
      <c r="M934" s="31"/>
      <c r="AG934" s="32"/>
    </row>
    <row r="935" spans="12:33" s="28" customFormat="1">
      <c r="L935" s="31"/>
      <c r="M935" s="31"/>
      <c r="AG935" s="32"/>
    </row>
    <row r="936" spans="12:33" s="28" customFormat="1">
      <c r="L936" s="31"/>
      <c r="M936" s="31"/>
      <c r="AG936" s="32"/>
    </row>
    <row r="937" spans="12:33" s="28" customFormat="1">
      <c r="L937" s="31"/>
      <c r="M937" s="31"/>
      <c r="AG937" s="32"/>
    </row>
    <row r="938" spans="12:33" s="28" customFormat="1">
      <c r="L938" s="31"/>
      <c r="M938" s="31"/>
      <c r="AG938" s="32"/>
    </row>
    <row r="939" spans="12:33" s="28" customFormat="1">
      <c r="L939" s="31"/>
      <c r="M939" s="31"/>
      <c r="AG939" s="32"/>
    </row>
    <row r="940" spans="12:33" s="28" customFormat="1">
      <c r="L940" s="31"/>
      <c r="M940" s="31"/>
      <c r="AG940" s="32"/>
    </row>
    <row r="941" spans="12:33" s="28" customFormat="1">
      <c r="L941" s="31"/>
      <c r="M941" s="31"/>
      <c r="AG941" s="32"/>
    </row>
    <row r="942" spans="12:33" s="28" customFormat="1">
      <c r="L942" s="31"/>
      <c r="M942" s="31"/>
      <c r="AG942" s="32"/>
    </row>
    <row r="943" spans="12:33" s="28" customFormat="1">
      <c r="L943" s="31"/>
      <c r="M943" s="31"/>
      <c r="AG943" s="32"/>
    </row>
    <row r="944" spans="12:33" s="28" customFormat="1">
      <c r="L944" s="31"/>
      <c r="M944" s="31"/>
      <c r="AG944" s="32"/>
    </row>
    <row r="945" spans="12:33" s="28" customFormat="1">
      <c r="L945" s="31"/>
      <c r="M945" s="31"/>
      <c r="AG945" s="32"/>
    </row>
    <row r="946" spans="12:33" s="28" customFormat="1">
      <c r="L946" s="31"/>
      <c r="M946" s="31"/>
      <c r="AG946" s="32"/>
    </row>
    <row r="947" spans="12:33" s="28" customFormat="1">
      <c r="L947" s="31"/>
      <c r="M947" s="31"/>
      <c r="AG947" s="32"/>
    </row>
    <row r="948" spans="12:33" s="28" customFormat="1">
      <c r="L948" s="31"/>
      <c r="M948" s="31"/>
      <c r="AG948" s="32"/>
    </row>
    <row r="949" spans="12:33" s="28" customFormat="1">
      <c r="L949" s="31"/>
      <c r="M949" s="31"/>
      <c r="AG949" s="32"/>
    </row>
    <row r="950" spans="12:33" s="28" customFormat="1">
      <c r="L950" s="31"/>
      <c r="M950" s="31"/>
      <c r="AG950" s="32"/>
    </row>
    <row r="951" spans="12:33" s="28" customFormat="1">
      <c r="L951" s="31"/>
      <c r="M951" s="31"/>
      <c r="AG951" s="32"/>
    </row>
    <row r="952" spans="12:33" s="28" customFormat="1">
      <c r="L952" s="31"/>
      <c r="M952" s="31"/>
      <c r="AG952" s="32"/>
    </row>
    <row r="953" spans="12:33" s="28" customFormat="1">
      <c r="L953" s="31"/>
      <c r="M953" s="31"/>
      <c r="AG953" s="32"/>
    </row>
    <row r="954" spans="12:33" s="28" customFormat="1">
      <c r="L954" s="31"/>
      <c r="M954" s="31"/>
      <c r="AG954" s="32"/>
    </row>
    <row r="955" spans="12:33" s="28" customFormat="1">
      <c r="L955" s="31"/>
      <c r="M955" s="31"/>
      <c r="AG955" s="32"/>
    </row>
    <row r="956" spans="12:33" s="28" customFormat="1">
      <c r="L956" s="31"/>
      <c r="M956" s="31"/>
      <c r="AG956" s="32"/>
    </row>
    <row r="957" spans="12:33" s="28" customFormat="1">
      <c r="L957" s="31"/>
      <c r="M957" s="31"/>
      <c r="AG957" s="32"/>
    </row>
    <row r="958" spans="12:33" s="28" customFormat="1">
      <c r="L958" s="31"/>
      <c r="M958" s="31"/>
      <c r="AG958" s="32"/>
    </row>
    <row r="959" spans="12:33" s="28" customFormat="1">
      <c r="L959" s="31"/>
      <c r="M959" s="31"/>
      <c r="AG959" s="32"/>
    </row>
    <row r="960" spans="12:33" s="28" customFormat="1">
      <c r="L960" s="31"/>
      <c r="M960" s="31"/>
      <c r="AG960" s="32"/>
    </row>
    <row r="961" spans="12:33" s="28" customFormat="1">
      <c r="L961" s="31"/>
      <c r="M961" s="31"/>
      <c r="AG961" s="32"/>
    </row>
    <row r="962" spans="12:33" s="28" customFormat="1">
      <c r="L962" s="31"/>
      <c r="M962" s="31"/>
      <c r="AG962" s="32"/>
    </row>
    <row r="963" spans="12:33" s="28" customFormat="1">
      <c r="L963" s="31"/>
      <c r="M963" s="31"/>
      <c r="AG963" s="32"/>
    </row>
    <row r="964" spans="12:33" s="28" customFormat="1">
      <c r="L964" s="31"/>
      <c r="M964" s="31"/>
      <c r="AG964" s="32"/>
    </row>
    <row r="965" spans="12:33" s="28" customFormat="1">
      <c r="L965" s="31"/>
      <c r="M965" s="31"/>
      <c r="AG965" s="32"/>
    </row>
    <row r="966" spans="12:33" s="28" customFormat="1">
      <c r="L966" s="31"/>
      <c r="M966" s="31"/>
      <c r="AG966" s="32"/>
    </row>
    <row r="967" spans="12:33" s="28" customFormat="1">
      <c r="L967" s="31"/>
      <c r="M967" s="31"/>
      <c r="AG967" s="32"/>
    </row>
    <row r="968" spans="12:33" s="28" customFormat="1">
      <c r="L968" s="31"/>
      <c r="M968" s="31"/>
      <c r="AG968" s="32"/>
    </row>
    <row r="969" spans="12:33" s="28" customFormat="1">
      <c r="L969" s="31"/>
      <c r="M969" s="31"/>
      <c r="AG969" s="32"/>
    </row>
    <row r="970" spans="12:33" s="28" customFormat="1">
      <c r="L970" s="31"/>
      <c r="M970" s="31"/>
      <c r="AG970" s="32"/>
    </row>
    <row r="971" spans="12:33" s="28" customFormat="1">
      <c r="L971" s="31"/>
      <c r="M971" s="31"/>
      <c r="AG971" s="32"/>
    </row>
    <row r="972" spans="12:33" s="28" customFormat="1">
      <c r="L972" s="31"/>
      <c r="M972" s="31"/>
      <c r="AG972" s="32"/>
    </row>
    <row r="973" spans="12:33" s="28" customFormat="1">
      <c r="L973" s="31"/>
      <c r="M973" s="31"/>
      <c r="AG973" s="32"/>
    </row>
    <row r="974" spans="12:33" s="28" customFormat="1">
      <c r="L974" s="31"/>
      <c r="M974" s="31"/>
      <c r="AG974" s="32"/>
    </row>
    <row r="975" spans="12:33" s="28" customFormat="1">
      <c r="L975" s="31"/>
      <c r="M975" s="31"/>
      <c r="AG975" s="32"/>
    </row>
    <row r="976" spans="12:33" s="28" customFormat="1">
      <c r="L976" s="31"/>
      <c r="M976" s="31"/>
      <c r="AG976" s="32"/>
    </row>
    <row r="977" spans="12:33" s="28" customFormat="1">
      <c r="L977" s="31"/>
      <c r="M977" s="31"/>
      <c r="AG977" s="32"/>
    </row>
    <row r="978" spans="12:33" s="28" customFormat="1">
      <c r="L978" s="31"/>
      <c r="M978" s="31"/>
      <c r="AG978" s="32"/>
    </row>
    <row r="979" spans="12:33" s="28" customFormat="1">
      <c r="L979" s="31"/>
      <c r="M979" s="31"/>
      <c r="AG979" s="32"/>
    </row>
    <row r="980" spans="12:33" s="28" customFormat="1">
      <c r="L980" s="31"/>
      <c r="M980" s="31"/>
      <c r="AG980" s="32"/>
    </row>
    <row r="981" spans="12:33" s="28" customFormat="1">
      <c r="L981" s="31"/>
      <c r="M981" s="31"/>
      <c r="AG981" s="32"/>
    </row>
    <row r="982" spans="12:33" s="28" customFormat="1">
      <c r="L982" s="31"/>
      <c r="M982" s="31"/>
      <c r="AG982" s="32"/>
    </row>
    <row r="983" spans="12:33" s="28" customFormat="1">
      <c r="L983" s="31"/>
      <c r="M983" s="31"/>
      <c r="AG983" s="32"/>
    </row>
    <row r="984" spans="12:33" s="28" customFormat="1">
      <c r="L984" s="31"/>
      <c r="M984" s="31"/>
      <c r="AG984" s="32"/>
    </row>
    <row r="985" spans="12:33" s="28" customFormat="1">
      <c r="L985" s="31"/>
      <c r="M985" s="31"/>
      <c r="AG985" s="32"/>
    </row>
    <row r="986" spans="12:33" s="28" customFormat="1">
      <c r="L986" s="31"/>
      <c r="M986" s="31"/>
      <c r="AG986" s="32"/>
    </row>
    <row r="987" spans="12:33" s="28" customFormat="1">
      <c r="L987" s="31"/>
      <c r="M987" s="31"/>
      <c r="AG987" s="32"/>
    </row>
    <row r="988" spans="12:33" s="28" customFormat="1">
      <c r="L988" s="31"/>
      <c r="M988" s="31"/>
      <c r="AG988" s="32"/>
    </row>
    <row r="989" spans="12:33" s="28" customFormat="1">
      <c r="L989" s="31"/>
      <c r="M989" s="31"/>
      <c r="AG989" s="32"/>
    </row>
    <row r="990" spans="12:33" s="28" customFormat="1">
      <c r="L990" s="31"/>
      <c r="M990" s="31"/>
      <c r="AG990" s="32"/>
    </row>
    <row r="991" spans="12:33" s="28" customFormat="1">
      <c r="L991" s="31"/>
      <c r="M991" s="31"/>
      <c r="AG991" s="32"/>
    </row>
    <row r="992" spans="12:33" s="28" customFormat="1">
      <c r="L992" s="31"/>
      <c r="M992" s="31"/>
      <c r="AG992" s="32"/>
    </row>
    <row r="993" spans="12:33" s="28" customFormat="1">
      <c r="L993" s="31"/>
      <c r="M993" s="31"/>
      <c r="AG993" s="32"/>
    </row>
    <row r="994" spans="12:33" s="28" customFormat="1">
      <c r="L994" s="31"/>
      <c r="M994" s="31"/>
      <c r="AG994" s="32"/>
    </row>
    <row r="995" spans="12:33" s="28" customFormat="1">
      <c r="L995" s="31"/>
      <c r="M995" s="31"/>
      <c r="AG995" s="32"/>
    </row>
    <row r="996" spans="12:33" s="28" customFormat="1">
      <c r="L996" s="31"/>
      <c r="M996" s="31"/>
      <c r="AG996" s="32"/>
    </row>
    <row r="997" spans="12:33" s="28" customFormat="1">
      <c r="L997" s="31"/>
      <c r="M997" s="31"/>
      <c r="AG997" s="32"/>
    </row>
    <row r="998" spans="12:33" s="28" customFormat="1">
      <c r="L998" s="31"/>
      <c r="M998" s="31"/>
      <c r="AG998" s="32"/>
    </row>
    <row r="999" spans="12:33" s="28" customFormat="1">
      <c r="L999" s="31"/>
      <c r="M999" s="31"/>
      <c r="AG999" s="32"/>
    </row>
    <row r="1000" spans="12:33" s="28" customFormat="1">
      <c r="L1000" s="31"/>
      <c r="M1000" s="31"/>
      <c r="AG1000" s="32"/>
    </row>
    <row r="1001" spans="12:33" s="28" customFormat="1">
      <c r="L1001" s="31"/>
      <c r="M1001" s="31"/>
      <c r="AG1001" s="32"/>
    </row>
    <row r="1002" spans="12:33" s="28" customFormat="1">
      <c r="L1002" s="31"/>
      <c r="M1002" s="31"/>
      <c r="AG1002" s="32"/>
    </row>
    <row r="1003" spans="12:33" s="28" customFormat="1">
      <c r="L1003" s="31"/>
      <c r="M1003" s="31"/>
      <c r="AG1003" s="32"/>
    </row>
    <row r="1004" spans="12:33" s="28" customFormat="1">
      <c r="L1004" s="31"/>
      <c r="M1004" s="31"/>
      <c r="AG1004" s="32"/>
    </row>
    <row r="1005" spans="12:33" s="28" customFormat="1">
      <c r="L1005" s="31"/>
      <c r="M1005" s="31"/>
      <c r="AG1005" s="32"/>
    </row>
    <row r="1006" spans="12:33" s="28" customFormat="1">
      <c r="L1006" s="31"/>
      <c r="M1006" s="31"/>
      <c r="AG1006" s="32"/>
    </row>
    <row r="1007" spans="12:33" s="28" customFormat="1">
      <c r="L1007" s="31"/>
      <c r="M1007" s="31"/>
      <c r="AG1007" s="32"/>
    </row>
    <row r="1008" spans="12:33" s="28" customFormat="1">
      <c r="L1008" s="31"/>
      <c r="M1008" s="31"/>
      <c r="AG1008" s="32"/>
    </row>
    <row r="1009" spans="12:33" s="28" customFormat="1">
      <c r="L1009" s="31"/>
      <c r="M1009" s="31"/>
      <c r="AG1009" s="32"/>
    </row>
    <row r="1010" spans="12:33" s="28" customFormat="1">
      <c r="L1010" s="31"/>
      <c r="M1010" s="31"/>
      <c r="AG1010" s="32"/>
    </row>
    <row r="1011" spans="12:33" s="28" customFormat="1">
      <c r="L1011" s="31"/>
      <c r="M1011" s="31"/>
      <c r="AG1011" s="32"/>
    </row>
    <row r="1012" spans="12:33" s="28" customFormat="1">
      <c r="L1012" s="31"/>
      <c r="M1012" s="31"/>
      <c r="AG1012" s="32"/>
    </row>
    <row r="1013" spans="12:33" s="28" customFormat="1">
      <c r="L1013" s="31"/>
      <c r="M1013" s="31"/>
      <c r="AG1013" s="32"/>
    </row>
    <row r="1014" spans="12:33" s="28" customFormat="1">
      <c r="L1014" s="31"/>
      <c r="M1014" s="31"/>
      <c r="AG1014" s="32"/>
    </row>
    <row r="1015" spans="12:33" s="28" customFormat="1">
      <c r="L1015" s="31"/>
      <c r="M1015" s="31"/>
      <c r="AG1015" s="32"/>
    </row>
    <row r="1016" spans="12:33" s="28" customFormat="1">
      <c r="L1016" s="31"/>
      <c r="M1016" s="31"/>
      <c r="AG1016" s="32"/>
    </row>
    <row r="1017" spans="12:33" s="28" customFormat="1">
      <c r="L1017" s="31"/>
      <c r="M1017" s="31"/>
      <c r="AG1017" s="32"/>
    </row>
    <row r="1018" spans="12:33" s="28" customFormat="1">
      <c r="L1018" s="31"/>
      <c r="M1018" s="31"/>
      <c r="AG1018" s="32"/>
    </row>
    <row r="1019" spans="12:33" s="28" customFormat="1">
      <c r="L1019" s="31"/>
      <c r="M1019" s="31"/>
      <c r="AG1019" s="32"/>
    </row>
    <row r="1020" spans="12:33" s="28" customFormat="1">
      <c r="L1020" s="31"/>
      <c r="M1020" s="31"/>
      <c r="AG1020" s="32"/>
    </row>
    <row r="1021" spans="12:33" s="28" customFormat="1">
      <c r="L1021" s="31"/>
      <c r="M1021" s="31"/>
      <c r="AG1021" s="32"/>
    </row>
    <row r="1022" spans="12:33" s="28" customFormat="1">
      <c r="L1022" s="31"/>
      <c r="M1022" s="31"/>
      <c r="AG1022" s="32"/>
    </row>
    <row r="1023" spans="12:33" s="28" customFormat="1">
      <c r="L1023" s="31"/>
      <c r="M1023" s="31"/>
      <c r="AG1023" s="32"/>
    </row>
    <row r="1024" spans="12:33" s="28" customFormat="1">
      <c r="L1024" s="31"/>
      <c r="M1024" s="31"/>
      <c r="AG1024" s="32"/>
    </row>
    <row r="1025" spans="12:33" s="28" customFormat="1">
      <c r="L1025" s="31"/>
      <c r="M1025" s="31"/>
      <c r="AG1025" s="32"/>
    </row>
    <row r="1026" spans="12:33" s="28" customFormat="1">
      <c r="L1026" s="31"/>
      <c r="M1026" s="31"/>
      <c r="AG1026" s="32"/>
    </row>
    <row r="1027" spans="12:33" s="28" customFormat="1">
      <c r="L1027" s="31"/>
      <c r="M1027" s="31"/>
      <c r="AG1027" s="32"/>
    </row>
    <row r="1028" spans="12:33" s="28" customFormat="1">
      <c r="L1028" s="31"/>
      <c r="M1028" s="31"/>
      <c r="AG1028" s="32"/>
    </row>
    <row r="1029" spans="12:33" s="28" customFormat="1">
      <c r="L1029" s="31"/>
      <c r="M1029" s="31"/>
      <c r="AG1029" s="32"/>
    </row>
    <row r="1030" spans="12:33" s="28" customFormat="1">
      <c r="L1030" s="31"/>
      <c r="M1030" s="31"/>
      <c r="AG1030" s="32"/>
    </row>
    <row r="1031" spans="12:33" s="28" customFormat="1">
      <c r="L1031" s="31"/>
      <c r="M1031" s="31"/>
      <c r="AG1031" s="32"/>
    </row>
    <row r="1032" spans="12:33" s="28" customFormat="1">
      <c r="L1032" s="31"/>
      <c r="M1032" s="31"/>
      <c r="AG1032" s="32"/>
    </row>
    <row r="1033" spans="12:33" s="28" customFormat="1">
      <c r="L1033" s="31"/>
      <c r="M1033" s="31"/>
      <c r="AG1033" s="32"/>
    </row>
  </sheetData>
  <mergeCells count="19">
    <mergeCell ref="B34:C34"/>
    <mergeCell ref="D34:E34"/>
    <mergeCell ref="F34:G34"/>
    <mergeCell ref="H34:I34"/>
    <mergeCell ref="J34:K34"/>
    <mergeCell ref="AD34:AE34"/>
    <mergeCell ref="AF34:AG34"/>
    <mergeCell ref="D3:E3"/>
    <mergeCell ref="R3:S3"/>
    <mergeCell ref="P34:Q34"/>
    <mergeCell ref="AD3:AE3"/>
    <mergeCell ref="T34:U34"/>
    <mergeCell ref="V34:W34"/>
    <mergeCell ref="L34:M34"/>
    <mergeCell ref="X34:Y34"/>
    <mergeCell ref="Z34:AA34"/>
    <mergeCell ref="AB34:AC34"/>
    <mergeCell ref="N34:O34"/>
    <mergeCell ref="R34:S3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J92"/>
  <sheetViews>
    <sheetView showGridLines="0" zoomScaleNormal="75" workbookViewId="0"/>
  </sheetViews>
  <sheetFormatPr baseColWidth="10" defaultColWidth="9.28515625" defaultRowHeight="12.6" customHeight="1"/>
  <cols>
    <col min="1" max="1" width="17.85546875" style="1" customWidth="1"/>
    <col min="2" max="12" width="5.85546875" style="1" customWidth="1"/>
    <col min="13" max="13" width="6.42578125" style="1" customWidth="1"/>
    <col min="14" max="23" width="5.85546875" style="1" hidden="1" customWidth="1"/>
    <col min="24" max="26" width="5.85546875" style="1" customWidth="1"/>
    <col min="27" max="27" width="9.140625" style="1" customWidth="1"/>
    <col min="28" max="16384" width="9.28515625" style="1"/>
  </cols>
  <sheetData>
    <row r="1" spans="1:36" ht="22.5" customHeight="1">
      <c r="A1" s="7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8"/>
      <c r="O1" s="8"/>
      <c r="P1" s="8"/>
      <c r="Q1" s="8"/>
      <c r="R1" s="8"/>
      <c r="S1" s="8"/>
      <c r="T1" s="59"/>
      <c r="U1" s="59"/>
      <c r="V1" s="59"/>
      <c r="W1" s="59"/>
      <c r="X1" s="59"/>
      <c r="Y1" s="59"/>
      <c r="Z1" s="59"/>
      <c r="AA1" s="9" t="s">
        <v>74</v>
      </c>
    </row>
    <row r="2" spans="1:36" ht="16.5" customHeight="1">
      <c r="A2" s="122" t="s">
        <v>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3"/>
      <c r="O2" s="123"/>
      <c r="P2" s="123"/>
      <c r="Q2" s="123"/>
      <c r="R2" s="123"/>
      <c r="S2" s="123"/>
      <c r="T2" s="124"/>
      <c r="U2" s="124"/>
      <c r="V2" s="124"/>
      <c r="W2" s="124"/>
      <c r="X2" s="124"/>
      <c r="Y2" s="124"/>
      <c r="Z2" s="124"/>
      <c r="AA2" s="124"/>
    </row>
    <row r="3" spans="1:36" s="12" customFormat="1" ht="21" customHeight="1">
      <c r="A3" s="161"/>
      <c r="B3" s="128" t="s">
        <v>4</v>
      </c>
      <c r="C3" s="125"/>
      <c r="D3" s="128" t="s">
        <v>5</v>
      </c>
      <c r="E3" s="187"/>
      <c r="F3" s="128" t="s">
        <v>6</v>
      </c>
      <c r="G3" s="187"/>
      <c r="H3" s="128" t="s">
        <v>7</v>
      </c>
      <c r="I3" s="187"/>
      <c r="J3" s="128" t="s">
        <v>33</v>
      </c>
      <c r="K3" s="187"/>
      <c r="L3" s="128" t="s">
        <v>34</v>
      </c>
      <c r="M3" s="125"/>
      <c r="N3" s="128"/>
      <c r="O3" s="187"/>
      <c r="P3" s="128"/>
      <c r="Q3" s="187"/>
      <c r="R3" s="128"/>
      <c r="S3" s="187"/>
      <c r="T3" s="128"/>
      <c r="U3" s="187"/>
      <c r="V3" s="128"/>
      <c r="W3" s="125"/>
      <c r="X3" s="128" t="s">
        <v>0</v>
      </c>
      <c r="Y3" s="187"/>
      <c r="Z3" s="128"/>
      <c r="AA3" s="187"/>
    </row>
    <row r="4" spans="1:36" s="12" customFormat="1" ht="21" customHeight="1">
      <c r="A4" s="162"/>
      <c r="B4" s="128" t="s">
        <v>9</v>
      </c>
      <c r="C4" s="125" t="s">
        <v>31</v>
      </c>
      <c r="D4" s="128" t="s">
        <v>9</v>
      </c>
      <c r="E4" s="187" t="s">
        <v>31</v>
      </c>
      <c r="F4" s="128" t="s">
        <v>9</v>
      </c>
      <c r="G4" s="187" t="s">
        <v>31</v>
      </c>
      <c r="H4" s="128" t="s">
        <v>9</v>
      </c>
      <c r="I4" s="187" t="s">
        <v>31</v>
      </c>
      <c r="J4" s="128" t="s">
        <v>9</v>
      </c>
      <c r="K4" s="187" t="s">
        <v>31</v>
      </c>
      <c r="L4" s="128" t="s">
        <v>9</v>
      </c>
      <c r="M4" s="125" t="s">
        <v>31</v>
      </c>
      <c r="N4" s="128"/>
      <c r="O4" s="187"/>
      <c r="P4" s="128"/>
      <c r="Q4" s="187"/>
      <c r="R4" s="128"/>
      <c r="S4" s="187"/>
      <c r="T4" s="128"/>
      <c r="U4" s="187"/>
      <c r="V4" s="128"/>
      <c r="W4" s="125"/>
      <c r="X4" s="128" t="s">
        <v>9</v>
      </c>
      <c r="Y4" s="187" t="s">
        <v>31</v>
      </c>
      <c r="Z4" s="128" t="s">
        <v>0</v>
      </c>
      <c r="AA4" s="187" t="s">
        <v>32</v>
      </c>
    </row>
    <row r="5" spans="1:36" ht="12.6" customHeight="1">
      <c r="A5" s="40" t="s">
        <v>0</v>
      </c>
      <c r="B5" s="41">
        <f t="shared" ref="B5:Z5" si="0">SUM(B7:B32)</f>
        <v>0</v>
      </c>
      <c r="C5" s="41">
        <f t="shared" si="0"/>
        <v>14</v>
      </c>
      <c r="D5" s="41">
        <f t="shared" si="0"/>
        <v>2</v>
      </c>
      <c r="E5" s="41">
        <f t="shared" si="0"/>
        <v>17</v>
      </c>
      <c r="F5" s="41">
        <f t="shared" si="0"/>
        <v>2</v>
      </c>
      <c r="G5" s="41">
        <f t="shared" si="0"/>
        <v>3</v>
      </c>
      <c r="H5" s="41">
        <f t="shared" si="0"/>
        <v>0</v>
      </c>
      <c r="I5" s="41">
        <f t="shared" si="0"/>
        <v>4</v>
      </c>
      <c r="J5" s="41">
        <f t="shared" si="0"/>
        <v>0</v>
      </c>
      <c r="K5" s="41">
        <f t="shared" si="0"/>
        <v>3</v>
      </c>
      <c r="L5" s="41">
        <f t="shared" si="0"/>
        <v>1</v>
      </c>
      <c r="M5" s="41">
        <f t="shared" si="0"/>
        <v>0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>
        <f t="shared" si="0"/>
        <v>5</v>
      </c>
      <c r="Y5" s="41">
        <f t="shared" si="0"/>
        <v>41</v>
      </c>
      <c r="Z5" s="41">
        <f t="shared" si="0"/>
        <v>46</v>
      </c>
      <c r="AA5" s="42">
        <v>10.869565217391305</v>
      </c>
      <c r="AB5" s="3"/>
      <c r="AC5" s="3"/>
      <c r="AD5" s="3"/>
      <c r="AE5" s="3"/>
      <c r="AF5" s="3"/>
      <c r="AG5" s="3"/>
      <c r="AH5" s="3"/>
      <c r="AI5" s="3"/>
      <c r="AJ5" s="3"/>
    </row>
    <row r="6" spans="1:36" ht="12.6" customHeight="1">
      <c r="A6" s="61"/>
      <c r="B6" s="62"/>
      <c r="C6" s="71"/>
      <c r="D6" s="62"/>
      <c r="E6" s="71"/>
      <c r="F6" s="62"/>
      <c r="G6" s="64"/>
      <c r="H6" s="62"/>
      <c r="I6" s="64"/>
      <c r="J6" s="62"/>
      <c r="K6" s="64"/>
      <c r="L6" s="62"/>
      <c r="M6" s="64"/>
      <c r="N6" s="62"/>
      <c r="O6" s="63"/>
      <c r="P6" s="62"/>
      <c r="Q6" s="63"/>
      <c r="R6" s="62"/>
      <c r="S6" s="63"/>
      <c r="T6" s="62"/>
      <c r="U6" s="64"/>
      <c r="V6" s="62"/>
      <c r="W6" s="64"/>
      <c r="X6" s="62"/>
      <c r="Y6" s="64"/>
      <c r="Z6" s="74"/>
      <c r="AA6" s="67"/>
      <c r="AB6" s="3"/>
      <c r="AC6" s="3"/>
      <c r="AD6" s="3"/>
      <c r="AE6" s="3"/>
      <c r="AF6" s="3"/>
      <c r="AG6" s="3"/>
      <c r="AH6" s="3"/>
      <c r="AI6" s="3"/>
      <c r="AJ6" s="3"/>
    </row>
    <row r="7" spans="1:36" s="6" customFormat="1" ht="12.6" customHeight="1">
      <c r="A7" s="47" t="s">
        <v>20</v>
      </c>
      <c r="B7" s="62">
        <v>0</v>
      </c>
      <c r="C7" s="64">
        <v>1</v>
      </c>
      <c r="D7" s="62" t="s">
        <v>36</v>
      </c>
      <c r="E7" s="62" t="s">
        <v>36</v>
      </c>
      <c r="F7" s="62" t="s">
        <v>36</v>
      </c>
      <c r="G7" s="62" t="s">
        <v>36</v>
      </c>
      <c r="H7" s="62">
        <v>0</v>
      </c>
      <c r="I7" s="64">
        <v>0</v>
      </c>
      <c r="J7" s="62" t="s">
        <v>36</v>
      </c>
      <c r="K7" s="62" t="s">
        <v>36</v>
      </c>
      <c r="L7" s="62">
        <v>1</v>
      </c>
      <c r="M7" s="64">
        <v>0</v>
      </c>
      <c r="N7" s="62"/>
      <c r="O7" s="62"/>
      <c r="P7" s="62"/>
      <c r="Q7" s="62"/>
      <c r="R7" s="62"/>
      <c r="S7" s="62"/>
      <c r="T7" s="62"/>
      <c r="U7" s="62"/>
      <c r="V7" s="62"/>
      <c r="W7" s="64"/>
      <c r="X7" s="68">
        <f>SUM(B7,D7,F7,H7,N7,R7,J7,P7,L7,T7,V7)</f>
        <v>1</v>
      </c>
      <c r="Y7" s="68">
        <f>SUM(C7,E7,G7,I7,O7,S7,K7,Q7,M7,U7,W7)</f>
        <v>1</v>
      </c>
      <c r="Z7" s="62">
        <f t="shared" ref="Z7:Z32" si="1">SUM(X7:Y7)</f>
        <v>2</v>
      </c>
      <c r="AA7" s="67">
        <v>50</v>
      </c>
      <c r="AB7" s="19"/>
      <c r="AC7" s="19"/>
      <c r="AD7" s="19"/>
      <c r="AE7" s="19"/>
      <c r="AF7" s="19"/>
      <c r="AG7" s="19"/>
      <c r="AH7" s="19"/>
      <c r="AI7" s="19"/>
      <c r="AJ7" s="19"/>
    </row>
    <row r="8" spans="1:36" s="6" customFormat="1" ht="12.6" customHeight="1">
      <c r="A8" s="47" t="s">
        <v>13</v>
      </c>
      <c r="B8" s="62">
        <v>0</v>
      </c>
      <c r="C8" s="64">
        <v>1</v>
      </c>
      <c r="D8" s="62" t="s">
        <v>36</v>
      </c>
      <c r="E8" s="62" t="s">
        <v>36</v>
      </c>
      <c r="F8" s="62">
        <v>0</v>
      </c>
      <c r="G8" s="64">
        <v>0</v>
      </c>
      <c r="H8" s="62">
        <v>0</v>
      </c>
      <c r="I8" s="64">
        <v>1</v>
      </c>
      <c r="J8" s="62" t="s">
        <v>36</v>
      </c>
      <c r="K8" s="62" t="s">
        <v>36</v>
      </c>
      <c r="L8" s="62" t="s">
        <v>36</v>
      </c>
      <c r="M8" s="62" t="s">
        <v>36</v>
      </c>
      <c r="N8" s="62"/>
      <c r="O8" s="62"/>
      <c r="P8" s="62"/>
      <c r="Q8" s="62"/>
      <c r="R8" s="62"/>
      <c r="S8" s="62"/>
      <c r="T8" s="62"/>
      <c r="U8" s="62"/>
      <c r="V8" s="62"/>
      <c r="W8" s="64"/>
      <c r="X8" s="68">
        <f>SUM(B8,D8,F8,H8,N8,R8,J8,P8,L8,T8,V8)</f>
        <v>0</v>
      </c>
      <c r="Y8" s="68">
        <f>SUM(C8,E8,G8,I8,O8,S8,K8,Q8,M8,U8,W8)</f>
        <v>2</v>
      </c>
      <c r="Z8" s="62">
        <f t="shared" si="1"/>
        <v>2</v>
      </c>
      <c r="AA8" s="67">
        <v>0</v>
      </c>
      <c r="AB8" s="19"/>
      <c r="AC8" s="19"/>
      <c r="AD8" s="19"/>
      <c r="AE8" s="19"/>
      <c r="AF8" s="19"/>
      <c r="AG8" s="19"/>
      <c r="AH8" s="19"/>
      <c r="AI8" s="19"/>
      <c r="AJ8" s="19"/>
    </row>
    <row r="9" spans="1:36" s="6" customFormat="1" ht="12.6" customHeight="1">
      <c r="A9" s="47" t="s">
        <v>26</v>
      </c>
      <c r="B9" s="62">
        <v>0</v>
      </c>
      <c r="C9" s="64">
        <v>1</v>
      </c>
      <c r="D9" s="62">
        <v>1</v>
      </c>
      <c r="E9" s="64">
        <v>0</v>
      </c>
      <c r="F9" s="62">
        <v>0</v>
      </c>
      <c r="G9" s="64">
        <v>0</v>
      </c>
      <c r="H9" s="62" t="s">
        <v>36</v>
      </c>
      <c r="I9" s="62" t="s">
        <v>36</v>
      </c>
      <c r="J9" s="62" t="s">
        <v>36</v>
      </c>
      <c r="K9" s="62" t="s">
        <v>36</v>
      </c>
      <c r="L9" s="62" t="s">
        <v>36</v>
      </c>
      <c r="M9" s="62" t="s">
        <v>36</v>
      </c>
      <c r="N9" s="62"/>
      <c r="O9" s="62"/>
      <c r="P9" s="62"/>
      <c r="Q9" s="62"/>
      <c r="R9" s="62"/>
      <c r="S9" s="62"/>
      <c r="T9" s="62"/>
      <c r="U9" s="62"/>
      <c r="V9" s="62"/>
      <c r="W9" s="64"/>
      <c r="X9" s="68">
        <f t="shared" ref="X9:Y32" si="2">SUM(B9,D9,F9,H9,N9,R9,J9,P9,L9,T9,V9)</f>
        <v>1</v>
      </c>
      <c r="Y9" s="68">
        <f t="shared" si="2"/>
        <v>1</v>
      </c>
      <c r="Z9" s="62">
        <f t="shared" si="1"/>
        <v>2</v>
      </c>
      <c r="AA9" s="67">
        <v>50</v>
      </c>
      <c r="AB9" s="19"/>
      <c r="AC9" s="19"/>
      <c r="AD9" s="19"/>
      <c r="AE9" s="19"/>
      <c r="AF9" s="19"/>
      <c r="AG9" s="19"/>
      <c r="AH9" s="19"/>
      <c r="AI9" s="19"/>
      <c r="AJ9" s="19"/>
    </row>
    <row r="10" spans="1:36" s="6" customFormat="1" ht="12.6" customHeight="1">
      <c r="A10" s="47" t="s">
        <v>1</v>
      </c>
      <c r="B10" s="62" t="s">
        <v>36</v>
      </c>
      <c r="C10" s="62" t="s">
        <v>36</v>
      </c>
      <c r="D10" s="62">
        <v>0</v>
      </c>
      <c r="E10" s="64">
        <v>2</v>
      </c>
      <c r="F10" s="62">
        <v>0</v>
      </c>
      <c r="G10" s="64">
        <v>0</v>
      </c>
      <c r="H10" s="62" t="s">
        <v>36</v>
      </c>
      <c r="I10" s="62" t="s">
        <v>36</v>
      </c>
      <c r="J10" s="62" t="s">
        <v>36</v>
      </c>
      <c r="K10" s="62" t="s">
        <v>36</v>
      </c>
      <c r="L10" s="62" t="s">
        <v>36</v>
      </c>
      <c r="M10" s="62" t="s">
        <v>36</v>
      </c>
      <c r="N10" s="62"/>
      <c r="O10" s="62"/>
      <c r="P10" s="62"/>
      <c r="Q10" s="62"/>
      <c r="R10" s="62"/>
      <c r="S10" s="62"/>
      <c r="T10" s="62"/>
      <c r="U10" s="62"/>
      <c r="V10" s="62"/>
      <c r="W10" s="64"/>
      <c r="X10" s="68">
        <f t="shared" si="2"/>
        <v>0</v>
      </c>
      <c r="Y10" s="68">
        <f t="shared" si="2"/>
        <v>2</v>
      </c>
      <c r="Z10" s="62">
        <f t="shared" si="1"/>
        <v>2</v>
      </c>
      <c r="AA10" s="67">
        <v>0</v>
      </c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s="6" customFormat="1" ht="12.6" customHeight="1">
      <c r="A11" s="47" t="s">
        <v>29</v>
      </c>
      <c r="B11" s="62" t="s">
        <v>36</v>
      </c>
      <c r="C11" s="62" t="s">
        <v>36</v>
      </c>
      <c r="D11" s="62">
        <v>0</v>
      </c>
      <c r="E11" s="64">
        <v>2</v>
      </c>
      <c r="F11" s="62" t="s">
        <v>36</v>
      </c>
      <c r="G11" s="62" t="s">
        <v>36</v>
      </c>
      <c r="H11" s="62" t="s">
        <v>36</v>
      </c>
      <c r="I11" s="62" t="s">
        <v>36</v>
      </c>
      <c r="J11" s="62" t="s">
        <v>36</v>
      </c>
      <c r="K11" s="62" t="s">
        <v>36</v>
      </c>
      <c r="L11" s="62" t="s">
        <v>36</v>
      </c>
      <c r="M11" s="62" t="s">
        <v>36</v>
      </c>
      <c r="N11" s="62"/>
      <c r="O11" s="62"/>
      <c r="P11" s="62"/>
      <c r="Q11" s="62"/>
      <c r="R11" s="62"/>
      <c r="S11" s="62"/>
      <c r="T11" s="62"/>
      <c r="U11" s="62"/>
      <c r="V11" s="62"/>
      <c r="W11" s="64"/>
      <c r="X11" s="68">
        <f t="shared" si="2"/>
        <v>0</v>
      </c>
      <c r="Y11" s="68">
        <f t="shared" si="2"/>
        <v>2</v>
      </c>
      <c r="Z11" s="62">
        <f t="shared" si="1"/>
        <v>2</v>
      </c>
      <c r="AA11" s="67">
        <v>0</v>
      </c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s="6" customFormat="1" ht="12.6" customHeight="1">
      <c r="A12" s="47" t="s">
        <v>28</v>
      </c>
      <c r="B12" s="62">
        <v>0</v>
      </c>
      <c r="C12" s="64">
        <v>0</v>
      </c>
      <c r="D12" s="62">
        <v>0</v>
      </c>
      <c r="E12" s="64">
        <v>1</v>
      </c>
      <c r="F12" s="62" t="s">
        <v>36</v>
      </c>
      <c r="G12" s="62" t="s">
        <v>36</v>
      </c>
      <c r="H12" s="62" t="s">
        <v>36</v>
      </c>
      <c r="I12" s="62" t="s">
        <v>36</v>
      </c>
      <c r="J12" s="62" t="s">
        <v>36</v>
      </c>
      <c r="K12" s="62" t="s">
        <v>36</v>
      </c>
      <c r="L12" s="62" t="s">
        <v>36</v>
      </c>
      <c r="M12" s="62" t="s">
        <v>36</v>
      </c>
      <c r="N12" s="62"/>
      <c r="O12" s="62"/>
      <c r="P12" s="62"/>
      <c r="Q12" s="62"/>
      <c r="R12" s="62"/>
      <c r="S12" s="62"/>
      <c r="T12" s="62"/>
      <c r="U12" s="62"/>
      <c r="V12" s="62"/>
      <c r="W12" s="64"/>
      <c r="X12" s="68">
        <f t="shared" si="2"/>
        <v>0</v>
      </c>
      <c r="Y12" s="68">
        <f t="shared" si="2"/>
        <v>1</v>
      </c>
      <c r="Z12" s="62">
        <f t="shared" si="1"/>
        <v>1</v>
      </c>
      <c r="AA12" s="67">
        <v>0</v>
      </c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s="6" customFormat="1" ht="12.6" customHeight="1">
      <c r="A13" s="47" t="s">
        <v>27</v>
      </c>
      <c r="B13" s="62" t="s">
        <v>36</v>
      </c>
      <c r="C13" s="62" t="s">
        <v>36</v>
      </c>
      <c r="D13" s="62">
        <v>0</v>
      </c>
      <c r="E13" s="64">
        <v>1</v>
      </c>
      <c r="F13" s="62" t="s">
        <v>36</v>
      </c>
      <c r="G13" s="62" t="s">
        <v>36</v>
      </c>
      <c r="H13" s="62" t="s">
        <v>36</v>
      </c>
      <c r="I13" s="62" t="s">
        <v>36</v>
      </c>
      <c r="J13" s="62" t="s">
        <v>36</v>
      </c>
      <c r="K13" s="62" t="s">
        <v>36</v>
      </c>
      <c r="L13" s="62" t="s">
        <v>36</v>
      </c>
      <c r="M13" s="62" t="s">
        <v>36</v>
      </c>
      <c r="N13" s="62"/>
      <c r="O13" s="62"/>
      <c r="P13" s="62"/>
      <c r="Q13" s="62"/>
      <c r="R13" s="62"/>
      <c r="S13" s="62"/>
      <c r="T13" s="62"/>
      <c r="U13" s="62"/>
      <c r="V13" s="62"/>
      <c r="W13" s="64"/>
      <c r="X13" s="68">
        <f t="shared" si="2"/>
        <v>0</v>
      </c>
      <c r="Y13" s="68">
        <f t="shared" si="2"/>
        <v>1</v>
      </c>
      <c r="Z13" s="62">
        <f t="shared" si="1"/>
        <v>1</v>
      </c>
      <c r="AA13" s="67">
        <v>0</v>
      </c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s="6" customFormat="1" ht="12.6" customHeight="1">
      <c r="A14" s="47" t="s">
        <v>21</v>
      </c>
      <c r="B14" s="62">
        <v>0</v>
      </c>
      <c r="C14" s="64">
        <v>1</v>
      </c>
      <c r="D14" s="62">
        <v>0</v>
      </c>
      <c r="E14" s="64">
        <v>1</v>
      </c>
      <c r="F14" s="62" t="s">
        <v>36</v>
      </c>
      <c r="G14" s="62" t="s">
        <v>36</v>
      </c>
      <c r="H14" s="62" t="s">
        <v>36</v>
      </c>
      <c r="I14" s="62" t="s">
        <v>36</v>
      </c>
      <c r="J14" s="62" t="s">
        <v>36</v>
      </c>
      <c r="K14" s="62" t="s">
        <v>36</v>
      </c>
      <c r="L14" s="62" t="s">
        <v>36</v>
      </c>
      <c r="M14" s="62" t="s">
        <v>36</v>
      </c>
      <c r="N14" s="62"/>
      <c r="O14" s="62"/>
      <c r="P14" s="62"/>
      <c r="Q14" s="62"/>
      <c r="R14" s="62"/>
      <c r="S14" s="62"/>
      <c r="T14" s="62"/>
      <c r="U14" s="62"/>
      <c r="V14" s="62"/>
      <c r="W14" s="64"/>
      <c r="X14" s="68">
        <f t="shared" si="2"/>
        <v>0</v>
      </c>
      <c r="Y14" s="68">
        <f t="shared" si="2"/>
        <v>2</v>
      </c>
      <c r="Z14" s="62">
        <f t="shared" si="1"/>
        <v>2</v>
      </c>
      <c r="AA14" s="67">
        <v>0</v>
      </c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s="6" customFormat="1" ht="12.6" customHeight="1">
      <c r="A15" s="47" t="s">
        <v>30</v>
      </c>
      <c r="B15" s="62">
        <v>0</v>
      </c>
      <c r="C15" s="64">
        <v>1</v>
      </c>
      <c r="D15" s="62">
        <v>0</v>
      </c>
      <c r="E15" s="64">
        <v>1</v>
      </c>
      <c r="F15" s="62">
        <v>0</v>
      </c>
      <c r="G15" s="64">
        <v>0</v>
      </c>
      <c r="H15" s="62" t="s">
        <v>36</v>
      </c>
      <c r="I15" s="62" t="s">
        <v>36</v>
      </c>
      <c r="J15" s="62" t="s">
        <v>36</v>
      </c>
      <c r="K15" s="62" t="s">
        <v>36</v>
      </c>
      <c r="L15" s="62" t="s">
        <v>36</v>
      </c>
      <c r="M15" s="62" t="s">
        <v>36</v>
      </c>
      <c r="N15" s="62"/>
      <c r="O15" s="62"/>
      <c r="P15" s="62"/>
      <c r="Q15" s="62"/>
      <c r="R15" s="62"/>
      <c r="S15" s="62"/>
      <c r="T15" s="62"/>
      <c r="U15" s="62"/>
      <c r="V15" s="62"/>
      <c r="W15" s="64"/>
      <c r="X15" s="68">
        <f t="shared" si="2"/>
        <v>0</v>
      </c>
      <c r="Y15" s="68">
        <f t="shared" si="2"/>
        <v>2</v>
      </c>
      <c r="Z15" s="62">
        <f t="shared" si="1"/>
        <v>2</v>
      </c>
      <c r="AA15" s="67">
        <v>0</v>
      </c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s="6" customFormat="1" ht="12.6" customHeight="1">
      <c r="A16" s="47" t="s">
        <v>14</v>
      </c>
      <c r="B16" s="62">
        <v>0</v>
      </c>
      <c r="C16" s="64">
        <v>0</v>
      </c>
      <c r="D16" s="62">
        <v>0</v>
      </c>
      <c r="E16" s="64">
        <v>1</v>
      </c>
      <c r="F16" s="62">
        <v>0</v>
      </c>
      <c r="G16" s="64">
        <v>1</v>
      </c>
      <c r="H16" s="62" t="s">
        <v>36</v>
      </c>
      <c r="I16" s="62" t="s">
        <v>36</v>
      </c>
      <c r="J16" s="62" t="s">
        <v>36</v>
      </c>
      <c r="K16" s="62" t="s">
        <v>36</v>
      </c>
      <c r="L16" s="62" t="s">
        <v>36</v>
      </c>
      <c r="M16" s="62" t="s">
        <v>36</v>
      </c>
      <c r="N16" s="62"/>
      <c r="O16" s="62"/>
      <c r="P16" s="62"/>
      <c r="Q16" s="62"/>
      <c r="R16" s="62"/>
      <c r="S16" s="62"/>
      <c r="T16" s="62"/>
      <c r="U16" s="62"/>
      <c r="V16" s="62"/>
      <c r="W16" s="64"/>
      <c r="X16" s="68">
        <f t="shared" si="2"/>
        <v>0</v>
      </c>
      <c r="Y16" s="68">
        <f t="shared" si="2"/>
        <v>2</v>
      </c>
      <c r="Z16" s="62">
        <f t="shared" si="1"/>
        <v>2</v>
      </c>
      <c r="AA16" s="67">
        <v>0</v>
      </c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s="6" customFormat="1" ht="12.6" customHeight="1">
      <c r="A17" s="47" t="s">
        <v>16</v>
      </c>
      <c r="B17" s="62">
        <v>0</v>
      </c>
      <c r="C17" s="64">
        <v>1</v>
      </c>
      <c r="D17" s="62">
        <v>1</v>
      </c>
      <c r="E17" s="64">
        <v>0</v>
      </c>
      <c r="F17" s="62">
        <v>0</v>
      </c>
      <c r="G17" s="64">
        <v>0</v>
      </c>
      <c r="H17" s="62" t="s">
        <v>36</v>
      </c>
      <c r="I17" s="62" t="s">
        <v>36</v>
      </c>
      <c r="J17" s="62" t="s">
        <v>36</v>
      </c>
      <c r="K17" s="62" t="s">
        <v>36</v>
      </c>
      <c r="L17" s="62" t="s">
        <v>36</v>
      </c>
      <c r="M17" s="62" t="s">
        <v>36</v>
      </c>
      <c r="N17" s="62"/>
      <c r="O17" s="62"/>
      <c r="P17" s="62"/>
      <c r="Q17" s="62"/>
      <c r="R17" s="62"/>
      <c r="S17" s="62"/>
      <c r="T17" s="62"/>
      <c r="U17" s="62"/>
      <c r="V17" s="62"/>
      <c r="W17" s="64"/>
      <c r="X17" s="68">
        <f t="shared" si="2"/>
        <v>1</v>
      </c>
      <c r="Y17" s="68">
        <f t="shared" si="2"/>
        <v>1</v>
      </c>
      <c r="Z17" s="62">
        <f t="shared" si="1"/>
        <v>2</v>
      </c>
      <c r="AA17" s="67">
        <v>50</v>
      </c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s="6" customFormat="1" ht="12.6" customHeight="1">
      <c r="A18" s="47" t="s">
        <v>19</v>
      </c>
      <c r="B18" s="62" t="s">
        <v>36</v>
      </c>
      <c r="C18" s="62" t="s">
        <v>36</v>
      </c>
      <c r="D18" s="62" t="s">
        <v>36</v>
      </c>
      <c r="E18" s="62" t="s">
        <v>36</v>
      </c>
      <c r="F18" s="62">
        <v>0</v>
      </c>
      <c r="G18" s="64">
        <v>1</v>
      </c>
      <c r="H18" s="62" t="s">
        <v>36</v>
      </c>
      <c r="I18" s="62" t="s">
        <v>36</v>
      </c>
      <c r="J18" s="62" t="s">
        <v>36</v>
      </c>
      <c r="K18" s="62" t="s">
        <v>36</v>
      </c>
      <c r="L18" s="62" t="s">
        <v>36</v>
      </c>
      <c r="M18" s="62" t="s">
        <v>36</v>
      </c>
      <c r="N18" s="62"/>
      <c r="O18" s="62"/>
      <c r="P18" s="62"/>
      <c r="Q18" s="62"/>
      <c r="R18" s="62"/>
      <c r="S18" s="62"/>
      <c r="T18" s="62"/>
      <c r="U18" s="62"/>
      <c r="V18" s="62"/>
      <c r="W18" s="64"/>
      <c r="X18" s="68">
        <f t="shared" si="2"/>
        <v>0</v>
      </c>
      <c r="Y18" s="68">
        <f t="shared" si="2"/>
        <v>1</v>
      </c>
      <c r="Z18" s="62">
        <f t="shared" si="1"/>
        <v>1</v>
      </c>
      <c r="AA18" s="67">
        <v>0</v>
      </c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s="6" customFormat="1" ht="12.6" customHeight="1">
      <c r="A19" s="47" t="s">
        <v>18</v>
      </c>
      <c r="B19" s="62">
        <v>0</v>
      </c>
      <c r="C19" s="64">
        <v>1</v>
      </c>
      <c r="D19" s="62" t="s">
        <v>36</v>
      </c>
      <c r="E19" s="62" t="s">
        <v>36</v>
      </c>
      <c r="F19" s="62">
        <v>0</v>
      </c>
      <c r="G19" s="64">
        <v>0</v>
      </c>
      <c r="H19" s="62" t="s">
        <v>36</v>
      </c>
      <c r="I19" s="62" t="s">
        <v>36</v>
      </c>
      <c r="J19" s="62" t="s">
        <v>36</v>
      </c>
      <c r="K19" s="62" t="s">
        <v>36</v>
      </c>
      <c r="L19" s="62" t="s">
        <v>36</v>
      </c>
      <c r="M19" s="62" t="s">
        <v>36</v>
      </c>
      <c r="N19" s="62"/>
      <c r="O19" s="62"/>
      <c r="P19" s="62"/>
      <c r="Q19" s="62"/>
      <c r="R19" s="62"/>
      <c r="S19" s="62"/>
      <c r="T19" s="62"/>
      <c r="U19" s="62"/>
      <c r="V19" s="62"/>
      <c r="W19" s="64"/>
      <c r="X19" s="68">
        <f t="shared" si="2"/>
        <v>0</v>
      </c>
      <c r="Y19" s="68">
        <f t="shared" si="2"/>
        <v>1</v>
      </c>
      <c r="Z19" s="62">
        <f t="shared" si="1"/>
        <v>1</v>
      </c>
      <c r="AA19" s="67">
        <v>0</v>
      </c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6" customFormat="1" ht="12.6" customHeight="1">
      <c r="A20" s="47" t="s">
        <v>24</v>
      </c>
      <c r="B20" s="62">
        <v>0</v>
      </c>
      <c r="C20" s="64">
        <v>0</v>
      </c>
      <c r="D20" s="62" t="s">
        <v>36</v>
      </c>
      <c r="E20" s="62" t="s">
        <v>36</v>
      </c>
      <c r="F20" s="62">
        <v>1</v>
      </c>
      <c r="G20" s="64">
        <v>0</v>
      </c>
      <c r="H20" s="62">
        <v>0</v>
      </c>
      <c r="I20" s="64">
        <v>1</v>
      </c>
      <c r="J20" s="62" t="s">
        <v>36</v>
      </c>
      <c r="K20" s="62" t="s">
        <v>36</v>
      </c>
      <c r="L20" s="62" t="s">
        <v>36</v>
      </c>
      <c r="M20" s="62" t="s">
        <v>36</v>
      </c>
      <c r="N20" s="62"/>
      <c r="O20" s="62"/>
      <c r="P20" s="62"/>
      <c r="Q20" s="62"/>
      <c r="R20" s="62"/>
      <c r="S20" s="62"/>
      <c r="T20" s="62"/>
      <c r="U20" s="62"/>
      <c r="V20" s="62"/>
      <c r="W20" s="64"/>
      <c r="X20" s="68">
        <f t="shared" si="2"/>
        <v>1</v>
      </c>
      <c r="Y20" s="68">
        <f t="shared" si="2"/>
        <v>1</v>
      </c>
      <c r="Z20" s="62">
        <f t="shared" si="1"/>
        <v>2</v>
      </c>
      <c r="AA20" s="67">
        <v>50</v>
      </c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s="6" customFormat="1" ht="12.6" customHeight="1">
      <c r="A21" s="47" t="s">
        <v>42</v>
      </c>
      <c r="B21" s="62">
        <v>0</v>
      </c>
      <c r="C21" s="64">
        <v>1</v>
      </c>
      <c r="D21" s="62" t="s">
        <v>36</v>
      </c>
      <c r="E21" s="62" t="s">
        <v>36</v>
      </c>
      <c r="F21" s="62" t="s">
        <v>36</v>
      </c>
      <c r="G21" s="62" t="s">
        <v>36</v>
      </c>
      <c r="H21" s="62" t="s">
        <v>36</v>
      </c>
      <c r="I21" s="62" t="s">
        <v>36</v>
      </c>
      <c r="J21" s="62" t="s">
        <v>36</v>
      </c>
      <c r="K21" s="62" t="s">
        <v>36</v>
      </c>
      <c r="L21" s="62" t="s">
        <v>36</v>
      </c>
      <c r="M21" s="62" t="s">
        <v>36</v>
      </c>
      <c r="N21" s="62"/>
      <c r="O21" s="62"/>
      <c r="P21" s="62"/>
      <c r="Q21" s="62"/>
      <c r="R21" s="62"/>
      <c r="S21" s="62"/>
      <c r="T21" s="62"/>
      <c r="U21" s="62"/>
      <c r="V21" s="62"/>
      <c r="W21" s="64"/>
      <c r="X21" s="68">
        <f t="shared" si="2"/>
        <v>0</v>
      </c>
      <c r="Y21" s="68">
        <f t="shared" si="2"/>
        <v>1</v>
      </c>
      <c r="Z21" s="62">
        <f t="shared" si="1"/>
        <v>1</v>
      </c>
      <c r="AA21" s="67">
        <v>0</v>
      </c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s="6" customFormat="1" ht="12.6" customHeight="1">
      <c r="A22" s="47" t="s">
        <v>43</v>
      </c>
      <c r="B22" s="62" t="s">
        <v>36</v>
      </c>
      <c r="C22" s="62" t="s">
        <v>36</v>
      </c>
      <c r="D22" s="62">
        <v>0</v>
      </c>
      <c r="E22" s="64">
        <v>1</v>
      </c>
      <c r="F22" s="62" t="s">
        <v>36</v>
      </c>
      <c r="G22" s="62" t="s">
        <v>36</v>
      </c>
      <c r="H22" s="62" t="s">
        <v>36</v>
      </c>
      <c r="I22" s="62" t="s">
        <v>36</v>
      </c>
      <c r="J22" s="62" t="s">
        <v>36</v>
      </c>
      <c r="K22" s="62" t="s">
        <v>36</v>
      </c>
      <c r="L22" s="62" t="s">
        <v>36</v>
      </c>
      <c r="M22" s="62" t="s">
        <v>36</v>
      </c>
      <c r="N22" s="62"/>
      <c r="O22" s="62"/>
      <c r="P22" s="62"/>
      <c r="Q22" s="62"/>
      <c r="R22" s="70"/>
      <c r="S22" s="70"/>
      <c r="T22" s="62"/>
      <c r="U22" s="62"/>
      <c r="V22" s="62"/>
      <c r="W22" s="64"/>
      <c r="X22" s="68">
        <f t="shared" si="2"/>
        <v>0</v>
      </c>
      <c r="Y22" s="68">
        <f t="shared" si="2"/>
        <v>1</v>
      </c>
      <c r="Z22" s="62">
        <f t="shared" si="1"/>
        <v>1</v>
      </c>
      <c r="AA22" s="67">
        <v>0</v>
      </c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s="6" customFormat="1" ht="12.6" customHeight="1">
      <c r="A23" s="47" t="s">
        <v>23</v>
      </c>
      <c r="B23" s="62">
        <v>0</v>
      </c>
      <c r="C23" s="64">
        <v>1</v>
      </c>
      <c r="D23" s="62">
        <v>0</v>
      </c>
      <c r="E23" s="64">
        <v>1</v>
      </c>
      <c r="F23" s="62">
        <v>0</v>
      </c>
      <c r="G23" s="64">
        <v>0</v>
      </c>
      <c r="H23" s="62" t="s">
        <v>36</v>
      </c>
      <c r="I23" s="62" t="s">
        <v>36</v>
      </c>
      <c r="J23" s="62" t="s">
        <v>36</v>
      </c>
      <c r="K23" s="62" t="s">
        <v>36</v>
      </c>
      <c r="L23" s="62">
        <v>0</v>
      </c>
      <c r="M23" s="64">
        <v>0</v>
      </c>
      <c r="N23" s="62"/>
      <c r="O23" s="62"/>
      <c r="P23" s="62"/>
      <c r="Q23" s="62"/>
      <c r="R23" s="62"/>
      <c r="S23" s="62"/>
      <c r="T23" s="62"/>
      <c r="U23" s="62"/>
      <c r="V23" s="62"/>
      <c r="W23" s="64"/>
      <c r="X23" s="68">
        <f t="shared" si="2"/>
        <v>0</v>
      </c>
      <c r="Y23" s="68">
        <f t="shared" si="2"/>
        <v>2</v>
      </c>
      <c r="Z23" s="62">
        <f t="shared" si="1"/>
        <v>2</v>
      </c>
      <c r="AA23" s="67">
        <v>0</v>
      </c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s="6" customFormat="1" ht="12.6" customHeight="1">
      <c r="A24" s="47" t="s">
        <v>22</v>
      </c>
      <c r="B24" s="62" t="s">
        <v>36</v>
      </c>
      <c r="C24" s="62" t="s">
        <v>36</v>
      </c>
      <c r="D24" s="62">
        <v>0</v>
      </c>
      <c r="E24" s="64">
        <v>1</v>
      </c>
      <c r="F24" s="62" t="s">
        <v>36</v>
      </c>
      <c r="G24" s="62" t="s">
        <v>36</v>
      </c>
      <c r="H24" s="62">
        <v>0</v>
      </c>
      <c r="I24" s="64">
        <v>1</v>
      </c>
      <c r="J24" s="62" t="s">
        <v>36</v>
      </c>
      <c r="K24" s="62" t="s">
        <v>36</v>
      </c>
      <c r="L24" s="62" t="s">
        <v>36</v>
      </c>
      <c r="M24" s="62" t="s">
        <v>36</v>
      </c>
      <c r="N24" s="62"/>
      <c r="O24" s="62"/>
      <c r="P24" s="62"/>
      <c r="Q24" s="62"/>
      <c r="R24" s="62"/>
      <c r="S24" s="62"/>
      <c r="T24" s="62"/>
      <c r="U24" s="62"/>
      <c r="V24" s="62"/>
      <c r="W24" s="64"/>
      <c r="X24" s="68">
        <f t="shared" si="2"/>
        <v>0</v>
      </c>
      <c r="Y24" s="68">
        <f t="shared" si="2"/>
        <v>2</v>
      </c>
      <c r="Z24" s="62">
        <f t="shared" si="1"/>
        <v>2</v>
      </c>
      <c r="AA24" s="67">
        <v>0</v>
      </c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s="6" customFormat="1" ht="12.6" customHeight="1">
      <c r="A25" s="47" t="s">
        <v>17</v>
      </c>
      <c r="B25" s="62">
        <v>0</v>
      </c>
      <c r="C25" s="64">
        <v>1</v>
      </c>
      <c r="D25" s="62">
        <v>0</v>
      </c>
      <c r="E25" s="64">
        <v>1</v>
      </c>
      <c r="F25" s="62">
        <v>0</v>
      </c>
      <c r="G25" s="64">
        <v>0</v>
      </c>
      <c r="H25" s="62" t="s">
        <v>36</v>
      </c>
      <c r="I25" s="62" t="s">
        <v>36</v>
      </c>
      <c r="J25" s="62" t="s">
        <v>36</v>
      </c>
      <c r="K25" s="62" t="s">
        <v>36</v>
      </c>
      <c r="L25" s="62">
        <v>0</v>
      </c>
      <c r="M25" s="64">
        <v>0</v>
      </c>
      <c r="N25" s="62"/>
      <c r="O25" s="62"/>
      <c r="P25" s="62"/>
      <c r="Q25" s="62"/>
      <c r="R25" s="62"/>
      <c r="S25" s="62"/>
      <c r="T25" s="62"/>
      <c r="U25" s="62"/>
      <c r="V25" s="62"/>
      <c r="W25" s="64"/>
      <c r="X25" s="68">
        <f t="shared" si="2"/>
        <v>0</v>
      </c>
      <c r="Y25" s="68">
        <f t="shared" si="2"/>
        <v>2</v>
      </c>
      <c r="Z25" s="62">
        <f t="shared" si="1"/>
        <v>2</v>
      </c>
      <c r="AA25" s="67">
        <v>0</v>
      </c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6" customFormat="1" ht="12.6" customHeight="1">
      <c r="A26" s="47" t="s">
        <v>25</v>
      </c>
      <c r="B26" s="62">
        <v>0</v>
      </c>
      <c r="C26" s="64">
        <v>0</v>
      </c>
      <c r="D26" s="62">
        <v>0</v>
      </c>
      <c r="E26" s="64">
        <v>0</v>
      </c>
      <c r="F26" s="62">
        <v>0</v>
      </c>
      <c r="G26" s="64">
        <v>1</v>
      </c>
      <c r="H26" s="62">
        <v>0</v>
      </c>
      <c r="I26" s="64">
        <v>1</v>
      </c>
      <c r="J26" s="62" t="s">
        <v>36</v>
      </c>
      <c r="K26" s="62" t="s">
        <v>36</v>
      </c>
      <c r="L26" s="62" t="s">
        <v>36</v>
      </c>
      <c r="M26" s="62" t="s">
        <v>36</v>
      </c>
      <c r="N26" s="62"/>
      <c r="O26" s="62"/>
      <c r="P26" s="62"/>
      <c r="Q26" s="62"/>
      <c r="R26" s="62"/>
      <c r="S26" s="62"/>
      <c r="T26" s="62"/>
      <c r="U26" s="62"/>
      <c r="V26" s="62"/>
      <c r="W26" s="64"/>
      <c r="X26" s="68">
        <f t="shared" si="2"/>
        <v>0</v>
      </c>
      <c r="Y26" s="68">
        <f t="shared" si="2"/>
        <v>2</v>
      </c>
      <c r="Z26" s="62">
        <f t="shared" si="1"/>
        <v>2</v>
      </c>
      <c r="AA26" s="67">
        <v>0</v>
      </c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6" customFormat="1" ht="12.6" customHeight="1">
      <c r="A27" s="47" t="s">
        <v>3</v>
      </c>
      <c r="B27" s="62">
        <v>0</v>
      </c>
      <c r="C27" s="64">
        <v>1</v>
      </c>
      <c r="D27" s="62">
        <v>0</v>
      </c>
      <c r="E27" s="64">
        <v>1</v>
      </c>
      <c r="F27" s="62">
        <v>0</v>
      </c>
      <c r="G27" s="64">
        <v>0</v>
      </c>
      <c r="H27" s="62" t="s">
        <v>36</v>
      </c>
      <c r="I27" s="62" t="s">
        <v>36</v>
      </c>
      <c r="J27" s="62" t="s">
        <v>36</v>
      </c>
      <c r="K27" s="62" t="s">
        <v>36</v>
      </c>
      <c r="L27" s="62" t="s">
        <v>36</v>
      </c>
      <c r="M27" s="62" t="s">
        <v>36</v>
      </c>
      <c r="N27" s="62"/>
      <c r="O27" s="62"/>
      <c r="P27" s="62"/>
      <c r="Q27" s="62"/>
      <c r="R27" s="62"/>
      <c r="S27" s="62"/>
      <c r="T27" s="62"/>
      <c r="U27" s="64"/>
      <c r="V27" s="62"/>
      <c r="W27" s="64"/>
      <c r="X27" s="68">
        <f t="shared" si="2"/>
        <v>0</v>
      </c>
      <c r="Y27" s="68">
        <f t="shared" si="2"/>
        <v>2</v>
      </c>
      <c r="Z27" s="62">
        <f t="shared" si="1"/>
        <v>2</v>
      </c>
      <c r="AA27" s="67">
        <v>0</v>
      </c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6" customFormat="1" ht="12.6" customHeight="1">
      <c r="A28" s="47" t="s">
        <v>12</v>
      </c>
      <c r="B28" s="62">
        <v>0</v>
      </c>
      <c r="C28" s="64">
        <v>0</v>
      </c>
      <c r="D28" s="62">
        <v>0</v>
      </c>
      <c r="E28" s="64">
        <v>0</v>
      </c>
      <c r="F28" s="62">
        <v>1</v>
      </c>
      <c r="G28" s="64">
        <v>0</v>
      </c>
      <c r="H28" s="62" t="s">
        <v>36</v>
      </c>
      <c r="I28" s="62" t="s">
        <v>36</v>
      </c>
      <c r="J28" s="62">
        <v>0</v>
      </c>
      <c r="K28" s="64">
        <v>1</v>
      </c>
      <c r="L28" s="62" t="s">
        <v>36</v>
      </c>
      <c r="M28" s="62" t="s">
        <v>36</v>
      </c>
      <c r="N28" s="62"/>
      <c r="O28" s="62"/>
      <c r="P28" s="62"/>
      <c r="Q28" s="62"/>
      <c r="R28" s="62"/>
      <c r="S28" s="62"/>
      <c r="T28" s="62"/>
      <c r="U28" s="62"/>
      <c r="V28" s="62"/>
      <c r="W28" s="64"/>
      <c r="X28" s="68">
        <f t="shared" si="2"/>
        <v>1</v>
      </c>
      <c r="Y28" s="68">
        <f t="shared" si="2"/>
        <v>1</v>
      </c>
      <c r="Z28" s="62">
        <f t="shared" si="1"/>
        <v>2</v>
      </c>
      <c r="AA28" s="67">
        <v>50</v>
      </c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6" customFormat="1" ht="12.6" customHeight="1">
      <c r="A29" s="47" t="s">
        <v>11</v>
      </c>
      <c r="B29" s="62">
        <v>0</v>
      </c>
      <c r="C29" s="64">
        <v>0</v>
      </c>
      <c r="D29" s="62">
        <v>0</v>
      </c>
      <c r="E29" s="64">
        <v>2</v>
      </c>
      <c r="F29" s="62">
        <v>0</v>
      </c>
      <c r="G29" s="64">
        <v>0</v>
      </c>
      <c r="H29" s="62" t="s">
        <v>36</v>
      </c>
      <c r="I29" s="62" t="s">
        <v>36</v>
      </c>
      <c r="J29" s="62" t="s">
        <v>36</v>
      </c>
      <c r="K29" s="62" t="s">
        <v>36</v>
      </c>
      <c r="L29" s="62" t="s">
        <v>36</v>
      </c>
      <c r="M29" s="62" t="s">
        <v>36</v>
      </c>
      <c r="N29" s="62"/>
      <c r="O29" s="62"/>
      <c r="P29" s="62"/>
      <c r="Q29" s="62"/>
      <c r="R29" s="62"/>
      <c r="S29" s="62"/>
      <c r="T29" s="62"/>
      <c r="U29" s="62"/>
      <c r="V29" s="62"/>
      <c r="W29" s="64"/>
      <c r="X29" s="68">
        <f t="shared" si="2"/>
        <v>0</v>
      </c>
      <c r="Y29" s="68">
        <f t="shared" si="2"/>
        <v>2</v>
      </c>
      <c r="Z29" s="62">
        <f t="shared" si="1"/>
        <v>2</v>
      </c>
      <c r="AA29" s="67">
        <v>0</v>
      </c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s="6" customFormat="1" ht="12.6" customHeight="1">
      <c r="A30" s="47" t="s">
        <v>15</v>
      </c>
      <c r="B30" s="62">
        <v>0</v>
      </c>
      <c r="C30" s="64">
        <v>1</v>
      </c>
      <c r="D30" s="62" t="s">
        <v>36</v>
      </c>
      <c r="E30" s="62" t="s">
        <v>36</v>
      </c>
      <c r="F30" s="62">
        <v>0</v>
      </c>
      <c r="G30" s="64">
        <v>0</v>
      </c>
      <c r="H30" s="62" t="s">
        <v>36</v>
      </c>
      <c r="I30" s="62" t="s">
        <v>36</v>
      </c>
      <c r="J30" s="62">
        <v>0</v>
      </c>
      <c r="K30" s="64">
        <v>1</v>
      </c>
      <c r="L30" s="62" t="s">
        <v>36</v>
      </c>
      <c r="M30" s="62" t="s">
        <v>36</v>
      </c>
      <c r="N30" s="62"/>
      <c r="O30" s="62"/>
      <c r="P30" s="62"/>
      <c r="Q30" s="62"/>
      <c r="R30" s="62"/>
      <c r="S30" s="62"/>
      <c r="T30" s="62"/>
      <c r="U30" s="62"/>
      <c r="V30" s="62"/>
      <c r="W30" s="64"/>
      <c r="X30" s="68">
        <f t="shared" si="2"/>
        <v>0</v>
      </c>
      <c r="Y30" s="68">
        <f t="shared" si="2"/>
        <v>2</v>
      </c>
      <c r="Z30" s="62">
        <f t="shared" si="1"/>
        <v>2</v>
      </c>
      <c r="AA30" s="67">
        <v>0</v>
      </c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s="6" customFormat="1" ht="12.6" customHeight="1">
      <c r="A31" s="47" t="s">
        <v>10</v>
      </c>
      <c r="B31" s="62">
        <v>0</v>
      </c>
      <c r="C31" s="64">
        <v>1</v>
      </c>
      <c r="D31" s="62" t="s">
        <v>36</v>
      </c>
      <c r="E31" s="64" t="s">
        <v>36</v>
      </c>
      <c r="F31" s="62">
        <v>0</v>
      </c>
      <c r="G31" s="64">
        <v>0</v>
      </c>
      <c r="H31" s="62" t="s">
        <v>36</v>
      </c>
      <c r="I31" s="62" t="s">
        <v>36</v>
      </c>
      <c r="J31" s="62">
        <v>0</v>
      </c>
      <c r="K31" s="64">
        <v>1</v>
      </c>
      <c r="L31" s="62" t="s">
        <v>36</v>
      </c>
      <c r="M31" s="62" t="s">
        <v>36</v>
      </c>
      <c r="N31" s="62"/>
      <c r="O31" s="62"/>
      <c r="P31" s="62"/>
      <c r="Q31" s="62"/>
      <c r="R31" s="62"/>
      <c r="S31" s="62"/>
      <c r="T31" s="62"/>
      <c r="U31" s="62"/>
      <c r="V31" s="62"/>
      <c r="W31" s="64"/>
      <c r="X31" s="68">
        <f t="shared" si="2"/>
        <v>0</v>
      </c>
      <c r="Y31" s="68">
        <f t="shared" si="2"/>
        <v>2</v>
      </c>
      <c r="Z31" s="62">
        <f t="shared" si="1"/>
        <v>2</v>
      </c>
      <c r="AA31" s="67">
        <v>0</v>
      </c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s="6" customFormat="1" ht="12.6" customHeight="1">
      <c r="A32" s="49" t="s">
        <v>2</v>
      </c>
      <c r="B32" s="62">
        <v>0</v>
      </c>
      <c r="C32" s="64">
        <v>1</v>
      </c>
      <c r="D32" s="62">
        <v>0</v>
      </c>
      <c r="E32" s="64">
        <v>1</v>
      </c>
      <c r="F32" s="62">
        <v>0</v>
      </c>
      <c r="G32" s="64">
        <v>0</v>
      </c>
      <c r="H32" s="62" t="s">
        <v>36</v>
      </c>
      <c r="I32" s="62" t="s">
        <v>36</v>
      </c>
      <c r="J32" s="62" t="s">
        <v>36</v>
      </c>
      <c r="K32" s="62" t="s">
        <v>36</v>
      </c>
      <c r="L32" s="62" t="s">
        <v>36</v>
      </c>
      <c r="M32" s="62" t="s">
        <v>36</v>
      </c>
      <c r="N32" s="62"/>
      <c r="O32" s="62"/>
      <c r="P32" s="62"/>
      <c r="Q32" s="62"/>
      <c r="R32" s="62"/>
      <c r="S32" s="62"/>
      <c r="T32" s="62"/>
      <c r="U32" s="62"/>
      <c r="V32" s="62"/>
      <c r="W32" s="64"/>
      <c r="X32" s="68">
        <f t="shared" si="2"/>
        <v>0</v>
      </c>
      <c r="Y32" s="68">
        <f t="shared" si="2"/>
        <v>2</v>
      </c>
      <c r="Z32" s="62">
        <f t="shared" si="1"/>
        <v>2</v>
      </c>
      <c r="AA32" s="67">
        <v>0</v>
      </c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 ht="12.6" customHeight="1">
      <c r="A33" s="47"/>
      <c r="B33" s="62"/>
      <c r="C33" s="71"/>
      <c r="D33" s="62"/>
      <c r="E33" s="71"/>
      <c r="F33" s="62"/>
      <c r="G33" s="71"/>
      <c r="H33" s="62"/>
      <c r="I33" s="71"/>
      <c r="J33" s="62"/>
      <c r="K33" s="71"/>
      <c r="L33" s="62"/>
      <c r="M33" s="71"/>
      <c r="N33" s="62"/>
      <c r="O33" s="62"/>
      <c r="P33" s="62"/>
      <c r="Q33" s="62"/>
      <c r="R33" s="62"/>
      <c r="S33" s="62"/>
      <c r="T33" s="62"/>
      <c r="U33" s="71"/>
      <c r="V33" s="62"/>
      <c r="W33" s="71"/>
      <c r="X33" s="62"/>
      <c r="Y33" s="71"/>
      <c r="Z33" s="74"/>
      <c r="AA33" s="67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6" customHeight="1">
      <c r="A34" s="40" t="s">
        <v>45</v>
      </c>
      <c r="B34" s="41"/>
      <c r="C34" s="88">
        <v>0</v>
      </c>
      <c r="D34" s="199">
        <v>10.526315789473685</v>
      </c>
      <c r="E34" s="201"/>
      <c r="F34" s="199">
        <v>40</v>
      </c>
      <c r="G34" s="202"/>
      <c r="H34" s="88"/>
      <c r="I34" s="88">
        <v>0</v>
      </c>
      <c r="J34" s="88"/>
      <c r="K34" s="88">
        <v>0</v>
      </c>
      <c r="L34" s="199">
        <v>100</v>
      </c>
      <c r="M34" s="202"/>
      <c r="N34" s="199"/>
      <c r="O34" s="203"/>
      <c r="P34" s="199"/>
      <c r="Q34" s="203"/>
      <c r="R34" s="199"/>
      <c r="S34" s="203"/>
      <c r="T34" s="88"/>
      <c r="U34" s="88"/>
      <c r="V34" s="88"/>
      <c r="W34" s="88"/>
      <c r="X34" s="199">
        <v>10.869565217391305</v>
      </c>
      <c r="Y34" s="202"/>
      <c r="Z34" s="89"/>
      <c r="AA34" s="42"/>
      <c r="AB34" s="3"/>
      <c r="AC34" s="3"/>
      <c r="AD34" s="3"/>
      <c r="AE34" s="3"/>
      <c r="AF34" s="3"/>
      <c r="AG34" s="3"/>
      <c r="AH34" s="3"/>
      <c r="AI34" s="3"/>
      <c r="AJ34" s="3"/>
    </row>
    <row r="35" spans="1:36" s="26" customFormat="1" ht="12.6" customHeight="1">
      <c r="A35" s="35"/>
      <c r="B35" s="152"/>
      <c r="C35" s="150"/>
      <c r="D35" s="135"/>
      <c r="E35" s="149"/>
      <c r="F35" s="135"/>
      <c r="G35" s="39"/>
      <c r="H35" s="150"/>
      <c r="I35" s="150"/>
      <c r="J35" s="150"/>
      <c r="K35" s="150"/>
      <c r="L35" s="135"/>
      <c r="M35" s="39"/>
      <c r="N35" s="135"/>
      <c r="O35" s="135"/>
      <c r="P35" s="135"/>
      <c r="Q35" s="135"/>
      <c r="R35" s="135"/>
      <c r="S35" s="135"/>
      <c r="T35" s="150"/>
      <c r="U35" s="150"/>
      <c r="V35" s="150"/>
      <c r="W35" s="150"/>
      <c r="X35" s="135"/>
      <c r="Y35" s="39"/>
      <c r="Z35" s="151"/>
      <c r="AA35" s="46"/>
      <c r="AB35" s="147"/>
      <c r="AC35" s="147"/>
      <c r="AD35" s="147"/>
      <c r="AE35" s="147"/>
      <c r="AF35" s="147"/>
      <c r="AG35" s="147"/>
      <c r="AH35" s="147"/>
      <c r="AI35" s="147"/>
      <c r="AJ35" s="147"/>
    </row>
    <row r="36" spans="1:36" ht="12.6" customHeight="1">
      <c r="A36" s="76" t="s">
        <v>59</v>
      </c>
      <c r="B36" s="62"/>
      <c r="C36" s="74"/>
      <c r="D36" s="62"/>
      <c r="E36" s="74"/>
      <c r="F36" s="62"/>
      <c r="G36" s="74"/>
      <c r="H36" s="62"/>
      <c r="I36" s="74"/>
      <c r="J36" s="62"/>
      <c r="K36" s="74"/>
      <c r="L36" s="62"/>
      <c r="M36" s="74"/>
      <c r="N36" s="62"/>
      <c r="O36" s="74"/>
      <c r="P36" s="62"/>
      <c r="Q36" s="74"/>
      <c r="R36" s="62"/>
      <c r="S36" s="74"/>
      <c r="T36" s="62"/>
      <c r="U36" s="74"/>
      <c r="V36" s="62"/>
      <c r="W36" s="74"/>
      <c r="X36" s="62"/>
      <c r="Y36" s="74"/>
      <c r="Z36" s="74"/>
      <c r="AA36" s="47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2.6" customHeight="1">
      <c r="A37" s="77" t="s">
        <v>53</v>
      </c>
      <c r="B37" s="47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2"/>
      <c r="O37" s="74"/>
      <c r="P37" s="62"/>
      <c r="Q37" s="74"/>
      <c r="R37" s="62"/>
      <c r="S37" s="74"/>
      <c r="T37" s="59"/>
      <c r="U37" s="59"/>
      <c r="V37" s="59"/>
      <c r="W37" s="59"/>
      <c r="X37" s="59"/>
      <c r="Y37" s="59"/>
      <c r="Z37" s="67"/>
      <c r="AA37" s="67"/>
      <c r="AB37" s="3"/>
      <c r="AC37" s="3"/>
      <c r="AD37" s="3"/>
      <c r="AE37" s="3"/>
      <c r="AF37" s="3"/>
      <c r="AG37" s="3"/>
      <c r="AH37" s="3"/>
      <c r="AI37" s="3"/>
      <c r="AJ37" s="3"/>
    </row>
    <row r="38" spans="1:36" s="10" customFormat="1" ht="12.6" customHeight="1">
      <c r="A38" s="77" t="s">
        <v>37</v>
      </c>
      <c r="B38" s="47"/>
      <c r="C38" s="47"/>
      <c r="D38" s="47"/>
      <c r="E38" s="47"/>
      <c r="F38" s="47"/>
      <c r="G38" s="47"/>
      <c r="H38" s="47"/>
      <c r="I38" s="47"/>
      <c r="J38" s="47"/>
      <c r="K38" s="78"/>
      <c r="L38" s="47"/>
      <c r="M38" s="47"/>
      <c r="N38" s="62"/>
      <c r="O38" s="74"/>
      <c r="P38" s="62"/>
      <c r="Q38" s="74"/>
      <c r="R38" s="62"/>
      <c r="S38" s="74"/>
      <c r="T38" s="47"/>
      <c r="U38" s="47"/>
      <c r="V38" s="47"/>
      <c r="W38" s="78"/>
      <c r="X38" s="47"/>
      <c r="Y38" s="47"/>
      <c r="Z38" s="47"/>
      <c r="AA38" s="47"/>
      <c r="AB38" s="6"/>
      <c r="AC38" s="6"/>
      <c r="AD38" s="6"/>
      <c r="AE38" s="6"/>
      <c r="AF38" s="6"/>
      <c r="AG38" s="6"/>
    </row>
    <row r="39" spans="1:36" ht="12.6" customHeight="1">
      <c r="A39" s="8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59"/>
      <c r="O39" s="59"/>
      <c r="P39" s="59"/>
      <c r="Q39" s="59"/>
      <c r="R39" s="59"/>
      <c r="S39" s="59"/>
      <c r="T39" s="79"/>
      <c r="U39" s="79"/>
      <c r="V39" s="79"/>
      <c r="W39" s="79"/>
      <c r="X39" s="79"/>
      <c r="Y39" s="79"/>
      <c r="Z39" s="79"/>
      <c r="AA39" s="79"/>
      <c r="AB39" s="3"/>
      <c r="AC39" s="3"/>
      <c r="AD39" s="3"/>
      <c r="AE39" s="3"/>
      <c r="AF39" s="3"/>
      <c r="AG39" s="3"/>
      <c r="AH39" s="3"/>
      <c r="AI39" s="3"/>
      <c r="AJ39" s="3"/>
    </row>
    <row r="40" spans="1:36" s="5" customFormat="1" ht="12.6" customHeight="1">
      <c r="A40" s="104" t="s">
        <v>76</v>
      </c>
      <c r="B40" s="80"/>
      <c r="C40" s="80"/>
      <c r="D40" s="80"/>
      <c r="E40" s="80"/>
      <c r="F40" s="80"/>
      <c r="G40" s="80"/>
      <c r="H40" s="82"/>
      <c r="I40" s="82"/>
      <c r="J40" s="83"/>
      <c r="K40" s="83"/>
      <c r="L40" s="80"/>
      <c r="M40" s="80"/>
      <c r="N40" s="59"/>
      <c r="O40" s="59"/>
      <c r="P40" s="59"/>
      <c r="Q40" s="59"/>
      <c r="R40" s="59"/>
      <c r="S40" s="59"/>
      <c r="T40" s="80"/>
      <c r="U40" s="80"/>
      <c r="V40" s="83"/>
      <c r="W40" s="83"/>
      <c r="X40" s="80"/>
      <c r="Y40" s="80"/>
      <c r="Z40" s="80"/>
      <c r="AA40" s="80"/>
    </row>
    <row r="41" spans="1:36" s="5" customFormat="1" ht="12.6" customHeight="1">
      <c r="A41" s="105" t="s">
        <v>75</v>
      </c>
      <c r="B41" s="78"/>
      <c r="C41" s="78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47"/>
      <c r="O41" s="47"/>
      <c r="P41" s="47"/>
      <c r="Q41" s="47"/>
      <c r="R41" s="47"/>
      <c r="S41" s="47"/>
      <c r="T41" s="80"/>
      <c r="U41" s="80"/>
      <c r="V41" s="80"/>
      <c r="W41" s="80"/>
      <c r="X41" s="80"/>
      <c r="Y41" s="80"/>
      <c r="Z41" s="80"/>
      <c r="AA41" s="80"/>
    </row>
    <row r="42" spans="1:36" s="5" customFormat="1" ht="12.6" customHeight="1">
      <c r="A42" s="105"/>
      <c r="B42" s="85"/>
      <c r="C42" s="85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47"/>
      <c r="O42" s="47"/>
      <c r="P42" s="47"/>
      <c r="Q42" s="47"/>
      <c r="R42" s="47"/>
      <c r="S42" s="47"/>
      <c r="T42" s="80"/>
      <c r="U42" s="80"/>
      <c r="V42" s="80"/>
      <c r="W42" s="80"/>
      <c r="X42" s="80"/>
      <c r="Y42" s="80"/>
      <c r="Z42" s="80"/>
      <c r="AA42" s="80"/>
    </row>
    <row r="43" spans="1:36" s="6" customFormat="1" ht="12.6" customHeight="1">
      <c r="A43" s="106" t="s">
        <v>77</v>
      </c>
      <c r="B43" s="85"/>
      <c r="C43" s="85"/>
      <c r="D43" s="80"/>
      <c r="E43" s="80"/>
      <c r="F43" s="80"/>
      <c r="G43" s="47"/>
      <c r="H43" s="80"/>
      <c r="I43" s="80"/>
      <c r="J43" s="47"/>
      <c r="K43" s="47"/>
      <c r="L43" s="47"/>
      <c r="M43" s="47"/>
      <c r="N43" s="79"/>
      <c r="O43" s="79"/>
      <c r="P43" s="79"/>
      <c r="Q43" s="79"/>
      <c r="R43" s="79"/>
      <c r="S43" s="79"/>
      <c r="T43" s="47"/>
      <c r="U43" s="47"/>
      <c r="V43" s="47"/>
      <c r="W43" s="47"/>
      <c r="X43" s="47"/>
      <c r="Y43" s="47"/>
      <c r="Z43" s="47"/>
      <c r="AA43" s="47"/>
    </row>
    <row r="44" spans="1:36" ht="12.6" customHeight="1">
      <c r="A44" s="86"/>
      <c r="B44" s="78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2.6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2"/>
      <c r="O45" s="22"/>
      <c r="P45" s="22"/>
      <c r="Q45" s="22"/>
      <c r="R45" s="22"/>
      <c r="S45" s="22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12.6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2"/>
      <c r="O46" s="22"/>
      <c r="P46" s="22"/>
      <c r="Q46" s="22"/>
      <c r="R46" s="22"/>
      <c r="S46" s="22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2.6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2"/>
      <c r="O47" s="22"/>
      <c r="P47" s="22"/>
      <c r="Q47" s="22"/>
      <c r="R47" s="22"/>
      <c r="S47" s="22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2.6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2"/>
      <c r="O48" s="22"/>
      <c r="P48" s="22"/>
      <c r="Q48" s="22"/>
      <c r="R48" s="22"/>
      <c r="S48" s="22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2.6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2.6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2.6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2.6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2.6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2.6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2.6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2.6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2.6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2.6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2.6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2.6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2.6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2.6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2.6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2.6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2.6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2.6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2.6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2.6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2.6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2.6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2.6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2.6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2.6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2.6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2.6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12.6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2.6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2.6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2.6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2.6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2.6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2.6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2.6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2.6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2.6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2.6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2.6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2.6" customHeight="1">
      <c r="N88" s="3"/>
      <c r="O88" s="3"/>
      <c r="P88" s="3"/>
      <c r="Q88" s="3"/>
      <c r="R88" s="3"/>
      <c r="S88" s="3"/>
    </row>
    <row r="89" spans="1:36" ht="12.6" customHeight="1">
      <c r="N89" s="3"/>
      <c r="O89" s="3"/>
      <c r="P89" s="3"/>
      <c r="Q89" s="3"/>
      <c r="R89" s="3"/>
      <c r="S89" s="3"/>
    </row>
    <row r="90" spans="1:36" ht="12.6" customHeight="1">
      <c r="N90" s="3"/>
      <c r="O90" s="3"/>
      <c r="P90" s="3"/>
      <c r="Q90" s="3"/>
      <c r="R90" s="3"/>
      <c r="S90" s="3"/>
    </row>
    <row r="91" spans="1:36" ht="12.6" customHeight="1">
      <c r="N91" s="3"/>
      <c r="O91" s="3"/>
      <c r="P91" s="3"/>
      <c r="Q91" s="3"/>
      <c r="R91" s="3"/>
      <c r="S91" s="3"/>
    </row>
    <row r="92" spans="1:36" ht="12.6" customHeight="1">
      <c r="N92" s="3"/>
      <c r="O92" s="3"/>
      <c r="P92" s="3"/>
      <c r="Q92" s="3"/>
      <c r="R92" s="3"/>
      <c r="S92" s="3"/>
    </row>
  </sheetData>
  <mergeCells count="7">
    <mergeCell ref="D34:E34"/>
    <mergeCell ref="F34:G34"/>
    <mergeCell ref="L34:M34"/>
    <mergeCell ref="X34:Y34"/>
    <mergeCell ref="P34:Q34"/>
    <mergeCell ref="N34:O34"/>
    <mergeCell ref="R34:S34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P92"/>
  <sheetViews>
    <sheetView showGridLines="0" workbookViewId="0">
      <pane ySplit="4" topLeftCell="A5" activePane="bottomLeft" state="frozen"/>
      <selection pane="bottomLeft"/>
    </sheetView>
  </sheetViews>
  <sheetFormatPr baseColWidth="10" defaultColWidth="12" defaultRowHeight="10.199999999999999"/>
  <cols>
    <col min="1" max="1" width="17.28515625" style="12" customWidth="1"/>
    <col min="2" max="9" width="5.85546875" style="12" customWidth="1"/>
    <col min="10" max="11" width="6.28515625" style="12" customWidth="1"/>
    <col min="12" max="12" width="5.85546875" style="1" hidden="1" customWidth="1"/>
    <col min="13" max="13" width="6.42578125" style="1" hidden="1" customWidth="1"/>
    <col min="14" max="23" width="5.85546875" style="1" hidden="1" customWidth="1"/>
    <col min="24" max="26" width="5.85546875" style="12" customWidth="1"/>
    <col min="27" max="27" width="8.140625" style="12" customWidth="1"/>
    <col min="28" max="16384" width="12" style="12"/>
  </cols>
  <sheetData>
    <row r="1" spans="1:42" ht="22.5" customHeight="1">
      <c r="A1" s="11" t="s">
        <v>46</v>
      </c>
      <c r="B1" s="90"/>
      <c r="C1" s="16"/>
      <c r="D1" s="90"/>
      <c r="E1" s="16"/>
      <c r="F1" s="90"/>
      <c r="G1" s="16"/>
      <c r="H1" s="90"/>
      <c r="I1" s="16"/>
      <c r="J1" s="90"/>
      <c r="K1" s="16"/>
      <c r="L1" s="59"/>
      <c r="M1" s="59"/>
      <c r="N1" s="8"/>
      <c r="O1" s="8"/>
      <c r="P1" s="8"/>
      <c r="Q1" s="8"/>
      <c r="R1" s="8"/>
      <c r="S1" s="8"/>
      <c r="T1" s="59"/>
      <c r="U1" s="59"/>
      <c r="V1" s="59"/>
      <c r="W1" s="59"/>
      <c r="X1" s="90"/>
      <c r="Y1" s="16"/>
      <c r="Z1" s="16"/>
      <c r="AA1" s="13" t="s">
        <v>74</v>
      </c>
      <c r="AD1" s="14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3"/>
    </row>
    <row r="2" spans="1:42" ht="16.5" customHeight="1">
      <c r="A2" s="122" t="s">
        <v>60</v>
      </c>
      <c r="B2" s="158"/>
      <c r="C2" s="159"/>
      <c r="D2" s="158"/>
      <c r="E2" s="159"/>
      <c r="F2" s="158"/>
      <c r="G2" s="159"/>
      <c r="H2" s="158"/>
      <c r="I2" s="159"/>
      <c r="J2" s="158"/>
      <c r="K2" s="159"/>
      <c r="L2" s="124"/>
      <c r="M2" s="124"/>
      <c r="N2" s="123"/>
      <c r="O2" s="123"/>
      <c r="P2" s="123"/>
      <c r="Q2" s="123"/>
      <c r="R2" s="123"/>
      <c r="S2" s="123"/>
      <c r="T2" s="124"/>
      <c r="U2" s="124"/>
      <c r="V2" s="124"/>
      <c r="W2" s="124"/>
      <c r="X2" s="158"/>
      <c r="Y2" s="159"/>
      <c r="Z2" s="159"/>
      <c r="AA2" s="160"/>
      <c r="AD2" s="14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3"/>
    </row>
    <row r="3" spans="1:42" ht="21" customHeight="1">
      <c r="A3" s="161"/>
      <c r="B3" s="128" t="s">
        <v>4</v>
      </c>
      <c r="C3" s="125"/>
      <c r="D3" s="128" t="s">
        <v>5</v>
      </c>
      <c r="E3" s="187"/>
      <c r="F3" s="128" t="s">
        <v>6</v>
      </c>
      <c r="G3" s="187"/>
      <c r="H3" s="128" t="s">
        <v>7</v>
      </c>
      <c r="I3" s="187"/>
      <c r="J3" s="128" t="s">
        <v>33</v>
      </c>
      <c r="K3" s="187"/>
      <c r="L3" s="128"/>
      <c r="M3" s="125"/>
      <c r="N3" s="128"/>
      <c r="O3" s="187"/>
      <c r="P3" s="128"/>
      <c r="Q3" s="187"/>
      <c r="R3" s="128"/>
      <c r="S3" s="187"/>
      <c r="T3" s="128"/>
      <c r="U3" s="187"/>
      <c r="V3" s="128"/>
      <c r="W3" s="125"/>
      <c r="X3" s="128" t="s">
        <v>0</v>
      </c>
      <c r="Y3" s="187"/>
      <c r="Z3" s="128"/>
      <c r="AA3" s="187"/>
    </row>
    <row r="4" spans="1:42" ht="21" customHeight="1">
      <c r="A4" s="162"/>
      <c r="B4" s="128" t="s">
        <v>9</v>
      </c>
      <c r="C4" s="125" t="s">
        <v>31</v>
      </c>
      <c r="D4" s="128" t="s">
        <v>9</v>
      </c>
      <c r="E4" s="187" t="s">
        <v>31</v>
      </c>
      <c r="F4" s="128" t="s">
        <v>9</v>
      </c>
      <c r="G4" s="187" t="s">
        <v>31</v>
      </c>
      <c r="H4" s="128" t="s">
        <v>9</v>
      </c>
      <c r="I4" s="187" t="s">
        <v>31</v>
      </c>
      <c r="J4" s="128" t="s">
        <v>9</v>
      </c>
      <c r="K4" s="187" t="s">
        <v>31</v>
      </c>
      <c r="L4" s="128"/>
      <c r="M4" s="125"/>
      <c r="N4" s="128"/>
      <c r="O4" s="187"/>
      <c r="P4" s="128"/>
      <c r="Q4" s="187"/>
      <c r="R4" s="128"/>
      <c r="S4" s="187"/>
      <c r="T4" s="128"/>
      <c r="U4" s="187"/>
      <c r="V4" s="128"/>
      <c r="W4" s="125"/>
      <c r="X4" s="128" t="s">
        <v>9</v>
      </c>
      <c r="Y4" s="187" t="s">
        <v>31</v>
      </c>
      <c r="Z4" s="128" t="s">
        <v>0</v>
      </c>
      <c r="AA4" s="187" t="s">
        <v>32</v>
      </c>
    </row>
    <row r="5" spans="1:42">
      <c r="A5" s="92" t="s">
        <v>0</v>
      </c>
      <c r="B5" s="41">
        <f t="shared" ref="B5:Z5" si="0">SUM(B7:B32)</f>
        <v>0</v>
      </c>
      <c r="C5" s="41">
        <f t="shared" si="0"/>
        <v>14</v>
      </c>
      <c r="D5" s="41">
        <f t="shared" si="0"/>
        <v>1</v>
      </c>
      <c r="E5" s="41">
        <f t="shared" si="0"/>
        <v>17</v>
      </c>
      <c r="F5" s="41">
        <f t="shared" si="0"/>
        <v>1</v>
      </c>
      <c r="G5" s="41">
        <f t="shared" si="0"/>
        <v>5</v>
      </c>
      <c r="H5" s="41">
        <f t="shared" si="0"/>
        <v>0</v>
      </c>
      <c r="I5" s="41">
        <f t="shared" si="0"/>
        <v>5</v>
      </c>
      <c r="J5" s="41">
        <f t="shared" si="0"/>
        <v>1</v>
      </c>
      <c r="K5" s="41">
        <f t="shared" si="0"/>
        <v>2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0</v>
      </c>
      <c r="X5" s="41">
        <f t="shared" si="0"/>
        <v>3</v>
      </c>
      <c r="Y5" s="41">
        <f t="shared" si="0"/>
        <v>43</v>
      </c>
      <c r="Z5" s="41">
        <f t="shared" si="0"/>
        <v>46</v>
      </c>
      <c r="AA5" s="93">
        <v>6.5217391304347823</v>
      </c>
      <c r="AB5" s="17"/>
    </row>
    <row r="6" spans="1:42" ht="6" customHeight="1">
      <c r="A6" s="94"/>
      <c r="B6" s="65"/>
      <c r="C6" s="66"/>
      <c r="D6" s="65"/>
      <c r="E6" s="66"/>
      <c r="F6" s="65"/>
      <c r="G6" s="66"/>
      <c r="H6" s="65"/>
      <c r="I6" s="66"/>
      <c r="J6" s="65"/>
      <c r="K6" s="66"/>
      <c r="L6" s="65"/>
      <c r="M6" s="66"/>
      <c r="N6" s="62"/>
      <c r="O6" s="63"/>
      <c r="P6" s="62"/>
      <c r="Q6" s="63"/>
      <c r="R6" s="62"/>
      <c r="S6" s="63"/>
      <c r="T6" s="62"/>
      <c r="U6" s="64"/>
      <c r="V6" s="62"/>
      <c r="W6" s="64"/>
      <c r="X6" s="65"/>
      <c r="Y6" s="66"/>
      <c r="Z6" s="95"/>
      <c r="AA6" s="96"/>
      <c r="AD6" s="17"/>
    </row>
    <row r="7" spans="1:42" s="21" customFormat="1">
      <c r="A7" s="47" t="s">
        <v>20</v>
      </c>
      <c r="B7" s="87">
        <v>0</v>
      </c>
      <c r="C7" s="87">
        <v>1</v>
      </c>
      <c r="D7" s="87" t="s">
        <v>36</v>
      </c>
      <c r="E7" s="87" t="s">
        <v>36</v>
      </c>
      <c r="F7" s="87" t="s">
        <v>36</v>
      </c>
      <c r="G7" s="87" t="s">
        <v>36</v>
      </c>
      <c r="H7" s="87">
        <v>0</v>
      </c>
      <c r="I7" s="87">
        <v>1</v>
      </c>
      <c r="J7" s="87" t="s">
        <v>36</v>
      </c>
      <c r="K7" s="87" t="s">
        <v>36</v>
      </c>
      <c r="L7" s="87"/>
      <c r="M7" s="87"/>
      <c r="N7" s="62"/>
      <c r="O7" s="62"/>
      <c r="P7" s="62"/>
      <c r="Q7" s="62"/>
      <c r="R7" s="62"/>
      <c r="S7" s="62"/>
      <c r="T7" s="62"/>
      <c r="U7" s="62"/>
      <c r="V7" s="62"/>
      <c r="W7" s="64"/>
      <c r="X7" s="68">
        <f>SUM(B7,D7,F7,H7,N7,R7,J7,P7,L7,T7,V7)</f>
        <v>0</v>
      </c>
      <c r="Y7" s="68">
        <f>SUM(C7,E7,G7,I7,O7,S7,K7,Q7,M7,U7,W7)</f>
        <v>2</v>
      </c>
      <c r="Z7" s="62">
        <f t="shared" ref="Z7:Z32" si="1">SUM(X7:Y7)</f>
        <v>2</v>
      </c>
      <c r="AA7" s="97">
        <v>0</v>
      </c>
    </row>
    <row r="8" spans="1:42" s="21" customFormat="1">
      <c r="A8" s="47" t="s">
        <v>13</v>
      </c>
      <c r="B8" s="87">
        <v>0</v>
      </c>
      <c r="C8" s="87">
        <v>1</v>
      </c>
      <c r="D8" s="87" t="s">
        <v>36</v>
      </c>
      <c r="E8" s="87" t="s">
        <v>36</v>
      </c>
      <c r="F8" s="87" t="s">
        <v>36</v>
      </c>
      <c r="G8" s="87" t="s">
        <v>36</v>
      </c>
      <c r="H8" s="87">
        <v>0</v>
      </c>
      <c r="I8" s="87">
        <v>1</v>
      </c>
      <c r="J8" s="87" t="s">
        <v>36</v>
      </c>
      <c r="K8" s="87" t="s">
        <v>36</v>
      </c>
      <c r="L8" s="87"/>
      <c r="M8" s="87"/>
      <c r="N8" s="62"/>
      <c r="O8" s="62"/>
      <c r="P8" s="62"/>
      <c r="Q8" s="62"/>
      <c r="R8" s="62"/>
      <c r="S8" s="62"/>
      <c r="T8" s="62"/>
      <c r="U8" s="62"/>
      <c r="V8" s="62"/>
      <c r="W8" s="64"/>
      <c r="X8" s="68">
        <f>SUM(B8,D8,F8,H8,N8,R8,J8,P8,L8,T8,V8)</f>
        <v>0</v>
      </c>
      <c r="Y8" s="68">
        <f>SUM(C8,E8,G8,I8,O8,S8,K8,Q8,M8,U8,W8)</f>
        <v>2</v>
      </c>
      <c r="Z8" s="62">
        <f t="shared" si="1"/>
        <v>2</v>
      </c>
      <c r="AA8" s="97">
        <v>0</v>
      </c>
    </row>
    <row r="9" spans="1:42" s="21" customFormat="1">
      <c r="A9" s="47" t="s">
        <v>26</v>
      </c>
      <c r="B9" s="87">
        <v>0</v>
      </c>
      <c r="C9" s="87">
        <v>1</v>
      </c>
      <c r="D9" s="87">
        <v>1</v>
      </c>
      <c r="E9" s="87">
        <v>0</v>
      </c>
      <c r="F9" s="87" t="s">
        <v>36</v>
      </c>
      <c r="G9" s="87" t="s">
        <v>36</v>
      </c>
      <c r="H9" s="87" t="s">
        <v>36</v>
      </c>
      <c r="I9" s="87" t="s">
        <v>36</v>
      </c>
      <c r="J9" s="87" t="s">
        <v>36</v>
      </c>
      <c r="K9" s="87" t="s">
        <v>36</v>
      </c>
      <c r="L9" s="87"/>
      <c r="M9" s="87"/>
      <c r="N9" s="62"/>
      <c r="O9" s="62"/>
      <c r="P9" s="62"/>
      <c r="Q9" s="62"/>
      <c r="R9" s="62"/>
      <c r="S9" s="62"/>
      <c r="T9" s="62"/>
      <c r="U9" s="62"/>
      <c r="V9" s="62"/>
      <c r="W9" s="64"/>
      <c r="X9" s="68">
        <f t="shared" ref="X9:Y32" si="2">SUM(B9,D9,F9,H9,N9,R9,J9,P9,L9,T9,V9)</f>
        <v>1</v>
      </c>
      <c r="Y9" s="68">
        <f t="shared" si="2"/>
        <v>1</v>
      </c>
      <c r="Z9" s="62">
        <f t="shared" si="1"/>
        <v>2</v>
      </c>
      <c r="AA9" s="97">
        <v>50</v>
      </c>
    </row>
    <row r="10" spans="1:42" s="21" customFormat="1">
      <c r="A10" s="47" t="s">
        <v>1</v>
      </c>
      <c r="B10" s="87" t="s">
        <v>36</v>
      </c>
      <c r="C10" s="87" t="s">
        <v>36</v>
      </c>
      <c r="D10" s="87">
        <v>0</v>
      </c>
      <c r="E10" s="87">
        <v>2</v>
      </c>
      <c r="F10" s="87" t="s">
        <v>36</v>
      </c>
      <c r="G10" s="87" t="s">
        <v>36</v>
      </c>
      <c r="H10" s="87" t="s">
        <v>36</v>
      </c>
      <c r="I10" s="87" t="s">
        <v>36</v>
      </c>
      <c r="J10" s="87" t="s">
        <v>36</v>
      </c>
      <c r="K10" s="87" t="s">
        <v>36</v>
      </c>
      <c r="L10" s="87"/>
      <c r="M10" s="87"/>
      <c r="N10" s="62"/>
      <c r="O10" s="62"/>
      <c r="P10" s="62"/>
      <c r="Q10" s="62"/>
      <c r="R10" s="62"/>
      <c r="S10" s="62"/>
      <c r="T10" s="62"/>
      <c r="U10" s="62"/>
      <c r="V10" s="62"/>
      <c r="W10" s="64"/>
      <c r="X10" s="68">
        <f t="shared" si="2"/>
        <v>0</v>
      </c>
      <c r="Y10" s="68">
        <f t="shared" si="2"/>
        <v>2</v>
      </c>
      <c r="Z10" s="62">
        <f t="shared" si="1"/>
        <v>2</v>
      </c>
      <c r="AA10" s="97">
        <v>0</v>
      </c>
    </row>
    <row r="11" spans="1:42" s="21" customFormat="1">
      <c r="A11" s="47" t="s">
        <v>29</v>
      </c>
      <c r="B11" s="87" t="s">
        <v>36</v>
      </c>
      <c r="C11" s="87" t="s">
        <v>36</v>
      </c>
      <c r="D11" s="87">
        <v>0</v>
      </c>
      <c r="E11" s="87">
        <v>2</v>
      </c>
      <c r="F11" s="87" t="s">
        <v>36</v>
      </c>
      <c r="G11" s="87" t="s">
        <v>36</v>
      </c>
      <c r="H11" s="87" t="s">
        <v>36</v>
      </c>
      <c r="I11" s="87" t="s">
        <v>36</v>
      </c>
      <c r="J11" s="87" t="s">
        <v>36</v>
      </c>
      <c r="K11" s="87" t="s">
        <v>36</v>
      </c>
      <c r="L11" s="87"/>
      <c r="M11" s="87"/>
      <c r="N11" s="62"/>
      <c r="O11" s="62"/>
      <c r="P11" s="62"/>
      <c r="Q11" s="62"/>
      <c r="R11" s="62"/>
      <c r="S11" s="62"/>
      <c r="T11" s="62"/>
      <c r="U11" s="62"/>
      <c r="V11" s="62"/>
      <c r="W11" s="64"/>
      <c r="X11" s="68">
        <f t="shared" si="2"/>
        <v>0</v>
      </c>
      <c r="Y11" s="68">
        <f t="shared" si="2"/>
        <v>2</v>
      </c>
      <c r="Z11" s="62">
        <f t="shared" si="1"/>
        <v>2</v>
      </c>
      <c r="AA11" s="97">
        <v>0</v>
      </c>
    </row>
    <row r="12" spans="1:42" s="21" customFormat="1">
      <c r="A12" s="47" t="s">
        <v>28</v>
      </c>
      <c r="B12" s="87" t="s">
        <v>36</v>
      </c>
      <c r="C12" s="87" t="s">
        <v>36</v>
      </c>
      <c r="D12" s="87">
        <v>0</v>
      </c>
      <c r="E12" s="87">
        <v>1</v>
      </c>
      <c r="F12" s="87" t="s">
        <v>36</v>
      </c>
      <c r="G12" s="87" t="s">
        <v>36</v>
      </c>
      <c r="H12" s="87" t="s">
        <v>36</v>
      </c>
      <c r="I12" s="87" t="s">
        <v>36</v>
      </c>
      <c r="J12" s="87" t="s">
        <v>36</v>
      </c>
      <c r="K12" s="87" t="s">
        <v>36</v>
      </c>
      <c r="L12" s="87"/>
      <c r="M12" s="87"/>
      <c r="N12" s="62"/>
      <c r="O12" s="62"/>
      <c r="P12" s="62"/>
      <c r="Q12" s="62"/>
      <c r="R12" s="62"/>
      <c r="S12" s="62"/>
      <c r="T12" s="62"/>
      <c r="U12" s="62"/>
      <c r="V12" s="62"/>
      <c r="W12" s="64"/>
      <c r="X12" s="68">
        <f t="shared" si="2"/>
        <v>0</v>
      </c>
      <c r="Y12" s="68">
        <f t="shared" si="2"/>
        <v>1</v>
      </c>
      <c r="Z12" s="62">
        <f t="shared" si="1"/>
        <v>1</v>
      </c>
      <c r="AA12" s="97">
        <v>0</v>
      </c>
    </row>
    <row r="13" spans="1:42" s="21" customFormat="1">
      <c r="A13" s="47" t="s">
        <v>27</v>
      </c>
      <c r="B13" s="87" t="s">
        <v>36</v>
      </c>
      <c r="C13" s="87" t="s">
        <v>36</v>
      </c>
      <c r="D13" s="87">
        <v>0</v>
      </c>
      <c r="E13" s="87">
        <v>1</v>
      </c>
      <c r="F13" s="87" t="s">
        <v>36</v>
      </c>
      <c r="G13" s="87" t="s">
        <v>36</v>
      </c>
      <c r="H13" s="87" t="s">
        <v>36</v>
      </c>
      <c r="I13" s="87" t="s">
        <v>36</v>
      </c>
      <c r="J13" s="87" t="s">
        <v>36</v>
      </c>
      <c r="K13" s="87" t="s">
        <v>36</v>
      </c>
      <c r="L13" s="87"/>
      <c r="M13" s="87"/>
      <c r="N13" s="62"/>
      <c r="O13" s="62"/>
      <c r="P13" s="62"/>
      <c r="Q13" s="62"/>
      <c r="R13" s="62"/>
      <c r="S13" s="62"/>
      <c r="T13" s="62"/>
      <c r="U13" s="62"/>
      <c r="V13" s="62"/>
      <c r="W13" s="64"/>
      <c r="X13" s="68">
        <f t="shared" si="2"/>
        <v>0</v>
      </c>
      <c r="Y13" s="68">
        <f t="shared" si="2"/>
        <v>1</v>
      </c>
      <c r="Z13" s="62">
        <f t="shared" si="1"/>
        <v>1</v>
      </c>
      <c r="AA13" s="97">
        <v>0</v>
      </c>
    </row>
    <row r="14" spans="1:42" s="21" customFormat="1">
      <c r="A14" s="47" t="s">
        <v>21</v>
      </c>
      <c r="B14" s="87">
        <v>0</v>
      </c>
      <c r="C14" s="87">
        <v>1</v>
      </c>
      <c r="D14" s="87">
        <v>0</v>
      </c>
      <c r="E14" s="87">
        <v>1</v>
      </c>
      <c r="F14" s="87" t="s">
        <v>36</v>
      </c>
      <c r="G14" s="87" t="s">
        <v>36</v>
      </c>
      <c r="H14" s="87" t="s">
        <v>36</v>
      </c>
      <c r="I14" s="87" t="s">
        <v>36</v>
      </c>
      <c r="J14" s="87" t="s">
        <v>36</v>
      </c>
      <c r="K14" s="87" t="s">
        <v>36</v>
      </c>
      <c r="L14" s="87"/>
      <c r="M14" s="87"/>
      <c r="N14" s="62"/>
      <c r="O14" s="62"/>
      <c r="P14" s="62"/>
      <c r="Q14" s="62"/>
      <c r="R14" s="62"/>
      <c r="S14" s="62"/>
      <c r="T14" s="62"/>
      <c r="U14" s="62"/>
      <c r="V14" s="62"/>
      <c r="W14" s="64"/>
      <c r="X14" s="68">
        <f t="shared" si="2"/>
        <v>0</v>
      </c>
      <c r="Y14" s="68">
        <f t="shared" si="2"/>
        <v>2</v>
      </c>
      <c r="Z14" s="62">
        <f t="shared" si="1"/>
        <v>2</v>
      </c>
      <c r="AA14" s="97">
        <v>0</v>
      </c>
    </row>
    <row r="15" spans="1:42" s="21" customFormat="1">
      <c r="A15" s="47" t="s">
        <v>30</v>
      </c>
      <c r="B15" s="87">
        <v>0</v>
      </c>
      <c r="C15" s="87">
        <v>1</v>
      </c>
      <c r="D15" s="87">
        <v>0</v>
      </c>
      <c r="E15" s="87">
        <v>1</v>
      </c>
      <c r="F15" s="87" t="s">
        <v>36</v>
      </c>
      <c r="G15" s="87" t="s">
        <v>36</v>
      </c>
      <c r="H15" s="87" t="s">
        <v>36</v>
      </c>
      <c r="I15" s="87" t="s">
        <v>36</v>
      </c>
      <c r="J15" s="87" t="s">
        <v>36</v>
      </c>
      <c r="K15" s="87" t="s">
        <v>36</v>
      </c>
      <c r="L15" s="87"/>
      <c r="M15" s="87"/>
      <c r="N15" s="62"/>
      <c r="O15" s="62"/>
      <c r="P15" s="62"/>
      <c r="Q15" s="62"/>
      <c r="R15" s="62"/>
      <c r="S15" s="62"/>
      <c r="T15" s="62"/>
      <c r="U15" s="62"/>
      <c r="V15" s="62"/>
      <c r="W15" s="64"/>
      <c r="X15" s="68">
        <f t="shared" si="2"/>
        <v>0</v>
      </c>
      <c r="Y15" s="68">
        <f t="shared" si="2"/>
        <v>2</v>
      </c>
      <c r="Z15" s="62">
        <f t="shared" si="1"/>
        <v>2</v>
      </c>
      <c r="AA15" s="97">
        <v>0</v>
      </c>
    </row>
    <row r="16" spans="1:42" s="21" customFormat="1">
      <c r="A16" s="47" t="s">
        <v>14</v>
      </c>
      <c r="B16" s="87" t="s">
        <v>36</v>
      </c>
      <c r="C16" s="87" t="s">
        <v>36</v>
      </c>
      <c r="D16" s="87">
        <v>0</v>
      </c>
      <c r="E16" s="87">
        <v>1</v>
      </c>
      <c r="F16" s="87">
        <v>0</v>
      </c>
      <c r="G16" s="87">
        <v>1</v>
      </c>
      <c r="H16" s="87" t="s">
        <v>36</v>
      </c>
      <c r="I16" s="87" t="s">
        <v>36</v>
      </c>
      <c r="J16" s="87" t="s">
        <v>36</v>
      </c>
      <c r="K16" s="87" t="s">
        <v>36</v>
      </c>
      <c r="L16" s="87"/>
      <c r="M16" s="87"/>
      <c r="N16" s="62"/>
      <c r="O16" s="62"/>
      <c r="P16" s="62"/>
      <c r="Q16" s="62"/>
      <c r="R16" s="62"/>
      <c r="S16" s="62"/>
      <c r="T16" s="62"/>
      <c r="U16" s="62"/>
      <c r="V16" s="62"/>
      <c r="W16" s="64"/>
      <c r="X16" s="68">
        <f t="shared" si="2"/>
        <v>0</v>
      </c>
      <c r="Y16" s="68">
        <f t="shared" si="2"/>
        <v>2</v>
      </c>
      <c r="Z16" s="62">
        <f t="shared" si="1"/>
        <v>2</v>
      </c>
      <c r="AA16" s="97">
        <v>0</v>
      </c>
    </row>
    <row r="17" spans="1:27" s="21" customFormat="1">
      <c r="A17" s="47" t="s">
        <v>16</v>
      </c>
      <c r="B17" s="87">
        <v>0</v>
      </c>
      <c r="C17" s="87">
        <v>1</v>
      </c>
      <c r="D17" s="87" t="s">
        <v>36</v>
      </c>
      <c r="E17" s="87" t="s">
        <v>36</v>
      </c>
      <c r="F17" s="87">
        <v>0</v>
      </c>
      <c r="G17" s="87">
        <v>1</v>
      </c>
      <c r="H17" s="87" t="s">
        <v>36</v>
      </c>
      <c r="I17" s="87" t="s">
        <v>36</v>
      </c>
      <c r="J17" s="87" t="s">
        <v>36</v>
      </c>
      <c r="K17" s="87" t="s">
        <v>36</v>
      </c>
      <c r="L17" s="87"/>
      <c r="M17" s="87"/>
      <c r="N17" s="62"/>
      <c r="O17" s="62"/>
      <c r="P17" s="62"/>
      <c r="Q17" s="62"/>
      <c r="R17" s="62"/>
      <c r="S17" s="62"/>
      <c r="T17" s="62"/>
      <c r="U17" s="62"/>
      <c r="V17" s="62"/>
      <c r="W17" s="64"/>
      <c r="X17" s="68">
        <f t="shared" si="2"/>
        <v>0</v>
      </c>
      <c r="Y17" s="68">
        <f t="shared" si="2"/>
        <v>2</v>
      </c>
      <c r="Z17" s="62">
        <f t="shared" si="1"/>
        <v>2</v>
      </c>
      <c r="AA17" s="97">
        <v>0</v>
      </c>
    </row>
    <row r="18" spans="1:27" s="21" customFormat="1">
      <c r="A18" s="47" t="s">
        <v>19</v>
      </c>
      <c r="B18" s="87" t="s">
        <v>36</v>
      </c>
      <c r="C18" s="87" t="s">
        <v>36</v>
      </c>
      <c r="D18" s="87" t="s">
        <v>36</v>
      </c>
      <c r="E18" s="87" t="s">
        <v>36</v>
      </c>
      <c r="F18" s="87">
        <v>0</v>
      </c>
      <c r="G18" s="87">
        <v>1</v>
      </c>
      <c r="H18" s="87" t="s">
        <v>36</v>
      </c>
      <c r="I18" s="87" t="s">
        <v>36</v>
      </c>
      <c r="J18" s="87" t="s">
        <v>36</v>
      </c>
      <c r="K18" s="87" t="s">
        <v>36</v>
      </c>
      <c r="L18" s="87"/>
      <c r="M18" s="87"/>
      <c r="N18" s="62"/>
      <c r="O18" s="62"/>
      <c r="P18" s="62"/>
      <c r="Q18" s="62"/>
      <c r="R18" s="62"/>
      <c r="S18" s="62"/>
      <c r="T18" s="62"/>
      <c r="U18" s="62"/>
      <c r="V18" s="62"/>
      <c r="W18" s="64"/>
      <c r="X18" s="68">
        <f t="shared" si="2"/>
        <v>0</v>
      </c>
      <c r="Y18" s="68">
        <f t="shared" si="2"/>
        <v>1</v>
      </c>
      <c r="Z18" s="62">
        <f t="shared" si="1"/>
        <v>1</v>
      </c>
      <c r="AA18" s="97">
        <v>0</v>
      </c>
    </row>
    <row r="19" spans="1:27" s="21" customFormat="1">
      <c r="A19" s="47" t="s">
        <v>18</v>
      </c>
      <c r="B19" s="87" t="s">
        <v>36</v>
      </c>
      <c r="C19" s="87" t="s">
        <v>36</v>
      </c>
      <c r="D19" s="87" t="s">
        <v>36</v>
      </c>
      <c r="E19" s="87" t="s">
        <v>36</v>
      </c>
      <c r="F19" s="87">
        <v>0</v>
      </c>
      <c r="G19" s="87">
        <v>1</v>
      </c>
      <c r="H19" s="87" t="s">
        <v>36</v>
      </c>
      <c r="I19" s="87" t="s">
        <v>36</v>
      </c>
      <c r="J19" s="87" t="s">
        <v>36</v>
      </c>
      <c r="K19" s="87" t="s">
        <v>36</v>
      </c>
      <c r="L19" s="87"/>
      <c r="M19" s="87"/>
      <c r="N19" s="62"/>
      <c r="O19" s="62"/>
      <c r="P19" s="62"/>
      <c r="Q19" s="62"/>
      <c r="R19" s="62"/>
      <c r="S19" s="62"/>
      <c r="T19" s="62"/>
      <c r="U19" s="62"/>
      <c r="V19" s="62"/>
      <c r="W19" s="64"/>
      <c r="X19" s="68">
        <f t="shared" si="2"/>
        <v>0</v>
      </c>
      <c r="Y19" s="68">
        <f t="shared" si="2"/>
        <v>1</v>
      </c>
      <c r="Z19" s="62">
        <f t="shared" si="1"/>
        <v>1</v>
      </c>
      <c r="AA19" s="97">
        <v>0</v>
      </c>
    </row>
    <row r="20" spans="1:27" s="21" customFormat="1">
      <c r="A20" s="47" t="s">
        <v>24</v>
      </c>
      <c r="B20" s="87" t="s">
        <v>36</v>
      </c>
      <c r="C20" s="87" t="s">
        <v>36</v>
      </c>
      <c r="D20" s="87" t="s">
        <v>36</v>
      </c>
      <c r="E20" s="87" t="s">
        <v>36</v>
      </c>
      <c r="F20" s="87">
        <v>1</v>
      </c>
      <c r="G20" s="87">
        <v>0</v>
      </c>
      <c r="H20" s="87">
        <v>0</v>
      </c>
      <c r="I20" s="87">
        <v>1</v>
      </c>
      <c r="J20" s="87" t="s">
        <v>36</v>
      </c>
      <c r="K20" s="87" t="s">
        <v>36</v>
      </c>
      <c r="L20" s="87"/>
      <c r="M20" s="87"/>
      <c r="N20" s="62"/>
      <c r="O20" s="62"/>
      <c r="P20" s="62"/>
      <c r="Q20" s="62"/>
      <c r="R20" s="62"/>
      <c r="S20" s="62"/>
      <c r="T20" s="62"/>
      <c r="U20" s="62"/>
      <c r="V20" s="62"/>
      <c r="W20" s="64"/>
      <c r="X20" s="68">
        <f t="shared" si="2"/>
        <v>1</v>
      </c>
      <c r="Y20" s="68">
        <f t="shared" si="2"/>
        <v>1</v>
      </c>
      <c r="Z20" s="62">
        <f t="shared" si="1"/>
        <v>2</v>
      </c>
      <c r="AA20" s="97">
        <v>50</v>
      </c>
    </row>
    <row r="21" spans="1:27" s="21" customFormat="1">
      <c r="A21" s="47" t="s">
        <v>42</v>
      </c>
      <c r="B21" s="87">
        <v>0</v>
      </c>
      <c r="C21" s="87">
        <v>1</v>
      </c>
      <c r="D21" s="87" t="s">
        <v>36</v>
      </c>
      <c r="E21" s="87" t="s">
        <v>36</v>
      </c>
      <c r="F21" s="87" t="s">
        <v>36</v>
      </c>
      <c r="G21" s="87" t="s">
        <v>36</v>
      </c>
      <c r="H21" s="87" t="s">
        <v>36</v>
      </c>
      <c r="I21" s="87" t="s">
        <v>36</v>
      </c>
      <c r="J21" s="87" t="s">
        <v>36</v>
      </c>
      <c r="K21" s="87" t="s">
        <v>36</v>
      </c>
      <c r="L21" s="87"/>
      <c r="M21" s="87"/>
      <c r="N21" s="62"/>
      <c r="O21" s="62"/>
      <c r="P21" s="62"/>
      <c r="Q21" s="62"/>
      <c r="R21" s="62"/>
      <c r="S21" s="62"/>
      <c r="T21" s="62"/>
      <c r="U21" s="62"/>
      <c r="V21" s="62"/>
      <c r="W21" s="64"/>
      <c r="X21" s="68">
        <f t="shared" si="2"/>
        <v>0</v>
      </c>
      <c r="Y21" s="68">
        <f t="shared" si="2"/>
        <v>1</v>
      </c>
      <c r="Z21" s="62">
        <f t="shared" si="1"/>
        <v>1</v>
      </c>
      <c r="AA21" s="97">
        <v>0</v>
      </c>
    </row>
    <row r="22" spans="1:27" s="21" customFormat="1">
      <c r="A22" s="47" t="s">
        <v>43</v>
      </c>
      <c r="B22" s="87" t="s">
        <v>36</v>
      </c>
      <c r="C22" s="87" t="s">
        <v>36</v>
      </c>
      <c r="D22" s="87">
        <v>0</v>
      </c>
      <c r="E22" s="87">
        <v>1</v>
      </c>
      <c r="F22" s="87" t="s">
        <v>36</v>
      </c>
      <c r="G22" s="87" t="s">
        <v>36</v>
      </c>
      <c r="H22" s="87" t="s">
        <v>36</v>
      </c>
      <c r="I22" s="87" t="s">
        <v>36</v>
      </c>
      <c r="J22" s="87" t="s">
        <v>36</v>
      </c>
      <c r="K22" s="87" t="s">
        <v>36</v>
      </c>
      <c r="L22" s="87"/>
      <c r="M22" s="87"/>
      <c r="N22" s="62"/>
      <c r="O22" s="62"/>
      <c r="P22" s="62"/>
      <c r="Q22" s="62"/>
      <c r="R22" s="70"/>
      <c r="S22" s="70"/>
      <c r="T22" s="62"/>
      <c r="U22" s="62"/>
      <c r="V22" s="62"/>
      <c r="W22" s="64"/>
      <c r="X22" s="68">
        <f t="shared" si="2"/>
        <v>0</v>
      </c>
      <c r="Y22" s="68">
        <f t="shared" si="2"/>
        <v>1</v>
      </c>
      <c r="Z22" s="62">
        <f t="shared" si="1"/>
        <v>1</v>
      </c>
      <c r="AA22" s="97">
        <v>0</v>
      </c>
    </row>
    <row r="23" spans="1:27" s="21" customFormat="1">
      <c r="A23" s="47" t="s">
        <v>23</v>
      </c>
      <c r="B23" s="87">
        <v>0</v>
      </c>
      <c r="C23" s="87">
        <v>1</v>
      </c>
      <c r="D23" s="87">
        <v>0</v>
      </c>
      <c r="E23" s="87">
        <v>1</v>
      </c>
      <c r="F23" s="87" t="s">
        <v>36</v>
      </c>
      <c r="G23" s="87" t="s">
        <v>36</v>
      </c>
      <c r="H23" s="87" t="s">
        <v>36</v>
      </c>
      <c r="I23" s="87" t="s">
        <v>36</v>
      </c>
      <c r="J23" s="87" t="s">
        <v>36</v>
      </c>
      <c r="K23" s="87" t="s">
        <v>36</v>
      </c>
      <c r="L23" s="87"/>
      <c r="M23" s="87"/>
      <c r="N23" s="62"/>
      <c r="O23" s="62"/>
      <c r="P23" s="62"/>
      <c r="Q23" s="62"/>
      <c r="R23" s="62"/>
      <c r="S23" s="62"/>
      <c r="T23" s="62"/>
      <c r="U23" s="62"/>
      <c r="V23" s="62"/>
      <c r="W23" s="64"/>
      <c r="X23" s="68">
        <f t="shared" si="2"/>
        <v>0</v>
      </c>
      <c r="Y23" s="68">
        <f t="shared" si="2"/>
        <v>2</v>
      </c>
      <c r="Z23" s="62">
        <f t="shared" si="1"/>
        <v>2</v>
      </c>
      <c r="AA23" s="97">
        <v>0</v>
      </c>
    </row>
    <row r="24" spans="1:27" s="21" customFormat="1">
      <c r="A24" s="47" t="s">
        <v>22</v>
      </c>
      <c r="B24" s="87" t="s">
        <v>36</v>
      </c>
      <c r="C24" s="87" t="s">
        <v>36</v>
      </c>
      <c r="D24" s="87">
        <v>0</v>
      </c>
      <c r="E24" s="87">
        <v>1</v>
      </c>
      <c r="F24" s="87" t="s">
        <v>36</v>
      </c>
      <c r="G24" s="87" t="s">
        <v>36</v>
      </c>
      <c r="H24" s="87">
        <v>0</v>
      </c>
      <c r="I24" s="87">
        <v>1</v>
      </c>
      <c r="J24" s="87" t="s">
        <v>36</v>
      </c>
      <c r="K24" s="87" t="s">
        <v>36</v>
      </c>
      <c r="L24" s="87"/>
      <c r="M24" s="87"/>
      <c r="N24" s="62"/>
      <c r="O24" s="62"/>
      <c r="P24" s="62"/>
      <c r="Q24" s="62"/>
      <c r="R24" s="62"/>
      <c r="S24" s="62"/>
      <c r="T24" s="62"/>
      <c r="U24" s="62"/>
      <c r="V24" s="62"/>
      <c r="W24" s="64"/>
      <c r="X24" s="68">
        <f t="shared" si="2"/>
        <v>0</v>
      </c>
      <c r="Y24" s="68">
        <f t="shared" si="2"/>
        <v>2</v>
      </c>
      <c r="Z24" s="62">
        <f t="shared" si="1"/>
        <v>2</v>
      </c>
      <c r="AA24" s="97">
        <v>0</v>
      </c>
    </row>
    <row r="25" spans="1:27" s="21" customFormat="1">
      <c r="A25" s="47" t="s">
        <v>17</v>
      </c>
      <c r="B25" s="87">
        <v>0</v>
      </c>
      <c r="C25" s="87">
        <v>1</v>
      </c>
      <c r="D25" s="87">
        <v>0</v>
      </c>
      <c r="E25" s="87">
        <v>1</v>
      </c>
      <c r="F25" s="87" t="s">
        <v>36</v>
      </c>
      <c r="G25" s="87" t="s">
        <v>36</v>
      </c>
      <c r="H25" s="87" t="s">
        <v>36</v>
      </c>
      <c r="I25" s="87" t="s">
        <v>36</v>
      </c>
      <c r="J25" s="87" t="s">
        <v>36</v>
      </c>
      <c r="K25" s="87" t="s">
        <v>36</v>
      </c>
      <c r="L25" s="87"/>
      <c r="M25" s="87"/>
      <c r="N25" s="62"/>
      <c r="O25" s="62"/>
      <c r="P25" s="62"/>
      <c r="Q25" s="62"/>
      <c r="R25" s="62"/>
      <c r="S25" s="62"/>
      <c r="T25" s="62"/>
      <c r="U25" s="62"/>
      <c r="V25" s="62"/>
      <c r="W25" s="64"/>
      <c r="X25" s="68">
        <f t="shared" si="2"/>
        <v>0</v>
      </c>
      <c r="Y25" s="68">
        <f t="shared" si="2"/>
        <v>2</v>
      </c>
      <c r="Z25" s="62">
        <f t="shared" si="1"/>
        <v>2</v>
      </c>
      <c r="AA25" s="97">
        <v>0</v>
      </c>
    </row>
    <row r="26" spans="1:27" s="21" customFormat="1">
      <c r="A26" s="47" t="s">
        <v>25</v>
      </c>
      <c r="B26" s="87">
        <v>0</v>
      </c>
      <c r="C26" s="87">
        <v>1</v>
      </c>
      <c r="D26" s="87" t="s">
        <v>36</v>
      </c>
      <c r="E26" s="87" t="s">
        <v>36</v>
      </c>
      <c r="F26" s="87" t="s">
        <v>36</v>
      </c>
      <c r="G26" s="87" t="s">
        <v>36</v>
      </c>
      <c r="H26" s="87">
        <v>0</v>
      </c>
      <c r="I26" s="87">
        <v>1</v>
      </c>
      <c r="J26" s="87" t="s">
        <v>36</v>
      </c>
      <c r="K26" s="87" t="s">
        <v>36</v>
      </c>
      <c r="L26" s="87"/>
      <c r="M26" s="87"/>
      <c r="N26" s="62"/>
      <c r="O26" s="62"/>
      <c r="P26" s="62"/>
      <c r="Q26" s="62"/>
      <c r="R26" s="62"/>
      <c r="S26" s="62"/>
      <c r="T26" s="62"/>
      <c r="U26" s="62"/>
      <c r="V26" s="62"/>
      <c r="W26" s="64"/>
      <c r="X26" s="68">
        <f t="shared" si="2"/>
        <v>0</v>
      </c>
      <c r="Y26" s="68">
        <f t="shared" si="2"/>
        <v>2</v>
      </c>
      <c r="Z26" s="62">
        <f t="shared" si="1"/>
        <v>2</v>
      </c>
      <c r="AA26" s="97">
        <v>0</v>
      </c>
    </row>
    <row r="27" spans="1:27" s="21" customFormat="1">
      <c r="A27" s="47" t="s">
        <v>3</v>
      </c>
      <c r="B27" s="87">
        <v>0</v>
      </c>
      <c r="C27" s="87">
        <v>1</v>
      </c>
      <c r="D27" s="87">
        <v>0</v>
      </c>
      <c r="E27" s="87">
        <v>1</v>
      </c>
      <c r="F27" s="87" t="s">
        <v>36</v>
      </c>
      <c r="G27" s="87" t="s">
        <v>36</v>
      </c>
      <c r="H27" s="87" t="s">
        <v>36</v>
      </c>
      <c r="I27" s="87" t="s">
        <v>36</v>
      </c>
      <c r="J27" s="87" t="s">
        <v>36</v>
      </c>
      <c r="K27" s="87" t="s">
        <v>36</v>
      </c>
      <c r="L27" s="87"/>
      <c r="M27" s="87"/>
      <c r="N27" s="62"/>
      <c r="O27" s="62"/>
      <c r="P27" s="62"/>
      <c r="Q27" s="62"/>
      <c r="R27" s="62"/>
      <c r="S27" s="62"/>
      <c r="T27" s="62"/>
      <c r="U27" s="64"/>
      <c r="V27" s="62"/>
      <c r="W27" s="64"/>
      <c r="X27" s="68">
        <f t="shared" si="2"/>
        <v>0</v>
      </c>
      <c r="Y27" s="68">
        <f t="shared" si="2"/>
        <v>2</v>
      </c>
      <c r="Z27" s="62">
        <f t="shared" si="1"/>
        <v>2</v>
      </c>
      <c r="AA27" s="97">
        <v>0</v>
      </c>
    </row>
    <row r="28" spans="1:27" s="21" customFormat="1">
      <c r="A28" s="47" t="s">
        <v>12</v>
      </c>
      <c r="B28" s="87">
        <v>0</v>
      </c>
      <c r="C28" s="87">
        <v>1</v>
      </c>
      <c r="D28" s="87" t="s">
        <v>36</v>
      </c>
      <c r="E28" s="87" t="s">
        <v>36</v>
      </c>
      <c r="F28" s="87" t="s">
        <v>36</v>
      </c>
      <c r="G28" s="87" t="s">
        <v>36</v>
      </c>
      <c r="H28" s="87" t="s">
        <v>36</v>
      </c>
      <c r="I28" s="87" t="s">
        <v>36</v>
      </c>
      <c r="J28" s="87">
        <v>0</v>
      </c>
      <c r="K28" s="87">
        <v>1</v>
      </c>
      <c r="L28" s="87"/>
      <c r="M28" s="87"/>
      <c r="N28" s="62"/>
      <c r="O28" s="62"/>
      <c r="P28" s="62"/>
      <c r="Q28" s="62"/>
      <c r="R28" s="62"/>
      <c r="S28" s="62"/>
      <c r="T28" s="62"/>
      <c r="U28" s="62"/>
      <c r="V28" s="62"/>
      <c r="W28" s="64"/>
      <c r="X28" s="68">
        <f t="shared" si="2"/>
        <v>0</v>
      </c>
      <c r="Y28" s="68">
        <f t="shared" si="2"/>
        <v>2</v>
      </c>
      <c r="Z28" s="62">
        <f t="shared" si="1"/>
        <v>2</v>
      </c>
      <c r="AA28" s="97">
        <v>0</v>
      </c>
    </row>
    <row r="29" spans="1:27" s="21" customFormat="1">
      <c r="A29" s="47" t="s">
        <v>11</v>
      </c>
      <c r="B29" s="87" t="s">
        <v>36</v>
      </c>
      <c r="C29" s="87" t="s">
        <v>36</v>
      </c>
      <c r="D29" s="87">
        <v>0</v>
      </c>
      <c r="E29" s="87">
        <v>2</v>
      </c>
      <c r="F29" s="87" t="s">
        <v>36</v>
      </c>
      <c r="G29" s="87" t="s">
        <v>36</v>
      </c>
      <c r="H29" s="87" t="s">
        <v>36</v>
      </c>
      <c r="I29" s="87" t="s">
        <v>36</v>
      </c>
      <c r="J29" s="87" t="s">
        <v>36</v>
      </c>
      <c r="K29" s="87" t="s">
        <v>36</v>
      </c>
      <c r="L29" s="87"/>
      <c r="M29" s="87"/>
      <c r="N29" s="62"/>
      <c r="O29" s="62"/>
      <c r="P29" s="62"/>
      <c r="Q29" s="62"/>
      <c r="R29" s="62"/>
      <c r="S29" s="62"/>
      <c r="T29" s="62"/>
      <c r="U29" s="62"/>
      <c r="V29" s="62"/>
      <c r="W29" s="64"/>
      <c r="X29" s="68">
        <f t="shared" si="2"/>
        <v>0</v>
      </c>
      <c r="Y29" s="68">
        <f t="shared" si="2"/>
        <v>2</v>
      </c>
      <c r="Z29" s="62">
        <f t="shared" si="1"/>
        <v>2</v>
      </c>
      <c r="AA29" s="97">
        <v>0</v>
      </c>
    </row>
    <row r="30" spans="1:27" s="21" customFormat="1">
      <c r="A30" s="47" t="s">
        <v>15</v>
      </c>
      <c r="B30" s="87" t="s">
        <v>36</v>
      </c>
      <c r="C30" s="87" t="s">
        <v>36</v>
      </c>
      <c r="D30" s="87" t="s">
        <v>36</v>
      </c>
      <c r="E30" s="87" t="s">
        <v>36</v>
      </c>
      <c r="F30" s="87">
        <v>0</v>
      </c>
      <c r="G30" s="87">
        <v>1</v>
      </c>
      <c r="H30" s="87" t="s">
        <v>36</v>
      </c>
      <c r="I30" s="87" t="s">
        <v>36</v>
      </c>
      <c r="J30" s="87">
        <v>0</v>
      </c>
      <c r="K30" s="87">
        <v>1</v>
      </c>
      <c r="L30" s="87"/>
      <c r="M30" s="87"/>
      <c r="N30" s="62"/>
      <c r="O30" s="62"/>
      <c r="P30" s="62"/>
      <c r="Q30" s="62"/>
      <c r="R30" s="62"/>
      <c r="S30" s="62"/>
      <c r="T30" s="62"/>
      <c r="U30" s="62"/>
      <c r="V30" s="62"/>
      <c r="W30" s="64"/>
      <c r="X30" s="68">
        <f t="shared" si="2"/>
        <v>0</v>
      </c>
      <c r="Y30" s="68">
        <f t="shared" si="2"/>
        <v>2</v>
      </c>
      <c r="Z30" s="62">
        <f t="shared" si="1"/>
        <v>2</v>
      </c>
      <c r="AA30" s="97">
        <v>0</v>
      </c>
    </row>
    <row r="31" spans="1:27" s="21" customFormat="1">
      <c r="A31" s="47" t="s">
        <v>10</v>
      </c>
      <c r="B31" s="87">
        <v>0</v>
      </c>
      <c r="C31" s="87">
        <v>1</v>
      </c>
      <c r="D31" s="87" t="s">
        <v>36</v>
      </c>
      <c r="E31" s="87" t="s">
        <v>36</v>
      </c>
      <c r="F31" s="87" t="s">
        <v>36</v>
      </c>
      <c r="G31" s="87" t="s">
        <v>36</v>
      </c>
      <c r="H31" s="87" t="s">
        <v>36</v>
      </c>
      <c r="I31" s="87" t="s">
        <v>36</v>
      </c>
      <c r="J31" s="87">
        <v>1</v>
      </c>
      <c r="K31" s="87">
        <v>0</v>
      </c>
      <c r="L31" s="87"/>
      <c r="M31" s="87"/>
      <c r="N31" s="62"/>
      <c r="O31" s="62"/>
      <c r="P31" s="62"/>
      <c r="Q31" s="62"/>
      <c r="R31" s="62"/>
      <c r="S31" s="62"/>
      <c r="T31" s="62"/>
      <c r="U31" s="62"/>
      <c r="V31" s="62"/>
      <c r="W31" s="64"/>
      <c r="X31" s="68">
        <f t="shared" si="2"/>
        <v>1</v>
      </c>
      <c r="Y31" s="68">
        <f t="shared" si="2"/>
        <v>1</v>
      </c>
      <c r="Z31" s="62">
        <f t="shared" si="1"/>
        <v>2</v>
      </c>
      <c r="AA31" s="97">
        <v>50</v>
      </c>
    </row>
    <row r="32" spans="1:27" s="21" customFormat="1">
      <c r="A32" s="49" t="s">
        <v>2</v>
      </c>
      <c r="B32" s="87">
        <v>0</v>
      </c>
      <c r="C32" s="87">
        <v>1</v>
      </c>
      <c r="D32" s="87">
        <v>0</v>
      </c>
      <c r="E32" s="87">
        <v>1</v>
      </c>
      <c r="F32" s="87" t="s">
        <v>36</v>
      </c>
      <c r="G32" s="87" t="s">
        <v>36</v>
      </c>
      <c r="H32" s="87" t="s">
        <v>36</v>
      </c>
      <c r="I32" s="87" t="s">
        <v>36</v>
      </c>
      <c r="J32" s="87" t="s">
        <v>36</v>
      </c>
      <c r="K32" s="87" t="s">
        <v>36</v>
      </c>
      <c r="L32" s="73"/>
      <c r="M32" s="73"/>
      <c r="N32" s="62"/>
      <c r="O32" s="62"/>
      <c r="P32" s="62"/>
      <c r="Q32" s="62"/>
      <c r="R32" s="62"/>
      <c r="S32" s="62"/>
      <c r="T32" s="62"/>
      <c r="U32" s="62"/>
      <c r="V32" s="62"/>
      <c r="W32" s="64"/>
      <c r="X32" s="68">
        <f t="shared" si="2"/>
        <v>0</v>
      </c>
      <c r="Y32" s="68">
        <f t="shared" si="2"/>
        <v>2</v>
      </c>
      <c r="Z32" s="62">
        <f t="shared" si="1"/>
        <v>2</v>
      </c>
      <c r="AA32" s="97">
        <v>0</v>
      </c>
    </row>
    <row r="33" spans="1:27" ht="6" customHeight="1">
      <c r="A33" s="47"/>
      <c r="B33" s="72"/>
      <c r="C33" s="73"/>
      <c r="D33" s="72"/>
      <c r="E33" s="73"/>
      <c r="F33" s="72"/>
      <c r="G33" s="73"/>
      <c r="H33" s="72"/>
      <c r="I33" s="73"/>
      <c r="J33" s="72"/>
      <c r="K33" s="73"/>
      <c r="L33" s="72"/>
      <c r="M33" s="73"/>
      <c r="N33" s="62"/>
      <c r="O33" s="62"/>
      <c r="P33" s="62"/>
      <c r="Q33" s="62"/>
      <c r="R33" s="62"/>
      <c r="S33" s="62"/>
      <c r="T33" s="62"/>
      <c r="U33" s="71"/>
      <c r="V33" s="62"/>
      <c r="W33" s="71"/>
      <c r="X33" s="72"/>
      <c r="Y33" s="73"/>
      <c r="Z33" s="73"/>
      <c r="AA33" s="73"/>
    </row>
    <row r="34" spans="1:27" ht="10.8">
      <c r="A34" s="40" t="s">
        <v>45</v>
      </c>
      <c r="B34" s="98"/>
      <c r="C34" s="99">
        <v>0</v>
      </c>
      <c r="D34" s="98"/>
      <c r="E34" s="99">
        <v>5.8823529411764701</v>
      </c>
      <c r="F34" s="98"/>
      <c r="G34" s="99">
        <v>16.666666666666664</v>
      </c>
      <c r="H34" s="98"/>
      <c r="I34" s="99">
        <v>0</v>
      </c>
      <c r="J34" s="98"/>
      <c r="K34" s="99">
        <v>33.333333333333329</v>
      </c>
      <c r="L34" s="199"/>
      <c r="M34" s="200"/>
      <c r="N34" s="199"/>
      <c r="O34" s="200"/>
      <c r="P34" s="199"/>
      <c r="Q34" s="200"/>
      <c r="R34" s="199"/>
      <c r="S34" s="200"/>
      <c r="T34" s="199"/>
      <c r="U34" s="200"/>
      <c r="V34" s="199"/>
      <c r="W34" s="200"/>
      <c r="X34" s="98"/>
      <c r="Y34" s="99"/>
      <c r="Z34" s="100"/>
      <c r="AA34" s="101"/>
    </row>
    <row r="35" spans="1:27" s="157" customFormat="1" ht="10.8">
      <c r="A35" s="35"/>
      <c r="B35" s="153"/>
      <c r="C35" s="154"/>
      <c r="D35" s="153"/>
      <c r="E35" s="154"/>
      <c r="F35" s="153"/>
      <c r="G35" s="154"/>
      <c r="H35" s="153"/>
      <c r="I35" s="154"/>
      <c r="J35" s="153"/>
      <c r="K35" s="154"/>
      <c r="L35" s="135"/>
      <c r="M35" s="136"/>
      <c r="N35" s="135"/>
      <c r="O35" s="136"/>
      <c r="P35" s="135"/>
      <c r="Q35" s="136"/>
      <c r="R35" s="135"/>
      <c r="S35" s="136"/>
      <c r="T35" s="135"/>
      <c r="U35" s="136"/>
      <c r="V35" s="135"/>
      <c r="W35" s="136"/>
      <c r="X35" s="153"/>
      <c r="Y35" s="154"/>
      <c r="Z35" s="155"/>
      <c r="AA35" s="156"/>
    </row>
    <row r="36" spans="1:27">
      <c r="A36" s="76" t="s">
        <v>59</v>
      </c>
      <c r="B36" s="102"/>
      <c r="C36" s="16"/>
      <c r="D36" s="102"/>
      <c r="E36" s="16"/>
      <c r="F36" s="102"/>
      <c r="G36" s="16"/>
      <c r="H36" s="102"/>
      <c r="I36" s="16"/>
      <c r="J36" s="102"/>
      <c r="K36" s="16"/>
      <c r="L36" s="62"/>
      <c r="M36" s="74"/>
      <c r="N36" s="62"/>
      <c r="O36" s="74"/>
      <c r="P36" s="62"/>
      <c r="Q36" s="74"/>
      <c r="R36" s="62"/>
      <c r="S36" s="74"/>
      <c r="T36" s="62"/>
      <c r="U36" s="74"/>
      <c r="V36" s="62"/>
      <c r="W36" s="74"/>
      <c r="X36" s="102"/>
      <c r="Y36" s="16"/>
      <c r="Z36" s="16"/>
      <c r="AA36" s="16"/>
    </row>
    <row r="37" spans="1:27">
      <c r="A37" s="77" t="s">
        <v>53</v>
      </c>
      <c r="B37" s="91"/>
      <c r="C37" s="16"/>
      <c r="D37" s="91"/>
      <c r="E37" s="16"/>
      <c r="F37" s="91"/>
      <c r="G37" s="16"/>
      <c r="H37" s="91"/>
      <c r="I37" s="16"/>
      <c r="J37" s="91"/>
      <c r="K37" s="16"/>
      <c r="L37" s="59"/>
      <c r="M37" s="59"/>
      <c r="N37" s="62"/>
      <c r="O37" s="74"/>
      <c r="P37" s="62"/>
      <c r="Q37" s="74"/>
      <c r="R37" s="62"/>
      <c r="S37" s="74"/>
      <c r="T37" s="59"/>
      <c r="U37" s="59"/>
      <c r="V37" s="59"/>
      <c r="W37" s="59"/>
      <c r="X37" s="91"/>
      <c r="Y37" s="16"/>
      <c r="Z37" s="16"/>
      <c r="AA37" s="16"/>
    </row>
    <row r="38" spans="1:27">
      <c r="A38" s="77" t="s">
        <v>61</v>
      </c>
      <c r="B38" s="91"/>
      <c r="C38" s="16"/>
      <c r="D38" s="91"/>
      <c r="E38" s="16"/>
      <c r="F38" s="91"/>
      <c r="G38" s="16"/>
      <c r="H38" s="91"/>
      <c r="I38" s="16"/>
      <c r="J38" s="91"/>
      <c r="K38" s="16"/>
      <c r="L38" s="47"/>
      <c r="M38" s="47"/>
      <c r="N38" s="62"/>
      <c r="O38" s="74"/>
      <c r="P38" s="62"/>
      <c r="Q38" s="74"/>
      <c r="R38" s="62"/>
      <c r="S38" s="74"/>
      <c r="T38" s="47"/>
      <c r="U38" s="47"/>
      <c r="V38" s="47"/>
      <c r="W38" s="78"/>
      <c r="X38" s="91"/>
      <c r="Y38" s="16"/>
      <c r="Z38" s="16"/>
      <c r="AA38" s="16"/>
    </row>
    <row r="39" spans="1:27">
      <c r="A39" s="47"/>
      <c r="B39" s="102"/>
      <c r="C39" s="16"/>
      <c r="D39" s="102"/>
      <c r="E39" s="16"/>
      <c r="F39" s="102"/>
      <c r="G39" s="16"/>
      <c r="H39" s="102"/>
      <c r="I39" s="16"/>
      <c r="J39" s="102"/>
      <c r="K39" s="16"/>
      <c r="L39" s="79"/>
      <c r="M39" s="79"/>
      <c r="N39" s="59"/>
      <c r="O39" s="59"/>
      <c r="P39" s="59"/>
      <c r="Q39" s="59"/>
      <c r="R39" s="59"/>
      <c r="S39" s="59"/>
      <c r="T39" s="79"/>
      <c r="U39" s="79"/>
      <c r="V39" s="79"/>
      <c r="W39" s="79"/>
      <c r="X39" s="102"/>
      <c r="Y39" s="16"/>
      <c r="Z39" s="16"/>
      <c r="AA39" s="16"/>
    </row>
    <row r="40" spans="1:27">
      <c r="A40" s="104" t="s">
        <v>76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80"/>
      <c r="M40" s="80"/>
      <c r="N40" s="59"/>
      <c r="O40" s="59"/>
      <c r="P40" s="59"/>
      <c r="Q40" s="59"/>
      <c r="R40" s="59"/>
      <c r="S40" s="59"/>
      <c r="T40" s="80"/>
      <c r="U40" s="80"/>
      <c r="V40" s="83"/>
      <c r="W40" s="83"/>
      <c r="X40" s="16"/>
      <c r="Y40" s="16"/>
      <c r="Z40" s="16"/>
      <c r="AA40" s="16"/>
    </row>
    <row r="41" spans="1:27">
      <c r="A41" s="105" t="s">
        <v>75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80"/>
      <c r="M41" s="80"/>
      <c r="N41" s="47"/>
      <c r="O41" s="47"/>
      <c r="P41" s="47"/>
      <c r="Q41" s="47"/>
      <c r="R41" s="47"/>
      <c r="S41" s="47"/>
      <c r="T41" s="80"/>
      <c r="U41" s="80"/>
      <c r="V41" s="80"/>
      <c r="W41" s="80"/>
      <c r="X41" s="16"/>
      <c r="Y41" s="16"/>
      <c r="Z41" s="16"/>
      <c r="AA41" s="16"/>
    </row>
    <row r="42" spans="1:27">
      <c r="A42" s="105"/>
      <c r="B42" s="78"/>
      <c r="C42" s="78"/>
      <c r="D42" s="16"/>
      <c r="E42" s="16"/>
      <c r="F42" s="16"/>
      <c r="G42" s="16"/>
      <c r="H42" s="16"/>
      <c r="I42" s="16"/>
      <c r="J42" s="16"/>
      <c r="K42" s="16"/>
      <c r="L42" s="80"/>
      <c r="M42" s="80"/>
      <c r="N42" s="47"/>
      <c r="O42" s="47"/>
      <c r="P42" s="47"/>
      <c r="Q42" s="47"/>
      <c r="R42" s="47"/>
      <c r="S42" s="47"/>
      <c r="T42" s="80"/>
      <c r="U42" s="80"/>
      <c r="V42" s="80"/>
      <c r="W42" s="80"/>
      <c r="X42" s="16"/>
      <c r="Y42" s="16"/>
      <c r="Z42" s="16"/>
      <c r="AA42" s="16"/>
    </row>
    <row r="43" spans="1:27" ht="13.2">
      <c r="A43" s="106" t="s">
        <v>77</v>
      </c>
      <c r="B43" s="85"/>
      <c r="C43" s="85"/>
      <c r="D43" s="16"/>
      <c r="E43" s="16"/>
      <c r="F43" s="16"/>
      <c r="G43" s="16"/>
      <c r="H43" s="16"/>
      <c r="I43" s="16"/>
      <c r="J43" s="16"/>
      <c r="K43" s="16"/>
      <c r="L43" s="47"/>
      <c r="M43" s="47"/>
      <c r="N43" s="79"/>
      <c r="O43" s="79"/>
      <c r="P43" s="79"/>
      <c r="Q43" s="79"/>
      <c r="R43" s="79"/>
      <c r="S43" s="79"/>
      <c r="T43" s="47"/>
      <c r="U43" s="47"/>
      <c r="V43" s="47"/>
      <c r="W43" s="47"/>
      <c r="X43" s="16"/>
      <c r="Y43" s="16"/>
      <c r="Z43" s="16"/>
      <c r="AA43" s="16"/>
    </row>
    <row r="44" spans="1:27" ht="13.2">
      <c r="A44" s="78"/>
      <c r="B44" s="85"/>
      <c r="C44" s="85"/>
      <c r="D44" s="16"/>
      <c r="E44" s="16"/>
      <c r="F44" s="16"/>
      <c r="G44" s="16"/>
      <c r="H44" s="16"/>
      <c r="I44" s="16"/>
      <c r="J44" s="16"/>
      <c r="K44" s="16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16"/>
      <c r="Y44" s="16"/>
      <c r="Z44" s="16"/>
      <c r="AA44" s="16"/>
    </row>
    <row r="45" spans="1:27">
      <c r="A45" s="86"/>
      <c r="B45" s="78"/>
      <c r="C45" s="78"/>
      <c r="D45" s="16"/>
      <c r="E45" s="16"/>
      <c r="F45" s="16"/>
      <c r="G45" s="16"/>
      <c r="H45" s="16"/>
      <c r="I45" s="16"/>
      <c r="J45" s="16"/>
      <c r="K45" s="16"/>
      <c r="L45" s="79"/>
      <c r="M45" s="79"/>
      <c r="N45" s="84"/>
      <c r="O45" s="84"/>
      <c r="P45" s="84"/>
      <c r="Q45" s="84"/>
      <c r="R45" s="84"/>
      <c r="S45" s="84"/>
      <c r="T45" s="79"/>
      <c r="U45" s="79"/>
      <c r="V45" s="79"/>
      <c r="W45" s="79"/>
      <c r="X45" s="16"/>
      <c r="Y45" s="16"/>
      <c r="Z45" s="16"/>
      <c r="AA45" s="16"/>
    </row>
    <row r="46" spans="1:27">
      <c r="L46" s="3"/>
      <c r="M46" s="3"/>
      <c r="N46" s="22"/>
      <c r="O46" s="22"/>
      <c r="P46" s="22"/>
      <c r="Q46" s="22"/>
      <c r="R46" s="22"/>
      <c r="S46" s="22"/>
      <c r="T46" s="3"/>
      <c r="U46" s="3"/>
      <c r="V46" s="3"/>
      <c r="W46" s="3"/>
    </row>
    <row r="47" spans="1:27">
      <c r="L47" s="3"/>
      <c r="M47" s="3"/>
      <c r="N47" s="22"/>
      <c r="O47" s="22"/>
      <c r="P47" s="22"/>
      <c r="Q47" s="22"/>
      <c r="R47" s="22"/>
      <c r="S47" s="22"/>
      <c r="T47" s="3"/>
      <c r="U47" s="3"/>
      <c r="V47" s="3"/>
      <c r="W47" s="3"/>
    </row>
    <row r="48" spans="1:27">
      <c r="L48" s="3"/>
      <c r="M48" s="3"/>
      <c r="N48" s="22"/>
      <c r="O48" s="22"/>
      <c r="P48" s="22"/>
      <c r="Q48" s="22"/>
      <c r="R48" s="22"/>
      <c r="S48" s="22"/>
      <c r="T48" s="3"/>
      <c r="U48" s="3"/>
      <c r="V48" s="3"/>
      <c r="W48" s="3"/>
    </row>
    <row r="49" spans="1:23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>
      <c r="A50" s="18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>
      <c r="A51" s="18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>
      <c r="A52" s="18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>
      <c r="A53" s="18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>
      <c r="A54" s="18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>
      <c r="A55" s="18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>
      <c r="A56" s="18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>
      <c r="A57" s="18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>
      <c r="A58" s="18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>
      <c r="A59" s="18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>
      <c r="A60" s="18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>
      <c r="A61" s="18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>
      <c r="A62" s="18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A63" s="18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2:23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2:23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2:23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2:23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2:23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2:23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2:23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2:23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2:23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2:23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2:23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2:23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2:23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2:23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2:23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2:23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2:23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2:23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2:23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2:23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2:23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2:23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2:23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2:23">
      <c r="N88" s="3"/>
      <c r="O88" s="3"/>
      <c r="P88" s="3"/>
      <c r="Q88" s="3"/>
      <c r="R88" s="3"/>
      <c r="S88" s="3"/>
    </row>
    <row r="89" spans="12:23">
      <c r="N89" s="3"/>
      <c r="O89" s="3"/>
      <c r="P89" s="3"/>
      <c r="Q89" s="3"/>
      <c r="R89" s="3"/>
      <c r="S89" s="3"/>
    </row>
    <row r="90" spans="12:23">
      <c r="N90" s="3"/>
      <c r="O90" s="3"/>
      <c r="P90" s="3"/>
      <c r="Q90" s="3"/>
      <c r="R90" s="3"/>
      <c r="S90" s="3"/>
    </row>
    <row r="91" spans="12:23">
      <c r="N91" s="3"/>
      <c r="O91" s="3"/>
      <c r="P91" s="3"/>
      <c r="Q91" s="3"/>
      <c r="R91" s="3"/>
      <c r="S91" s="3"/>
    </row>
    <row r="92" spans="12:23">
      <c r="N92" s="3"/>
      <c r="O92" s="3"/>
      <c r="P92" s="3"/>
      <c r="Q92" s="3"/>
      <c r="R92" s="3"/>
      <c r="S92" s="3"/>
    </row>
  </sheetData>
  <mergeCells count="6">
    <mergeCell ref="T34:U34"/>
    <mergeCell ref="V34:W34"/>
    <mergeCell ref="P34:Q34"/>
    <mergeCell ref="L34:M34"/>
    <mergeCell ref="N34:O34"/>
    <mergeCell ref="R34:S34"/>
  </mergeCells>
  <phoneticPr fontId="7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92"/>
  <sheetViews>
    <sheetView showGridLines="0" workbookViewId="0">
      <pane ySplit="4" topLeftCell="A5" activePane="bottomLeft" state="frozen"/>
      <selection pane="bottomLeft"/>
    </sheetView>
  </sheetViews>
  <sheetFormatPr baseColWidth="10" defaultColWidth="12" defaultRowHeight="10.199999999999999"/>
  <cols>
    <col min="1" max="1" width="17.28515625" style="12" customWidth="1"/>
    <col min="2" max="11" width="5.85546875" style="12" customWidth="1"/>
    <col min="12" max="12" width="5.85546875" style="1" hidden="1" customWidth="1"/>
    <col min="13" max="13" width="6.42578125" style="1" hidden="1" customWidth="1"/>
    <col min="14" max="23" width="5.85546875" style="1" hidden="1" customWidth="1"/>
    <col min="24" max="26" width="5.85546875" style="12" customWidth="1"/>
    <col min="27" max="27" width="8.140625" style="12" customWidth="1"/>
    <col min="28" max="245" width="13.28515625" style="12" customWidth="1"/>
    <col min="246" max="16384" width="12" style="12"/>
  </cols>
  <sheetData>
    <row r="1" spans="1:30" ht="22.5" customHeight="1">
      <c r="A1" s="11" t="s">
        <v>47</v>
      </c>
      <c r="B1" s="90"/>
      <c r="C1" s="16"/>
      <c r="D1" s="90"/>
      <c r="E1" s="16"/>
      <c r="F1" s="90"/>
      <c r="G1" s="16"/>
      <c r="H1" s="90"/>
      <c r="I1" s="16"/>
      <c r="J1" s="90"/>
      <c r="K1" s="16"/>
      <c r="L1" s="59"/>
      <c r="M1" s="59"/>
      <c r="N1" s="8"/>
      <c r="O1" s="8"/>
      <c r="P1" s="8"/>
      <c r="Q1" s="8"/>
      <c r="R1" s="8"/>
      <c r="S1" s="8"/>
      <c r="T1" s="59"/>
      <c r="U1" s="59"/>
      <c r="V1" s="59"/>
      <c r="W1" s="59"/>
      <c r="X1" s="90"/>
      <c r="Y1" s="16"/>
      <c r="Z1" s="16"/>
      <c r="AA1" s="13" t="s">
        <v>74</v>
      </c>
    </row>
    <row r="2" spans="1:30" ht="16.5" customHeight="1">
      <c r="A2" s="122" t="s">
        <v>60</v>
      </c>
      <c r="B2" s="158"/>
      <c r="C2" s="159"/>
      <c r="D2" s="158"/>
      <c r="E2" s="159"/>
      <c r="F2" s="158"/>
      <c r="G2" s="159"/>
      <c r="H2" s="158"/>
      <c r="I2" s="159"/>
      <c r="J2" s="158"/>
      <c r="K2" s="159"/>
      <c r="L2" s="124"/>
      <c r="M2" s="124"/>
      <c r="N2" s="123"/>
      <c r="O2" s="123"/>
      <c r="P2" s="123"/>
      <c r="Q2" s="123"/>
      <c r="R2" s="123"/>
      <c r="S2" s="123"/>
      <c r="T2" s="124"/>
      <c r="U2" s="124"/>
      <c r="V2" s="124"/>
      <c r="W2" s="124"/>
      <c r="X2" s="158"/>
      <c r="Y2" s="159"/>
      <c r="Z2" s="159"/>
      <c r="AA2" s="160"/>
    </row>
    <row r="3" spans="1:30" ht="21" customHeight="1">
      <c r="A3" s="161"/>
      <c r="B3" s="128" t="s">
        <v>4</v>
      </c>
      <c r="C3" s="125"/>
      <c r="D3" s="128" t="s">
        <v>5</v>
      </c>
      <c r="E3" s="187"/>
      <c r="F3" s="128" t="s">
        <v>6</v>
      </c>
      <c r="G3" s="187"/>
      <c r="H3" s="128" t="s">
        <v>7</v>
      </c>
      <c r="I3" s="187"/>
      <c r="J3" s="128" t="s">
        <v>33</v>
      </c>
      <c r="K3" s="187"/>
      <c r="L3" s="128"/>
      <c r="M3" s="125"/>
      <c r="N3" s="128"/>
      <c r="O3" s="187"/>
      <c r="P3" s="128"/>
      <c r="Q3" s="187"/>
      <c r="R3" s="128"/>
      <c r="S3" s="187"/>
      <c r="T3" s="128"/>
      <c r="U3" s="187"/>
      <c r="V3" s="128"/>
      <c r="W3" s="125"/>
      <c r="X3" s="128" t="s">
        <v>0</v>
      </c>
      <c r="Y3" s="187"/>
      <c r="Z3" s="128"/>
      <c r="AA3" s="187"/>
    </row>
    <row r="4" spans="1:30" ht="21" customHeight="1">
      <c r="A4" s="162"/>
      <c r="B4" s="128" t="s">
        <v>9</v>
      </c>
      <c r="C4" s="125" t="s">
        <v>31</v>
      </c>
      <c r="D4" s="128" t="s">
        <v>9</v>
      </c>
      <c r="E4" s="187" t="s">
        <v>31</v>
      </c>
      <c r="F4" s="128" t="s">
        <v>9</v>
      </c>
      <c r="G4" s="187" t="s">
        <v>31</v>
      </c>
      <c r="H4" s="128" t="s">
        <v>9</v>
      </c>
      <c r="I4" s="187" t="s">
        <v>31</v>
      </c>
      <c r="J4" s="128" t="s">
        <v>9</v>
      </c>
      <c r="K4" s="187" t="s">
        <v>31</v>
      </c>
      <c r="L4" s="128"/>
      <c r="M4" s="125"/>
      <c r="N4" s="128"/>
      <c r="O4" s="187"/>
      <c r="P4" s="128"/>
      <c r="Q4" s="187"/>
      <c r="R4" s="128"/>
      <c r="S4" s="187"/>
      <c r="T4" s="128"/>
      <c r="U4" s="187"/>
      <c r="V4" s="128"/>
      <c r="W4" s="125"/>
      <c r="X4" s="128" t="s">
        <v>9</v>
      </c>
      <c r="Y4" s="187" t="s">
        <v>31</v>
      </c>
      <c r="Z4" s="128" t="s">
        <v>0</v>
      </c>
      <c r="AA4" s="187" t="s">
        <v>32</v>
      </c>
    </row>
    <row r="5" spans="1:30">
      <c r="A5" s="92" t="s">
        <v>0</v>
      </c>
      <c r="B5" s="41">
        <f t="shared" ref="B5:Z5" si="0">SUM(B7:B32)</f>
        <v>0</v>
      </c>
      <c r="C5" s="41">
        <f t="shared" si="0"/>
        <v>11</v>
      </c>
      <c r="D5" s="41">
        <f t="shared" si="0"/>
        <v>0</v>
      </c>
      <c r="E5" s="41">
        <f t="shared" si="0"/>
        <v>18</v>
      </c>
      <c r="F5" s="41">
        <f t="shared" si="0"/>
        <v>2</v>
      </c>
      <c r="G5" s="41">
        <f t="shared" si="0"/>
        <v>7</v>
      </c>
      <c r="H5" s="41">
        <f t="shared" si="0"/>
        <v>0</v>
      </c>
      <c r="I5" s="41">
        <f t="shared" si="0"/>
        <v>5</v>
      </c>
      <c r="J5" s="41">
        <f t="shared" si="0"/>
        <v>1</v>
      </c>
      <c r="K5" s="41">
        <f t="shared" si="0"/>
        <v>2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0</v>
      </c>
      <c r="X5" s="41">
        <f t="shared" si="0"/>
        <v>3</v>
      </c>
      <c r="Y5" s="41">
        <f t="shared" si="0"/>
        <v>43</v>
      </c>
      <c r="Z5" s="41">
        <f t="shared" si="0"/>
        <v>46</v>
      </c>
      <c r="AA5" s="93">
        <v>6.5217391304347823</v>
      </c>
      <c r="AB5" s="17"/>
      <c r="AD5" s="17"/>
    </row>
    <row r="6" spans="1:30" ht="6" customHeight="1">
      <c r="A6" s="94"/>
      <c r="B6" s="65"/>
      <c r="C6" s="66"/>
      <c r="D6" s="65"/>
      <c r="E6" s="66"/>
      <c r="F6" s="65"/>
      <c r="G6" s="66"/>
      <c r="H6" s="65"/>
      <c r="I6" s="66"/>
      <c r="J6" s="65"/>
      <c r="K6" s="66"/>
      <c r="L6" s="65"/>
      <c r="M6" s="66"/>
      <c r="N6" s="62"/>
      <c r="O6" s="63"/>
      <c r="P6" s="62"/>
      <c r="Q6" s="63"/>
      <c r="R6" s="62"/>
      <c r="S6" s="63"/>
      <c r="T6" s="62"/>
      <c r="U6" s="64"/>
      <c r="V6" s="62"/>
      <c r="W6" s="64"/>
      <c r="X6" s="65"/>
      <c r="Y6" s="66"/>
      <c r="Z6" s="95"/>
      <c r="AA6" s="96"/>
    </row>
    <row r="7" spans="1:30" s="21" customFormat="1">
      <c r="A7" s="47" t="s">
        <v>20</v>
      </c>
      <c r="B7" s="87" t="s">
        <v>36</v>
      </c>
      <c r="C7" s="87" t="s">
        <v>36</v>
      </c>
      <c r="D7" s="87" t="s">
        <v>36</v>
      </c>
      <c r="E7" s="87" t="s">
        <v>36</v>
      </c>
      <c r="F7" s="87">
        <v>1</v>
      </c>
      <c r="G7" s="87">
        <v>0</v>
      </c>
      <c r="H7" s="87">
        <v>0</v>
      </c>
      <c r="I7" s="87">
        <v>1</v>
      </c>
      <c r="J7" s="87" t="s">
        <v>36</v>
      </c>
      <c r="K7" s="87" t="s">
        <v>36</v>
      </c>
      <c r="L7" s="87"/>
      <c r="M7" s="87"/>
      <c r="N7" s="62"/>
      <c r="O7" s="62"/>
      <c r="P7" s="62"/>
      <c r="Q7" s="62"/>
      <c r="R7" s="62"/>
      <c r="S7" s="62"/>
      <c r="T7" s="62"/>
      <c r="U7" s="62"/>
      <c r="V7" s="62"/>
      <c r="W7" s="64"/>
      <c r="X7" s="68">
        <f>SUM(B7,D7,F7,H7,N7,R7,J7,P7,L7,T7,V7)</f>
        <v>1</v>
      </c>
      <c r="Y7" s="68">
        <f>SUM(C7,E7,G7,I7,O7,S7,K7,Q7,M7,U7,W7)</f>
        <v>1</v>
      </c>
      <c r="Z7" s="62">
        <f t="shared" ref="Z7:Z32" si="1">SUM(X7:Y7)</f>
        <v>2</v>
      </c>
      <c r="AA7" s="97">
        <v>50</v>
      </c>
    </row>
    <row r="8" spans="1:30" s="21" customFormat="1">
      <c r="A8" s="47" t="s">
        <v>13</v>
      </c>
      <c r="B8" s="87">
        <v>0</v>
      </c>
      <c r="C8" s="87">
        <v>1</v>
      </c>
      <c r="D8" s="87" t="s">
        <v>36</v>
      </c>
      <c r="E8" s="87" t="s">
        <v>36</v>
      </c>
      <c r="F8" s="87" t="s">
        <v>36</v>
      </c>
      <c r="G8" s="87" t="s">
        <v>36</v>
      </c>
      <c r="H8" s="87">
        <v>0</v>
      </c>
      <c r="I8" s="87">
        <v>1</v>
      </c>
      <c r="J8" s="87" t="s">
        <v>36</v>
      </c>
      <c r="K8" s="87" t="s">
        <v>36</v>
      </c>
      <c r="L8" s="87"/>
      <c r="M8" s="87"/>
      <c r="N8" s="62"/>
      <c r="O8" s="62"/>
      <c r="P8" s="62"/>
      <c r="Q8" s="62"/>
      <c r="R8" s="62"/>
      <c r="S8" s="62"/>
      <c r="T8" s="62"/>
      <c r="U8" s="62"/>
      <c r="V8" s="62"/>
      <c r="W8" s="64"/>
      <c r="X8" s="68">
        <f>SUM(B8,D8,F8,H8,N8,R8,J8,P8,L8,T8,V8)</f>
        <v>0</v>
      </c>
      <c r="Y8" s="68">
        <f>SUM(C8,E8,G8,I8,O8,S8,K8,Q8,M8,U8,W8)</f>
        <v>2</v>
      </c>
      <c r="Z8" s="62">
        <f t="shared" si="1"/>
        <v>2</v>
      </c>
      <c r="AA8" s="97">
        <v>0</v>
      </c>
    </row>
    <row r="9" spans="1:30" s="21" customFormat="1">
      <c r="A9" s="47" t="s">
        <v>26</v>
      </c>
      <c r="B9" s="87">
        <v>0</v>
      </c>
      <c r="C9" s="87">
        <v>1</v>
      </c>
      <c r="D9" s="87">
        <v>0</v>
      </c>
      <c r="E9" s="87">
        <v>1</v>
      </c>
      <c r="F9" s="87" t="s">
        <v>36</v>
      </c>
      <c r="G9" s="87" t="s">
        <v>36</v>
      </c>
      <c r="H9" s="87" t="s">
        <v>36</v>
      </c>
      <c r="I9" s="87" t="s">
        <v>36</v>
      </c>
      <c r="J9" s="87" t="s">
        <v>36</v>
      </c>
      <c r="K9" s="87" t="s">
        <v>36</v>
      </c>
      <c r="L9" s="87"/>
      <c r="M9" s="87"/>
      <c r="N9" s="62"/>
      <c r="O9" s="62"/>
      <c r="P9" s="62"/>
      <c r="Q9" s="62"/>
      <c r="R9" s="62"/>
      <c r="S9" s="62"/>
      <c r="T9" s="62"/>
      <c r="U9" s="62"/>
      <c r="V9" s="62"/>
      <c r="W9" s="64"/>
      <c r="X9" s="68">
        <f t="shared" ref="X9:Y32" si="2">SUM(B9,D9,F9,H9,N9,R9,J9,P9,L9,T9,V9)</f>
        <v>0</v>
      </c>
      <c r="Y9" s="68">
        <f t="shared" si="2"/>
        <v>2</v>
      </c>
      <c r="Z9" s="62">
        <f t="shared" si="1"/>
        <v>2</v>
      </c>
      <c r="AA9" s="97">
        <v>0</v>
      </c>
    </row>
    <row r="10" spans="1:30" s="21" customFormat="1">
      <c r="A10" s="47" t="s">
        <v>1</v>
      </c>
      <c r="B10" s="87" t="s">
        <v>36</v>
      </c>
      <c r="C10" s="87" t="s">
        <v>36</v>
      </c>
      <c r="D10" s="87">
        <v>0</v>
      </c>
      <c r="E10" s="87">
        <v>2</v>
      </c>
      <c r="F10" s="87" t="s">
        <v>36</v>
      </c>
      <c r="G10" s="87" t="s">
        <v>36</v>
      </c>
      <c r="H10" s="87" t="s">
        <v>36</v>
      </c>
      <c r="I10" s="87" t="s">
        <v>36</v>
      </c>
      <c r="J10" s="87" t="s">
        <v>36</v>
      </c>
      <c r="K10" s="87" t="s">
        <v>36</v>
      </c>
      <c r="L10" s="87"/>
      <c r="M10" s="87"/>
      <c r="N10" s="62"/>
      <c r="O10" s="62"/>
      <c r="P10" s="62"/>
      <c r="Q10" s="62"/>
      <c r="R10" s="62"/>
      <c r="S10" s="62"/>
      <c r="T10" s="62"/>
      <c r="U10" s="62"/>
      <c r="V10" s="62"/>
      <c r="W10" s="64"/>
      <c r="X10" s="68">
        <f t="shared" si="2"/>
        <v>0</v>
      </c>
      <c r="Y10" s="68">
        <f t="shared" si="2"/>
        <v>2</v>
      </c>
      <c r="Z10" s="62">
        <f t="shared" si="1"/>
        <v>2</v>
      </c>
      <c r="AA10" s="97">
        <v>0</v>
      </c>
    </row>
    <row r="11" spans="1:30" s="21" customFormat="1">
      <c r="A11" s="47" t="s">
        <v>29</v>
      </c>
      <c r="B11" s="87" t="s">
        <v>36</v>
      </c>
      <c r="C11" s="87" t="s">
        <v>36</v>
      </c>
      <c r="D11" s="87">
        <v>0</v>
      </c>
      <c r="E11" s="87">
        <v>2</v>
      </c>
      <c r="F11" s="87" t="s">
        <v>36</v>
      </c>
      <c r="G11" s="87" t="s">
        <v>36</v>
      </c>
      <c r="H11" s="87" t="s">
        <v>36</v>
      </c>
      <c r="I11" s="87" t="s">
        <v>36</v>
      </c>
      <c r="J11" s="87" t="s">
        <v>36</v>
      </c>
      <c r="K11" s="87" t="s">
        <v>36</v>
      </c>
      <c r="L11" s="87"/>
      <c r="M11" s="87"/>
      <c r="N11" s="62"/>
      <c r="O11" s="62"/>
      <c r="P11" s="62"/>
      <c r="Q11" s="62"/>
      <c r="R11" s="62"/>
      <c r="S11" s="62"/>
      <c r="T11" s="62"/>
      <c r="U11" s="62"/>
      <c r="V11" s="62"/>
      <c r="W11" s="64"/>
      <c r="X11" s="68">
        <f t="shared" si="2"/>
        <v>0</v>
      </c>
      <c r="Y11" s="68">
        <f t="shared" si="2"/>
        <v>2</v>
      </c>
      <c r="Z11" s="62">
        <f t="shared" si="1"/>
        <v>2</v>
      </c>
      <c r="AA11" s="97">
        <v>0</v>
      </c>
    </row>
    <row r="12" spans="1:30" s="21" customFormat="1">
      <c r="A12" s="47" t="s">
        <v>28</v>
      </c>
      <c r="B12" s="87" t="s">
        <v>36</v>
      </c>
      <c r="C12" s="87" t="s">
        <v>36</v>
      </c>
      <c r="D12" s="87">
        <v>0</v>
      </c>
      <c r="E12" s="87">
        <v>1</v>
      </c>
      <c r="F12" s="87" t="s">
        <v>36</v>
      </c>
      <c r="G12" s="87" t="s">
        <v>36</v>
      </c>
      <c r="H12" s="87" t="s">
        <v>36</v>
      </c>
      <c r="I12" s="87" t="s">
        <v>36</v>
      </c>
      <c r="J12" s="87" t="s">
        <v>36</v>
      </c>
      <c r="K12" s="87" t="s">
        <v>36</v>
      </c>
      <c r="L12" s="87"/>
      <c r="M12" s="87"/>
      <c r="N12" s="62"/>
      <c r="O12" s="62"/>
      <c r="P12" s="62"/>
      <c r="Q12" s="62"/>
      <c r="R12" s="62"/>
      <c r="S12" s="62"/>
      <c r="T12" s="62"/>
      <c r="U12" s="62"/>
      <c r="V12" s="62"/>
      <c r="W12" s="64"/>
      <c r="X12" s="68">
        <f t="shared" si="2"/>
        <v>0</v>
      </c>
      <c r="Y12" s="68">
        <f t="shared" si="2"/>
        <v>1</v>
      </c>
      <c r="Z12" s="62">
        <f t="shared" si="1"/>
        <v>1</v>
      </c>
      <c r="AA12" s="97">
        <v>0</v>
      </c>
    </row>
    <row r="13" spans="1:30" s="21" customFormat="1">
      <c r="A13" s="47" t="s">
        <v>27</v>
      </c>
      <c r="B13" s="87" t="s">
        <v>36</v>
      </c>
      <c r="C13" s="87" t="s">
        <v>36</v>
      </c>
      <c r="D13" s="87">
        <v>0</v>
      </c>
      <c r="E13" s="87">
        <v>1</v>
      </c>
      <c r="F13" s="87" t="s">
        <v>36</v>
      </c>
      <c r="G13" s="87" t="s">
        <v>36</v>
      </c>
      <c r="H13" s="87" t="s">
        <v>36</v>
      </c>
      <c r="I13" s="87" t="s">
        <v>36</v>
      </c>
      <c r="J13" s="87" t="s">
        <v>36</v>
      </c>
      <c r="K13" s="87" t="s">
        <v>36</v>
      </c>
      <c r="L13" s="87"/>
      <c r="M13" s="87"/>
      <c r="N13" s="62"/>
      <c r="O13" s="62"/>
      <c r="P13" s="62"/>
      <c r="Q13" s="62"/>
      <c r="R13" s="62"/>
      <c r="S13" s="62"/>
      <c r="T13" s="62"/>
      <c r="U13" s="62"/>
      <c r="V13" s="62"/>
      <c r="W13" s="64"/>
      <c r="X13" s="68">
        <f t="shared" si="2"/>
        <v>0</v>
      </c>
      <c r="Y13" s="68">
        <f t="shared" si="2"/>
        <v>1</v>
      </c>
      <c r="Z13" s="62">
        <f t="shared" si="1"/>
        <v>1</v>
      </c>
      <c r="AA13" s="97">
        <v>0</v>
      </c>
    </row>
    <row r="14" spans="1:30" s="21" customFormat="1">
      <c r="A14" s="47" t="s">
        <v>21</v>
      </c>
      <c r="B14" s="87">
        <v>0</v>
      </c>
      <c r="C14" s="87">
        <v>1</v>
      </c>
      <c r="D14" s="87">
        <v>0</v>
      </c>
      <c r="E14" s="87">
        <v>1</v>
      </c>
      <c r="F14" s="87" t="s">
        <v>36</v>
      </c>
      <c r="G14" s="87" t="s">
        <v>36</v>
      </c>
      <c r="H14" s="87" t="s">
        <v>36</v>
      </c>
      <c r="I14" s="87" t="s">
        <v>36</v>
      </c>
      <c r="J14" s="87" t="s">
        <v>36</v>
      </c>
      <c r="K14" s="87" t="s">
        <v>36</v>
      </c>
      <c r="L14" s="87"/>
      <c r="M14" s="87"/>
      <c r="N14" s="62"/>
      <c r="O14" s="62"/>
      <c r="P14" s="62"/>
      <c r="Q14" s="62"/>
      <c r="R14" s="62"/>
      <c r="S14" s="62"/>
      <c r="T14" s="62"/>
      <c r="U14" s="62"/>
      <c r="V14" s="62"/>
      <c r="W14" s="64"/>
      <c r="X14" s="68">
        <f t="shared" si="2"/>
        <v>0</v>
      </c>
      <c r="Y14" s="68">
        <f t="shared" si="2"/>
        <v>2</v>
      </c>
      <c r="Z14" s="62">
        <f t="shared" si="1"/>
        <v>2</v>
      </c>
      <c r="AA14" s="97">
        <v>0</v>
      </c>
    </row>
    <row r="15" spans="1:30" s="21" customFormat="1">
      <c r="A15" s="47" t="s">
        <v>30</v>
      </c>
      <c r="B15" s="87">
        <v>0</v>
      </c>
      <c r="C15" s="87">
        <v>1</v>
      </c>
      <c r="D15" s="87">
        <v>0</v>
      </c>
      <c r="E15" s="87">
        <v>1</v>
      </c>
      <c r="F15" s="87" t="s">
        <v>36</v>
      </c>
      <c r="G15" s="87" t="s">
        <v>36</v>
      </c>
      <c r="H15" s="87" t="s">
        <v>36</v>
      </c>
      <c r="I15" s="87" t="s">
        <v>36</v>
      </c>
      <c r="J15" s="87" t="s">
        <v>36</v>
      </c>
      <c r="K15" s="87" t="s">
        <v>36</v>
      </c>
      <c r="L15" s="87"/>
      <c r="M15" s="87"/>
      <c r="N15" s="62"/>
      <c r="O15" s="62"/>
      <c r="P15" s="62"/>
      <c r="Q15" s="62"/>
      <c r="R15" s="62"/>
      <c r="S15" s="62"/>
      <c r="T15" s="62"/>
      <c r="U15" s="62"/>
      <c r="V15" s="62"/>
      <c r="W15" s="64"/>
      <c r="X15" s="68">
        <f t="shared" si="2"/>
        <v>0</v>
      </c>
      <c r="Y15" s="68">
        <f t="shared" si="2"/>
        <v>2</v>
      </c>
      <c r="Z15" s="62">
        <f t="shared" si="1"/>
        <v>2</v>
      </c>
      <c r="AA15" s="97">
        <v>0</v>
      </c>
    </row>
    <row r="16" spans="1:30" s="21" customFormat="1">
      <c r="A16" s="47" t="s">
        <v>14</v>
      </c>
      <c r="B16" s="87" t="s">
        <v>36</v>
      </c>
      <c r="C16" s="87" t="s">
        <v>36</v>
      </c>
      <c r="D16" s="87">
        <v>0</v>
      </c>
      <c r="E16" s="87">
        <v>1</v>
      </c>
      <c r="F16" s="87">
        <v>0</v>
      </c>
      <c r="G16" s="87">
        <v>1</v>
      </c>
      <c r="H16" s="87" t="s">
        <v>36</v>
      </c>
      <c r="I16" s="87" t="s">
        <v>36</v>
      </c>
      <c r="J16" s="87" t="s">
        <v>36</v>
      </c>
      <c r="K16" s="87" t="s">
        <v>36</v>
      </c>
      <c r="L16" s="87"/>
      <c r="M16" s="87"/>
      <c r="N16" s="62"/>
      <c r="O16" s="62"/>
      <c r="P16" s="62"/>
      <c r="Q16" s="62"/>
      <c r="R16" s="62"/>
      <c r="S16" s="62"/>
      <c r="T16" s="62"/>
      <c r="U16" s="62"/>
      <c r="V16" s="62"/>
      <c r="W16" s="64"/>
      <c r="X16" s="68">
        <f t="shared" si="2"/>
        <v>0</v>
      </c>
      <c r="Y16" s="68">
        <f t="shared" si="2"/>
        <v>2</v>
      </c>
      <c r="Z16" s="62">
        <f t="shared" si="1"/>
        <v>2</v>
      </c>
      <c r="AA16" s="97">
        <v>0</v>
      </c>
    </row>
    <row r="17" spans="1:27" s="21" customFormat="1">
      <c r="A17" s="47" t="s">
        <v>16</v>
      </c>
      <c r="B17" s="87">
        <v>0</v>
      </c>
      <c r="C17" s="87">
        <v>1</v>
      </c>
      <c r="D17" s="87" t="s">
        <v>36</v>
      </c>
      <c r="E17" s="87" t="s">
        <v>36</v>
      </c>
      <c r="F17" s="87">
        <v>0</v>
      </c>
      <c r="G17" s="87">
        <v>1</v>
      </c>
      <c r="H17" s="87" t="s">
        <v>36</v>
      </c>
      <c r="I17" s="87" t="s">
        <v>36</v>
      </c>
      <c r="J17" s="87" t="s">
        <v>36</v>
      </c>
      <c r="K17" s="87" t="s">
        <v>36</v>
      </c>
      <c r="L17" s="87"/>
      <c r="M17" s="87"/>
      <c r="N17" s="62"/>
      <c r="O17" s="62"/>
      <c r="P17" s="62"/>
      <c r="Q17" s="62"/>
      <c r="R17" s="62"/>
      <c r="S17" s="62"/>
      <c r="T17" s="62"/>
      <c r="U17" s="62"/>
      <c r="V17" s="62"/>
      <c r="W17" s="64"/>
      <c r="X17" s="68">
        <f t="shared" si="2"/>
        <v>0</v>
      </c>
      <c r="Y17" s="68">
        <f t="shared" si="2"/>
        <v>2</v>
      </c>
      <c r="Z17" s="62">
        <f t="shared" si="1"/>
        <v>2</v>
      </c>
      <c r="AA17" s="97">
        <v>0</v>
      </c>
    </row>
    <row r="18" spans="1:27" s="21" customFormat="1">
      <c r="A18" s="47" t="s">
        <v>19</v>
      </c>
      <c r="B18" s="87" t="s">
        <v>36</v>
      </c>
      <c r="C18" s="87" t="s">
        <v>36</v>
      </c>
      <c r="D18" s="87" t="s">
        <v>36</v>
      </c>
      <c r="E18" s="87" t="s">
        <v>36</v>
      </c>
      <c r="F18" s="87">
        <v>0</v>
      </c>
      <c r="G18" s="87">
        <v>1</v>
      </c>
      <c r="H18" s="87" t="s">
        <v>36</v>
      </c>
      <c r="I18" s="87" t="s">
        <v>36</v>
      </c>
      <c r="J18" s="87" t="s">
        <v>36</v>
      </c>
      <c r="K18" s="87" t="s">
        <v>36</v>
      </c>
      <c r="L18" s="87"/>
      <c r="M18" s="87"/>
      <c r="N18" s="62"/>
      <c r="O18" s="62"/>
      <c r="P18" s="62"/>
      <c r="Q18" s="62"/>
      <c r="R18" s="62"/>
      <c r="S18" s="62"/>
      <c r="T18" s="62"/>
      <c r="U18" s="62"/>
      <c r="V18" s="62"/>
      <c r="W18" s="64"/>
      <c r="X18" s="68">
        <f t="shared" si="2"/>
        <v>0</v>
      </c>
      <c r="Y18" s="68">
        <f t="shared" si="2"/>
        <v>1</v>
      </c>
      <c r="Z18" s="62">
        <f t="shared" si="1"/>
        <v>1</v>
      </c>
      <c r="AA18" s="97">
        <v>0</v>
      </c>
    </row>
    <row r="19" spans="1:27" s="21" customFormat="1">
      <c r="A19" s="47" t="s">
        <v>18</v>
      </c>
      <c r="B19" s="87" t="s">
        <v>36</v>
      </c>
      <c r="C19" s="87" t="s">
        <v>36</v>
      </c>
      <c r="D19" s="87" t="s">
        <v>36</v>
      </c>
      <c r="E19" s="87" t="s">
        <v>36</v>
      </c>
      <c r="F19" s="87">
        <v>0</v>
      </c>
      <c r="G19" s="87">
        <v>1</v>
      </c>
      <c r="H19" s="87" t="s">
        <v>36</v>
      </c>
      <c r="I19" s="87" t="s">
        <v>36</v>
      </c>
      <c r="J19" s="87" t="s">
        <v>36</v>
      </c>
      <c r="K19" s="87" t="s">
        <v>36</v>
      </c>
      <c r="L19" s="87"/>
      <c r="M19" s="87"/>
      <c r="N19" s="62"/>
      <c r="O19" s="62"/>
      <c r="P19" s="62"/>
      <c r="Q19" s="62"/>
      <c r="R19" s="62"/>
      <c r="S19" s="62"/>
      <c r="T19" s="62"/>
      <c r="U19" s="62"/>
      <c r="V19" s="62"/>
      <c r="W19" s="64"/>
      <c r="X19" s="68">
        <f t="shared" si="2"/>
        <v>0</v>
      </c>
      <c r="Y19" s="68">
        <f t="shared" si="2"/>
        <v>1</v>
      </c>
      <c r="Z19" s="62">
        <f t="shared" si="1"/>
        <v>1</v>
      </c>
      <c r="AA19" s="97">
        <v>0</v>
      </c>
    </row>
    <row r="20" spans="1:27" s="21" customFormat="1">
      <c r="A20" s="47" t="s">
        <v>24</v>
      </c>
      <c r="B20" s="87" t="s">
        <v>36</v>
      </c>
      <c r="C20" s="87" t="s">
        <v>36</v>
      </c>
      <c r="D20" s="87" t="s">
        <v>36</v>
      </c>
      <c r="E20" s="87" t="s">
        <v>36</v>
      </c>
      <c r="F20" s="87">
        <v>1</v>
      </c>
      <c r="G20" s="87">
        <v>0</v>
      </c>
      <c r="H20" s="87">
        <v>0</v>
      </c>
      <c r="I20" s="87">
        <v>1</v>
      </c>
      <c r="J20" s="87" t="s">
        <v>36</v>
      </c>
      <c r="K20" s="87" t="s">
        <v>36</v>
      </c>
      <c r="L20" s="87"/>
      <c r="M20" s="87"/>
      <c r="N20" s="62"/>
      <c r="O20" s="62"/>
      <c r="P20" s="62"/>
      <c r="Q20" s="62"/>
      <c r="R20" s="62"/>
      <c r="S20" s="62"/>
      <c r="T20" s="62"/>
      <c r="U20" s="62"/>
      <c r="V20" s="62"/>
      <c r="W20" s="64"/>
      <c r="X20" s="68">
        <f t="shared" si="2"/>
        <v>1</v>
      </c>
      <c r="Y20" s="68">
        <f t="shared" si="2"/>
        <v>1</v>
      </c>
      <c r="Z20" s="62">
        <f t="shared" si="1"/>
        <v>2</v>
      </c>
      <c r="AA20" s="97">
        <v>50</v>
      </c>
    </row>
    <row r="21" spans="1:27" s="21" customFormat="1">
      <c r="A21" s="47" t="s">
        <v>42</v>
      </c>
      <c r="B21" s="87">
        <v>0</v>
      </c>
      <c r="C21" s="87">
        <v>1</v>
      </c>
      <c r="D21" s="87" t="s">
        <v>36</v>
      </c>
      <c r="E21" s="87" t="s">
        <v>36</v>
      </c>
      <c r="F21" s="87" t="s">
        <v>36</v>
      </c>
      <c r="G21" s="87" t="s">
        <v>36</v>
      </c>
      <c r="H21" s="87" t="s">
        <v>36</v>
      </c>
      <c r="I21" s="87" t="s">
        <v>36</v>
      </c>
      <c r="J21" s="87" t="s">
        <v>36</v>
      </c>
      <c r="K21" s="87" t="s">
        <v>36</v>
      </c>
      <c r="L21" s="87"/>
      <c r="M21" s="87"/>
      <c r="N21" s="62"/>
      <c r="O21" s="62"/>
      <c r="P21" s="62"/>
      <c r="Q21" s="62"/>
      <c r="R21" s="62"/>
      <c r="S21" s="62"/>
      <c r="T21" s="62"/>
      <c r="U21" s="62"/>
      <c r="V21" s="62"/>
      <c r="W21" s="64"/>
      <c r="X21" s="68">
        <f t="shared" si="2"/>
        <v>0</v>
      </c>
      <c r="Y21" s="68">
        <f t="shared" si="2"/>
        <v>1</v>
      </c>
      <c r="Z21" s="62">
        <f t="shared" si="1"/>
        <v>1</v>
      </c>
      <c r="AA21" s="97">
        <v>0</v>
      </c>
    </row>
    <row r="22" spans="1:27" s="21" customFormat="1">
      <c r="A22" s="47" t="s">
        <v>43</v>
      </c>
      <c r="B22" s="87" t="s">
        <v>36</v>
      </c>
      <c r="C22" s="87" t="s">
        <v>36</v>
      </c>
      <c r="D22" s="87">
        <v>0</v>
      </c>
      <c r="E22" s="87">
        <v>1</v>
      </c>
      <c r="F22" s="87" t="s">
        <v>36</v>
      </c>
      <c r="G22" s="87" t="s">
        <v>36</v>
      </c>
      <c r="H22" s="87" t="s">
        <v>36</v>
      </c>
      <c r="I22" s="87" t="s">
        <v>36</v>
      </c>
      <c r="J22" s="87" t="s">
        <v>36</v>
      </c>
      <c r="K22" s="87" t="s">
        <v>36</v>
      </c>
      <c r="L22" s="87"/>
      <c r="M22" s="87"/>
      <c r="N22" s="62"/>
      <c r="O22" s="62"/>
      <c r="P22" s="62"/>
      <c r="Q22" s="62"/>
      <c r="R22" s="70"/>
      <c r="S22" s="70"/>
      <c r="T22" s="62"/>
      <c r="U22" s="62"/>
      <c r="V22" s="62"/>
      <c r="W22" s="64"/>
      <c r="X22" s="68">
        <f t="shared" si="2"/>
        <v>0</v>
      </c>
      <c r="Y22" s="68">
        <f t="shared" si="2"/>
        <v>1</v>
      </c>
      <c r="Z22" s="62">
        <f t="shared" si="1"/>
        <v>1</v>
      </c>
      <c r="AA22" s="97">
        <v>0</v>
      </c>
    </row>
    <row r="23" spans="1:27" s="21" customFormat="1">
      <c r="A23" s="47" t="s">
        <v>23</v>
      </c>
      <c r="B23" s="87">
        <v>0</v>
      </c>
      <c r="C23" s="87">
        <v>1</v>
      </c>
      <c r="D23" s="87">
        <v>0</v>
      </c>
      <c r="E23" s="87">
        <v>1</v>
      </c>
      <c r="F23" s="87" t="s">
        <v>36</v>
      </c>
      <c r="G23" s="87" t="s">
        <v>36</v>
      </c>
      <c r="H23" s="87" t="s">
        <v>36</v>
      </c>
      <c r="I23" s="87" t="s">
        <v>36</v>
      </c>
      <c r="J23" s="87" t="s">
        <v>36</v>
      </c>
      <c r="K23" s="87" t="s">
        <v>36</v>
      </c>
      <c r="L23" s="87"/>
      <c r="M23" s="87"/>
      <c r="N23" s="62"/>
      <c r="O23" s="62"/>
      <c r="P23" s="62"/>
      <c r="Q23" s="62"/>
      <c r="R23" s="62"/>
      <c r="S23" s="62"/>
      <c r="T23" s="62"/>
      <c r="U23" s="62"/>
      <c r="V23" s="62"/>
      <c r="W23" s="64"/>
      <c r="X23" s="68">
        <f t="shared" si="2"/>
        <v>0</v>
      </c>
      <c r="Y23" s="68">
        <f t="shared" si="2"/>
        <v>2</v>
      </c>
      <c r="Z23" s="62">
        <f t="shared" si="1"/>
        <v>2</v>
      </c>
      <c r="AA23" s="97">
        <v>0</v>
      </c>
    </row>
    <row r="24" spans="1:27" s="21" customFormat="1">
      <c r="A24" s="47" t="s">
        <v>22</v>
      </c>
      <c r="B24" s="87" t="s">
        <v>36</v>
      </c>
      <c r="C24" s="87" t="s">
        <v>36</v>
      </c>
      <c r="D24" s="87">
        <v>0</v>
      </c>
      <c r="E24" s="87">
        <v>1</v>
      </c>
      <c r="F24" s="87" t="s">
        <v>36</v>
      </c>
      <c r="G24" s="87" t="s">
        <v>36</v>
      </c>
      <c r="H24" s="87">
        <v>0</v>
      </c>
      <c r="I24" s="87">
        <v>1</v>
      </c>
      <c r="J24" s="87" t="s">
        <v>36</v>
      </c>
      <c r="K24" s="87" t="s">
        <v>36</v>
      </c>
      <c r="L24" s="87"/>
      <c r="M24" s="87"/>
      <c r="N24" s="62"/>
      <c r="O24" s="62"/>
      <c r="P24" s="62"/>
      <c r="Q24" s="62"/>
      <c r="R24" s="62"/>
      <c r="S24" s="62"/>
      <c r="T24" s="62"/>
      <c r="U24" s="62"/>
      <c r="V24" s="62"/>
      <c r="W24" s="64"/>
      <c r="X24" s="68">
        <f t="shared" si="2"/>
        <v>0</v>
      </c>
      <c r="Y24" s="68">
        <f t="shared" si="2"/>
        <v>2</v>
      </c>
      <c r="Z24" s="62">
        <f t="shared" si="1"/>
        <v>2</v>
      </c>
      <c r="AA24" s="97">
        <v>0</v>
      </c>
    </row>
    <row r="25" spans="1:27" s="21" customFormat="1">
      <c r="A25" s="47" t="s">
        <v>17</v>
      </c>
      <c r="B25" s="87">
        <v>0</v>
      </c>
      <c r="C25" s="87">
        <v>1</v>
      </c>
      <c r="D25" s="87">
        <v>0</v>
      </c>
      <c r="E25" s="87">
        <v>1</v>
      </c>
      <c r="F25" s="87" t="s">
        <v>36</v>
      </c>
      <c r="G25" s="87" t="s">
        <v>36</v>
      </c>
      <c r="H25" s="87" t="s">
        <v>36</v>
      </c>
      <c r="I25" s="87" t="s">
        <v>36</v>
      </c>
      <c r="J25" s="87" t="s">
        <v>36</v>
      </c>
      <c r="K25" s="87" t="s">
        <v>36</v>
      </c>
      <c r="L25" s="87"/>
      <c r="M25" s="87"/>
      <c r="N25" s="62"/>
      <c r="O25" s="62"/>
      <c r="P25" s="62"/>
      <c r="Q25" s="62"/>
      <c r="R25" s="62"/>
      <c r="S25" s="62"/>
      <c r="T25" s="62"/>
      <c r="U25" s="62"/>
      <c r="V25" s="62"/>
      <c r="W25" s="64"/>
      <c r="X25" s="68">
        <f t="shared" si="2"/>
        <v>0</v>
      </c>
      <c r="Y25" s="68">
        <f t="shared" si="2"/>
        <v>2</v>
      </c>
      <c r="Z25" s="62">
        <f t="shared" si="1"/>
        <v>2</v>
      </c>
      <c r="AA25" s="97">
        <v>0</v>
      </c>
    </row>
    <row r="26" spans="1:27" s="21" customFormat="1">
      <c r="A26" s="47" t="s">
        <v>25</v>
      </c>
      <c r="B26" s="87">
        <v>0</v>
      </c>
      <c r="C26" s="87">
        <v>1</v>
      </c>
      <c r="D26" s="87" t="s">
        <v>36</v>
      </c>
      <c r="E26" s="87" t="s">
        <v>36</v>
      </c>
      <c r="F26" s="87" t="s">
        <v>36</v>
      </c>
      <c r="G26" s="87" t="s">
        <v>36</v>
      </c>
      <c r="H26" s="87">
        <v>0</v>
      </c>
      <c r="I26" s="87">
        <v>1</v>
      </c>
      <c r="J26" s="87" t="s">
        <v>36</v>
      </c>
      <c r="K26" s="87" t="s">
        <v>36</v>
      </c>
      <c r="L26" s="87"/>
      <c r="M26" s="87"/>
      <c r="N26" s="62"/>
      <c r="O26" s="62"/>
      <c r="P26" s="62"/>
      <c r="Q26" s="62"/>
      <c r="R26" s="62"/>
      <c r="S26" s="62"/>
      <c r="T26" s="62"/>
      <c r="U26" s="62"/>
      <c r="V26" s="62"/>
      <c r="W26" s="64"/>
      <c r="X26" s="68">
        <f t="shared" si="2"/>
        <v>0</v>
      </c>
      <c r="Y26" s="68">
        <f t="shared" si="2"/>
        <v>2</v>
      </c>
      <c r="Z26" s="62">
        <f t="shared" si="1"/>
        <v>2</v>
      </c>
      <c r="AA26" s="97">
        <v>0</v>
      </c>
    </row>
    <row r="27" spans="1:27" s="21" customFormat="1">
      <c r="A27" s="47" t="s">
        <v>3</v>
      </c>
      <c r="B27" s="87">
        <v>0</v>
      </c>
      <c r="C27" s="87">
        <v>1</v>
      </c>
      <c r="D27" s="87">
        <v>0</v>
      </c>
      <c r="E27" s="87">
        <v>1</v>
      </c>
      <c r="F27" s="87" t="s">
        <v>36</v>
      </c>
      <c r="G27" s="87" t="s">
        <v>36</v>
      </c>
      <c r="H27" s="87" t="s">
        <v>36</v>
      </c>
      <c r="I27" s="87" t="s">
        <v>36</v>
      </c>
      <c r="J27" s="87" t="s">
        <v>36</v>
      </c>
      <c r="K27" s="87" t="s">
        <v>36</v>
      </c>
      <c r="L27" s="87"/>
      <c r="M27" s="87"/>
      <c r="N27" s="62"/>
      <c r="O27" s="62"/>
      <c r="P27" s="62"/>
      <c r="Q27" s="62"/>
      <c r="R27" s="62"/>
      <c r="S27" s="62"/>
      <c r="T27" s="62"/>
      <c r="U27" s="64"/>
      <c r="V27" s="62"/>
      <c r="W27" s="64"/>
      <c r="X27" s="68">
        <f t="shared" si="2"/>
        <v>0</v>
      </c>
      <c r="Y27" s="68">
        <f t="shared" si="2"/>
        <v>2</v>
      </c>
      <c r="Z27" s="62">
        <f t="shared" si="1"/>
        <v>2</v>
      </c>
      <c r="AA27" s="97">
        <v>0</v>
      </c>
    </row>
    <row r="28" spans="1:27" s="21" customFormat="1">
      <c r="A28" s="47" t="s">
        <v>12</v>
      </c>
      <c r="B28" s="87">
        <v>0</v>
      </c>
      <c r="C28" s="87">
        <v>1</v>
      </c>
      <c r="D28" s="87" t="s">
        <v>36</v>
      </c>
      <c r="E28" s="87" t="s">
        <v>36</v>
      </c>
      <c r="F28" s="87" t="s">
        <v>36</v>
      </c>
      <c r="G28" s="87" t="s">
        <v>36</v>
      </c>
      <c r="H28" s="87" t="s">
        <v>36</v>
      </c>
      <c r="I28" s="87" t="s">
        <v>36</v>
      </c>
      <c r="J28" s="87">
        <v>0</v>
      </c>
      <c r="K28" s="87">
        <v>1</v>
      </c>
      <c r="L28" s="87"/>
      <c r="M28" s="87"/>
      <c r="N28" s="62"/>
      <c r="O28" s="62"/>
      <c r="P28" s="62"/>
      <c r="Q28" s="62"/>
      <c r="R28" s="62"/>
      <c r="S28" s="62"/>
      <c r="T28" s="62"/>
      <c r="U28" s="62"/>
      <c r="V28" s="62"/>
      <c r="W28" s="64"/>
      <c r="X28" s="68">
        <f t="shared" si="2"/>
        <v>0</v>
      </c>
      <c r="Y28" s="68">
        <f t="shared" si="2"/>
        <v>2</v>
      </c>
      <c r="Z28" s="62">
        <f t="shared" si="1"/>
        <v>2</v>
      </c>
      <c r="AA28" s="97">
        <v>0</v>
      </c>
    </row>
    <row r="29" spans="1:27" s="21" customFormat="1">
      <c r="A29" s="47" t="s">
        <v>11</v>
      </c>
      <c r="B29" s="87" t="s">
        <v>36</v>
      </c>
      <c r="C29" s="87" t="s">
        <v>36</v>
      </c>
      <c r="D29" s="87">
        <v>0</v>
      </c>
      <c r="E29" s="87">
        <v>2</v>
      </c>
      <c r="F29" s="87" t="s">
        <v>36</v>
      </c>
      <c r="G29" s="87" t="s">
        <v>36</v>
      </c>
      <c r="H29" s="87" t="s">
        <v>36</v>
      </c>
      <c r="I29" s="87" t="s">
        <v>36</v>
      </c>
      <c r="J29" s="87"/>
      <c r="K29" s="87" t="s">
        <v>36</v>
      </c>
      <c r="L29" s="87"/>
      <c r="M29" s="87"/>
      <c r="N29" s="62"/>
      <c r="O29" s="62"/>
      <c r="P29" s="62"/>
      <c r="Q29" s="62"/>
      <c r="R29" s="62"/>
      <c r="S29" s="62"/>
      <c r="T29" s="62"/>
      <c r="U29" s="62"/>
      <c r="V29" s="62"/>
      <c r="W29" s="64"/>
      <c r="X29" s="68">
        <f t="shared" si="2"/>
        <v>0</v>
      </c>
      <c r="Y29" s="68">
        <f t="shared" si="2"/>
        <v>2</v>
      </c>
      <c r="Z29" s="62">
        <f t="shared" si="1"/>
        <v>2</v>
      </c>
      <c r="AA29" s="97">
        <v>0</v>
      </c>
    </row>
    <row r="30" spans="1:27" s="21" customFormat="1">
      <c r="A30" s="47" t="s">
        <v>15</v>
      </c>
      <c r="B30" s="87" t="s">
        <v>36</v>
      </c>
      <c r="C30" s="87" t="s">
        <v>36</v>
      </c>
      <c r="D30" s="87" t="s">
        <v>36</v>
      </c>
      <c r="E30" s="87" t="s">
        <v>36</v>
      </c>
      <c r="F30" s="87">
        <v>0</v>
      </c>
      <c r="G30" s="87">
        <v>1</v>
      </c>
      <c r="H30" s="87" t="s">
        <v>36</v>
      </c>
      <c r="I30" s="87" t="s">
        <v>36</v>
      </c>
      <c r="J30" s="87">
        <v>0</v>
      </c>
      <c r="K30" s="87">
        <v>1</v>
      </c>
      <c r="L30" s="87"/>
      <c r="M30" s="87"/>
      <c r="N30" s="62"/>
      <c r="O30" s="62"/>
      <c r="P30" s="62"/>
      <c r="Q30" s="62"/>
      <c r="R30" s="62"/>
      <c r="S30" s="62"/>
      <c r="T30" s="62"/>
      <c r="U30" s="62"/>
      <c r="V30" s="62"/>
      <c r="W30" s="64"/>
      <c r="X30" s="68">
        <f t="shared" si="2"/>
        <v>0</v>
      </c>
      <c r="Y30" s="68">
        <f t="shared" si="2"/>
        <v>2</v>
      </c>
      <c r="Z30" s="62">
        <f t="shared" si="1"/>
        <v>2</v>
      </c>
      <c r="AA30" s="97">
        <v>0</v>
      </c>
    </row>
    <row r="31" spans="1:27" s="21" customFormat="1">
      <c r="A31" s="47" t="s">
        <v>10</v>
      </c>
      <c r="B31" s="87" t="s">
        <v>36</v>
      </c>
      <c r="C31" s="87" t="s">
        <v>36</v>
      </c>
      <c r="D31" s="87" t="s">
        <v>36</v>
      </c>
      <c r="E31" s="87" t="s">
        <v>36</v>
      </c>
      <c r="F31" s="87">
        <v>0</v>
      </c>
      <c r="G31" s="87">
        <v>1</v>
      </c>
      <c r="H31" s="87" t="s">
        <v>36</v>
      </c>
      <c r="I31" s="87" t="s">
        <v>36</v>
      </c>
      <c r="J31" s="87">
        <v>1</v>
      </c>
      <c r="K31" s="87">
        <v>0</v>
      </c>
      <c r="L31" s="87"/>
      <c r="M31" s="87"/>
      <c r="N31" s="62"/>
      <c r="O31" s="62"/>
      <c r="P31" s="62"/>
      <c r="Q31" s="62"/>
      <c r="R31" s="62"/>
      <c r="S31" s="62"/>
      <c r="T31" s="62"/>
      <c r="U31" s="62"/>
      <c r="V31" s="62"/>
      <c r="W31" s="64"/>
      <c r="X31" s="68">
        <f t="shared" si="2"/>
        <v>1</v>
      </c>
      <c r="Y31" s="68">
        <f t="shared" si="2"/>
        <v>1</v>
      </c>
      <c r="Z31" s="62">
        <f t="shared" si="1"/>
        <v>2</v>
      </c>
      <c r="AA31" s="97">
        <v>50</v>
      </c>
    </row>
    <row r="32" spans="1:27" s="21" customFormat="1">
      <c r="A32" s="49" t="s">
        <v>2</v>
      </c>
      <c r="B32" s="87" t="s">
        <v>36</v>
      </c>
      <c r="C32" s="87" t="s">
        <v>36</v>
      </c>
      <c r="D32" s="87">
        <v>0</v>
      </c>
      <c r="E32" s="87">
        <v>1</v>
      </c>
      <c r="F32" s="87">
        <v>0</v>
      </c>
      <c r="G32" s="87">
        <v>1</v>
      </c>
      <c r="H32" s="87" t="s">
        <v>36</v>
      </c>
      <c r="I32" s="87" t="s">
        <v>36</v>
      </c>
      <c r="J32" s="87" t="s">
        <v>36</v>
      </c>
      <c r="K32" s="87" t="s">
        <v>36</v>
      </c>
      <c r="L32" s="73"/>
      <c r="M32" s="73"/>
      <c r="N32" s="62"/>
      <c r="O32" s="62"/>
      <c r="P32" s="62"/>
      <c r="Q32" s="62"/>
      <c r="R32" s="62"/>
      <c r="S32" s="62"/>
      <c r="T32" s="62"/>
      <c r="U32" s="62"/>
      <c r="V32" s="62"/>
      <c r="W32" s="64"/>
      <c r="X32" s="68">
        <f t="shared" si="2"/>
        <v>0</v>
      </c>
      <c r="Y32" s="68">
        <f t="shared" si="2"/>
        <v>2</v>
      </c>
      <c r="Z32" s="62">
        <f t="shared" si="1"/>
        <v>2</v>
      </c>
      <c r="AA32" s="97">
        <v>0</v>
      </c>
    </row>
    <row r="33" spans="1:27" ht="6" customHeight="1">
      <c r="A33" s="47"/>
      <c r="B33" s="72"/>
      <c r="C33" s="73"/>
      <c r="D33" s="72"/>
      <c r="E33" s="73"/>
      <c r="F33" s="72"/>
      <c r="G33" s="73"/>
      <c r="H33" s="72"/>
      <c r="I33" s="73"/>
      <c r="J33" s="72"/>
      <c r="K33" s="73"/>
      <c r="L33" s="72"/>
      <c r="M33" s="73"/>
      <c r="N33" s="62"/>
      <c r="O33" s="62"/>
      <c r="P33" s="62"/>
      <c r="Q33" s="62"/>
      <c r="R33" s="62"/>
      <c r="S33" s="62"/>
      <c r="T33" s="62"/>
      <c r="U33" s="71"/>
      <c r="V33" s="62"/>
      <c r="W33" s="71"/>
      <c r="X33" s="72"/>
      <c r="Y33" s="73"/>
      <c r="Z33" s="73"/>
      <c r="AA33" s="73"/>
    </row>
    <row r="34" spans="1:27" ht="10.8">
      <c r="A34" s="40" t="s">
        <v>45</v>
      </c>
      <c r="B34" s="98"/>
      <c r="C34" s="99">
        <v>0</v>
      </c>
      <c r="D34" s="98"/>
      <c r="E34" s="99">
        <v>0</v>
      </c>
      <c r="F34" s="98"/>
      <c r="G34" s="99">
        <v>25</v>
      </c>
      <c r="H34" s="98"/>
      <c r="I34" s="99">
        <v>0</v>
      </c>
      <c r="J34" s="98"/>
      <c r="K34" s="99">
        <v>33.333333333333329</v>
      </c>
      <c r="L34" s="199"/>
      <c r="M34" s="200"/>
      <c r="N34" s="199"/>
      <c r="O34" s="200"/>
      <c r="P34" s="199"/>
      <c r="Q34" s="200"/>
      <c r="R34" s="199"/>
      <c r="S34" s="200"/>
      <c r="T34" s="199"/>
      <c r="U34" s="200"/>
      <c r="V34" s="199"/>
      <c r="W34" s="200"/>
      <c r="X34" s="98"/>
      <c r="Y34" s="99"/>
      <c r="Z34" s="100"/>
      <c r="AA34" s="101"/>
    </row>
    <row r="35" spans="1:27" s="157" customFormat="1" ht="10.8">
      <c r="A35" s="35"/>
      <c r="B35" s="153"/>
      <c r="C35" s="154"/>
      <c r="D35" s="153"/>
      <c r="E35" s="154"/>
      <c r="F35" s="153"/>
      <c r="G35" s="154"/>
      <c r="H35" s="153"/>
      <c r="I35" s="154"/>
      <c r="J35" s="153"/>
      <c r="K35" s="154"/>
      <c r="L35" s="135"/>
      <c r="M35" s="136"/>
      <c r="N35" s="135"/>
      <c r="O35" s="136"/>
      <c r="P35" s="135"/>
      <c r="Q35" s="136"/>
      <c r="R35" s="135"/>
      <c r="S35" s="136"/>
      <c r="T35" s="135"/>
      <c r="U35" s="136"/>
      <c r="V35" s="135"/>
      <c r="W35" s="136"/>
      <c r="X35" s="153"/>
      <c r="Y35" s="154"/>
      <c r="Z35" s="155"/>
      <c r="AA35" s="156"/>
    </row>
    <row r="36" spans="1:27">
      <c r="A36" s="76" t="s">
        <v>59</v>
      </c>
      <c r="B36" s="102"/>
      <c r="C36" s="16"/>
      <c r="D36" s="102"/>
      <c r="E36" s="16"/>
      <c r="F36" s="102"/>
      <c r="G36" s="16"/>
      <c r="H36" s="102"/>
      <c r="I36" s="16"/>
      <c r="J36" s="102"/>
      <c r="K36" s="16"/>
      <c r="L36" s="62"/>
      <c r="M36" s="74"/>
      <c r="N36" s="62"/>
      <c r="O36" s="74"/>
      <c r="P36" s="62"/>
      <c r="Q36" s="74"/>
      <c r="R36" s="62"/>
      <c r="S36" s="74"/>
      <c r="T36" s="62"/>
      <c r="U36" s="74"/>
      <c r="V36" s="62"/>
      <c r="W36" s="74"/>
      <c r="X36" s="102"/>
      <c r="Y36" s="16"/>
      <c r="Z36" s="16"/>
      <c r="AA36" s="16"/>
    </row>
    <row r="37" spans="1:27">
      <c r="A37" s="77" t="s">
        <v>53</v>
      </c>
      <c r="B37" s="91"/>
      <c r="C37" s="16"/>
      <c r="D37" s="91"/>
      <c r="E37" s="16"/>
      <c r="F37" s="91"/>
      <c r="G37" s="16"/>
      <c r="H37" s="91"/>
      <c r="I37" s="16"/>
      <c r="J37" s="91"/>
      <c r="K37" s="16"/>
      <c r="L37" s="59"/>
      <c r="M37" s="59"/>
      <c r="N37" s="62"/>
      <c r="O37" s="74"/>
      <c r="P37" s="62"/>
      <c r="Q37" s="74"/>
      <c r="R37" s="62"/>
      <c r="S37" s="74"/>
      <c r="T37" s="59"/>
      <c r="U37" s="59"/>
      <c r="V37" s="59"/>
      <c r="W37" s="59"/>
      <c r="X37" s="91"/>
      <c r="Y37" s="16"/>
      <c r="Z37" s="16"/>
      <c r="AA37" s="16"/>
    </row>
    <row r="38" spans="1:27">
      <c r="A38" s="77" t="s">
        <v>61</v>
      </c>
      <c r="B38" s="91"/>
      <c r="C38" s="16"/>
      <c r="D38" s="91"/>
      <c r="E38" s="16"/>
      <c r="F38" s="91"/>
      <c r="G38" s="16"/>
      <c r="H38" s="91"/>
      <c r="I38" s="16"/>
      <c r="J38" s="91"/>
      <c r="K38" s="16"/>
      <c r="L38" s="47"/>
      <c r="M38" s="47"/>
      <c r="N38" s="62"/>
      <c r="O38" s="74"/>
      <c r="P38" s="62"/>
      <c r="Q38" s="74"/>
      <c r="R38" s="62"/>
      <c r="S38" s="74"/>
      <c r="T38" s="47"/>
      <c r="U38" s="47"/>
      <c r="V38" s="47"/>
      <c r="W38" s="78"/>
      <c r="X38" s="91"/>
      <c r="Y38" s="16"/>
      <c r="Z38" s="16"/>
      <c r="AA38" s="16"/>
    </row>
    <row r="39" spans="1:27">
      <c r="A39" s="47"/>
      <c r="B39" s="91"/>
      <c r="C39" s="16"/>
      <c r="D39" s="91"/>
      <c r="E39" s="16"/>
      <c r="F39" s="91"/>
      <c r="G39" s="16"/>
      <c r="H39" s="91"/>
      <c r="I39" s="16"/>
      <c r="J39" s="91"/>
      <c r="K39" s="16"/>
      <c r="L39" s="79"/>
      <c r="M39" s="79"/>
      <c r="N39" s="59"/>
      <c r="O39" s="59"/>
      <c r="P39" s="59"/>
      <c r="Q39" s="59"/>
      <c r="R39" s="59"/>
      <c r="S39" s="59"/>
      <c r="T39" s="79"/>
      <c r="U39" s="79"/>
      <c r="V39" s="79"/>
      <c r="W39" s="79"/>
      <c r="X39" s="91"/>
      <c r="Y39" s="16"/>
      <c r="Z39" s="16"/>
      <c r="AA39" s="16"/>
    </row>
    <row r="40" spans="1:27">
      <c r="A40" s="104" t="s">
        <v>76</v>
      </c>
      <c r="B40" s="102"/>
      <c r="C40" s="16"/>
      <c r="D40" s="102"/>
      <c r="E40" s="16"/>
      <c r="F40" s="102"/>
      <c r="G40" s="16"/>
      <c r="H40" s="102"/>
      <c r="I40" s="16"/>
      <c r="J40" s="102"/>
      <c r="K40" s="16"/>
      <c r="L40" s="80"/>
      <c r="M40" s="80"/>
      <c r="N40" s="59"/>
      <c r="O40" s="59"/>
      <c r="P40" s="59"/>
      <c r="Q40" s="59"/>
      <c r="R40" s="59"/>
      <c r="S40" s="59"/>
      <c r="T40" s="80"/>
      <c r="U40" s="80"/>
      <c r="V40" s="83"/>
      <c r="W40" s="83"/>
      <c r="X40" s="102"/>
      <c r="Y40" s="16"/>
      <c r="Z40" s="16"/>
      <c r="AA40" s="16"/>
    </row>
    <row r="41" spans="1:27">
      <c r="A41" s="105" t="s">
        <v>75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80"/>
      <c r="M41" s="80"/>
      <c r="N41" s="47"/>
      <c r="O41" s="47"/>
      <c r="P41" s="47"/>
      <c r="Q41" s="47"/>
      <c r="R41" s="47"/>
      <c r="S41" s="47"/>
      <c r="T41" s="80"/>
      <c r="U41" s="80"/>
      <c r="V41" s="80"/>
      <c r="W41" s="80"/>
      <c r="X41" s="16"/>
      <c r="Y41" s="16"/>
      <c r="Z41" s="16"/>
      <c r="AA41" s="16"/>
    </row>
    <row r="42" spans="1:27">
      <c r="A42" s="105"/>
      <c r="B42" s="78"/>
      <c r="C42" s="78"/>
      <c r="D42" s="16"/>
      <c r="E42" s="16"/>
      <c r="F42" s="16"/>
      <c r="G42" s="16"/>
      <c r="H42" s="16"/>
      <c r="I42" s="16"/>
      <c r="J42" s="16"/>
      <c r="K42" s="16"/>
      <c r="L42" s="80"/>
      <c r="M42" s="80"/>
      <c r="N42" s="47"/>
      <c r="O42" s="47"/>
      <c r="P42" s="47"/>
      <c r="Q42" s="47"/>
      <c r="R42" s="47"/>
      <c r="S42" s="47"/>
      <c r="T42" s="80"/>
      <c r="U42" s="80"/>
      <c r="V42" s="80"/>
      <c r="W42" s="80"/>
      <c r="X42" s="16"/>
      <c r="Y42" s="16"/>
      <c r="Z42" s="16"/>
      <c r="AA42" s="16"/>
    </row>
    <row r="43" spans="1:27" ht="13.2">
      <c r="A43" s="106" t="s">
        <v>77</v>
      </c>
      <c r="B43" s="85"/>
      <c r="C43" s="85"/>
      <c r="D43" s="16"/>
      <c r="E43" s="16"/>
      <c r="F43" s="16"/>
      <c r="G43" s="16"/>
      <c r="H43" s="16"/>
      <c r="I43" s="16"/>
      <c r="J43" s="16"/>
      <c r="K43" s="16"/>
      <c r="L43" s="47"/>
      <c r="M43" s="47"/>
      <c r="N43" s="79"/>
      <c r="O43" s="79"/>
      <c r="P43" s="79"/>
      <c r="Q43" s="79"/>
      <c r="R43" s="79"/>
      <c r="S43" s="79"/>
      <c r="T43" s="47"/>
      <c r="U43" s="47"/>
      <c r="V43" s="47"/>
      <c r="W43" s="47"/>
      <c r="X43" s="16"/>
      <c r="Y43" s="16"/>
      <c r="Z43" s="16"/>
      <c r="AA43" s="16"/>
    </row>
    <row r="44" spans="1:27" ht="13.2">
      <c r="A44" s="78"/>
      <c r="B44" s="85"/>
      <c r="C44" s="85"/>
      <c r="D44" s="16"/>
      <c r="E44" s="16"/>
      <c r="F44" s="16"/>
      <c r="G44" s="16"/>
      <c r="H44" s="16"/>
      <c r="I44" s="16"/>
      <c r="J44" s="16"/>
      <c r="K44" s="16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16"/>
      <c r="Y44" s="16"/>
      <c r="Z44" s="16"/>
      <c r="AA44" s="16"/>
    </row>
    <row r="45" spans="1:27">
      <c r="A45" s="86"/>
      <c r="B45" s="78"/>
      <c r="C45" s="78"/>
      <c r="D45" s="16"/>
      <c r="E45" s="16"/>
      <c r="F45" s="16"/>
      <c r="G45" s="16"/>
      <c r="H45" s="16"/>
      <c r="I45" s="16"/>
      <c r="J45" s="16"/>
      <c r="K45" s="16"/>
      <c r="L45" s="79"/>
      <c r="M45" s="79"/>
      <c r="N45" s="84"/>
      <c r="O45" s="84"/>
      <c r="P45" s="84"/>
      <c r="Q45" s="84"/>
      <c r="R45" s="84"/>
      <c r="S45" s="84"/>
      <c r="T45" s="79"/>
      <c r="U45" s="79"/>
      <c r="V45" s="79"/>
      <c r="W45" s="79"/>
      <c r="X45" s="16"/>
      <c r="Y45" s="16"/>
      <c r="Z45" s="16"/>
      <c r="AA45" s="16"/>
    </row>
    <row r="46" spans="1:27">
      <c r="A46" s="18"/>
      <c r="L46" s="3"/>
      <c r="M46" s="3"/>
      <c r="N46" s="22"/>
      <c r="O46" s="22"/>
      <c r="P46" s="22"/>
      <c r="Q46" s="22"/>
      <c r="R46" s="22"/>
      <c r="S46" s="22"/>
      <c r="T46" s="3"/>
      <c r="U46" s="3"/>
      <c r="V46" s="3"/>
      <c r="W46" s="3"/>
    </row>
    <row r="47" spans="1:27">
      <c r="A47" s="18"/>
      <c r="L47" s="3"/>
      <c r="M47" s="3"/>
      <c r="N47" s="22"/>
      <c r="O47" s="22"/>
      <c r="P47" s="22"/>
      <c r="Q47" s="22"/>
      <c r="R47" s="22"/>
      <c r="S47" s="22"/>
      <c r="T47" s="3"/>
      <c r="U47" s="3"/>
      <c r="V47" s="3"/>
      <c r="W47" s="3"/>
    </row>
    <row r="48" spans="1:27">
      <c r="A48" s="18"/>
      <c r="L48" s="3"/>
      <c r="M48" s="3"/>
      <c r="N48" s="22"/>
      <c r="O48" s="22"/>
      <c r="P48" s="22"/>
      <c r="Q48" s="22"/>
      <c r="R48" s="22"/>
      <c r="S48" s="22"/>
      <c r="T48" s="3"/>
      <c r="U48" s="3"/>
      <c r="V48" s="3"/>
      <c r="W48" s="3"/>
    </row>
    <row r="49" spans="1:23">
      <c r="A49" s="18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>
      <c r="A50" s="18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>
      <c r="A51" s="18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>
      <c r="A52" s="18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>
      <c r="A53" s="18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>
      <c r="A54" s="18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>
      <c r="A55" s="18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>
      <c r="A56" s="18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>
      <c r="A57" s="18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>
      <c r="A58" s="18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>
      <c r="A59" s="18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>
      <c r="A60" s="18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>
      <c r="A61" s="18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>
      <c r="A62" s="18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A63" s="18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2:23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2:23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2:23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2:23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2:23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2:23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2:23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2:23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2:23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2:23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2:23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2:23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2:23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2:23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2:23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2:23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2:23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2:23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2:23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2:23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2:23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2:23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2:23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2:23">
      <c r="N88" s="3"/>
      <c r="O88" s="3"/>
      <c r="P88" s="3"/>
      <c r="Q88" s="3"/>
      <c r="R88" s="3"/>
      <c r="S88" s="3"/>
    </row>
    <row r="89" spans="12:23">
      <c r="N89" s="3"/>
      <c r="O89" s="3"/>
      <c r="P89" s="3"/>
      <c r="Q89" s="3"/>
      <c r="R89" s="3"/>
      <c r="S89" s="3"/>
    </row>
    <row r="90" spans="12:23">
      <c r="N90" s="3"/>
      <c r="O90" s="3"/>
      <c r="P90" s="3"/>
      <c r="Q90" s="3"/>
      <c r="R90" s="3"/>
      <c r="S90" s="3"/>
    </row>
    <row r="91" spans="12:23">
      <c r="N91" s="3"/>
      <c r="O91" s="3"/>
      <c r="P91" s="3"/>
      <c r="Q91" s="3"/>
      <c r="R91" s="3"/>
      <c r="S91" s="3"/>
    </row>
    <row r="92" spans="12:23">
      <c r="N92" s="3"/>
      <c r="O92" s="3"/>
      <c r="P92" s="3"/>
      <c r="Q92" s="3"/>
      <c r="R92" s="3"/>
      <c r="S92" s="3"/>
    </row>
  </sheetData>
  <mergeCells count="6">
    <mergeCell ref="T34:U34"/>
    <mergeCell ref="V34:W34"/>
    <mergeCell ref="P34:Q34"/>
    <mergeCell ref="L34:M34"/>
    <mergeCell ref="N34:O34"/>
    <mergeCell ref="R34:S34"/>
  </mergeCells>
  <phoneticPr fontId="7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B93"/>
  <sheetViews>
    <sheetView showGridLines="0" workbookViewId="0">
      <pane ySplit="4" topLeftCell="A5" activePane="bottomLeft" state="frozen"/>
      <selection pane="bottomLeft"/>
    </sheetView>
  </sheetViews>
  <sheetFormatPr baseColWidth="10" defaultColWidth="12" defaultRowHeight="10.199999999999999"/>
  <cols>
    <col min="1" max="1" width="17.28515625" style="12" customWidth="1"/>
    <col min="2" max="13" width="5.85546875" style="12" customWidth="1"/>
    <col min="14" max="23" width="5.85546875" style="1" hidden="1" customWidth="1"/>
    <col min="24" max="26" width="5.85546875" style="12" customWidth="1"/>
    <col min="27" max="27" width="8.140625" style="12" customWidth="1"/>
    <col min="28" max="16384" width="12" style="12"/>
  </cols>
  <sheetData>
    <row r="1" spans="1:28" ht="22.5" customHeight="1">
      <c r="A1" s="11" t="s">
        <v>48</v>
      </c>
      <c r="B1" s="90"/>
      <c r="C1" s="16"/>
      <c r="D1" s="90"/>
      <c r="E1" s="16"/>
      <c r="F1" s="90"/>
      <c r="G1" s="16"/>
      <c r="H1" s="90"/>
      <c r="I1" s="16"/>
      <c r="J1" s="90"/>
      <c r="K1" s="16"/>
      <c r="L1" s="90"/>
      <c r="M1" s="16"/>
      <c r="N1" s="8"/>
      <c r="O1" s="8"/>
      <c r="P1" s="8"/>
      <c r="Q1" s="8"/>
      <c r="R1" s="8"/>
      <c r="S1" s="8"/>
      <c r="T1" s="59"/>
      <c r="U1" s="59"/>
      <c r="V1" s="59"/>
      <c r="W1" s="59"/>
      <c r="X1" s="90"/>
      <c r="Y1" s="16"/>
      <c r="Z1" s="16"/>
      <c r="AA1" s="13" t="s">
        <v>74</v>
      </c>
    </row>
    <row r="2" spans="1:28" ht="16.5" customHeight="1">
      <c r="A2" s="122" t="s">
        <v>60</v>
      </c>
      <c r="B2" s="158"/>
      <c r="C2" s="159"/>
      <c r="D2" s="158"/>
      <c r="E2" s="159"/>
      <c r="F2" s="158"/>
      <c r="G2" s="159"/>
      <c r="H2" s="158"/>
      <c r="I2" s="159"/>
      <c r="J2" s="158"/>
      <c r="K2" s="159"/>
      <c r="L2" s="158"/>
      <c r="M2" s="159"/>
      <c r="N2" s="123"/>
      <c r="O2" s="123"/>
      <c r="P2" s="123"/>
      <c r="Q2" s="123"/>
      <c r="R2" s="123"/>
      <c r="S2" s="123"/>
      <c r="T2" s="124"/>
      <c r="U2" s="124"/>
      <c r="V2" s="124"/>
      <c r="W2" s="124"/>
      <c r="X2" s="158"/>
      <c r="Y2" s="159"/>
      <c r="Z2" s="159"/>
      <c r="AA2" s="160"/>
    </row>
    <row r="3" spans="1:28" ht="21" customHeight="1">
      <c r="A3" s="161"/>
      <c r="B3" s="128" t="s">
        <v>4</v>
      </c>
      <c r="C3" s="125"/>
      <c r="D3" s="128" t="s">
        <v>5</v>
      </c>
      <c r="E3" s="187"/>
      <c r="F3" s="128" t="s">
        <v>6</v>
      </c>
      <c r="G3" s="187"/>
      <c r="H3" s="128" t="s">
        <v>7</v>
      </c>
      <c r="I3" s="187"/>
      <c r="J3" s="128" t="s">
        <v>33</v>
      </c>
      <c r="K3" s="187"/>
      <c r="L3" s="128" t="s">
        <v>34</v>
      </c>
      <c r="M3" s="125"/>
      <c r="N3" s="128"/>
      <c r="O3" s="187"/>
      <c r="P3" s="128"/>
      <c r="Q3" s="187"/>
      <c r="R3" s="128"/>
      <c r="S3" s="187"/>
      <c r="T3" s="128"/>
      <c r="U3" s="187"/>
      <c r="V3" s="128"/>
      <c r="W3" s="125"/>
      <c r="X3" s="128" t="s">
        <v>0</v>
      </c>
      <c r="Y3" s="187"/>
      <c r="Z3" s="128"/>
      <c r="AA3" s="187"/>
    </row>
    <row r="4" spans="1:28" ht="21" customHeight="1">
      <c r="A4" s="162"/>
      <c r="B4" s="128" t="s">
        <v>9</v>
      </c>
      <c r="C4" s="125" t="s">
        <v>31</v>
      </c>
      <c r="D4" s="128" t="s">
        <v>9</v>
      </c>
      <c r="E4" s="187" t="s">
        <v>31</v>
      </c>
      <c r="F4" s="128" t="s">
        <v>9</v>
      </c>
      <c r="G4" s="187" t="s">
        <v>31</v>
      </c>
      <c r="H4" s="128" t="s">
        <v>9</v>
      </c>
      <c r="I4" s="187" t="s">
        <v>31</v>
      </c>
      <c r="J4" s="128" t="s">
        <v>9</v>
      </c>
      <c r="K4" s="187" t="s">
        <v>31</v>
      </c>
      <c r="L4" s="128" t="s">
        <v>9</v>
      </c>
      <c r="M4" s="125" t="s">
        <v>31</v>
      </c>
      <c r="N4" s="128"/>
      <c r="O4" s="187"/>
      <c r="P4" s="128"/>
      <c r="Q4" s="187"/>
      <c r="R4" s="128"/>
      <c r="S4" s="187"/>
      <c r="T4" s="128"/>
      <c r="U4" s="187"/>
      <c r="V4" s="128"/>
      <c r="W4" s="125"/>
      <c r="X4" s="128" t="s">
        <v>9</v>
      </c>
      <c r="Y4" s="187" t="s">
        <v>31</v>
      </c>
      <c r="Z4" s="128" t="s">
        <v>0</v>
      </c>
      <c r="AA4" s="187" t="s">
        <v>32</v>
      </c>
    </row>
    <row r="5" spans="1:28">
      <c r="A5" s="92" t="s">
        <v>0</v>
      </c>
      <c r="B5" s="41">
        <f t="shared" ref="B5:Z5" si="0">SUM(B7:B32)</f>
        <v>0</v>
      </c>
      <c r="C5" s="41">
        <f t="shared" si="0"/>
        <v>15</v>
      </c>
      <c r="D5" s="41">
        <f t="shared" si="0"/>
        <v>0</v>
      </c>
      <c r="E5" s="41">
        <f t="shared" si="0"/>
        <v>17</v>
      </c>
      <c r="F5" s="41">
        <f t="shared" si="0"/>
        <v>0</v>
      </c>
      <c r="G5" s="41">
        <f t="shared" si="0"/>
        <v>5</v>
      </c>
      <c r="H5" s="41">
        <f t="shared" si="0"/>
        <v>0</v>
      </c>
      <c r="I5" s="41">
        <f t="shared" si="0"/>
        <v>5</v>
      </c>
      <c r="J5" s="41">
        <f t="shared" si="0"/>
        <v>0</v>
      </c>
      <c r="K5" s="41">
        <f t="shared" si="0"/>
        <v>1</v>
      </c>
      <c r="L5" s="41">
        <f t="shared" si="0"/>
        <v>0</v>
      </c>
      <c r="M5" s="41">
        <f t="shared" si="0"/>
        <v>1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0</v>
      </c>
      <c r="X5" s="41">
        <f t="shared" si="0"/>
        <v>0</v>
      </c>
      <c r="Y5" s="41">
        <f t="shared" si="0"/>
        <v>44</v>
      </c>
      <c r="Z5" s="41">
        <f t="shared" si="0"/>
        <v>44</v>
      </c>
      <c r="AA5" s="93">
        <v>0</v>
      </c>
      <c r="AB5" s="17"/>
    </row>
    <row r="6" spans="1:28" ht="6" customHeight="1">
      <c r="A6" s="94"/>
      <c r="B6" s="65"/>
      <c r="C6" s="66"/>
      <c r="D6" s="65"/>
      <c r="E6" s="66"/>
      <c r="F6" s="65"/>
      <c r="G6" s="66"/>
      <c r="H6" s="65"/>
      <c r="I6" s="66"/>
      <c r="J6" s="65"/>
      <c r="K6" s="66"/>
      <c r="L6" s="65"/>
      <c r="M6" s="66"/>
      <c r="N6" s="62"/>
      <c r="O6" s="63"/>
      <c r="P6" s="62"/>
      <c r="Q6" s="63"/>
      <c r="R6" s="62"/>
      <c r="S6" s="63"/>
      <c r="T6" s="62"/>
      <c r="U6" s="64"/>
      <c r="V6" s="62"/>
      <c r="W6" s="64"/>
      <c r="X6" s="65"/>
      <c r="Y6" s="66"/>
      <c r="Z6" s="95"/>
      <c r="AA6" s="96"/>
    </row>
    <row r="7" spans="1:28" s="21" customFormat="1">
      <c r="A7" s="47" t="s">
        <v>20</v>
      </c>
      <c r="B7" s="87">
        <v>0</v>
      </c>
      <c r="C7" s="87">
        <v>1</v>
      </c>
      <c r="D7" s="87" t="s">
        <v>36</v>
      </c>
      <c r="E7" s="87" t="s">
        <v>36</v>
      </c>
      <c r="F7" s="87" t="s">
        <v>36</v>
      </c>
      <c r="G7" s="87" t="s">
        <v>36</v>
      </c>
      <c r="H7" s="87" t="s">
        <v>36</v>
      </c>
      <c r="I7" s="87" t="s">
        <v>36</v>
      </c>
      <c r="J7" s="87" t="s">
        <v>36</v>
      </c>
      <c r="K7" s="87" t="s">
        <v>36</v>
      </c>
      <c r="L7" s="87">
        <v>0</v>
      </c>
      <c r="M7" s="87">
        <v>1</v>
      </c>
      <c r="N7" s="62"/>
      <c r="O7" s="62"/>
      <c r="P7" s="62"/>
      <c r="Q7" s="62"/>
      <c r="R7" s="62"/>
      <c r="S7" s="62"/>
      <c r="T7" s="62"/>
      <c r="U7" s="62"/>
      <c r="V7" s="62"/>
      <c r="W7" s="64"/>
      <c r="X7" s="68">
        <f>SUM(B7,D7,F7,H7,N7,R7,J7,P7,L7,T7,V7)</f>
        <v>0</v>
      </c>
      <c r="Y7" s="68">
        <f>SUM(C7,E7,G7,I7,O7,S7,K7,Q7,M7,U7,W7)</f>
        <v>2</v>
      </c>
      <c r="Z7" s="62">
        <f t="shared" ref="Z7:Z32" si="1">SUM(X7:Y7)</f>
        <v>2</v>
      </c>
      <c r="AA7" s="97">
        <v>0</v>
      </c>
    </row>
    <row r="8" spans="1:28" s="21" customFormat="1">
      <c r="A8" s="47" t="s">
        <v>13</v>
      </c>
      <c r="B8" s="87">
        <v>0</v>
      </c>
      <c r="C8" s="87">
        <v>1</v>
      </c>
      <c r="D8" s="87" t="s">
        <v>36</v>
      </c>
      <c r="E8" s="87" t="s">
        <v>36</v>
      </c>
      <c r="F8" s="87" t="s">
        <v>36</v>
      </c>
      <c r="G8" s="87" t="s">
        <v>36</v>
      </c>
      <c r="H8" s="87">
        <v>0</v>
      </c>
      <c r="I8" s="87">
        <v>1</v>
      </c>
      <c r="J8" s="87" t="s">
        <v>36</v>
      </c>
      <c r="K8" s="87" t="s">
        <v>36</v>
      </c>
      <c r="L8" s="87" t="s">
        <v>36</v>
      </c>
      <c r="M8" s="87" t="s">
        <v>36</v>
      </c>
      <c r="N8" s="62"/>
      <c r="O8" s="62"/>
      <c r="P8" s="62"/>
      <c r="Q8" s="62"/>
      <c r="R8" s="62"/>
      <c r="S8" s="62"/>
      <c r="T8" s="62"/>
      <c r="U8" s="62"/>
      <c r="V8" s="62"/>
      <c r="W8" s="64"/>
      <c r="X8" s="68">
        <f>SUM(B8,D8,F8,H8,N8,R8,J8,P8,L8,T8,V8)</f>
        <v>0</v>
      </c>
      <c r="Y8" s="68">
        <f>SUM(C8,E8,G8,I8,O8,S8,K8,Q8,M8,U8,W8)</f>
        <v>2</v>
      </c>
      <c r="Z8" s="62">
        <f t="shared" si="1"/>
        <v>2</v>
      </c>
      <c r="AA8" s="97">
        <v>0</v>
      </c>
    </row>
    <row r="9" spans="1:28" s="21" customFormat="1">
      <c r="A9" s="47" t="s">
        <v>26</v>
      </c>
      <c r="B9" s="87">
        <v>0</v>
      </c>
      <c r="C9" s="87">
        <v>1</v>
      </c>
      <c r="D9" s="87">
        <v>0</v>
      </c>
      <c r="E9" s="87">
        <v>1</v>
      </c>
      <c r="F9" s="87" t="s">
        <v>36</v>
      </c>
      <c r="G9" s="87" t="s">
        <v>36</v>
      </c>
      <c r="H9" s="87" t="s">
        <v>36</v>
      </c>
      <c r="I9" s="87" t="s">
        <v>36</v>
      </c>
      <c r="J9" s="87" t="s">
        <v>36</v>
      </c>
      <c r="K9" s="87" t="s">
        <v>36</v>
      </c>
      <c r="L9" s="87" t="s">
        <v>36</v>
      </c>
      <c r="M9" s="87" t="s">
        <v>36</v>
      </c>
      <c r="N9" s="62"/>
      <c r="O9" s="62"/>
      <c r="P9" s="62"/>
      <c r="Q9" s="62"/>
      <c r="R9" s="62"/>
      <c r="S9" s="62"/>
      <c r="T9" s="62"/>
      <c r="U9" s="62"/>
      <c r="V9" s="62"/>
      <c r="W9" s="64"/>
      <c r="X9" s="68">
        <f t="shared" ref="X9:Y32" si="2">SUM(B9,D9,F9,H9,N9,R9,J9,P9,L9,T9,V9)</f>
        <v>0</v>
      </c>
      <c r="Y9" s="68">
        <f t="shared" si="2"/>
        <v>2</v>
      </c>
      <c r="Z9" s="62">
        <f t="shared" si="1"/>
        <v>2</v>
      </c>
      <c r="AA9" s="97">
        <v>0</v>
      </c>
    </row>
    <row r="10" spans="1:28" s="21" customFormat="1">
      <c r="A10" s="47" t="s">
        <v>1</v>
      </c>
      <c r="B10" s="87" t="s">
        <v>36</v>
      </c>
      <c r="C10" s="87" t="s">
        <v>36</v>
      </c>
      <c r="D10" s="87">
        <v>0</v>
      </c>
      <c r="E10" s="87">
        <v>2</v>
      </c>
      <c r="F10" s="87" t="s">
        <v>36</v>
      </c>
      <c r="G10" s="87" t="s">
        <v>36</v>
      </c>
      <c r="H10" s="87" t="s">
        <v>36</v>
      </c>
      <c r="I10" s="87" t="s">
        <v>36</v>
      </c>
      <c r="J10" s="87" t="s">
        <v>36</v>
      </c>
      <c r="K10" s="87" t="s">
        <v>36</v>
      </c>
      <c r="L10" s="87" t="s">
        <v>36</v>
      </c>
      <c r="M10" s="87" t="s">
        <v>36</v>
      </c>
      <c r="N10" s="62"/>
      <c r="O10" s="62"/>
      <c r="P10" s="62"/>
      <c r="Q10" s="62"/>
      <c r="R10" s="62"/>
      <c r="S10" s="62"/>
      <c r="T10" s="62"/>
      <c r="U10" s="62"/>
      <c r="V10" s="62"/>
      <c r="W10" s="64"/>
      <c r="X10" s="68">
        <f t="shared" si="2"/>
        <v>0</v>
      </c>
      <c r="Y10" s="68">
        <f t="shared" si="2"/>
        <v>2</v>
      </c>
      <c r="Z10" s="62">
        <f t="shared" si="1"/>
        <v>2</v>
      </c>
      <c r="AA10" s="97">
        <v>0</v>
      </c>
    </row>
    <row r="11" spans="1:28" s="21" customFormat="1">
      <c r="A11" s="47" t="s">
        <v>29</v>
      </c>
      <c r="B11" s="87" t="s">
        <v>36</v>
      </c>
      <c r="C11" s="87" t="s">
        <v>36</v>
      </c>
      <c r="D11" s="87">
        <v>0</v>
      </c>
      <c r="E11" s="87">
        <v>2</v>
      </c>
      <c r="F11" s="87" t="s">
        <v>36</v>
      </c>
      <c r="G11" s="87" t="s">
        <v>36</v>
      </c>
      <c r="H11" s="87" t="s">
        <v>36</v>
      </c>
      <c r="I11" s="87" t="s">
        <v>36</v>
      </c>
      <c r="J11" s="87" t="s">
        <v>36</v>
      </c>
      <c r="K11" s="87" t="s">
        <v>36</v>
      </c>
      <c r="L11" s="87" t="s">
        <v>36</v>
      </c>
      <c r="M11" s="87" t="s">
        <v>36</v>
      </c>
      <c r="N11" s="62"/>
      <c r="O11" s="62"/>
      <c r="P11" s="62"/>
      <c r="Q11" s="62"/>
      <c r="R11" s="62"/>
      <c r="S11" s="62"/>
      <c r="T11" s="62"/>
      <c r="U11" s="62"/>
      <c r="V11" s="62"/>
      <c r="W11" s="64"/>
      <c r="X11" s="68">
        <f t="shared" si="2"/>
        <v>0</v>
      </c>
      <c r="Y11" s="68">
        <f t="shared" si="2"/>
        <v>2</v>
      </c>
      <c r="Z11" s="62">
        <f t="shared" si="1"/>
        <v>2</v>
      </c>
      <c r="AA11" s="97">
        <v>0</v>
      </c>
    </row>
    <row r="12" spans="1:28" s="21" customFormat="1">
      <c r="A12" s="47" t="s">
        <v>28</v>
      </c>
      <c r="B12" s="87" t="s">
        <v>36</v>
      </c>
      <c r="C12" s="87" t="s">
        <v>36</v>
      </c>
      <c r="D12" s="87">
        <v>0</v>
      </c>
      <c r="E12" s="87">
        <v>1</v>
      </c>
      <c r="F12" s="87" t="s">
        <v>36</v>
      </c>
      <c r="G12" s="87" t="s">
        <v>36</v>
      </c>
      <c r="H12" s="87" t="s">
        <v>36</v>
      </c>
      <c r="I12" s="87" t="s">
        <v>36</v>
      </c>
      <c r="J12" s="87" t="s">
        <v>36</v>
      </c>
      <c r="K12" s="87" t="s">
        <v>36</v>
      </c>
      <c r="L12" s="87" t="s">
        <v>36</v>
      </c>
      <c r="M12" s="87" t="s">
        <v>36</v>
      </c>
      <c r="N12" s="62"/>
      <c r="O12" s="62"/>
      <c r="P12" s="62"/>
      <c r="Q12" s="62"/>
      <c r="R12" s="62"/>
      <c r="S12" s="62"/>
      <c r="T12" s="62"/>
      <c r="U12" s="62"/>
      <c r="V12" s="62"/>
      <c r="W12" s="64"/>
      <c r="X12" s="68">
        <f t="shared" si="2"/>
        <v>0</v>
      </c>
      <c r="Y12" s="68">
        <f t="shared" si="2"/>
        <v>1</v>
      </c>
      <c r="Z12" s="62">
        <f t="shared" si="1"/>
        <v>1</v>
      </c>
      <c r="AA12" s="97">
        <v>0</v>
      </c>
    </row>
    <row r="13" spans="1:28" s="21" customFormat="1">
      <c r="A13" s="47" t="s">
        <v>27</v>
      </c>
      <c r="B13" s="87" t="s">
        <v>36</v>
      </c>
      <c r="C13" s="87" t="s">
        <v>36</v>
      </c>
      <c r="D13" s="87">
        <v>0</v>
      </c>
      <c r="E13" s="87">
        <v>1</v>
      </c>
      <c r="F13" s="87" t="s">
        <v>36</v>
      </c>
      <c r="G13" s="87" t="s">
        <v>36</v>
      </c>
      <c r="H13" s="87" t="s">
        <v>36</v>
      </c>
      <c r="I13" s="87" t="s">
        <v>36</v>
      </c>
      <c r="J13" s="87" t="s">
        <v>36</v>
      </c>
      <c r="K13" s="87" t="s">
        <v>36</v>
      </c>
      <c r="L13" s="87" t="s">
        <v>36</v>
      </c>
      <c r="M13" s="87" t="s">
        <v>36</v>
      </c>
      <c r="N13" s="62"/>
      <c r="O13" s="62"/>
      <c r="P13" s="62"/>
      <c r="Q13" s="62"/>
      <c r="R13" s="62"/>
      <c r="S13" s="62"/>
      <c r="T13" s="62"/>
      <c r="U13" s="62"/>
      <c r="V13" s="62"/>
      <c r="W13" s="64"/>
      <c r="X13" s="68">
        <f t="shared" si="2"/>
        <v>0</v>
      </c>
      <c r="Y13" s="68">
        <f t="shared" si="2"/>
        <v>1</v>
      </c>
      <c r="Z13" s="62">
        <f t="shared" si="1"/>
        <v>1</v>
      </c>
      <c r="AA13" s="97">
        <v>0</v>
      </c>
    </row>
    <row r="14" spans="1:28" s="21" customFormat="1">
      <c r="A14" s="47" t="s">
        <v>21</v>
      </c>
      <c r="B14" s="87">
        <v>0</v>
      </c>
      <c r="C14" s="87">
        <v>1</v>
      </c>
      <c r="D14" s="87" t="s">
        <v>36</v>
      </c>
      <c r="E14" s="87" t="s">
        <v>36</v>
      </c>
      <c r="F14" s="87" t="s">
        <v>36</v>
      </c>
      <c r="G14" s="87" t="s">
        <v>36</v>
      </c>
      <c r="H14" s="87">
        <v>0</v>
      </c>
      <c r="I14" s="87">
        <v>1</v>
      </c>
      <c r="J14" s="87" t="s">
        <v>36</v>
      </c>
      <c r="K14" s="87" t="s">
        <v>36</v>
      </c>
      <c r="L14" s="87" t="s">
        <v>36</v>
      </c>
      <c r="M14" s="87" t="s">
        <v>36</v>
      </c>
      <c r="N14" s="62"/>
      <c r="O14" s="62"/>
      <c r="P14" s="62"/>
      <c r="Q14" s="62"/>
      <c r="R14" s="62"/>
      <c r="S14" s="62"/>
      <c r="T14" s="62"/>
      <c r="U14" s="62"/>
      <c r="V14" s="62"/>
      <c r="W14" s="64"/>
      <c r="X14" s="68">
        <f t="shared" si="2"/>
        <v>0</v>
      </c>
      <c r="Y14" s="68">
        <f t="shared" si="2"/>
        <v>2</v>
      </c>
      <c r="Z14" s="62">
        <f t="shared" si="1"/>
        <v>2</v>
      </c>
      <c r="AA14" s="97">
        <v>0</v>
      </c>
    </row>
    <row r="15" spans="1:28" s="21" customFormat="1">
      <c r="A15" s="47" t="s">
        <v>30</v>
      </c>
      <c r="B15" s="87">
        <v>0</v>
      </c>
      <c r="C15" s="87">
        <v>1</v>
      </c>
      <c r="D15" s="87">
        <v>0</v>
      </c>
      <c r="E15" s="87">
        <v>1</v>
      </c>
      <c r="F15" s="87" t="s">
        <v>36</v>
      </c>
      <c r="G15" s="87" t="s">
        <v>36</v>
      </c>
      <c r="H15" s="87" t="s">
        <v>36</v>
      </c>
      <c r="I15" s="87" t="s">
        <v>36</v>
      </c>
      <c r="J15" s="87" t="s">
        <v>36</v>
      </c>
      <c r="K15" s="87" t="s">
        <v>36</v>
      </c>
      <c r="L15" s="87" t="s">
        <v>36</v>
      </c>
      <c r="M15" s="87" t="s">
        <v>36</v>
      </c>
      <c r="N15" s="62"/>
      <c r="O15" s="62"/>
      <c r="P15" s="62"/>
      <c r="Q15" s="62"/>
      <c r="R15" s="62"/>
      <c r="S15" s="62"/>
      <c r="T15" s="62"/>
      <c r="U15" s="62"/>
      <c r="V15" s="62"/>
      <c r="W15" s="64"/>
      <c r="X15" s="68">
        <f t="shared" si="2"/>
        <v>0</v>
      </c>
      <c r="Y15" s="68">
        <f t="shared" si="2"/>
        <v>2</v>
      </c>
      <c r="Z15" s="62">
        <f t="shared" si="1"/>
        <v>2</v>
      </c>
      <c r="AA15" s="97">
        <v>0</v>
      </c>
    </row>
    <row r="16" spans="1:28" s="21" customFormat="1">
      <c r="A16" s="47" t="s">
        <v>14</v>
      </c>
      <c r="B16" s="87" t="s">
        <v>36</v>
      </c>
      <c r="C16" s="87" t="s">
        <v>36</v>
      </c>
      <c r="D16" s="87">
        <v>0</v>
      </c>
      <c r="E16" s="87">
        <v>2</v>
      </c>
      <c r="F16" s="87" t="s">
        <v>36</v>
      </c>
      <c r="G16" s="87" t="s">
        <v>36</v>
      </c>
      <c r="H16" s="87" t="s">
        <v>36</v>
      </c>
      <c r="I16" s="87" t="s">
        <v>36</v>
      </c>
      <c r="J16" s="87" t="s">
        <v>36</v>
      </c>
      <c r="K16" s="87" t="s">
        <v>36</v>
      </c>
      <c r="L16" s="87" t="s">
        <v>36</v>
      </c>
      <c r="M16" s="87" t="s">
        <v>36</v>
      </c>
      <c r="N16" s="62"/>
      <c r="O16" s="62"/>
      <c r="P16" s="62"/>
      <c r="Q16" s="62"/>
      <c r="R16" s="62"/>
      <c r="S16" s="62"/>
      <c r="T16" s="62"/>
      <c r="U16" s="62"/>
      <c r="V16" s="62"/>
      <c r="W16" s="64"/>
      <c r="X16" s="68">
        <f t="shared" si="2"/>
        <v>0</v>
      </c>
      <c r="Y16" s="68">
        <f t="shared" si="2"/>
        <v>2</v>
      </c>
      <c r="Z16" s="62">
        <f t="shared" si="1"/>
        <v>2</v>
      </c>
      <c r="AA16" s="97">
        <v>0</v>
      </c>
    </row>
    <row r="17" spans="1:27" s="21" customFormat="1">
      <c r="A17" s="47" t="s">
        <v>16</v>
      </c>
      <c r="B17" s="87">
        <v>0</v>
      </c>
      <c r="C17" s="87">
        <v>1</v>
      </c>
      <c r="D17" s="87" t="s">
        <v>36</v>
      </c>
      <c r="E17" s="87" t="s">
        <v>36</v>
      </c>
      <c r="F17" s="87">
        <v>0</v>
      </c>
      <c r="G17" s="87">
        <v>1</v>
      </c>
      <c r="H17" s="87" t="s">
        <v>36</v>
      </c>
      <c r="I17" s="87" t="s">
        <v>36</v>
      </c>
      <c r="J17" s="87" t="s">
        <v>36</v>
      </c>
      <c r="K17" s="87" t="s">
        <v>36</v>
      </c>
      <c r="L17" s="87" t="s">
        <v>36</v>
      </c>
      <c r="M17" s="87" t="s">
        <v>36</v>
      </c>
      <c r="N17" s="62"/>
      <c r="O17" s="62"/>
      <c r="P17" s="62"/>
      <c r="Q17" s="62"/>
      <c r="R17" s="62"/>
      <c r="S17" s="62"/>
      <c r="T17" s="62"/>
      <c r="U17" s="62"/>
      <c r="V17" s="62"/>
      <c r="W17" s="64"/>
      <c r="X17" s="68">
        <f t="shared" si="2"/>
        <v>0</v>
      </c>
      <c r="Y17" s="68">
        <f t="shared" si="2"/>
        <v>2</v>
      </c>
      <c r="Z17" s="62">
        <f t="shared" si="1"/>
        <v>2</v>
      </c>
      <c r="AA17" s="97">
        <v>0</v>
      </c>
    </row>
    <row r="18" spans="1:27" s="21" customFormat="1">
      <c r="A18" s="47" t="s">
        <v>19</v>
      </c>
      <c r="B18" s="87" t="s">
        <v>36</v>
      </c>
      <c r="C18" s="87" t="s">
        <v>36</v>
      </c>
      <c r="D18" s="87" t="s">
        <v>36</v>
      </c>
      <c r="E18" s="87" t="s">
        <v>36</v>
      </c>
      <c r="F18" s="87">
        <v>0</v>
      </c>
      <c r="G18" s="87">
        <v>1</v>
      </c>
      <c r="H18" s="87" t="s">
        <v>36</v>
      </c>
      <c r="I18" s="87" t="s">
        <v>36</v>
      </c>
      <c r="J18" s="87" t="s">
        <v>36</v>
      </c>
      <c r="K18" s="87" t="s">
        <v>36</v>
      </c>
      <c r="L18" s="87" t="s">
        <v>36</v>
      </c>
      <c r="M18" s="87" t="s">
        <v>36</v>
      </c>
      <c r="N18" s="62"/>
      <c r="O18" s="62"/>
      <c r="P18" s="62"/>
      <c r="Q18" s="62"/>
      <c r="R18" s="62"/>
      <c r="S18" s="62"/>
      <c r="T18" s="62"/>
      <c r="U18" s="62"/>
      <c r="V18" s="62"/>
      <c r="W18" s="64"/>
      <c r="X18" s="68">
        <f t="shared" si="2"/>
        <v>0</v>
      </c>
      <c r="Y18" s="68">
        <f t="shared" si="2"/>
        <v>1</v>
      </c>
      <c r="Z18" s="62">
        <f t="shared" si="1"/>
        <v>1</v>
      </c>
      <c r="AA18" s="97">
        <v>0</v>
      </c>
    </row>
    <row r="19" spans="1:27" s="21" customFormat="1">
      <c r="A19" s="47" t="s">
        <v>18</v>
      </c>
      <c r="B19" s="87">
        <v>0</v>
      </c>
      <c r="C19" s="87">
        <v>1</v>
      </c>
      <c r="D19" s="87" t="s">
        <v>36</v>
      </c>
      <c r="E19" s="87" t="s">
        <v>36</v>
      </c>
      <c r="F19" s="87" t="s">
        <v>36</v>
      </c>
      <c r="G19" s="87" t="s">
        <v>36</v>
      </c>
      <c r="H19" s="87" t="s">
        <v>36</v>
      </c>
      <c r="I19" s="87" t="s">
        <v>36</v>
      </c>
      <c r="J19" s="87" t="s">
        <v>36</v>
      </c>
      <c r="K19" s="87" t="s">
        <v>36</v>
      </c>
      <c r="L19" s="87" t="s">
        <v>36</v>
      </c>
      <c r="M19" s="87" t="s">
        <v>36</v>
      </c>
      <c r="N19" s="62"/>
      <c r="O19" s="62"/>
      <c r="P19" s="62"/>
      <c r="Q19" s="62"/>
      <c r="R19" s="62"/>
      <c r="S19" s="62"/>
      <c r="T19" s="62"/>
      <c r="U19" s="62"/>
      <c r="V19" s="62"/>
      <c r="W19" s="64"/>
      <c r="X19" s="68">
        <f t="shared" si="2"/>
        <v>0</v>
      </c>
      <c r="Y19" s="68">
        <f t="shared" si="2"/>
        <v>1</v>
      </c>
      <c r="Z19" s="62">
        <f t="shared" si="1"/>
        <v>1</v>
      </c>
      <c r="AA19" s="97">
        <v>0</v>
      </c>
    </row>
    <row r="20" spans="1:27" s="21" customFormat="1">
      <c r="A20" s="47" t="s">
        <v>24</v>
      </c>
      <c r="B20" s="87">
        <v>0</v>
      </c>
      <c r="C20" s="87">
        <v>1</v>
      </c>
      <c r="D20" s="87" t="s">
        <v>36</v>
      </c>
      <c r="E20" s="87" t="s">
        <v>36</v>
      </c>
      <c r="F20" s="87" t="s">
        <v>36</v>
      </c>
      <c r="G20" s="87" t="s">
        <v>36</v>
      </c>
      <c r="H20" s="87">
        <v>0</v>
      </c>
      <c r="I20" s="87">
        <v>1</v>
      </c>
      <c r="J20" s="87" t="s">
        <v>36</v>
      </c>
      <c r="K20" s="87" t="s">
        <v>36</v>
      </c>
      <c r="L20" s="87" t="s">
        <v>36</v>
      </c>
      <c r="M20" s="87" t="s">
        <v>36</v>
      </c>
      <c r="N20" s="62"/>
      <c r="O20" s="62"/>
      <c r="P20" s="62"/>
      <c r="Q20" s="62"/>
      <c r="R20" s="62"/>
      <c r="S20" s="62"/>
      <c r="T20" s="62"/>
      <c r="U20" s="62"/>
      <c r="V20" s="62"/>
      <c r="W20" s="64"/>
      <c r="X20" s="68">
        <f t="shared" si="2"/>
        <v>0</v>
      </c>
      <c r="Y20" s="68">
        <f t="shared" si="2"/>
        <v>2</v>
      </c>
      <c r="Z20" s="62">
        <f t="shared" si="1"/>
        <v>2</v>
      </c>
      <c r="AA20" s="97">
        <v>0</v>
      </c>
    </row>
    <row r="21" spans="1:27" s="21" customFormat="1">
      <c r="A21" s="47" t="s">
        <v>42</v>
      </c>
      <c r="B21" s="87">
        <v>0</v>
      </c>
      <c r="C21" s="87">
        <v>1</v>
      </c>
      <c r="D21" s="87" t="s">
        <v>36</v>
      </c>
      <c r="E21" s="87" t="s">
        <v>36</v>
      </c>
      <c r="F21" s="87" t="s">
        <v>36</v>
      </c>
      <c r="G21" s="87" t="s">
        <v>36</v>
      </c>
      <c r="H21" s="87" t="s">
        <v>36</v>
      </c>
      <c r="I21" s="87" t="s">
        <v>36</v>
      </c>
      <c r="J21" s="87" t="s">
        <v>36</v>
      </c>
      <c r="K21" s="87" t="s">
        <v>36</v>
      </c>
      <c r="L21" s="87" t="s">
        <v>36</v>
      </c>
      <c r="M21" s="87" t="s">
        <v>36</v>
      </c>
      <c r="N21" s="62"/>
      <c r="O21" s="62"/>
      <c r="P21" s="62"/>
      <c r="Q21" s="62"/>
      <c r="R21" s="62"/>
      <c r="S21" s="62"/>
      <c r="T21" s="62"/>
      <c r="U21" s="62"/>
      <c r="V21" s="62"/>
      <c r="W21" s="64"/>
      <c r="X21" s="68">
        <f t="shared" si="2"/>
        <v>0</v>
      </c>
      <c r="Y21" s="68">
        <f t="shared" si="2"/>
        <v>1</v>
      </c>
      <c r="Z21" s="62">
        <f t="shared" si="1"/>
        <v>1</v>
      </c>
      <c r="AA21" s="97">
        <v>0</v>
      </c>
    </row>
    <row r="22" spans="1:27" s="21" customFormat="1">
      <c r="A22" s="47" t="s">
        <v>43</v>
      </c>
      <c r="B22" s="87" t="s">
        <v>36</v>
      </c>
      <c r="C22" s="87" t="s">
        <v>36</v>
      </c>
      <c r="D22" s="87">
        <v>0</v>
      </c>
      <c r="E22" s="87">
        <v>1</v>
      </c>
      <c r="F22" s="87" t="s">
        <v>36</v>
      </c>
      <c r="G22" s="87" t="s">
        <v>36</v>
      </c>
      <c r="H22" s="87" t="s">
        <v>36</v>
      </c>
      <c r="I22" s="87" t="s">
        <v>36</v>
      </c>
      <c r="J22" s="87" t="s">
        <v>36</v>
      </c>
      <c r="K22" s="87" t="s">
        <v>36</v>
      </c>
      <c r="L22" s="87" t="s">
        <v>36</v>
      </c>
      <c r="M22" s="87" t="s">
        <v>36</v>
      </c>
      <c r="N22" s="62"/>
      <c r="O22" s="62"/>
      <c r="P22" s="62"/>
      <c r="Q22" s="62"/>
      <c r="R22" s="70"/>
      <c r="S22" s="70"/>
      <c r="T22" s="62"/>
      <c r="U22" s="62"/>
      <c r="V22" s="62"/>
      <c r="W22" s="64"/>
      <c r="X22" s="68">
        <f t="shared" si="2"/>
        <v>0</v>
      </c>
      <c r="Y22" s="68">
        <f t="shared" si="2"/>
        <v>1</v>
      </c>
      <c r="Z22" s="62">
        <f t="shared" si="1"/>
        <v>1</v>
      </c>
      <c r="AA22" s="97">
        <v>0</v>
      </c>
    </row>
    <row r="23" spans="1:27" s="21" customFormat="1">
      <c r="A23" s="47" t="s">
        <v>23</v>
      </c>
      <c r="B23" s="87">
        <v>0</v>
      </c>
      <c r="C23" s="87">
        <v>1</v>
      </c>
      <c r="D23" s="87">
        <v>0</v>
      </c>
      <c r="E23" s="87">
        <v>1</v>
      </c>
      <c r="F23" s="87" t="s">
        <v>36</v>
      </c>
      <c r="G23" s="87" t="s">
        <v>36</v>
      </c>
      <c r="H23" s="87" t="s">
        <v>36</v>
      </c>
      <c r="I23" s="87" t="s">
        <v>36</v>
      </c>
      <c r="J23" s="87" t="s">
        <v>36</v>
      </c>
      <c r="K23" s="87" t="s">
        <v>36</v>
      </c>
      <c r="L23" s="87" t="s">
        <v>36</v>
      </c>
      <c r="M23" s="87" t="s">
        <v>36</v>
      </c>
      <c r="N23" s="62"/>
      <c r="O23" s="62"/>
      <c r="P23" s="62"/>
      <c r="Q23" s="62"/>
      <c r="R23" s="62"/>
      <c r="S23" s="62"/>
      <c r="T23" s="62"/>
      <c r="U23" s="62"/>
      <c r="V23" s="62"/>
      <c r="W23" s="64"/>
      <c r="X23" s="68">
        <f t="shared" si="2"/>
        <v>0</v>
      </c>
      <c r="Y23" s="68">
        <f t="shared" si="2"/>
        <v>2</v>
      </c>
      <c r="Z23" s="62">
        <f t="shared" si="1"/>
        <v>2</v>
      </c>
      <c r="AA23" s="97">
        <v>0</v>
      </c>
    </row>
    <row r="24" spans="1:27" s="21" customFormat="1">
      <c r="A24" s="47" t="s">
        <v>22</v>
      </c>
      <c r="B24" s="87" t="s">
        <v>36</v>
      </c>
      <c r="C24" s="87" t="s">
        <v>36</v>
      </c>
      <c r="D24" s="87">
        <v>0</v>
      </c>
      <c r="E24" s="87">
        <v>1</v>
      </c>
      <c r="F24" s="87" t="s">
        <v>36</v>
      </c>
      <c r="G24" s="87" t="s">
        <v>36</v>
      </c>
      <c r="H24" s="87">
        <v>0</v>
      </c>
      <c r="I24" s="87">
        <v>1</v>
      </c>
      <c r="J24" s="87" t="s">
        <v>36</v>
      </c>
      <c r="K24" s="87" t="s">
        <v>36</v>
      </c>
      <c r="L24" s="87" t="s">
        <v>36</v>
      </c>
      <c r="M24" s="87" t="s">
        <v>36</v>
      </c>
      <c r="N24" s="62"/>
      <c r="O24" s="62"/>
      <c r="P24" s="62"/>
      <c r="Q24" s="62"/>
      <c r="R24" s="62"/>
      <c r="S24" s="62"/>
      <c r="T24" s="62"/>
      <c r="U24" s="62"/>
      <c r="V24" s="62"/>
      <c r="W24" s="64"/>
      <c r="X24" s="68">
        <f t="shared" si="2"/>
        <v>0</v>
      </c>
      <c r="Y24" s="68">
        <f t="shared" si="2"/>
        <v>2</v>
      </c>
      <c r="Z24" s="62">
        <f t="shared" si="1"/>
        <v>2</v>
      </c>
      <c r="AA24" s="97">
        <v>0</v>
      </c>
    </row>
    <row r="25" spans="1:27" s="21" customFormat="1">
      <c r="A25" s="47" t="s">
        <v>17</v>
      </c>
      <c r="B25" s="87">
        <v>0</v>
      </c>
      <c r="C25" s="87">
        <v>1</v>
      </c>
      <c r="D25" s="87">
        <v>0</v>
      </c>
      <c r="E25" s="87">
        <v>1</v>
      </c>
      <c r="F25" s="87" t="s">
        <v>36</v>
      </c>
      <c r="G25" s="87" t="s">
        <v>36</v>
      </c>
      <c r="H25" s="87" t="s">
        <v>36</v>
      </c>
      <c r="I25" s="87" t="s">
        <v>36</v>
      </c>
      <c r="J25" s="87" t="s">
        <v>36</v>
      </c>
      <c r="K25" s="87" t="s">
        <v>36</v>
      </c>
      <c r="L25" s="87" t="s">
        <v>36</v>
      </c>
      <c r="M25" s="87" t="s">
        <v>36</v>
      </c>
      <c r="N25" s="62"/>
      <c r="O25" s="62"/>
      <c r="P25" s="62"/>
      <c r="Q25" s="62"/>
      <c r="R25" s="62"/>
      <c r="S25" s="62"/>
      <c r="T25" s="62"/>
      <c r="U25" s="62"/>
      <c r="V25" s="62"/>
      <c r="W25" s="64"/>
      <c r="X25" s="68">
        <f t="shared" si="2"/>
        <v>0</v>
      </c>
      <c r="Y25" s="68">
        <f t="shared" si="2"/>
        <v>2</v>
      </c>
      <c r="Z25" s="62">
        <f t="shared" si="1"/>
        <v>2</v>
      </c>
      <c r="AA25" s="97">
        <v>0</v>
      </c>
    </row>
    <row r="26" spans="1:27" s="21" customFormat="1">
      <c r="A26" s="47" t="s">
        <v>25</v>
      </c>
      <c r="B26" s="87">
        <v>0</v>
      </c>
      <c r="C26" s="87">
        <v>1</v>
      </c>
      <c r="D26" s="87" t="s">
        <v>36</v>
      </c>
      <c r="E26" s="87" t="s">
        <v>36</v>
      </c>
      <c r="F26" s="87" t="s">
        <v>36</v>
      </c>
      <c r="G26" s="87" t="s">
        <v>36</v>
      </c>
      <c r="H26" s="87">
        <v>0</v>
      </c>
      <c r="I26" s="87">
        <v>1</v>
      </c>
      <c r="J26" s="87" t="s">
        <v>36</v>
      </c>
      <c r="K26" s="87" t="s">
        <v>36</v>
      </c>
      <c r="L26" s="87" t="s">
        <v>36</v>
      </c>
      <c r="M26" s="87" t="s">
        <v>36</v>
      </c>
      <c r="N26" s="62"/>
      <c r="O26" s="62"/>
      <c r="P26" s="62"/>
      <c r="Q26" s="62"/>
      <c r="R26" s="62"/>
      <c r="S26" s="62"/>
      <c r="T26" s="62"/>
      <c r="U26" s="62"/>
      <c r="V26" s="62"/>
      <c r="W26" s="64"/>
      <c r="X26" s="68">
        <f t="shared" si="2"/>
        <v>0</v>
      </c>
      <c r="Y26" s="68">
        <f t="shared" si="2"/>
        <v>2</v>
      </c>
      <c r="Z26" s="62">
        <f t="shared" si="1"/>
        <v>2</v>
      </c>
      <c r="AA26" s="97">
        <v>0</v>
      </c>
    </row>
    <row r="27" spans="1:27" s="21" customFormat="1">
      <c r="A27" s="47" t="s">
        <v>3</v>
      </c>
      <c r="B27" s="87">
        <v>0</v>
      </c>
      <c r="C27" s="87">
        <v>1</v>
      </c>
      <c r="D27" s="87">
        <v>0</v>
      </c>
      <c r="E27" s="87">
        <v>1</v>
      </c>
      <c r="F27" s="87" t="s">
        <v>36</v>
      </c>
      <c r="G27" s="87" t="s">
        <v>36</v>
      </c>
      <c r="H27" s="87" t="s">
        <v>36</v>
      </c>
      <c r="I27" s="87" t="s">
        <v>36</v>
      </c>
      <c r="J27" s="87" t="s">
        <v>36</v>
      </c>
      <c r="K27" s="87" t="s">
        <v>36</v>
      </c>
      <c r="L27" s="87" t="s">
        <v>36</v>
      </c>
      <c r="M27" s="87" t="s">
        <v>36</v>
      </c>
      <c r="N27" s="62"/>
      <c r="O27" s="62"/>
      <c r="P27" s="62"/>
      <c r="Q27" s="62"/>
      <c r="R27" s="62"/>
      <c r="S27" s="62"/>
      <c r="T27" s="62"/>
      <c r="U27" s="64"/>
      <c r="V27" s="62"/>
      <c r="W27" s="64"/>
      <c r="X27" s="68">
        <f t="shared" si="2"/>
        <v>0</v>
      </c>
      <c r="Y27" s="68">
        <f t="shared" si="2"/>
        <v>2</v>
      </c>
      <c r="Z27" s="62">
        <f t="shared" si="1"/>
        <v>2</v>
      </c>
      <c r="AA27" s="97">
        <v>0</v>
      </c>
    </row>
    <row r="28" spans="1:27" s="21" customFormat="1">
      <c r="A28" s="47" t="s">
        <v>12</v>
      </c>
      <c r="B28" s="87">
        <v>0</v>
      </c>
      <c r="C28" s="87">
        <v>1</v>
      </c>
      <c r="D28" s="87" t="s">
        <v>36</v>
      </c>
      <c r="E28" s="87" t="s">
        <v>36</v>
      </c>
      <c r="F28" s="87">
        <v>0</v>
      </c>
      <c r="G28" s="87">
        <v>1</v>
      </c>
      <c r="H28" s="87" t="s">
        <v>36</v>
      </c>
      <c r="I28" s="87" t="s">
        <v>36</v>
      </c>
      <c r="J28" s="87" t="s">
        <v>36</v>
      </c>
      <c r="K28" s="87" t="s">
        <v>36</v>
      </c>
      <c r="L28" s="87" t="s">
        <v>36</v>
      </c>
      <c r="M28" s="87" t="s">
        <v>36</v>
      </c>
      <c r="N28" s="62"/>
      <c r="O28" s="62"/>
      <c r="P28" s="62"/>
      <c r="Q28" s="62"/>
      <c r="R28" s="62"/>
      <c r="S28" s="62"/>
      <c r="T28" s="62"/>
      <c r="U28" s="62"/>
      <c r="V28" s="62"/>
      <c r="W28" s="64"/>
      <c r="X28" s="68">
        <f t="shared" si="2"/>
        <v>0</v>
      </c>
      <c r="Y28" s="68">
        <f t="shared" si="2"/>
        <v>2</v>
      </c>
      <c r="Z28" s="62">
        <f t="shared" si="1"/>
        <v>2</v>
      </c>
      <c r="AA28" s="97">
        <v>0</v>
      </c>
    </row>
    <row r="29" spans="1:27" s="21" customFormat="1">
      <c r="A29" s="47" t="s">
        <v>11</v>
      </c>
      <c r="B29" s="87" t="s">
        <v>36</v>
      </c>
      <c r="C29" s="87" t="s">
        <v>36</v>
      </c>
      <c r="D29" s="87">
        <v>0</v>
      </c>
      <c r="E29" s="87">
        <v>2</v>
      </c>
      <c r="F29" s="87" t="s">
        <v>36</v>
      </c>
      <c r="G29" s="87" t="s">
        <v>36</v>
      </c>
      <c r="H29" s="87" t="s">
        <v>36</v>
      </c>
      <c r="I29" s="87" t="s">
        <v>36</v>
      </c>
      <c r="J29" s="87" t="s">
        <v>36</v>
      </c>
      <c r="K29" s="87" t="s">
        <v>36</v>
      </c>
      <c r="L29" s="87" t="s">
        <v>36</v>
      </c>
      <c r="M29" s="87" t="s">
        <v>36</v>
      </c>
      <c r="N29" s="62"/>
      <c r="O29" s="62"/>
      <c r="P29" s="62"/>
      <c r="Q29" s="62"/>
      <c r="R29" s="62"/>
      <c r="S29" s="62"/>
      <c r="T29" s="62"/>
      <c r="U29" s="62"/>
      <c r="V29" s="62"/>
      <c r="W29" s="64"/>
      <c r="X29" s="68">
        <f t="shared" si="2"/>
        <v>0</v>
      </c>
      <c r="Y29" s="68">
        <f t="shared" si="2"/>
        <v>2</v>
      </c>
      <c r="Z29" s="62">
        <f t="shared" si="1"/>
        <v>2</v>
      </c>
      <c r="AA29" s="97">
        <v>0</v>
      </c>
    </row>
    <row r="30" spans="1:27" s="21" customFormat="1">
      <c r="A30" s="47" t="s">
        <v>15</v>
      </c>
      <c r="B30" s="87">
        <v>0</v>
      </c>
      <c r="C30" s="87">
        <v>1</v>
      </c>
      <c r="D30" s="87" t="s">
        <v>36</v>
      </c>
      <c r="E30" s="87" t="s">
        <v>36</v>
      </c>
      <c r="F30" s="87">
        <v>0</v>
      </c>
      <c r="G30" s="87">
        <v>1</v>
      </c>
      <c r="H30" s="87" t="s">
        <v>36</v>
      </c>
      <c r="I30" s="87" t="s">
        <v>36</v>
      </c>
      <c r="J30" s="87" t="s">
        <v>36</v>
      </c>
      <c r="K30" s="87" t="s">
        <v>36</v>
      </c>
      <c r="L30" s="87" t="s">
        <v>36</v>
      </c>
      <c r="M30" s="87" t="s">
        <v>36</v>
      </c>
      <c r="N30" s="62"/>
      <c r="O30" s="62"/>
      <c r="P30" s="62"/>
      <c r="Q30" s="62"/>
      <c r="R30" s="62"/>
      <c r="S30" s="62"/>
      <c r="T30" s="62"/>
      <c r="U30" s="62"/>
      <c r="V30" s="62"/>
      <c r="W30" s="64"/>
      <c r="X30" s="68">
        <f t="shared" si="2"/>
        <v>0</v>
      </c>
      <c r="Y30" s="68">
        <f t="shared" si="2"/>
        <v>2</v>
      </c>
      <c r="Z30" s="62">
        <f t="shared" si="1"/>
        <v>2</v>
      </c>
      <c r="AA30" s="97">
        <v>0</v>
      </c>
    </row>
    <row r="31" spans="1:27" s="21" customFormat="1">
      <c r="A31" s="47" t="s">
        <v>10</v>
      </c>
      <c r="B31" s="87" t="s">
        <v>36</v>
      </c>
      <c r="C31" s="87" t="s">
        <v>36</v>
      </c>
      <c r="D31" s="87" t="s">
        <v>36</v>
      </c>
      <c r="E31" s="87" t="s">
        <v>36</v>
      </c>
      <c r="F31" s="87">
        <v>0</v>
      </c>
      <c r="G31" s="87">
        <v>1</v>
      </c>
      <c r="H31" s="87" t="s">
        <v>36</v>
      </c>
      <c r="I31" s="87" t="s">
        <v>36</v>
      </c>
      <c r="J31" s="87">
        <v>0</v>
      </c>
      <c r="K31" s="87">
        <v>1</v>
      </c>
      <c r="L31" s="87" t="s">
        <v>36</v>
      </c>
      <c r="M31" s="87" t="s">
        <v>36</v>
      </c>
      <c r="N31" s="62"/>
      <c r="O31" s="62"/>
      <c r="P31" s="62"/>
      <c r="Q31" s="62"/>
      <c r="R31" s="62"/>
      <c r="S31" s="62"/>
      <c r="T31" s="62"/>
      <c r="U31" s="62"/>
      <c r="V31" s="62"/>
      <c r="W31" s="64"/>
      <c r="X31" s="68">
        <f t="shared" si="2"/>
        <v>0</v>
      </c>
      <c r="Y31" s="68">
        <f t="shared" si="2"/>
        <v>2</v>
      </c>
      <c r="Z31" s="62">
        <f t="shared" si="1"/>
        <v>2</v>
      </c>
      <c r="AA31" s="97">
        <v>0</v>
      </c>
    </row>
    <row r="32" spans="1:27" s="21" customFormat="1" ht="12.75" hidden="1" customHeight="1">
      <c r="A32" s="47" t="s">
        <v>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62"/>
      <c r="O32" s="62"/>
      <c r="P32" s="62"/>
      <c r="Q32" s="62"/>
      <c r="R32" s="62"/>
      <c r="S32" s="62"/>
      <c r="T32" s="62"/>
      <c r="U32" s="62"/>
      <c r="V32" s="62"/>
      <c r="W32" s="64"/>
      <c r="X32" s="68">
        <f t="shared" si="2"/>
        <v>0</v>
      </c>
      <c r="Y32" s="68">
        <f t="shared" si="2"/>
        <v>0</v>
      </c>
      <c r="Z32" s="62">
        <f t="shared" si="1"/>
        <v>0</v>
      </c>
      <c r="AA32" s="73"/>
    </row>
    <row r="33" spans="1:27" ht="6" customHeight="1">
      <c r="A33" s="47"/>
      <c r="B33" s="72"/>
      <c r="C33" s="73"/>
      <c r="D33" s="72"/>
      <c r="E33" s="73"/>
      <c r="F33" s="72"/>
      <c r="G33" s="73"/>
      <c r="H33" s="72"/>
      <c r="I33" s="73"/>
      <c r="J33" s="72"/>
      <c r="K33" s="73"/>
      <c r="L33" s="72"/>
      <c r="M33" s="73"/>
      <c r="N33" s="62"/>
      <c r="O33" s="62"/>
      <c r="P33" s="62"/>
      <c r="Q33" s="62"/>
      <c r="R33" s="62"/>
      <c r="S33" s="62"/>
      <c r="T33" s="62"/>
      <c r="U33" s="71"/>
      <c r="V33" s="62"/>
      <c r="W33" s="71"/>
      <c r="X33" s="72"/>
      <c r="Y33" s="73"/>
      <c r="Z33" s="73"/>
      <c r="AA33" s="73"/>
    </row>
    <row r="34" spans="1:27" ht="10.8">
      <c r="A34" s="40" t="s">
        <v>45</v>
      </c>
      <c r="B34" s="98"/>
      <c r="C34" s="99">
        <v>0</v>
      </c>
      <c r="D34" s="98"/>
      <c r="E34" s="99">
        <v>0</v>
      </c>
      <c r="F34" s="98"/>
      <c r="G34" s="99">
        <v>0</v>
      </c>
      <c r="H34" s="98"/>
      <c r="I34" s="99">
        <v>0</v>
      </c>
      <c r="J34" s="98"/>
      <c r="K34" s="99">
        <v>0</v>
      </c>
      <c r="L34" s="98"/>
      <c r="M34" s="99">
        <v>0</v>
      </c>
      <c r="N34" s="199"/>
      <c r="O34" s="200"/>
      <c r="P34" s="199"/>
      <c r="Q34" s="200"/>
      <c r="R34" s="199"/>
      <c r="S34" s="200"/>
      <c r="T34" s="199"/>
      <c r="U34" s="200"/>
      <c r="V34" s="199"/>
      <c r="W34" s="200"/>
      <c r="X34" s="98"/>
      <c r="Y34" s="99"/>
      <c r="Z34" s="100"/>
      <c r="AA34" s="101"/>
    </row>
    <row r="35" spans="1:27" s="157" customFormat="1" ht="10.8">
      <c r="A35" s="35"/>
      <c r="B35" s="153"/>
      <c r="C35" s="154"/>
      <c r="D35" s="153"/>
      <c r="E35" s="154"/>
      <c r="F35" s="153"/>
      <c r="G35" s="154"/>
      <c r="H35" s="153"/>
      <c r="I35" s="154"/>
      <c r="J35" s="153"/>
      <c r="K35" s="154"/>
      <c r="L35" s="153"/>
      <c r="M35" s="154"/>
      <c r="N35" s="135"/>
      <c r="O35" s="136"/>
      <c r="P35" s="135"/>
      <c r="Q35" s="136"/>
      <c r="R35" s="135"/>
      <c r="S35" s="136"/>
      <c r="T35" s="135"/>
      <c r="U35" s="136"/>
      <c r="V35" s="135"/>
      <c r="W35" s="136"/>
      <c r="X35" s="153"/>
      <c r="Y35" s="154"/>
      <c r="Z35" s="155"/>
      <c r="AA35" s="156"/>
    </row>
    <row r="36" spans="1:27">
      <c r="A36" s="76" t="s">
        <v>59</v>
      </c>
      <c r="B36" s="102"/>
      <c r="C36" s="16"/>
      <c r="D36" s="102"/>
      <c r="E36" s="16"/>
      <c r="F36" s="102"/>
      <c r="G36" s="16"/>
      <c r="H36" s="102"/>
      <c r="I36" s="16"/>
      <c r="J36" s="102"/>
      <c r="K36" s="16"/>
      <c r="L36" s="102"/>
      <c r="M36" s="16"/>
      <c r="N36" s="62"/>
      <c r="O36" s="74"/>
      <c r="P36" s="62"/>
      <c r="Q36" s="74"/>
      <c r="R36" s="62"/>
      <c r="S36" s="74"/>
      <c r="T36" s="62"/>
      <c r="U36" s="74"/>
      <c r="V36" s="62"/>
      <c r="W36" s="74"/>
      <c r="X36" s="102"/>
      <c r="Y36" s="16"/>
      <c r="Z36" s="16"/>
      <c r="AA36" s="16"/>
    </row>
    <row r="37" spans="1:27">
      <c r="A37" s="77" t="s">
        <v>53</v>
      </c>
      <c r="B37" s="91"/>
      <c r="C37" s="16"/>
      <c r="D37" s="91"/>
      <c r="E37" s="16"/>
      <c r="F37" s="91"/>
      <c r="G37" s="16"/>
      <c r="H37" s="91"/>
      <c r="I37" s="16"/>
      <c r="J37" s="91"/>
      <c r="K37" s="16"/>
      <c r="L37" s="91"/>
      <c r="M37" s="103"/>
      <c r="N37" s="62"/>
      <c r="O37" s="74"/>
      <c r="P37" s="62"/>
      <c r="Q37" s="74"/>
      <c r="R37" s="62"/>
      <c r="S37" s="74"/>
      <c r="T37" s="62"/>
      <c r="U37" s="74"/>
      <c r="V37" s="62"/>
      <c r="W37" s="74"/>
      <c r="X37" s="91"/>
      <c r="Y37" s="16"/>
      <c r="Z37" s="16"/>
      <c r="AA37" s="16"/>
    </row>
    <row r="38" spans="1:27">
      <c r="A38" s="77" t="s">
        <v>61</v>
      </c>
      <c r="B38" s="91"/>
      <c r="C38" s="16"/>
      <c r="D38" s="91"/>
      <c r="E38" s="16"/>
      <c r="F38" s="91"/>
      <c r="G38" s="16"/>
      <c r="H38" s="91"/>
      <c r="I38" s="16"/>
      <c r="J38" s="91"/>
      <c r="K38" s="16"/>
      <c r="L38" s="91"/>
      <c r="M38" s="16"/>
      <c r="N38" s="62"/>
      <c r="O38" s="74"/>
      <c r="P38" s="62"/>
      <c r="Q38" s="74"/>
      <c r="R38" s="62"/>
      <c r="S38" s="74"/>
      <c r="T38" s="59"/>
      <c r="U38" s="59"/>
      <c r="V38" s="59"/>
      <c r="W38" s="59"/>
      <c r="X38" s="91"/>
      <c r="Y38" s="16"/>
      <c r="Z38" s="16"/>
      <c r="AA38" s="16"/>
    </row>
    <row r="39" spans="1:27">
      <c r="A39" s="4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62"/>
      <c r="O39" s="74"/>
      <c r="P39" s="62"/>
      <c r="Q39" s="74"/>
      <c r="R39" s="62"/>
      <c r="S39" s="74"/>
      <c r="T39" s="47"/>
      <c r="U39" s="47"/>
      <c r="V39" s="47"/>
      <c r="W39" s="78"/>
      <c r="X39" s="16"/>
      <c r="Y39" s="16"/>
      <c r="Z39" s="16"/>
      <c r="AA39" s="16"/>
    </row>
    <row r="40" spans="1:27">
      <c r="A40" s="104" t="s">
        <v>76</v>
      </c>
      <c r="B40" s="102"/>
      <c r="C40" s="16"/>
      <c r="D40" s="102"/>
      <c r="E40" s="16"/>
      <c r="F40" s="102"/>
      <c r="G40" s="16"/>
      <c r="H40" s="102"/>
      <c r="I40" s="16"/>
      <c r="J40" s="102"/>
      <c r="K40" s="16"/>
      <c r="L40" s="102"/>
      <c r="M40" s="16"/>
      <c r="N40" s="59"/>
      <c r="O40" s="59"/>
      <c r="P40" s="59"/>
      <c r="Q40" s="59"/>
      <c r="R40" s="59"/>
      <c r="S40" s="59"/>
      <c r="T40" s="79"/>
      <c r="U40" s="79"/>
      <c r="V40" s="79"/>
      <c r="W40" s="79"/>
      <c r="X40" s="102"/>
      <c r="Y40" s="16"/>
      <c r="Z40" s="16"/>
      <c r="AA40" s="16"/>
    </row>
    <row r="41" spans="1:27">
      <c r="A41" s="105" t="s">
        <v>75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59"/>
      <c r="O41" s="59"/>
      <c r="P41" s="59"/>
      <c r="Q41" s="59"/>
      <c r="R41" s="59"/>
      <c r="S41" s="59"/>
      <c r="T41" s="80"/>
      <c r="U41" s="80"/>
      <c r="V41" s="83"/>
      <c r="W41" s="83"/>
      <c r="X41" s="16"/>
      <c r="Y41" s="16"/>
      <c r="Z41" s="16"/>
      <c r="AA41" s="16"/>
    </row>
    <row r="42" spans="1:27">
      <c r="A42" s="105"/>
      <c r="B42" s="78"/>
      <c r="C42" s="78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47"/>
      <c r="O42" s="47"/>
      <c r="P42" s="47"/>
      <c r="Q42" s="47"/>
      <c r="R42" s="47"/>
      <c r="S42" s="47"/>
      <c r="T42" s="80"/>
      <c r="U42" s="80"/>
      <c r="V42" s="80"/>
      <c r="W42" s="80"/>
      <c r="X42" s="16"/>
      <c r="Y42" s="16"/>
      <c r="Z42" s="16"/>
      <c r="AA42" s="16"/>
    </row>
    <row r="43" spans="1:27" ht="13.2">
      <c r="A43" s="106" t="s">
        <v>77</v>
      </c>
      <c r="B43" s="85"/>
      <c r="C43" s="8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47"/>
      <c r="O43" s="47"/>
      <c r="P43" s="47"/>
      <c r="Q43" s="47"/>
      <c r="R43" s="47"/>
      <c r="S43" s="47"/>
      <c r="T43" s="80"/>
      <c r="U43" s="80"/>
      <c r="V43" s="80"/>
      <c r="W43" s="80"/>
      <c r="X43" s="16"/>
      <c r="Y43" s="16"/>
      <c r="Z43" s="16"/>
      <c r="AA43" s="16"/>
    </row>
    <row r="44" spans="1:27" ht="13.2">
      <c r="A44" s="78"/>
      <c r="B44" s="85"/>
      <c r="C44" s="8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79"/>
      <c r="O44" s="79"/>
      <c r="P44" s="79"/>
      <c r="Q44" s="79"/>
      <c r="R44" s="79"/>
      <c r="S44" s="79"/>
      <c r="T44" s="47"/>
      <c r="U44" s="47"/>
      <c r="V44" s="47"/>
      <c r="W44" s="47"/>
      <c r="X44" s="16"/>
      <c r="Y44" s="16"/>
      <c r="Z44" s="16"/>
      <c r="AA44" s="16"/>
    </row>
    <row r="45" spans="1:27">
      <c r="A45" s="86"/>
      <c r="B45" s="78"/>
      <c r="C45" s="78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16"/>
      <c r="Y45" s="16"/>
      <c r="Z45" s="16"/>
      <c r="AA45" s="16"/>
    </row>
    <row r="46" spans="1:27">
      <c r="N46" s="22"/>
      <c r="O46" s="22"/>
      <c r="P46" s="22"/>
      <c r="Q46" s="22"/>
      <c r="R46" s="22"/>
      <c r="S46" s="22"/>
      <c r="T46" s="3"/>
      <c r="U46" s="3"/>
      <c r="V46" s="3"/>
      <c r="W46" s="3"/>
    </row>
    <row r="47" spans="1:27">
      <c r="N47" s="22"/>
      <c r="O47" s="22"/>
      <c r="P47" s="22"/>
      <c r="Q47" s="22"/>
      <c r="R47" s="22"/>
      <c r="S47" s="22"/>
      <c r="T47" s="3"/>
      <c r="U47" s="3"/>
      <c r="V47" s="3"/>
      <c r="W47" s="3"/>
    </row>
    <row r="48" spans="1:27">
      <c r="N48" s="22"/>
      <c r="O48" s="22"/>
      <c r="P48" s="22"/>
      <c r="Q48" s="22"/>
      <c r="R48" s="22"/>
      <c r="S48" s="22"/>
      <c r="T48" s="3"/>
      <c r="U48" s="3"/>
      <c r="V48" s="3"/>
      <c r="W48" s="3"/>
    </row>
    <row r="49" spans="1:23">
      <c r="A49" s="18"/>
      <c r="N49" s="22"/>
      <c r="O49" s="22"/>
      <c r="P49" s="22"/>
      <c r="Q49" s="22"/>
      <c r="R49" s="22"/>
      <c r="S49" s="22"/>
      <c r="T49" s="3"/>
      <c r="U49" s="3"/>
      <c r="V49" s="3"/>
      <c r="W49" s="3"/>
    </row>
    <row r="50" spans="1:23">
      <c r="A50" s="18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>
      <c r="A51" s="18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>
      <c r="A52" s="18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>
      <c r="A53" s="18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>
      <c r="A54" s="18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>
      <c r="A55" s="18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>
      <c r="A56" s="18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>
      <c r="A57" s="18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>
      <c r="A58" s="18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>
      <c r="A59" s="18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>
      <c r="A60" s="18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>
      <c r="A61" s="18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>
      <c r="A62" s="18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A63" s="18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4:23"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4:23"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4:23"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4:23"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4:23"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4:23"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4:23"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4:23"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4:23"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4:23"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4:23"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4:23"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4:23"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4:23"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4:23"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4:23"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4:23"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4:23"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4:23"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4:23"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4:23"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4:23"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4:23"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4:23"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4:23">
      <c r="N89" s="3"/>
      <c r="O89" s="3"/>
      <c r="P89" s="3"/>
      <c r="Q89" s="3"/>
      <c r="R89" s="3"/>
      <c r="S89" s="3"/>
    </row>
    <row r="90" spans="14:23">
      <c r="N90" s="3"/>
      <c r="O90" s="3"/>
      <c r="P90" s="3"/>
      <c r="Q90" s="3"/>
      <c r="R90" s="3"/>
      <c r="S90" s="3"/>
    </row>
    <row r="91" spans="14:23">
      <c r="N91" s="3"/>
      <c r="O91" s="3"/>
      <c r="P91" s="3"/>
      <c r="Q91" s="3"/>
      <c r="R91" s="3"/>
      <c r="S91" s="3"/>
    </row>
    <row r="92" spans="14:23">
      <c r="N92" s="3"/>
      <c r="O92" s="3"/>
      <c r="P92" s="3"/>
      <c r="Q92" s="3"/>
      <c r="R92" s="3"/>
      <c r="S92" s="3"/>
    </row>
    <row r="93" spans="14:23">
      <c r="N93" s="3"/>
      <c r="O93" s="3"/>
      <c r="P93" s="3"/>
      <c r="Q93" s="3"/>
      <c r="R93" s="3"/>
      <c r="S93" s="3"/>
    </row>
  </sheetData>
  <mergeCells count="5">
    <mergeCell ref="N34:O34"/>
    <mergeCell ref="R34:S34"/>
    <mergeCell ref="T34:U34"/>
    <mergeCell ref="V34:W34"/>
    <mergeCell ref="P34:Q34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B93"/>
  <sheetViews>
    <sheetView showGridLines="0" workbookViewId="0"/>
  </sheetViews>
  <sheetFormatPr baseColWidth="10" defaultColWidth="12" defaultRowHeight="10.199999999999999"/>
  <cols>
    <col min="1" max="1" width="17.28515625" style="12" customWidth="1"/>
    <col min="2" max="13" width="5.85546875" style="12" customWidth="1"/>
    <col min="14" max="23" width="5.85546875" style="1" hidden="1" customWidth="1"/>
    <col min="24" max="26" width="5.85546875" style="12" customWidth="1"/>
    <col min="27" max="27" width="8.140625" style="12" customWidth="1"/>
    <col min="28" max="16384" width="12" style="12"/>
  </cols>
  <sheetData>
    <row r="1" spans="1:28" ht="22.5" customHeight="1">
      <c r="A1" s="11" t="s">
        <v>49</v>
      </c>
      <c r="B1" s="90"/>
      <c r="C1" s="16"/>
      <c r="D1" s="90"/>
      <c r="E1" s="16"/>
      <c r="F1" s="90"/>
      <c r="G1" s="16"/>
      <c r="H1" s="90"/>
      <c r="I1" s="16"/>
      <c r="J1" s="90"/>
      <c r="K1" s="16"/>
      <c r="L1" s="90"/>
      <c r="M1" s="16"/>
      <c r="N1" s="8"/>
      <c r="O1" s="8"/>
      <c r="P1" s="8"/>
      <c r="Q1" s="8"/>
      <c r="R1" s="8"/>
      <c r="S1" s="8"/>
      <c r="T1" s="59"/>
      <c r="U1" s="59"/>
      <c r="V1" s="59"/>
      <c r="W1" s="59"/>
      <c r="X1" s="90"/>
      <c r="Y1" s="16"/>
      <c r="Z1" s="16"/>
      <c r="AA1" s="13" t="s">
        <v>74</v>
      </c>
    </row>
    <row r="2" spans="1:28" ht="16.5" customHeight="1">
      <c r="A2" s="122" t="s">
        <v>60</v>
      </c>
      <c r="B2" s="158"/>
      <c r="C2" s="159"/>
      <c r="D2" s="158"/>
      <c r="E2" s="159"/>
      <c r="F2" s="158"/>
      <c r="G2" s="159"/>
      <c r="H2" s="158"/>
      <c r="I2" s="159"/>
      <c r="J2" s="158"/>
      <c r="K2" s="159"/>
      <c r="L2" s="158"/>
      <c r="M2" s="159"/>
      <c r="N2" s="123"/>
      <c r="O2" s="123"/>
      <c r="P2" s="123"/>
      <c r="Q2" s="123"/>
      <c r="R2" s="123"/>
      <c r="S2" s="123"/>
      <c r="T2" s="124"/>
      <c r="U2" s="124"/>
      <c r="V2" s="124"/>
      <c r="W2" s="124"/>
      <c r="X2" s="158"/>
      <c r="Y2" s="159"/>
      <c r="Z2" s="159"/>
      <c r="AA2" s="160"/>
    </row>
    <row r="3" spans="1:28" ht="21" customHeight="1">
      <c r="A3" s="161"/>
      <c r="B3" s="128" t="s">
        <v>4</v>
      </c>
      <c r="C3" s="125"/>
      <c r="D3" s="128" t="s">
        <v>5</v>
      </c>
      <c r="E3" s="187"/>
      <c r="F3" s="128" t="s">
        <v>6</v>
      </c>
      <c r="G3" s="187"/>
      <c r="H3" s="128" t="s">
        <v>7</v>
      </c>
      <c r="I3" s="187"/>
      <c r="J3" s="128" t="s">
        <v>33</v>
      </c>
      <c r="K3" s="187"/>
      <c r="L3" s="128" t="s">
        <v>34</v>
      </c>
      <c r="M3" s="125"/>
      <c r="N3" s="128"/>
      <c r="O3" s="187"/>
      <c r="P3" s="128"/>
      <c r="Q3" s="187"/>
      <c r="R3" s="128"/>
      <c r="S3" s="187"/>
      <c r="T3" s="128"/>
      <c r="U3" s="187"/>
      <c r="V3" s="128"/>
      <c r="W3" s="125"/>
      <c r="X3" s="128" t="s">
        <v>0</v>
      </c>
      <c r="Y3" s="187"/>
      <c r="Z3" s="128"/>
      <c r="AA3" s="187"/>
    </row>
    <row r="4" spans="1:28" ht="21" customHeight="1">
      <c r="A4" s="162"/>
      <c r="B4" s="128" t="s">
        <v>9</v>
      </c>
      <c r="C4" s="125" t="s">
        <v>31</v>
      </c>
      <c r="D4" s="128" t="s">
        <v>9</v>
      </c>
      <c r="E4" s="187" t="s">
        <v>31</v>
      </c>
      <c r="F4" s="128" t="s">
        <v>9</v>
      </c>
      <c r="G4" s="187" t="s">
        <v>31</v>
      </c>
      <c r="H4" s="128" t="s">
        <v>9</v>
      </c>
      <c r="I4" s="187" t="s">
        <v>31</v>
      </c>
      <c r="J4" s="128" t="s">
        <v>9</v>
      </c>
      <c r="K4" s="187" t="s">
        <v>31</v>
      </c>
      <c r="L4" s="128" t="s">
        <v>9</v>
      </c>
      <c r="M4" s="125" t="s">
        <v>31</v>
      </c>
      <c r="N4" s="128"/>
      <c r="O4" s="187"/>
      <c r="P4" s="128"/>
      <c r="Q4" s="187"/>
      <c r="R4" s="128"/>
      <c r="S4" s="187"/>
      <c r="T4" s="128"/>
      <c r="U4" s="187"/>
      <c r="V4" s="128"/>
      <c r="W4" s="125"/>
      <c r="X4" s="128" t="s">
        <v>9</v>
      </c>
      <c r="Y4" s="187" t="s">
        <v>31</v>
      </c>
      <c r="Z4" s="128" t="s">
        <v>0</v>
      </c>
      <c r="AA4" s="187" t="s">
        <v>32</v>
      </c>
    </row>
    <row r="5" spans="1:28">
      <c r="A5" s="92" t="s">
        <v>0</v>
      </c>
      <c r="B5" s="41">
        <f t="shared" ref="B5:Z5" si="0">SUM(B7:B32)</f>
        <v>1</v>
      </c>
      <c r="C5" s="41">
        <f t="shared" si="0"/>
        <v>14</v>
      </c>
      <c r="D5" s="41">
        <f t="shared" si="0"/>
        <v>0</v>
      </c>
      <c r="E5" s="41">
        <f t="shared" si="0"/>
        <v>17</v>
      </c>
      <c r="F5" s="41">
        <f t="shared" si="0"/>
        <v>0</v>
      </c>
      <c r="G5" s="41">
        <f t="shared" si="0"/>
        <v>4</v>
      </c>
      <c r="H5" s="41">
        <f t="shared" si="0"/>
        <v>0</v>
      </c>
      <c r="I5" s="41">
        <f t="shared" si="0"/>
        <v>5</v>
      </c>
      <c r="J5" s="41">
        <f t="shared" si="0"/>
        <v>0</v>
      </c>
      <c r="K5" s="41">
        <f t="shared" si="0"/>
        <v>2</v>
      </c>
      <c r="L5" s="41">
        <f t="shared" si="0"/>
        <v>0</v>
      </c>
      <c r="M5" s="41">
        <f t="shared" si="0"/>
        <v>1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0</v>
      </c>
      <c r="X5" s="41">
        <f t="shared" si="0"/>
        <v>1</v>
      </c>
      <c r="Y5" s="41">
        <f t="shared" si="0"/>
        <v>43</v>
      </c>
      <c r="Z5" s="41">
        <f t="shared" si="0"/>
        <v>44</v>
      </c>
      <c r="AA5" s="93">
        <v>2.2727272727272729</v>
      </c>
      <c r="AB5" s="17"/>
    </row>
    <row r="6" spans="1:28" ht="6" customHeight="1">
      <c r="A6" s="94"/>
      <c r="B6" s="65"/>
      <c r="C6" s="66"/>
      <c r="D6" s="65"/>
      <c r="E6" s="66"/>
      <c r="F6" s="65"/>
      <c r="G6" s="66"/>
      <c r="H6" s="65"/>
      <c r="I6" s="66"/>
      <c r="J6" s="65"/>
      <c r="K6" s="66"/>
      <c r="L6" s="65"/>
      <c r="M6" s="66"/>
      <c r="N6" s="62"/>
      <c r="O6" s="63"/>
      <c r="P6" s="62"/>
      <c r="Q6" s="63"/>
      <c r="R6" s="62"/>
      <c r="S6" s="63"/>
      <c r="T6" s="62"/>
      <c r="U6" s="64"/>
      <c r="V6" s="62"/>
      <c r="W6" s="64"/>
      <c r="X6" s="65"/>
      <c r="Y6" s="66"/>
      <c r="Z6" s="95"/>
      <c r="AA6" s="96"/>
    </row>
    <row r="7" spans="1:28" s="21" customFormat="1">
      <c r="A7" s="47" t="s">
        <v>20</v>
      </c>
      <c r="B7" s="87">
        <v>0</v>
      </c>
      <c r="C7" s="87">
        <v>1</v>
      </c>
      <c r="D7" s="87" t="s">
        <v>36</v>
      </c>
      <c r="E7" s="87" t="s">
        <v>36</v>
      </c>
      <c r="F7" s="87" t="s">
        <v>36</v>
      </c>
      <c r="G7" s="87" t="s">
        <v>36</v>
      </c>
      <c r="H7" s="87" t="s">
        <v>36</v>
      </c>
      <c r="I7" s="87" t="s">
        <v>36</v>
      </c>
      <c r="J7" s="87" t="s">
        <v>36</v>
      </c>
      <c r="K7" s="87" t="s">
        <v>36</v>
      </c>
      <c r="L7" s="87">
        <v>0</v>
      </c>
      <c r="M7" s="87">
        <v>1</v>
      </c>
      <c r="N7" s="62"/>
      <c r="O7" s="62"/>
      <c r="P7" s="62"/>
      <c r="Q7" s="62"/>
      <c r="R7" s="62"/>
      <c r="S7" s="62"/>
      <c r="T7" s="62"/>
      <c r="U7" s="62"/>
      <c r="V7" s="62"/>
      <c r="W7" s="64"/>
      <c r="X7" s="68">
        <f>SUM(B7,D7,F7,H7,N7,R7,J7,P7,L7,T7,V7)</f>
        <v>0</v>
      </c>
      <c r="Y7" s="68">
        <f>SUM(C7,E7,G7,I7,O7,S7,K7,Q7,M7,U7,W7)</f>
        <v>2</v>
      </c>
      <c r="Z7" s="62">
        <f t="shared" ref="Z7:Z32" si="1">SUM(X7:Y7)</f>
        <v>2</v>
      </c>
      <c r="AA7" s="97">
        <v>0</v>
      </c>
    </row>
    <row r="8" spans="1:28" s="21" customFormat="1">
      <c r="A8" s="47" t="s">
        <v>13</v>
      </c>
      <c r="B8" s="87">
        <v>0</v>
      </c>
      <c r="C8" s="87">
        <v>1</v>
      </c>
      <c r="D8" s="87" t="s">
        <v>36</v>
      </c>
      <c r="E8" s="87" t="s">
        <v>36</v>
      </c>
      <c r="F8" s="87" t="s">
        <v>36</v>
      </c>
      <c r="G8" s="87" t="s">
        <v>36</v>
      </c>
      <c r="H8" s="87">
        <v>0</v>
      </c>
      <c r="I8" s="87">
        <v>1</v>
      </c>
      <c r="J8" s="87" t="s">
        <v>36</v>
      </c>
      <c r="K8" s="87" t="s">
        <v>36</v>
      </c>
      <c r="L8" s="87" t="s">
        <v>36</v>
      </c>
      <c r="M8" s="87" t="s">
        <v>36</v>
      </c>
      <c r="N8" s="62"/>
      <c r="O8" s="62"/>
      <c r="P8" s="62"/>
      <c r="Q8" s="62"/>
      <c r="R8" s="62"/>
      <c r="S8" s="62"/>
      <c r="T8" s="62"/>
      <c r="U8" s="62"/>
      <c r="V8" s="62"/>
      <c r="W8" s="64"/>
      <c r="X8" s="68">
        <f>SUM(B8,D8,F8,H8,N8,R8,J8,P8,L8,T8,V8)</f>
        <v>0</v>
      </c>
      <c r="Y8" s="68">
        <f>SUM(C8,E8,G8,I8,O8,S8,K8,Q8,M8,U8,W8)</f>
        <v>2</v>
      </c>
      <c r="Z8" s="62">
        <f t="shared" si="1"/>
        <v>2</v>
      </c>
      <c r="AA8" s="97">
        <v>0</v>
      </c>
    </row>
    <row r="9" spans="1:28" s="21" customFormat="1">
      <c r="A9" s="47" t="s">
        <v>26</v>
      </c>
      <c r="B9" s="87">
        <v>0</v>
      </c>
      <c r="C9" s="87">
        <v>1</v>
      </c>
      <c r="D9" s="87">
        <v>0</v>
      </c>
      <c r="E9" s="87">
        <v>1</v>
      </c>
      <c r="F9" s="87" t="s">
        <v>36</v>
      </c>
      <c r="G9" s="87" t="s">
        <v>36</v>
      </c>
      <c r="H9" s="87" t="s">
        <v>36</v>
      </c>
      <c r="I9" s="87" t="s">
        <v>36</v>
      </c>
      <c r="J9" s="87" t="s">
        <v>36</v>
      </c>
      <c r="K9" s="87" t="s">
        <v>36</v>
      </c>
      <c r="L9" s="87" t="s">
        <v>36</v>
      </c>
      <c r="M9" s="87" t="s">
        <v>36</v>
      </c>
      <c r="N9" s="62"/>
      <c r="O9" s="62"/>
      <c r="P9" s="62"/>
      <c r="Q9" s="62"/>
      <c r="R9" s="62"/>
      <c r="S9" s="62"/>
      <c r="T9" s="62"/>
      <c r="U9" s="62"/>
      <c r="V9" s="62"/>
      <c r="W9" s="64"/>
      <c r="X9" s="68">
        <f t="shared" ref="X9:Y32" si="2">SUM(B9,D9,F9,H9,N9,R9,J9,P9,L9,T9,V9)</f>
        <v>0</v>
      </c>
      <c r="Y9" s="68">
        <f t="shared" si="2"/>
        <v>2</v>
      </c>
      <c r="Z9" s="62">
        <f t="shared" si="1"/>
        <v>2</v>
      </c>
      <c r="AA9" s="97">
        <v>0</v>
      </c>
    </row>
    <row r="10" spans="1:28" s="21" customFormat="1">
      <c r="A10" s="47" t="s">
        <v>1</v>
      </c>
      <c r="B10" s="87" t="s">
        <v>36</v>
      </c>
      <c r="C10" s="87" t="s">
        <v>36</v>
      </c>
      <c r="D10" s="87">
        <v>0</v>
      </c>
      <c r="E10" s="87">
        <v>2</v>
      </c>
      <c r="F10" s="87" t="s">
        <v>36</v>
      </c>
      <c r="G10" s="87" t="s">
        <v>36</v>
      </c>
      <c r="H10" s="87" t="s">
        <v>36</v>
      </c>
      <c r="I10" s="87" t="s">
        <v>36</v>
      </c>
      <c r="J10" s="87" t="s">
        <v>36</v>
      </c>
      <c r="K10" s="87" t="s">
        <v>36</v>
      </c>
      <c r="L10" s="87" t="s">
        <v>36</v>
      </c>
      <c r="M10" s="87" t="s">
        <v>36</v>
      </c>
      <c r="N10" s="62"/>
      <c r="O10" s="62"/>
      <c r="P10" s="62"/>
      <c r="Q10" s="62"/>
      <c r="R10" s="62"/>
      <c r="S10" s="62"/>
      <c r="T10" s="62"/>
      <c r="U10" s="62"/>
      <c r="V10" s="62"/>
      <c r="W10" s="64"/>
      <c r="X10" s="68">
        <f t="shared" si="2"/>
        <v>0</v>
      </c>
      <c r="Y10" s="68">
        <f t="shared" si="2"/>
        <v>2</v>
      </c>
      <c r="Z10" s="62">
        <f t="shared" si="1"/>
        <v>2</v>
      </c>
      <c r="AA10" s="97">
        <v>0</v>
      </c>
    </row>
    <row r="11" spans="1:28" s="21" customFormat="1">
      <c r="A11" s="47" t="s">
        <v>29</v>
      </c>
      <c r="B11" s="87" t="s">
        <v>36</v>
      </c>
      <c r="C11" s="87" t="s">
        <v>36</v>
      </c>
      <c r="D11" s="87">
        <v>0</v>
      </c>
      <c r="E11" s="87">
        <v>2</v>
      </c>
      <c r="F11" s="87" t="s">
        <v>36</v>
      </c>
      <c r="G11" s="87" t="s">
        <v>36</v>
      </c>
      <c r="H11" s="87" t="s">
        <v>36</v>
      </c>
      <c r="I11" s="87" t="s">
        <v>36</v>
      </c>
      <c r="J11" s="87" t="s">
        <v>36</v>
      </c>
      <c r="K11" s="87" t="s">
        <v>36</v>
      </c>
      <c r="L11" s="87" t="s">
        <v>36</v>
      </c>
      <c r="M11" s="87" t="s">
        <v>36</v>
      </c>
      <c r="N11" s="62"/>
      <c r="O11" s="62"/>
      <c r="P11" s="62"/>
      <c r="Q11" s="62"/>
      <c r="R11" s="62"/>
      <c r="S11" s="62"/>
      <c r="T11" s="62"/>
      <c r="U11" s="62"/>
      <c r="V11" s="62"/>
      <c r="W11" s="64"/>
      <c r="X11" s="68">
        <f t="shared" si="2"/>
        <v>0</v>
      </c>
      <c r="Y11" s="68">
        <f t="shared" si="2"/>
        <v>2</v>
      </c>
      <c r="Z11" s="62">
        <f t="shared" si="1"/>
        <v>2</v>
      </c>
      <c r="AA11" s="97">
        <v>0</v>
      </c>
    </row>
    <row r="12" spans="1:28" s="21" customFormat="1">
      <c r="A12" s="47" t="s">
        <v>28</v>
      </c>
      <c r="B12" s="87" t="s">
        <v>36</v>
      </c>
      <c r="C12" s="87" t="s">
        <v>36</v>
      </c>
      <c r="D12" s="87">
        <v>0</v>
      </c>
      <c r="E12" s="87">
        <v>1</v>
      </c>
      <c r="F12" s="87" t="s">
        <v>36</v>
      </c>
      <c r="G12" s="87" t="s">
        <v>36</v>
      </c>
      <c r="H12" s="87" t="s">
        <v>36</v>
      </c>
      <c r="I12" s="87" t="s">
        <v>36</v>
      </c>
      <c r="J12" s="87" t="s">
        <v>36</v>
      </c>
      <c r="K12" s="87" t="s">
        <v>36</v>
      </c>
      <c r="L12" s="87" t="s">
        <v>36</v>
      </c>
      <c r="M12" s="87" t="s">
        <v>36</v>
      </c>
      <c r="N12" s="62"/>
      <c r="O12" s="62"/>
      <c r="P12" s="62"/>
      <c r="Q12" s="62"/>
      <c r="R12" s="62"/>
      <c r="S12" s="62"/>
      <c r="T12" s="62"/>
      <c r="U12" s="62"/>
      <c r="V12" s="62"/>
      <c r="W12" s="64"/>
      <c r="X12" s="68">
        <f t="shared" si="2"/>
        <v>0</v>
      </c>
      <c r="Y12" s="68">
        <f t="shared" si="2"/>
        <v>1</v>
      </c>
      <c r="Z12" s="62">
        <f t="shared" si="1"/>
        <v>1</v>
      </c>
      <c r="AA12" s="97">
        <v>0</v>
      </c>
    </row>
    <row r="13" spans="1:28" s="21" customFormat="1">
      <c r="A13" s="47" t="s">
        <v>27</v>
      </c>
      <c r="B13" s="87" t="s">
        <v>36</v>
      </c>
      <c r="C13" s="87" t="s">
        <v>36</v>
      </c>
      <c r="D13" s="87">
        <v>0</v>
      </c>
      <c r="E13" s="87">
        <v>1</v>
      </c>
      <c r="F13" s="87" t="s">
        <v>36</v>
      </c>
      <c r="G13" s="87" t="s">
        <v>36</v>
      </c>
      <c r="H13" s="87" t="s">
        <v>36</v>
      </c>
      <c r="I13" s="87" t="s">
        <v>36</v>
      </c>
      <c r="J13" s="87" t="s">
        <v>36</v>
      </c>
      <c r="K13" s="87" t="s">
        <v>36</v>
      </c>
      <c r="L13" s="87" t="s">
        <v>36</v>
      </c>
      <c r="M13" s="87" t="s">
        <v>36</v>
      </c>
      <c r="N13" s="62"/>
      <c r="O13" s="62"/>
      <c r="P13" s="62"/>
      <c r="Q13" s="62"/>
      <c r="R13" s="62"/>
      <c r="S13" s="62"/>
      <c r="T13" s="62"/>
      <c r="U13" s="62"/>
      <c r="V13" s="62"/>
      <c r="W13" s="64"/>
      <c r="X13" s="68">
        <f t="shared" si="2"/>
        <v>0</v>
      </c>
      <c r="Y13" s="68">
        <f t="shared" si="2"/>
        <v>1</v>
      </c>
      <c r="Z13" s="62">
        <f t="shared" si="1"/>
        <v>1</v>
      </c>
      <c r="AA13" s="97">
        <v>0</v>
      </c>
    </row>
    <row r="14" spans="1:28" s="21" customFormat="1">
      <c r="A14" s="47" t="s">
        <v>21</v>
      </c>
      <c r="B14" s="87">
        <v>0</v>
      </c>
      <c r="C14" s="87">
        <v>1</v>
      </c>
      <c r="D14" s="87" t="s">
        <v>36</v>
      </c>
      <c r="E14" s="87" t="s">
        <v>36</v>
      </c>
      <c r="F14" s="87" t="s">
        <v>36</v>
      </c>
      <c r="G14" s="87" t="s">
        <v>36</v>
      </c>
      <c r="H14" s="87">
        <v>0</v>
      </c>
      <c r="I14" s="87">
        <v>1</v>
      </c>
      <c r="J14" s="87" t="s">
        <v>36</v>
      </c>
      <c r="K14" s="87" t="s">
        <v>36</v>
      </c>
      <c r="L14" s="87" t="s">
        <v>36</v>
      </c>
      <c r="M14" s="87" t="s">
        <v>36</v>
      </c>
      <c r="N14" s="62"/>
      <c r="O14" s="62"/>
      <c r="P14" s="62"/>
      <c r="Q14" s="62"/>
      <c r="R14" s="62"/>
      <c r="S14" s="62"/>
      <c r="T14" s="62"/>
      <c r="U14" s="62"/>
      <c r="V14" s="62"/>
      <c r="W14" s="64"/>
      <c r="X14" s="68">
        <f t="shared" si="2"/>
        <v>0</v>
      </c>
      <c r="Y14" s="68">
        <f t="shared" si="2"/>
        <v>2</v>
      </c>
      <c r="Z14" s="62">
        <f t="shared" si="1"/>
        <v>2</v>
      </c>
      <c r="AA14" s="97">
        <v>0</v>
      </c>
    </row>
    <row r="15" spans="1:28" s="21" customFormat="1">
      <c r="A15" s="47" t="s">
        <v>30</v>
      </c>
      <c r="B15" s="87">
        <v>0</v>
      </c>
      <c r="C15" s="87">
        <v>1</v>
      </c>
      <c r="D15" s="87">
        <v>0</v>
      </c>
      <c r="E15" s="87">
        <v>1</v>
      </c>
      <c r="F15" s="87" t="s">
        <v>36</v>
      </c>
      <c r="G15" s="87" t="s">
        <v>36</v>
      </c>
      <c r="H15" s="87" t="s">
        <v>36</v>
      </c>
      <c r="I15" s="87" t="s">
        <v>36</v>
      </c>
      <c r="J15" s="87" t="s">
        <v>36</v>
      </c>
      <c r="K15" s="87" t="s">
        <v>36</v>
      </c>
      <c r="L15" s="87" t="s">
        <v>36</v>
      </c>
      <c r="M15" s="87" t="s">
        <v>36</v>
      </c>
      <c r="N15" s="62"/>
      <c r="O15" s="62"/>
      <c r="P15" s="62"/>
      <c r="Q15" s="62"/>
      <c r="R15" s="62"/>
      <c r="S15" s="62"/>
      <c r="T15" s="62"/>
      <c r="U15" s="62"/>
      <c r="V15" s="62"/>
      <c r="W15" s="64"/>
      <c r="X15" s="68">
        <f t="shared" si="2"/>
        <v>0</v>
      </c>
      <c r="Y15" s="68">
        <f t="shared" si="2"/>
        <v>2</v>
      </c>
      <c r="Z15" s="62">
        <f t="shared" si="1"/>
        <v>2</v>
      </c>
      <c r="AA15" s="97">
        <v>0</v>
      </c>
    </row>
    <row r="16" spans="1:28" s="21" customFormat="1">
      <c r="A16" s="47" t="s">
        <v>14</v>
      </c>
      <c r="B16" s="87" t="s">
        <v>36</v>
      </c>
      <c r="C16" s="87" t="s">
        <v>36</v>
      </c>
      <c r="D16" s="87">
        <v>0</v>
      </c>
      <c r="E16" s="87">
        <v>2</v>
      </c>
      <c r="F16" s="87" t="s">
        <v>36</v>
      </c>
      <c r="G16" s="87" t="s">
        <v>36</v>
      </c>
      <c r="H16" s="87" t="s">
        <v>36</v>
      </c>
      <c r="I16" s="87" t="s">
        <v>36</v>
      </c>
      <c r="J16" s="87" t="s">
        <v>36</v>
      </c>
      <c r="K16" s="87" t="s">
        <v>36</v>
      </c>
      <c r="L16" s="87" t="s">
        <v>36</v>
      </c>
      <c r="M16" s="87" t="s">
        <v>36</v>
      </c>
      <c r="N16" s="62"/>
      <c r="O16" s="62"/>
      <c r="P16" s="62"/>
      <c r="Q16" s="62"/>
      <c r="R16" s="62"/>
      <c r="S16" s="62"/>
      <c r="T16" s="62"/>
      <c r="U16" s="62"/>
      <c r="V16" s="62"/>
      <c r="W16" s="64"/>
      <c r="X16" s="68">
        <f t="shared" si="2"/>
        <v>0</v>
      </c>
      <c r="Y16" s="68">
        <f t="shared" si="2"/>
        <v>2</v>
      </c>
      <c r="Z16" s="62">
        <f t="shared" si="1"/>
        <v>2</v>
      </c>
      <c r="AA16" s="97">
        <v>0</v>
      </c>
    </row>
    <row r="17" spans="1:27" s="21" customFormat="1">
      <c r="A17" s="47" t="s">
        <v>16</v>
      </c>
      <c r="B17" s="87">
        <v>0</v>
      </c>
      <c r="C17" s="87">
        <v>1</v>
      </c>
      <c r="D17" s="87" t="s">
        <v>36</v>
      </c>
      <c r="E17" s="87" t="s">
        <v>36</v>
      </c>
      <c r="F17" s="87">
        <v>0</v>
      </c>
      <c r="G17" s="87">
        <v>1</v>
      </c>
      <c r="H17" s="87" t="s">
        <v>36</v>
      </c>
      <c r="I17" s="87" t="s">
        <v>36</v>
      </c>
      <c r="J17" s="87" t="s">
        <v>36</v>
      </c>
      <c r="K17" s="87" t="s">
        <v>36</v>
      </c>
      <c r="L17" s="87" t="s">
        <v>36</v>
      </c>
      <c r="M17" s="87" t="s">
        <v>36</v>
      </c>
      <c r="N17" s="62"/>
      <c r="O17" s="62"/>
      <c r="P17" s="62"/>
      <c r="Q17" s="62"/>
      <c r="R17" s="62"/>
      <c r="S17" s="62"/>
      <c r="T17" s="62"/>
      <c r="U17" s="62"/>
      <c r="V17" s="62"/>
      <c r="W17" s="64"/>
      <c r="X17" s="68">
        <f t="shared" si="2"/>
        <v>0</v>
      </c>
      <c r="Y17" s="68">
        <f t="shared" si="2"/>
        <v>2</v>
      </c>
      <c r="Z17" s="62">
        <f t="shared" si="1"/>
        <v>2</v>
      </c>
      <c r="AA17" s="97">
        <v>0</v>
      </c>
    </row>
    <row r="18" spans="1:27" s="21" customFormat="1">
      <c r="A18" s="47" t="s">
        <v>19</v>
      </c>
      <c r="B18" s="87" t="s">
        <v>36</v>
      </c>
      <c r="C18" s="87" t="s">
        <v>36</v>
      </c>
      <c r="D18" s="87" t="s">
        <v>36</v>
      </c>
      <c r="E18" s="87" t="s">
        <v>36</v>
      </c>
      <c r="F18" s="87">
        <v>0</v>
      </c>
      <c r="G18" s="87">
        <v>1</v>
      </c>
      <c r="H18" s="87" t="s">
        <v>36</v>
      </c>
      <c r="I18" s="87" t="s">
        <v>36</v>
      </c>
      <c r="J18" s="87" t="s">
        <v>36</v>
      </c>
      <c r="K18" s="87" t="s">
        <v>36</v>
      </c>
      <c r="L18" s="87" t="s">
        <v>36</v>
      </c>
      <c r="M18" s="87" t="s">
        <v>36</v>
      </c>
      <c r="N18" s="62"/>
      <c r="O18" s="62"/>
      <c r="P18" s="62"/>
      <c r="Q18" s="62"/>
      <c r="R18" s="62"/>
      <c r="S18" s="62"/>
      <c r="T18" s="62"/>
      <c r="U18" s="62"/>
      <c r="V18" s="62"/>
      <c r="W18" s="64"/>
      <c r="X18" s="68">
        <f t="shared" si="2"/>
        <v>0</v>
      </c>
      <c r="Y18" s="68">
        <f t="shared" si="2"/>
        <v>1</v>
      </c>
      <c r="Z18" s="62">
        <f t="shared" si="1"/>
        <v>1</v>
      </c>
      <c r="AA18" s="97">
        <v>0</v>
      </c>
    </row>
    <row r="19" spans="1:27" s="21" customFormat="1">
      <c r="A19" s="47" t="s">
        <v>18</v>
      </c>
      <c r="B19" s="87">
        <v>0</v>
      </c>
      <c r="C19" s="87">
        <v>1</v>
      </c>
      <c r="D19" s="87" t="s">
        <v>36</v>
      </c>
      <c r="E19" s="87" t="s">
        <v>36</v>
      </c>
      <c r="F19" s="87" t="s">
        <v>36</v>
      </c>
      <c r="G19" s="87" t="s">
        <v>36</v>
      </c>
      <c r="H19" s="87" t="s">
        <v>36</v>
      </c>
      <c r="I19" s="87" t="s">
        <v>36</v>
      </c>
      <c r="J19" s="87" t="s">
        <v>36</v>
      </c>
      <c r="K19" s="87" t="s">
        <v>36</v>
      </c>
      <c r="L19" s="87" t="s">
        <v>36</v>
      </c>
      <c r="M19" s="87" t="s">
        <v>36</v>
      </c>
      <c r="N19" s="62"/>
      <c r="O19" s="62"/>
      <c r="P19" s="62"/>
      <c r="Q19" s="62"/>
      <c r="R19" s="62"/>
      <c r="S19" s="62"/>
      <c r="T19" s="62"/>
      <c r="U19" s="62"/>
      <c r="V19" s="62"/>
      <c r="W19" s="64"/>
      <c r="X19" s="68">
        <f t="shared" si="2"/>
        <v>0</v>
      </c>
      <c r="Y19" s="68">
        <f t="shared" si="2"/>
        <v>1</v>
      </c>
      <c r="Z19" s="62">
        <f t="shared" si="1"/>
        <v>1</v>
      </c>
      <c r="AA19" s="97">
        <v>0</v>
      </c>
    </row>
    <row r="20" spans="1:27" s="21" customFormat="1">
      <c r="A20" s="47" t="s">
        <v>24</v>
      </c>
      <c r="B20" s="87">
        <v>0</v>
      </c>
      <c r="C20" s="87">
        <v>1</v>
      </c>
      <c r="D20" s="87" t="s">
        <v>36</v>
      </c>
      <c r="E20" s="87" t="s">
        <v>36</v>
      </c>
      <c r="F20" s="87" t="s">
        <v>36</v>
      </c>
      <c r="G20" s="87" t="s">
        <v>36</v>
      </c>
      <c r="H20" s="87">
        <v>0</v>
      </c>
      <c r="I20" s="87">
        <v>1</v>
      </c>
      <c r="J20" s="87" t="s">
        <v>36</v>
      </c>
      <c r="K20" s="87" t="s">
        <v>36</v>
      </c>
      <c r="L20" s="87" t="s">
        <v>36</v>
      </c>
      <c r="M20" s="87" t="s">
        <v>36</v>
      </c>
      <c r="N20" s="62"/>
      <c r="O20" s="62"/>
      <c r="P20" s="62"/>
      <c r="Q20" s="62"/>
      <c r="R20" s="62"/>
      <c r="S20" s="62"/>
      <c r="T20" s="62"/>
      <c r="U20" s="62"/>
      <c r="V20" s="62"/>
      <c r="W20" s="64"/>
      <c r="X20" s="68">
        <f t="shared" si="2"/>
        <v>0</v>
      </c>
      <c r="Y20" s="68">
        <f t="shared" si="2"/>
        <v>2</v>
      </c>
      <c r="Z20" s="62">
        <f t="shared" si="1"/>
        <v>2</v>
      </c>
      <c r="AA20" s="97">
        <v>0</v>
      </c>
    </row>
    <row r="21" spans="1:27" s="21" customFormat="1">
      <c r="A21" s="47" t="s">
        <v>42</v>
      </c>
      <c r="B21" s="87">
        <v>0</v>
      </c>
      <c r="C21" s="87">
        <v>1</v>
      </c>
      <c r="D21" s="87" t="s">
        <v>36</v>
      </c>
      <c r="E21" s="87" t="s">
        <v>36</v>
      </c>
      <c r="F21" s="87" t="s">
        <v>36</v>
      </c>
      <c r="G21" s="87" t="s">
        <v>36</v>
      </c>
      <c r="H21" s="87" t="s">
        <v>36</v>
      </c>
      <c r="I21" s="87" t="s">
        <v>36</v>
      </c>
      <c r="J21" s="87" t="s">
        <v>36</v>
      </c>
      <c r="K21" s="87" t="s">
        <v>36</v>
      </c>
      <c r="L21" s="87" t="s">
        <v>36</v>
      </c>
      <c r="M21" s="87" t="s">
        <v>36</v>
      </c>
      <c r="N21" s="62"/>
      <c r="O21" s="62"/>
      <c r="P21" s="62"/>
      <c r="Q21" s="62"/>
      <c r="R21" s="62"/>
      <c r="S21" s="62"/>
      <c r="T21" s="62"/>
      <c r="U21" s="62"/>
      <c r="V21" s="62"/>
      <c r="W21" s="64"/>
      <c r="X21" s="68">
        <f t="shared" si="2"/>
        <v>0</v>
      </c>
      <c r="Y21" s="68">
        <f t="shared" si="2"/>
        <v>1</v>
      </c>
      <c r="Z21" s="62">
        <f t="shared" si="1"/>
        <v>1</v>
      </c>
      <c r="AA21" s="97">
        <v>0</v>
      </c>
    </row>
    <row r="22" spans="1:27" s="21" customFormat="1">
      <c r="A22" s="47" t="s">
        <v>43</v>
      </c>
      <c r="B22" s="87" t="s">
        <v>36</v>
      </c>
      <c r="C22" s="87" t="s">
        <v>36</v>
      </c>
      <c r="D22" s="87">
        <v>0</v>
      </c>
      <c r="E22" s="87">
        <v>1</v>
      </c>
      <c r="F22" s="87" t="s">
        <v>36</v>
      </c>
      <c r="G22" s="87" t="s">
        <v>36</v>
      </c>
      <c r="H22" s="87" t="s">
        <v>36</v>
      </c>
      <c r="I22" s="87" t="s">
        <v>36</v>
      </c>
      <c r="J22" s="87" t="s">
        <v>36</v>
      </c>
      <c r="K22" s="87" t="s">
        <v>36</v>
      </c>
      <c r="L22" s="87" t="s">
        <v>36</v>
      </c>
      <c r="M22" s="87" t="s">
        <v>36</v>
      </c>
      <c r="N22" s="62"/>
      <c r="O22" s="62"/>
      <c r="P22" s="62"/>
      <c r="Q22" s="62"/>
      <c r="R22" s="70"/>
      <c r="S22" s="70"/>
      <c r="T22" s="62"/>
      <c r="U22" s="62"/>
      <c r="V22" s="62"/>
      <c r="W22" s="64"/>
      <c r="X22" s="68">
        <f t="shared" si="2"/>
        <v>0</v>
      </c>
      <c r="Y22" s="68">
        <f t="shared" si="2"/>
        <v>1</v>
      </c>
      <c r="Z22" s="62">
        <f t="shared" si="1"/>
        <v>1</v>
      </c>
      <c r="AA22" s="97">
        <v>0</v>
      </c>
    </row>
    <row r="23" spans="1:27" s="21" customFormat="1">
      <c r="A23" s="47" t="s">
        <v>23</v>
      </c>
      <c r="B23" s="87" t="s">
        <v>36</v>
      </c>
      <c r="C23" s="87" t="s">
        <v>36</v>
      </c>
      <c r="D23" s="87">
        <v>0</v>
      </c>
      <c r="E23" s="87">
        <v>1</v>
      </c>
      <c r="F23" s="87">
        <v>0</v>
      </c>
      <c r="G23" s="87">
        <v>1</v>
      </c>
      <c r="H23" s="87" t="s">
        <v>36</v>
      </c>
      <c r="I23" s="87" t="s">
        <v>36</v>
      </c>
      <c r="J23" s="87" t="s">
        <v>36</v>
      </c>
      <c r="K23" s="87" t="s">
        <v>36</v>
      </c>
      <c r="L23" s="87" t="s">
        <v>36</v>
      </c>
      <c r="M23" s="87" t="s">
        <v>36</v>
      </c>
      <c r="N23" s="62"/>
      <c r="O23" s="62"/>
      <c r="P23" s="62"/>
      <c r="Q23" s="62"/>
      <c r="R23" s="62"/>
      <c r="S23" s="62"/>
      <c r="T23" s="62"/>
      <c r="U23" s="62"/>
      <c r="V23" s="62"/>
      <c r="W23" s="64"/>
      <c r="X23" s="68">
        <f t="shared" si="2"/>
        <v>0</v>
      </c>
      <c r="Y23" s="68">
        <f t="shared" si="2"/>
        <v>2</v>
      </c>
      <c r="Z23" s="62">
        <f t="shared" si="1"/>
        <v>2</v>
      </c>
      <c r="AA23" s="97">
        <v>0</v>
      </c>
    </row>
    <row r="24" spans="1:27" s="21" customFormat="1">
      <c r="A24" s="47" t="s">
        <v>22</v>
      </c>
      <c r="B24" s="87" t="s">
        <v>36</v>
      </c>
      <c r="C24" s="87" t="s">
        <v>36</v>
      </c>
      <c r="D24" s="87">
        <v>0</v>
      </c>
      <c r="E24" s="87">
        <v>1</v>
      </c>
      <c r="F24" s="87" t="s">
        <v>36</v>
      </c>
      <c r="G24" s="87" t="s">
        <v>36</v>
      </c>
      <c r="H24" s="87">
        <v>0</v>
      </c>
      <c r="I24" s="87">
        <v>1</v>
      </c>
      <c r="J24" s="87" t="s">
        <v>36</v>
      </c>
      <c r="K24" s="87" t="s">
        <v>36</v>
      </c>
      <c r="L24" s="87" t="s">
        <v>36</v>
      </c>
      <c r="M24" s="87" t="s">
        <v>36</v>
      </c>
      <c r="N24" s="62"/>
      <c r="O24" s="62"/>
      <c r="P24" s="62"/>
      <c r="Q24" s="62"/>
      <c r="R24" s="62"/>
      <c r="S24" s="62"/>
      <c r="T24" s="62"/>
      <c r="U24" s="62"/>
      <c r="V24" s="62"/>
      <c r="W24" s="64"/>
      <c r="X24" s="68">
        <f t="shared" si="2"/>
        <v>0</v>
      </c>
      <c r="Y24" s="68">
        <f t="shared" si="2"/>
        <v>2</v>
      </c>
      <c r="Z24" s="62">
        <f t="shared" si="1"/>
        <v>2</v>
      </c>
      <c r="AA24" s="97">
        <v>0</v>
      </c>
    </row>
    <row r="25" spans="1:27" s="21" customFormat="1">
      <c r="A25" s="47" t="s">
        <v>17</v>
      </c>
      <c r="B25" s="87">
        <v>0</v>
      </c>
      <c r="C25" s="87">
        <v>1</v>
      </c>
      <c r="D25" s="87">
        <v>0</v>
      </c>
      <c r="E25" s="87">
        <v>1</v>
      </c>
      <c r="F25" s="87" t="s">
        <v>36</v>
      </c>
      <c r="G25" s="87" t="s">
        <v>36</v>
      </c>
      <c r="H25" s="87" t="s">
        <v>36</v>
      </c>
      <c r="I25" s="87" t="s">
        <v>36</v>
      </c>
      <c r="J25" s="87" t="s">
        <v>36</v>
      </c>
      <c r="K25" s="87" t="s">
        <v>36</v>
      </c>
      <c r="L25" s="87" t="s">
        <v>36</v>
      </c>
      <c r="M25" s="87" t="s">
        <v>36</v>
      </c>
      <c r="N25" s="62"/>
      <c r="O25" s="62"/>
      <c r="P25" s="62"/>
      <c r="Q25" s="62"/>
      <c r="R25" s="62"/>
      <c r="S25" s="62"/>
      <c r="T25" s="62"/>
      <c r="U25" s="62"/>
      <c r="V25" s="62"/>
      <c r="W25" s="64"/>
      <c r="X25" s="68">
        <f t="shared" si="2"/>
        <v>0</v>
      </c>
      <c r="Y25" s="68">
        <f t="shared" si="2"/>
        <v>2</v>
      </c>
      <c r="Z25" s="62">
        <f t="shared" si="1"/>
        <v>2</v>
      </c>
      <c r="AA25" s="97">
        <v>0</v>
      </c>
    </row>
    <row r="26" spans="1:27" s="21" customFormat="1">
      <c r="A26" s="47" t="s">
        <v>25</v>
      </c>
      <c r="B26" s="87">
        <v>0</v>
      </c>
      <c r="C26" s="87">
        <v>1</v>
      </c>
      <c r="D26" s="87" t="s">
        <v>36</v>
      </c>
      <c r="E26" s="87" t="s">
        <v>36</v>
      </c>
      <c r="F26" s="87" t="s">
        <v>36</v>
      </c>
      <c r="G26" s="87" t="s">
        <v>36</v>
      </c>
      <c r="H26" s="87">
        <v>0</v>
      </c>
      <c r="I26" s="87">
        <v>1</v>
      </c>
      <c r="J26" s="87" t="s">
        <v>36</v>
      </c>
      <c r="K26" s="87" t="s">
        <v>36</v>
      </c>
      <c r="L26" s="87" t="s">
        <v>36</v>
      </c>
      <c r="M26" s="87" t="s">
        <v>36</v>
      </c>
      <c r="N26" s="62"/>
      <c r="O26" s="62"/>
      <c r="P26" s="62"/>
      <c r="Q26" s="62"/>
      <c r="R26" s="62"/>
      <c r="S26" s="62"/>
      <c r="T26" s="62"/>
      <c r="U26" s="62"/>
      <c r="V26" s="62"/>
      <c r="W26" s="64"/>
      <c r="X26" s="68">
        <f t="shared" si="2"/>
        <v>0</v>
      </c>
      <c r="Y26" s="68">
        <f t="shared" si="2"/>
        <v>2</v>
      </c>
      <c r="Z26" s="62">
        <f t="shared" si="1"/>
        <v>2</v>
      </c>
      <c r="AA26" s="97">
        <v>0</v>
      </c>
    </row>
    <row r="27" spans="1:27" s="21" customFormat="1">
      <c r="A27" s="47" t="s">
        <v>3</v>
      </c>
      <c r="B27" s="87">
        <v>0</v>
      </c>
      <c r="C27" s="87">
        <v>1</v>
      </c>
      <c r="D27" s="87">
        <v>0</v>
      </c>
      <c r="E27" s="87">
        <v>1</v>
      </c>
      <c r="F27" s="87" t="s">
        <v>36</v>
      </c>
      <c r="G27" s="87" t="s">
        <v>36</v>
      </c>
      <c r="H27" s="87" t="s">
        <v>36</v>
      </c>
      <c r="I27" s="87" t="s">
        <v>36</v>
      </c>
      <c r="J27" s="87" t="s">
        <v>36</v>
      </c>
      <c r="K27" s="87" t="s">
        <v>36</v>
      </c>
      <c r="L27" s="87" t="s">
        <v>36</v>
      </c>
      <c r="M27" s="87" t="s">
        <v>36</v>
      </c>
      <c r="N27" s="62"/>
      <c r="O27" s="62"/>
      <c r="P27" s="62"/>
      <c r="Q27" s="62"/>
      <c r="R27" s="62"/>
      <c r="S27" s="62"/>
      <c r="T27" s="62"/>
      <c r="U27" s="64"/>
      <c r="V27" s="62"/>
      <c r="W27" s="64"/>
      <c r="X27" s="68">
        <f t="shared" si="2"/>
        <v>0</v>
      </c>
      <c r="Y27" s="68">
        <f t="shared" si="2"/>
        <v>2</v>
      </c>
      <c r="Z27" s="62">
        <f t="shared" si="1"/>
        <v>2</v>
      </c>
      <c r="AA27" s="97">
        <v>0</v>
      </c>
    </row>
    <row r="28" spans="1:27" s="21" customFormat="1">
      <c r="A28" s="47" t="s">
        <v>12</v>
      </c>
      <c r="B28" s="87">
        <v>0</v>
      </c>
      <c r="C28" s="87">
        <v>1</v>
      </c>
      <c r="D28" s="87" t="s">
        <v>36</v>
      </c>
      <c r="E28" s="87" t="s">
        <v>36</v>
      </c>
      <c r="F28" s="87" t="s">
        <v>36</v>
      </c>
      <c r="G28" s="87" t="s">
        <v>36</v>
      </c>
      <c r="H28" s="87" t="s">
        <v>36</v>
      </c>
      <c r="I28" s="87" t="s">
        <v>36</v>
      </c>
      <c r="J28" s="87">
        <v>0</v>
      </c>
      <c r="K28" s="87">
        <v>1</v>
      </c>
      <c r="L28" s="87" t="s">
        <v>36</v>
      </c>
      <c r="M28" s="87" t="s">
        <v>36</v>
      </c>
      <c r="N28" s="62"/>
      <c r="O28" s="62"/>
      <c r="P28" s="62"/>
      <c r="Q28" s="62"/>
      <c r="R28" s="62"/>
      <c r="S28" s="62"/>
      <c r="T28" s="62"/>
      <c r="U28" s="62"/>
      <c r="V28" s="62"/>
      <c r="W28" s="64"/>
      <c r="X28" s="68">
        <f t="shared" si="2"/>
        <v>0</v>
      </c>
      <c r="Y28" s="68">
        <f t="shared" si="2"/>
        <v>2</v>
      </c>
      <c r="Z28" s="62">
        <f t="shared" si="1"/>
        <v>2</v>
      </c>
      <c r="AA28" s="97">
        <v>0</v>
      </c>
    </row>
    <row r="29" spans="1:27" s="21" customFormat="1">
      <c r="A29" s="47" t="s">
        <v>11</v>
      </c>
      <c r="B29" s="87" t="s">
        <v>36</v>
      </c>
      <c r="C29" s="87" t="s">
        <v>36</v>
      </c>
      <c r="D29" s="87">
        <v>0</v>
      </c>
      <c r="E29" s="87">
        <v>2</v>
      </c>
      <c r="F29" s="87" t="s">
        <v>36</v>
      </c>
      <c r="G29" s="87" t="s">
        <v>36</v>
      </c>
      <c r="H29" s="87" t="s">
        <v>36</v>
      </c>
      <c r="I29" s="87" t="s">
        <v>36</v>
      </c>
      <c r="J29" s="87" t="s">
        <v>36</v>
      </c>
      <c r="K29" s="87" t="s">
        <v>36</v>
      </c>
      <c r="L29" s="87" t="s">
        <v>36</v>
      </c>
      <c r="M29" s="87" t="s">
        <v>36</v>
      </c>
      <c r="N29" s="62"/>
      <c r="O29" s="62"/>
      <c r="P29" s="62"/>
      <c r="Q29" s="62"/>
      <c r="R29" s="62"/>
      <c r="S29" s="62"/>
      <c r="T29" s="62"/>
      <c r="U29" s="62"/>
      <c r="V29" s="62"/>
      <c r="W29" s="64"/>
      <c r="X29" s="68">
        <f t="shared" si="2"/>
        <v>0</v>
      </c>
      <c r="Y29" s="68">
        <f t="shared" si="2"/>
        <v>2</v>
      </c>
      <c r="Z29" s="62">
        <f t="shared" si="1"/>
        <v>2</v>
      </c>
      <c r="AA29" s="97">
        <v>0</v>
      </c>
    </row>
    <row r="30" spans="1:27" s="21" customFormat="1">
      <c r="A30" s="47" t="s">
        <v>15</v>
      </c>
      <c r="B30" s="87">
        <v>0</v>
      </c>
      <c r="C30" s="87">
        <v>1</v>
      </c>
      <c r="D30" s="87" t="s">
        <v>36</v>
      </c>
      <c r="E30" s="87" t="s">
        <v>36</v>
      </c>
      <c r="F30" s="87">
        <v>0</v>
      </c>
      <c r="G30" s="87">
        <v>1</v>
      </c>
      <c r="H30" s="87" t="s">
        <v>36</v>
      </c>
      <c r="I30" s="87" t="s">
        <v>36</v>
      </c>
      <c r="J30" s="87" t="s">
        <v>36</v>
      </c>
      <c r="K30" s="87" t="s">
        <v>36</v>
      </c>
      <c r="L30" s="87" t="s">
        <v>36</v>
      </c>
      <c r="M30" s="87" t="s">
        <v>36</v>
      </c>
      <c r="N30" s="62"/>
      <c r="O30" s="62"/>
      <c r="P30" s="62"/>
      <c r="Q30" s="62"/>
      <c r="R30" s="62"/>
      <c r="S30" s="62"/>
      <c r="T30" s="62"/>
      <c r="U30" s="62"/>
      <c r="V30" s="62"/>
      <c r="W30" s="64"/>
      <c r="X30" s="68">
        <f t="shared" si="2"/>
        <v>0</v>
      </c>
      <c r="Y30" s="68">
        <f t="shared" si="2"/>
        <v>2</v>
      </c>
      <c r="Z30" s="62">
        <f t="shared" si="1"/>
        <v>2</v>
      </c>
      <c r="AA30" s="97">
        <v>0</v>
      </c>
    </row>
    <row r="31" spans="1:27" s="21" customFormat="1">
      <c r="A31" s="47" t="s">
        <v>10</v>
      </c>
      <c r="B31" s="87">
        <v>1</v>
      </c>
      <c r="C31" s="87">
        <v>0</v>
      </c>
      <c r="D31" s="87" t="s">
        <v>36</v>
      </c>
      <c r="E31" s="87" t="s">
        <v>36</v>
      </c>
      <c r="F31" s="87" t="s">
        <v>36</v>
      </c>
      <c r="G31" s="87" t="s">
        <v>36</v>
      </c>
      <c r="H31" s="87" t="s">
        <v>36</v>
      </c>
      <c r="I31" s="87" t="s">
        <v>36</v>
      </c>
      <c r="J31" s="87">
        <v>0</v>
      </c>
      <c r="K31" s="87">
        <v>1</v>
      </c>
      <c r="L31" s="87" t="s">
        <v>36</v>
      </c>
      <c r="M31" s="87" t="s">
        <v>36</v>
      </c>
      <c r="N31" s="62"/>
      <c r="O31" s="62"/>
      <c r="P31" s="62"/>
      <c r="Q31" s="62"/>
      <c r="R31" s="62"/>
      <c r="S31" s="62"/>
      <c r="T31" s="62"/>
      <c r="U31" s="62"/>
      <c r="V31" s="62"/>
      <c r="W31" s="64"/>
      <c r="X31" s="68">
        <f t="shared" si="2"/>
        <v>1</v>
      </c>
      <c r="Y31" s="68">
        <f t="shared" si="2"/>
        <v>1</v>
      </c>
      <c r="Z31" s="62">
        <f t="shared" si="1"/>
        <v>2</v>
      </c>
      <c r="AA31" s="97">
        <v>50</v>
      </c>
    </row>
    <row r="32" spans="1:27" s="21" customFormat="1" ht="12.75" hidden="1" customHeight="1">
      <c r="A32" s="47" t="s">
        <v>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62"/>
      <c r="O32" s="62"/>
      <c r="P32" s="62"/>
      <c r="Q32" s="62"/>
      <c r="R32" s="62"/>
      <c r="S32" s="62"/>
      <c r="T32" s="62"/>
      <c r="U32" s="62"/>
      <c r="V32" s="62"/>
      <c r="W32" s="64"/>
      <c r="X32" s="68">
        <f t="shared" si="2"/>
        <v>0</v>
      </c>
      <c r="Y32" s="68">
        <f t="shared" si="2"/>
        <v>0</v>
      </c>
      <c r="Z32" s="62">
        <f t="shared" si="1"/>
        <v>0</v>
      </c>
      <c r="AA32" s="73"/>
    </row>
    <row r="33" spans="1:27" ht="6" customHeight="1">
      <c r="A33" s="47"/>
      <c r="B33" s="72"/>
      <c r="C33" s="73"/>
      <c r="D33" s="72"/>
      <c r="E33" s="73"/>
      <c r="F33" s="72"/>
      <c r="G33" s="73"/>
      <c r="H33" s="72"/>
      <c r="I33" s="73"/>
      <c r="J33" s="72"/>
      <c r="K33" s="73"/>
      <c r="L33" s="72"/>
      <c r="M33" s="73"/>
      <c r="N33" s="62"/>
      <c r="O33" s="62"/>
      <c r="P33" s="62"/>
      <c r="Q33" s="62"/>
      <c r="R33" s="62"/>
      <c r="S33" s="62"/>
      <c r="T33" s="62"/>
      <c r="U33" s="71"/>
      <c r="V33" s="62"/>
      <c r="W33" s="71"/>
      <c r="X33" s="72"/>
      <c r="Y33" s="73"/>
      <c r="Z33" s="73"/>
      <c r="AA33" s="73"/>
    </row>
    <row r="34" spans="1:27" ht="10.8">
      <c r="A34" s="40" t="s">
        <v>45</v>
      </c>
      <c r="B34" s="98"/>
      <c r="C34" s="99">
        <v>6.666666666666667</v>
      </c>
      <c r="D34" s="98"/>
      <c r="E34" s="99">
        <v>0</v>
      </c>
      <c r="F34" s="98"/>
      <c r="G34" s="99">
        <v>0</v>
      </c>
      <c r="H34" s="98"/>
      <c r="I34" s="99">
        <v>0</v>
      </c>
      <c r="J34" s="98"/>
      <c r="K34" s="99">
        <v>0</v>
      </c>
      <c r="L34" s="98"/>
      <c r="M34" s="99">
        <v>0</v>
      </c>
      <c r="N34" s="199"/>
      <c r="O34" s="200"/>
      <c r="P34" s="199"/>
      <c r="Q34" s="200"/>
      <c r="R34" s="199"/>
      <c r="S34" s="200"/>
      <c r="T34" s="199"/>
      <c r="U34" s="200"/>
      <c r="V34" s="199"/>
      <c r="W34" s="200"/>
      <c r="X34" s="98"/>
      <c r="Y34" s="99"/>
      <c r="Z34" s="100"/>
      <c r="AA34" s="101"/>
    </row>
    <row r="35" spans="1:27" s="157" customFormat="1" ht="10.8">
      <c r="A35" s="35"/>
      <c r="B35" s="153"/>
      <c r="C35" s="154"/>
      <c r="D35" s="153"/>
      <c r="E35" s="154"/>
      <c r="F35" s="153"/>
      <c r="G35" s="154"/>
      <c r="H35" s="153"/>
      <c r="I35" s="154"/>
      <c r="J35" s="153"/>
      <c r="K35" s="154"/>
      <c r="L35" s="153"/>
      <c r="M35" s="154"/>
      <c r="N35" s="135"/>
      <c r="O35" s="136"/>
      <c r="P35" s="135"/>
      <c r="Q35" s="136"/>
      <c r="R35" s="135"/>
      <c r="S35" s="136"/>
      <c r="T35" s="135"/>
      <c r="U35" s="136"/>
      <c r="V35" s="135"/>
      <c r="W35" s="136"/>
      <c r="X35" s="153"/>
      <c r="Y35" s="154"/>
      <c r="Z35" s="155"/>
      <c r="AA35" s="156"/>
    </row>
    <row r="36" spans="1:27">
      <c r="A36" s="76" t="s">
        <v>59</v>
      </c>
      <c r="B36" s="102"/>
      <c r="C36" s="16"/>
      <c r="D36" s="102"/>
      <c r="E36" s="16"/>
      <c r="F36" s="102"/>
      <c r="G36" s="16"/>
      <c r="H36" s="102"/>
      <c r="I36" s="16"/>
      <c r="J36" s="102"/>
      <c r="K36" s="16"/>
      <c r="L36" s="102"/>
      <c r="M36" s="16"/>
      <c r="N36" s="62"/>
      <c r="O36" s="74"/>
      <c r="P36" s="62"/>
      <c r="Q36" s="74"/>
      <c r="R36" s="62"/>
      <c r="S36" s="74"/>
      <c r="T36" s="62"/>
      <c r="U36" s="74"/>
      <c r="V36" s="62"/>
      <c r="W36" s="74"/>
      <c r="X36" s="102"/>
      <c r="Y36" s="16"/>
      <c r="Z36" s="16"/>
      <c r="AA36" s="16"/>
    </row>
    <row r="37" spans="1:27">
      <c r="A37" s="77" t="s">
        <v>53</v>
      </c>
      <c r="B37" s="91"/>
      <c r="C37" s="16"/>
      <c r="D37" s="91"/>
      <c r="E37" s="16"/>
      <c r="F37" s="91"/>
      <c r="G37" s="16"/>
      <c r="H37" s="91"/>
      <c r="I37" s="16"/>
      <c r="J37" s="91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16"/>
      <c r="Z37" s="16"/>
      <c r="AA37" s="16"/>
    </row>
    <row r="38" spans="1:27">
      <c r="A38" s="77" t="s">
        <v>61</v>
      </c>
      <c r="B38" s="91"/>
      <c r="C38" s="16"/>
      <c r="D38" s="91"/>
      <c r="E38" s="16"/>
      <c r="F38" s="91"/>
      <c r="G38" s="16"/>
      <c r="H38" s="91"/>
      <c r="I38" s="16"/>
      <c r="J38" s="91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16"/>
      <c r="Z38" s="16"/>
      <c r="AA38" s="16"/>
    </row>
    <row r="39" spans="1:27">
      <c r="A39" s="4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16"/>
      <c r="Z39" s="16"/>
      <c r="AA39" s="16"/>
    </row>
    <row r="40" spans="1:27">
      <c r="A40" s="104" t="s">
        <v>76</v>
      </c>
      <c r="B40" s="102"/>
      <c r="C40" s="16"/>
      <c r="D40" s="102"/>
      <c r="E40" s="16"/>
      <c r="F40" s="102"/>
      <c r="G40" s="16"/>
      <c r="H40" s="102"/>
      <c r="I40" s="16"/>
      <c r="J40" s="102"/>
      <c r="K40" s="16"/>
      <c r="L40" s="102"/>
      <c r="M40" s="16"/>
      <c r="N40" s="59"/>
      <c r="O40" s="59"/>
      <c r="P40" s="59"/>
      <c r="Q40" s="59"/>
      <c r="R40" s="59"/>
      <c r="S40" s="59"/>
      <c r="T40" s="79"/>
      <c r="U40" s="79"/>
      <c r="V40" s="79"/>
      <c r="W40" s="79"/>
      <c r="X40" s="102"/>
      <c r="Y40" s="16"/>
      <c r="Z40" s="16"/>
      <c r="AA40" s="16"/>
    </row>
    <row r="41" spans="1:27">
      <c r="A41" s="105" t="s">
        <v>75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59"/>
      <c r="O41" s="59"/>
      <c r="P41" s="59"/>
      <c r="Q41" s="59"/>
      <c r="R41" s="59"/>
      <c r="S41" s="59"/>
      <c r="T41" s="80"/>
      <c r="U41" s="80"/>
      <c r="V41" s="83"/>
      <c r="W41" s="83"/>
      <c r="X41" s="16"/>
      <c r="Y41" s="16"/>
      <c r="Z41" s="16"/>
      <c r="AA41" s="16"/>
    </row>
    <row r="42" spans="1:27">
      <c r="A42" s="105"/>
      <c r="B42" s="78"/>
      <c r="C42" s="78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47"/>
      <c r="O42" s="47"/>
      <c r="P42" s="47"/>
      <c r="Q42" s="47"/>
      <c r="R42" s="47"/>
      <c r="S42" s="47"/>
      <c r="T42" s="80"/>
      <c r="U42" s="80"/>
      <c r="V42" s="80"/>
      <c r="W42" s="80"/>
      <c r="X42" s="16"/>
      <c r="Y42" s="16"/>
      <c r="Z42" s="16"/>
      <c r="AA42" s="16"/>
    </row>
    <row r="43" spans="1:27" ht="13.2">
      <c r="A43" s="106" t="s">
        <v>77</v>
      </c>
      <c r="B43" s="85"/>
      <c r="C43" s="8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47"/>
      <c r="O43" s="47"/>
      <c r="P43" s="47"/>
      <c r="Q43" s="47"/>
      <c r="R43" s="47"/>
      <c r="S43" s="47"/>
      <c r="T43" s="80"/>
      <c r="U43" s="80"/>
      <c r="V43" s="80"/>
      <c r="W43" s="80"/>
      <c r="X43" s="16"/>
      <c r="Y43" s="16"/>
      <c r="Z43" s="16"/>
      <c r="AA43" s="16"/>
    </row>
    <row r="44" spans="1:27" ht="13.2">
      <c r="A44" s="78"/>
      <c r="B44" s="85"/>
      <c r="C44" s="8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79"/>
      <c r="O44" s="79"/>
      <c r="P44" s="79"/>
      <c r="Q44" s="79"/>
      <c r="R44" s="79"/>
      <c r="S44" s="79"/>
      <c r="T44" s="47"/>
      <c r="U44" s="47"/>
      <c r="V44" s="47"/>
      <c r="W44" s="47"/>
      <c r="X44" s="16"/>
      <c r="Y44" s="16"/>
      <c r="Z44" s="16"/>
      <c r="AA44" s="16"/>
    </row>
    <row r="45" spans="1:27">
      <c r="A45" s="86"/>
      <c r="B45" s="78"/>
      <c r="C45" s="78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16"/>
      <c r="Y45" s="16"/>
      <c r="Z45" s="16"/>
      <c r="AA45" s="16"/>
    </row>
    <row r="46" spans="1:27">
      <c r="N46" s="22"/>
      <c r="O46" s="22"/>
      <c r="P46" s="22"/>
      <c r="Q46" s="22"/>
      <c r="R46" s="22"/>
      <c r="S46" s="22"/>
      <c r="T46" s="3"/>
      <c r="U46" s="3"/>
      <c r="V46" s="3"/>
      <c r="W46" s="3"/>
    </row>
    <row r="47" spans="1:27">
      <c r="N47" s="22"/>
      <c r="O47" s="22"/>
      <c r="P47" s="22"/>
      <c r="Q47" s="22"/>
      <c r="R47" s="22"/>
      <c r="S47" s="22"/>
      <c r="T47" s="3"/>
      <c r="U47" s="3"/>
      <c r="V47" s="3"/>
      <c r="W47" s="3"/>
    </row>
    <row r="48" spans="1:27">
      <c r="A48" s="18"/>
      <c r="N48" s="22"/>
      <c r="O48" s="22"/>
      <c r="P48" s="22"/>
      <c r="Q48" s="22"/>
      <c r="R48" s="22"/>
      <c r="S48" s="22"/>
      <c r="T48" s="3"/>
      <c r="U48" s="3"/>
      <c r="V48" s="3"/>
      <c r="W48" s="3"/>
    </row>
    <row r="49" spans="1:23">
      <c r="A49" s="18"/>
      <c r="N49" s="22"/>
      <c r="O49" s="22"/>
      <c r="P49" s="22"/>
      <c r="Q49" s="22"/>
      <c r="R49" s="22"/>
      <c r="S49" s="22"/>
      <c r="T49" s="3"/>
      <c r="U49" s="3"/>
      <c r="V49" s="3"/>
      <c r="W49" s="3"/>
    </row>
    <row r="50" spans="1:23">
      <c r="A50" s="18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>
      <c r="A51" s="18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>
      <c r="A52" s="18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>
      <c r="A53" s="18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>
      <c r="A54" s="18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>
      <c r="A55" s="18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>
      <c r="A56" s="18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>
      <c r="A57" s="18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>
      <c r="A58" s="18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>
      <c r="A59" s="18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>
      <c r="A60" s="18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>
      <c r="A61" s="18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>
      <c r="A62" s="18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4:23"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4:23"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4:23"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4:23"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4:23"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4:23"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4:23"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4:23"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4:23"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4:23"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4:23"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4:23"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4:23"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4:23"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4:23"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4:23"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4:23"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4:23"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4:23"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4:23"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4:23"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4:23"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4:23"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4:23"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4:23">
      <c r="N89" s="3"/>
      <c r="O89" s="3"/>
      <c r="P89" s="3"/>
      <c r="Q89" s="3"/>
      <c r="R89" s="3"/>
      <c r="S89" s="3"/>
    </row>
    <row r="90" spans="14:23">
      <c r="N90" s="3"/>
      <c r="O90" s="3"/>
      <c r="P90" s="3"/>
      <c r="Q90" s="3"/>
      <c r="R90" s="3"/>
      <c r="S90" s="3"/>
    </row>
    <row r="91" spans="14:23">
      <c r="N91" s="3"/>
      <c r="O91" s="3"/>
      <c r="P91" s="3"/>
      <c r="Q91" s="3"/>
      <c r="R91" s="3"/>
      <c r="S91" s="3"/>
    </row>
    <row r="92" spans="14:23">
      <c r="N92" s="3"/>
      <c r="O92" s="3"/>
      <c r="P92" s="3"/>
      <c r="Q92" s="3"/>
      <c r="R92" s="3"/>
      <c r="S92" s="3"/>
    </row>
    <row r="93" spans="14:23">
      <c r="N93" s="3"/>
      <c r="O93" s="3"/>
      <c r="P93" s="3"/>
      <c r="Q93" s="3"/>
      <c r="R93" s="3"/>
      <c r="S93" s="3"/>
    </row>
  </sheetData>
  <mergeCells count="5">
    <mergeCell ref="T34:U34"/>
    <mergeCell ref="V34:W34"/>
    <mergeCell ref="N34:O34"/>
    <mergeCell ref="R34:S34"/>
    <mergeCell ref="P34:Q34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C1031"/>
  <sheetViews>
    <sheetView workbookViewId="0"/>
  </sheetViews>
  <sheetFormatPr baseColWidth="10" defaultColWidth="9.140625" defaultRowHeight="10.199999999999999"/>
  <cols>
    <col min="1" max="1" width="17.85546875" style="30" customWidth="1"/>
    <col min="2" max="8" width="5.140625" style="30" customWidth="1"/>
    <col min="9" max="9" width="5.28515625" style="30" customWidth="1"/>
    <col min="10" max="17" width="5.140625" style="30" hidden="1" customWidth="1"/>
    <col min="18" max="18" width="5.140625" style="30" customWidth="1"/>
    <col min="19" max="19" width="4.7109375" style="30" customWidth="1"/>
    <col min="20" max="21" width="5.85546875" style="30" hidden="1" customWidth="1"/>
    <col min="22" max="24" width="5.140625" style="30" customWidth="1"/>
    <col min="25" max="25" width="5.140625" style="34" customWidth="1"/>
    <col min="26" max="26" width="5.85546875" style="30" customWidth="1"/>
    <col min="27" max="27" width="9.140625" style="30" customWidth="1"/>
    <col min="28" max="249" width="9.28515625" style="30" customWidth="1"/>
    <col min="250" max="16384" width="9.140625" style="30"/>
  </cols>
  <sheetData>
    <row r="1" spans="1:237" s="26" customFormat="1" ht="22.5" customHeight="1">
      <c r="A1" s="109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  <c r="M1" s="111"/>
      <c r="N1" s="110"/>
      <c r="O1" s="110"/>
      <c r="P1" s="110"/>
      <c r="Q1" s="110"/>
      <c r="R1" s="110"/>
      <c r="S1" s="110"/>
      <c r="T1" s="111"/>
      <c r="U1" s="111"/>
      <c r="V1" s="111"/>
      <c r="W1" s="111"/>
      <c r="X1" s="110"/>
      <c r="Y1" s="110"/>
      <c r="Z1" s="110"/>
      <c r="AA1" s="112" t="s">
        <v>74</v>
      </c>
    </row>
    <row r="2" spans="1:237" s="26" customFormat="1" ht="16.5" customHeight="1">
      <c r="A2" s="23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24"/>
      <c r="M2" s="24"/>
      <c r="N2" s="35"/>
      <c r="O2" s="35"/>
      <c r="P2" s="35"/>
      <c r="Q2" s="35"/>
      <c r="R2" s="35"/>
      <c r="S2" s="35"/>
      <c r="T2" s="24"/>
      <c r="U2" s="24"/>
      <c r="V2" s="24"/>
      <c r="W2" s="24"/>
      <c r="X2" s="35"/>
      <c r="Y2" s="35"/>
      <c r="Z2" s="35"/>
    </row>
    <row r="3" spans="1:237" s="27" customFormat="1" ht="21.15" customHeight="1">
      <c r="A3" s="107"/>
      <c r="B3" s="193" t="s">
        <v>68</v>
      </c>
      <c r="C3" s="194"/>
      <c r="D3" s="166" t="s">
        <v>5</v>
      </c>
      <c r="E3" s="167"/>
      <c r="F3" s="166" t="s">
        <v>70</v>
      </c>
      <c r="G3" s="167"/>
      <c r="H3" s="166" t="s">
        <v>7</v>
      </c>
      <c r="I3" s="167"/>
      <c r="J3" s="166"/>
      <c r="K3" s="167"/>
      <c r="L3" s="166"/>
      <c r="M3" s="167"/>
      <c r="N3" s="166"/>
      <c r="O3" s="167"/>
      <c r="P3" s="166" t="s">
        <v>58</v>
      </c>
      <c r="Q3" s="167"/>
      <c r="R3" s="166" t="s">
        <v>50</v>
      </c>
      <c r="S3" s="167"/>
      <c r="T3" s="166"/>
      <c r="U3" s="167"/>
      <c r="V3" s="166" t="s">
        <v>8</v>
      </c>
      <c r="W3" s="167"/>
      <c r="X3" s="166" t="s">
        <v>0</v>
      </c>
      <c r="Y3" s="167"/>
      <c r="Z3" s="167"/>
      <c r="AA3" s="113"/>
    </row>
    <row r="4" spans="1:237" s="205" customFormat="1" ht="21.15" customHeight="1">
      <c r="A4" s="108"/>
      <c r="B4" s="118" t="s">
        <v>9</v>
      </c>
      <c r="C4" s="119" t="s">
        <v>31</v>
      </c>
      <c r="D4" s="118" t="s">
        <v>9</v>
      </c>
      <c r="E4" s="119" t="s">
        <v>31</v>
      </c>
      <c r="F4" s="118" t="s">
        <v>9</v>
      </c>
      <c r="G4" s="119" t="s">
        <v>31</v>
      </c>
      <c r="H4" s="118" t="s">
        <v>9</v>
      </c>
      <c r="I4" s="119" t="s">
        <v>31</v>
      </c>
      <c r="J4" s="118"/>
      <c r="K4" s="119"/>
      <c r="L4" s="118"/>
      <c r="M4" s="119"/>
      <c r="N4" s="118"/>
      <c r="O4" s="119"/>
      <c r="P4" s="118" t="s">
        <v>9</v>
      </c>
      <c r="Q4" s="119" t="s">
        <v>31</v>
      </c>
      <c r="R4" s="118" t="s">
        <v>9</v>
      </c>
      <c r="S4" s="119" t="s">
        <v>31</v>
      </c>
      <c r="T4" s="118"/>
      <c r="U4" s="119"/>
      <c r="V4" s="118" t="s">
        <v>9</v>
      </c>
      <c r="W4" s="119" t="s">
        <v>31</v>
      </c>
      <c r="X4" s="118" t="s">
        <v>9</v>
      </c>
      <c r="Y4" s="168" t="s">
        <v>31</v>
      </c>
      <c r="Z4" s="169" t="s">
        <v>0</v>
      </c>
      <c r="AA4" s="174" t="s">
        <v>32</v>
      </c>
    </row>
    <row r="5" spans="1:237" s="26" customFormat="1" ht="12.6" customHeight="1">
      <c r="A5" s="40" t="s">
        <v>0</v>
      </c>
      <c r="B5" s="170">
        <f>SUM(B7:B32)</f>
        <v>1</v>
      </c>
      <c r="C5" s="170">
        <f>SUM(C7:C32)</f>
        <v>11</v>
      </c>
      <c r="D5" s="170">
        <f t="shared" ref="D5:Z5" si="0">SUM(D7:D32)</f>
        <v>4</v>
      </c>
      <c r="E5" s="170">
        <f t="shared" si="0"/>
        <v>9</v>
      </c>
      <c r="F5" s="170">
        <f t="shared" si="0"/>
        <v>3</v>
      </c>
      <c r="G5" s="170">
        <f t="shared" si="0"/>
        <v>6</v>
      </c>
      <c r="H5" s="170">
        <f t="shared" si="0"/>
        <v>0</v>
      </c>
      <c r="I5" s="170">
        <f t="shared" si="0"/>
        <v>6</v>
      </c>
      <c r="J5" s="170">
        <f t="shared" si="0"/>
        <v>0</v>
      </c>
      <c r="K5" s="170">
        <f t="shared" si="0"/>
        <v>0</v>
      </c>
      <c r="L5" s="170">
        <f t="shared" si="0"/>
        <v>0</v>
      </c>
      <c r="M5" s="170">
        <f t="shared" si="0"/>
        <v>0</v>
      </c>
      <c r="N5" s="170">
        <f t="shared" si="0"/>
        <v>0</v>
      </c>
      <c r="O5" s="170">
        <f t="shared" si="0"/>
        <v>0</v>
      </c>
      <c r="P5" s="170">
        <f t="shared" si="0"/>
        <v>0</v>
      </c>
      <c r="Q5" s="170">
        <f t="shared" si="0"/>
        <v>0</v>
      </c>
      <c r="R5" s="170">
        <f t="shared" si="0"/>
        <v>4</v>
      </c>
      <c r="S5" s="170">
        <f t="shared" si="0"/>
        <v>1</v>
      </c>
      <c r="T5" s="170">
        <f t="shared" si="0"/>
        <v>0</v>
      </c>
      <c r="U5" s="170">
        <f t="shared" si="0"/>
        <v>0</v>
      </c>
      <c r="V5" s="170">
        <f t="shared" si="0"/>
        <v>0</v>
      </c>
      <c r="W5" s="170">
        <f t="shared" si="0"/>
        <v>1</v>
      </c>
      <c r="X5" s="170">
        <f t="shared" si="0"/>
        <v>12</v>
      </c>
      <c r="Y5" s="170">
        <f t="shared" si="0"/>
        <v>34</v>
      </c>
      <c r="Z5" s="170">
        <f t="shared" si="0"/>
        <v>46</v>
      </c>
      <c r="AA5" s="163">
        <f>(X5/Z5)*100</f>
        <v>26.086956521739129</v>
      </c>
    </row>
    <row r="6" spans="1:237">
      <c r="A6" s="43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28"/>
      <c r="AC6" s="29"/>
      <c r="AD6" s="29"/>
      <c r="AE6" s="28"/>
      <c r="AF6" s="28"/>
      <c r="AG6" s="28"/>
      <c r="AH6" s="29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</row>
    <row r="7" spans="1:237" s="28" customFormat="1">
      <c r="A7" s="47" t="s">
        <v>20</v>
      </c>
      <c r="B7" s="171" t="s">
        <v>36</v>
      </c>
      <c r="C7" s="171">
        <v>1</v>
      </c>
      <c r="D7" s="45">
        <v>0</v>
      </c>
      <c r="E7" s="171" t="s">
        <v>36</v>
      </c>
      <c r="F7" s="171" t="s">
        <v>36</v>
      </c>
      <c r="G7" s="171">
        <v>1</v>
      </c>
      <c r="H7" s="171" t="s">
        <v>36</v>
      </c>
      <c r="I7" s="45">
        <v>0</v>
      </c>
      <c r="J7" s="171"/>
      <c r="K7" s="171"/>
      <c r="L7" s="171"/>
      <c r="M7" s="171"/>
      <c r="N7" s="171"/>
      <c r="O7" s="171"/>
      <c r="P7" s="171"/>
      <c r="Q7" s="171"/>
      <c r="R7" s="171">
        <v>0</v>
      </c>
      <c r="S7" s="45" t="s">
        <v>36</v>
      </c>
      <c r="T7" s="171"/>
      <c r="U7" s="171"/>
      <c r="V7" s="171" t="s">
        <v>36</v>
      </c>
      <c r="W7" s="171" t="s">
        <v>36</v>
      </c>
      <c r="X7" s="171">
        <f>SUM(B7,D7,F7,H7,R7,V7)</f>
        <v>0</v>
      </c>
      <c r="Y7" s="171">
        <f>SUM(C7,E7,G7,I7,S7,W7)</f>
        <v>2</v>
      </c>
      <c r="Z7" s="171">
        <f>SUM(B7:W7)</f>
        <v>2</v>
      </c>
      <c r="AA7" s="46">
        <f>(X7/Z7)*100</f>
        <v>0</v>
      </c>
      <c r="AC7" s="29"/>
      <c r="AD7" s="29"/>
      <c r="AH7" s="29"/>
    </row>
    <row r="8" spans="1:237" s="28" customFormat="1">
      <c r="A8" s="47" t="s">
        <v>13</v>
      </c>
      <c r="B8" s="45">
        <v>0</v>
      </c>
      <c r="C8" s="171" t="s">
        <v>36</v>
      </c>
      <c r="D8" s="171" t="s">
        <v>36</v>
      </c>
      <c r="E8" s="171" t="s">
        <v>36</v>
      </c>
      <c r="F8" s="171" t="s">
        <v>36</v>
      </c>
      <c r="G8" s="171">
        <v>1</v>
      </c>
      <c r="H8" s="171" t="s">
        <v>36</v>
      </c>
      <c r="I8" s="45">
        <v>1</v>
      </c>
      <c r="J8" s="171"/>
      <c r="K8" s="171"/>
      <c r="L8" s="171"/>
      <c r="M8" s="171"/>
      <c r="N8" s="171"/>
      <c r="O8" s="171"/>
      <c r="P8" s="171"/>
      <c r="Q8" s="171"/>
      <c r="R8" s="45">
        <v>0</v>
      </c>
      <c r="S8" s="171" t="s">
        <v>36</v>
      </c>
      <c r="T8" s="171"/>
      <c r="U8" s="171"/>
      <c r="V8" s="171">
        <v>0</v>
      </c>
      <c r="W8" s="171">
        <v>0</v>
      </c>
      <c r="X8" s="171">
        <f t="shared" ref="X8:Y32" si="1">SUM(B8,D8,F8,H8,R8,V8)</f>
        <v>0</v>
      </c>
      <c r="Y8" s="171">
        <f t="shared" si="1"/>
        <v>2</v>
      </c>
      <c r="Z8" s="171">
        <f t="shared" ref="Z8:Z32" si="2">SUM(B8:W8)</f>
        <v>2</v>
      </c>
      <c r="AA8" s="46">
        <f t="shared" ref="AA8:AA32" si="3">(X8/Z8)*100</f>
        <v>0</v>
      </c>
      <c r="AC8" s="29"/>
      <c r="AD8" s="29"/>
    </row>
    <row r="9" spans="1:237" s="28" customFormat="1">
      <c r="A9" s="47" t="s">
        <v>26</v>
      </c>
      <c r="B9" s="171" t="s">
        <v>36</v>
      </c>
      <c r="C9" s="171">
        <v>1</v>
      </c>
      <c r="D9" s="171">
        <v>1</v>
      </c>
      <c r="E9" s="171" t="s">
        <v>36</v>
      </c>
      <c r="F9" s="45" t="s">
        <v>36</v>
      </c>
      <c r="G9" s="171">
        <v>0</v>
      </c>
      <c r="H9" s="45" t="s">
        <v>36</v>
      </c>
      <c r="I9" s="171">
        <v>0</v>
      </c>
      <c r="J9" s="45"/>
      <c r="K9" s="171"/>
      <c r="L9" s="45"/>
      <c r="M9" s="171"/>
      <c r="N9" s="45"/>
      <c r="O9" s="171"/>
      <c r="P9" s="171"/>
      <c r="Q9" s="171"/>
      <c r="R9" s="171">
        <v>0</v>
      </c>
      <c r="S9" s="45" t="s">
        <v>36</v>
      </c>
      <c r="T9" s="171"/>
      <c r="U9" s="171"/>
      <c r="V9" s="171" t="s">
        <v>36</v>
      </c>
      <c r="W9" s="45">
        <v>0</v>
      </c>
      <c r="X9" s="171">
        <f t="shared" si="1"/>
        <v>1</v>
      </c>
      <c r="Y9" s="171">
        <f t="shared" si="1"/>
        <v>1</v>
      </c>
      <c r="Z9" s="171">
        <f t="shared" si="2"/>
        <v>2</v>
      </c>
      <c r="AA9" s="46">
        <f t="shared" si="3"/>
        <v>50</v>
      </c>
      <c r="AC9" s="29"/>
      <c r="AD9" s="29"/>
    </row>
    <row r="10" spans="1:237" s="28" customFormat="1">
      <c r="A10" s="47" t="s">
        <v>1</v>
      </c>
      <c r="B10" s="171" t="s">
        <v>36</v>
      </c>
      <c r="C10" s="171">
        <v>1</v>
      </c>
      <c r="D10" s="171">
        <v>1</v>
      </c>
      <c r="E10" s="171" t="s">
        <v>36</v>
      </c>
      <c r="F10" s="171" t="s">
        <v>36</v>
      </c>
      <c r="G10" s="171" t="s">
        <v>36</v>
      </c>
      <c r="H10" s="171" t="s">
        <v>36</v>
      </c>
      <c r="I10" s="171" t="s">
        <v>36</v>
      </c>
      <c r="J10" s="171"/>
      <c r="K10" s="171"/>
      <c r="L10" s="171"/>
      <c r="M10" s="171"/>
      <c r="N10" s="171"/>
      <c r="O10" s="171"/>
      <c r="P10" s="171"/>
      <c r="Q10" s="171"/>
      <c r="R10" s="171" t="s">
        <v>36</v>
      </c>
      <c r="S10" s="171" t="s">
        <v>36</v>
      </c>
      <c r="T10" s="171"/>
      <c r="U10" s="171"/>
      <c r="V10" s="171" t="s">
        <v>36</v>
      </c>
      <c r="W10" s="171" t="s">
        <v>36</v>
      </c>
      <c r="X10" s="171">
        <f t="shared" si="1"/>
        <v>1</v>
      </c>
      <c r="Y10" s="171">
        <f t="shared" si="1"/>
        <v>1</v>
      </c>
      <c r="Z10" s="171">
        <f t="shared" si="2"/>
        <v>2</v>
      </c>
      <c r="AA10" s="46">
        <f t="shared" si="3"/>
        <v>50</v>
      </c>
      <c r="AC10" s="29"/>
      <c r="AD10" s="29"/>
    </row>
    <row r="11" spans="1:237" s="28" customFormat="1">
      <c r="A11" s="47" t="s">
        <v>29</v>
      </c>
      <c r="B11" s="171" t="s">
        <v>36</v>
      </c>
      <c r="C11" s="171">
        <v>0</v>
      </c>
      <c r="D11" s="171" t="s">
        <v>36</v>
      </c>
      <c r="E11" s="171">
        <v>1</v>
      </c>
      <c r="F11" s="171" t="s">
        <v>36</v>
      </c>
      <c r="G11" s="171">
        <v>0</v>
      </c>
      <c r="H11" s="171" t="s">
        <v>36</v>
      </c>
      <c r="I11" s="171">
        <v>1</v>
      </c>
      <c r="J11" s="171"/>
      <c r="K11" s="171"/>
      <c r="L11" s="171"/>
      <c r="M11" s="171"/>
      <c r="N11" s="171"/>
      <c r="O11" s="171"/>
      <c r="P11" s="171"/>
      <c r="Q11" s="171"/>
      <c r="R11" s="171" t="s">
        <v>36</v>
      </c>
      <c r="S11" s="171" t="s">
        <v>36</v>
      </c>
      <c r="T11" s="171"/>
      <c r="U11" s="171"/>
      <c r="V11" s="45">
        <v>0</v>
      </c>
      <c r="W11" s="45" t="s">
        <v>36</v>
      </c>
      <c r="X11" s="171">
        <f t="shared" si="1"/>
        <v>0</v>
      </c>
      <c r="Y11" s="171">
        <f t="shared" si="1"/>
        <v>2</v>
      </c>
      <c r="Z11" s="171">
        <f t="shared" si="2"/>
        <v>2</v>
      </c>
      <c r="AA11" s="46">
        <f t="shared" si="3"/>
        <v>0</v>
      </c>
      <c r="AC11" s="29"/>
      <c r="AD11" s="29"/>
    </row>
    <row r="12" spans="1:237" s="28" customFormat="1">
      <c r="A12" s="47" t="s">
        <v>28</v>
      </c>
      <c r="B12" s="171" t="s">
        <v>36</v>
      </c>
      <c r="C12" s="45" t="s">
        <v>36</v>
      </c>
      <c r="D12" s="171" t="s">
        <v>36</v>
      </c>
      <c r="E12" s="171">
        <v>1</v>
      </c>
      <c r="F12" s="171" t="s">
        <v>36</v>
      </c>
      <c r="G12" s="171" t="s">
        <v>36</v>
      </c>
      <c r="H12" s="171" t="s">
        <v>36</v>
      </c>
      <c r="I12" s="45" t="s">
        <v>36</v>
      </c>
      <c r="J12" s="171"/>
      <c r="K12" s="171"/>
      <c r="L12" s="171"/>
      <c r="M12" s="171"/>
      <c r="N12" s="171"/>
      <c r="O12" s="171"/>
      <c r="P12" s="171"/>
      <c r="Q12" s="171"/>
      <c r="R12" s="171" t="s">
        <v>36</v>
      </c>
      <c r="S12" s="171" t="s">
        <v>36</v>
      </c>
      <c r="T12" s="171"/>
      <c r="U12" s="171"/>
      <c r="V12" s="171" t="s">
        <v>36</v>
      </c>
      <c r="W12" s="171" t="s">
        <v>36</v>
      </c>
      <c r="X12" s="171">
        <f t="shared" si="1"/>
        <v>0</v>
      </c>
      <c r="Y12" s="171">
        <f t="shared" si="1"/>
        <v>1</v>
      </c>
      <c r="Z12" s="171">
        <f t="shared" si="2"/>
        <v>1</v>
      </c>
      <c r="AA12" s="46">
        <f t="shared" si="3"/>
        <v>0</v>
      </c>
      <c r="AC12" s="29"/>
      <c r="AD12" s="29"/>
    </row>
    <row r="13" spans="1:237" s="28" customFormat="1">
      <c r="A13" s="47" t="s">
        <v>27</v>
      </c>
      <c r="B13" s="171" t="s">
        <v>36</v>
      </c>
      <c r="C13" s="171">
        <v>1</v>
      </c>
      <c r="D13" s="45" t="s">
        <v>36</v>
      </c>
      <c r="E13" s="171" t="s">
        <v>36</v>
      </c>
      <c r="F13" s="171" t="s">
        <v>36</v>
      </c>
      <c r="G13" s="171" t="s">
        <v>36</v>
      </c>
      <c r="H13" s="171" t="s">
        <v>36</v>
      </c>
      <c r="I13" s="171" t="s">
        <v>36</v>
      </c>
      <c r="J13" s="171"/>
      <c r="K13" s="171"/>
      <c r="L13" s="171"/>
      <c r="M13" s="171"/>
      <c r="N13" s="171"/>
      <c r="O13" s="171"/>
      <c r="P13" s="171"/>
      <c r="Q13" s="171"/>
      <c r="R13" s="171" t="s">
        <v>36</v>
      </c>
      <c r="S13" s="171" t="s">
        <v>36</v>
      </c>
      <c r="T13" s="171"/>
      <c r="U13" s="171"/>
      <c r="V13" s="171" t="s">
        <v>36</v>
      </c>
      <c r="W13" s="45" t="s">
        <v>36</v>
      </c>
      <c r="X13" s="171">
        <f t="shared" si="1"/>
        <v>0</v>
      </c>
      <c r="Y13" s="171">
        <f t="shared" si="1"/>
        <v>1</v>
      </c>
      <c r="Z13" s="171">
        <f t="shared" si="2"/>
        <v>1</v>
      </c>
      <c r="AA13" s="46">
        <f t="shared" si="3"/>
        <v>0</v>
      </c>
      <c r="AC13" s="29"/>
      <c r="AD13" s="29"/>
    </row>
    <row r="14" spans="1:237" s="28" customFormat="1">
      <c r="A14" s="47" t="s">
        <v>21</v>
      </c>
      <c r="B14" s="171" t="s">
        <v>36</v>
      </c>
      <c r="C14" s="171">
        <v>1</v>
      </c>
      <c r="D14" s="171" t="s">
        <v>36</v>
      </c>
      <c r="E14" s="171" t="s">
        <v>36</v>
      </c>
      <c r="F14" s="171">
        <v>0</v>
      </c>
      <c r="G14" s="171" t="s">
        <v>36</v>
      </c>
      <c r="H14" s="171" t="s">
        <v>36</v>
      </c>
      <c r="I14" s="171">
        <v>0</v>
      </c>
      <c r="J14" s="171"/>
      <c r="K14" s="171"/>
      <c r="L14" s="171"/>
      <c r="M14" s="171"/>
      <c r="N14" s="171"/>
      <c r="O14" s="171"/>
      <c r="P14" s="171"/>
      <c r="Q14" s="171"/>
      <c r="R14" s="171">
        <v>0</v>
      </c>
      <c r="S14" s="171">
        <v>1</v>
      </c>
      <c r="T14" s="171"/>
      <c r="U14" s="171"/>
      <c r="V14" s="171" t="s">
        <v>36</v>
      </c>
      <c r="W14" s="45" t="s">
        <v>36</v>
      </c>
      <c r="X14" s="171">
        <f t="shared" si="1"/>
        <v>0</v>
      </c>
      <c r="Y14" s="171">
        <f t="shared" si="1"/>
        <v>2</v>
      </c>
      <c r="Z14" s="171">
        <f t="shared" si="2"/>
        <v>2</v>
      </c>
      <c r="AA14" s="46">
        <f t="shared" si="3"/>
        <v>0</v>
      </c>
      <c r="AC14" s="29"/>
      <c r="AD14" s="29"/>
    </row>
    <row r="15" spans="1:237" s="28" customFormat="1">
      <c r="A15" s="47" t="s">
        <v>30</v>
      </c>
      <c r="B15" s="171" t="s">
        <v>36</v>
      </c>
      <c r="C15" s="171">
        <v>1</v>
      </c>
      <c r="D15" s="171" t="s">
        <v>36</v>
      </c>
      <c r="E15" s="171">
        <v>1</v>
      </c>
      <c r="F15" s="45">
        <v>0</v>
      </c>
      <c r="G15" s="171" t="s">
        <v>36</v>
      </c>
      <c r="H15" s="171" t="s">
        <v>36</v>
      </c>
      <c r="I15" s="45">
        <v>0</v>
      </c>
      <c r="J15" s="45"/>
      <c r="K15" s="171"/>
      <c r="L15" s="45"/>
      <c r="M15" s="171"/>
      <c r="N15" s="45"/>
      <c r="O15" s="171"/>
      <c r="P15" s="171"/>
      <c r="Q15" s="171"/>
      <c r="R15" s="171">
        <v>0</v>
      </c>
      <c r="S15" s="45" t="s">
        <v>36</v>
      </c>
      <c r="T15" s="171"/>
      <c r="U15" s="171"/>
      <c r="V15" s="171">
        <v>0</v>
      </c>
      <c r="W15" s="45">
        <v>0</v>
      </c>
      <c r="X15" s="171">
        <f t="shared" si="1"/>
        <v>0</v>
      </c>
      <c r="Y15" s="171">
        <f t="shared" si="1"/>
        <v>2</v>
      </c>
      <c r="Z15" s="171">
        <f t="shared" si="2"/>
        <v>2</v>
      </c>
      <c r="AA15" s="46">
        <f t="shared" si="3"/>
        <v>0</v>
      </c>
      <c r="AC15" s="29"/>
      <c r="AD15" s="29"/>
    </row>
    <row r="16" spans="1:237" s="28" customFormat="1">
      <c r="A16" s="47" t="s">
        <v>14</v>
      </c>
      <c r="B16" s="171">
        <v>1</v>
      </c>
      <c r="C16" s="45" t="s">
        <v>36</v>
      </c>
      <c r="D16" s="171" t="s">
        <v>36</v>
      </c>
      <c r="E16" s="171">
        <v>0</v>
      </c>
      <c r="F16" s="171" t="s">
        <v>36</v>
      </c>
      <c r="G16" s="171">
        <v>1</v>
      </c>
      <c r="H16" s="171" t="s">
        <v>36</v>
      </c>
      <c r="I16" s="45">
        <v>0</v>
      </c>
      <c r="J16" s="171"/>
      <c r="K16" s="171"/>
      <c r="L16" s="171"/>
      <c r="M16" s="171"/>
      <c r="N16" s="171"/>
      <c r="O16" s="171"/>
      <c r="P16" s="171"/>
      <c r="Q16" s="45"/>
      <c r="R16" s="171" t="s">
        <v>36</v>
      </c>
      <c r="S16" s="171">
        <v>0</v>
      </c>
      <c r="T16" s="171"/>
      <c r="U16" s="171"/>
      <c r="V16" s="171" t="s">
        <v>36</v>
      </c>
      <c r="W16" s="171">
        <v>0</v>
      </c>
      <c r="X16" s="171">
        <f t="shared" si="1"/>
        <v>1</v>
      </c>
      <c r="Y16" s="171">
        <f t="shared" si="1"/>
        <v>1</v>
      </c>
      <c r="Z16" s="171">
        <f t="shared" si="2"/>
        <v>2</v>
      </c>
      <c r="AA16" s="46">
        <f>(X16/Z16)*100</f>
        <v>50</v>
      </c>
      <c r="AC16" s="29"/>
      <c r="AD16" s="29"/>
    </row>
    <row r="17" spans="1:158" s="28" customFormat="1">
      <c r="A17" s="47" t="s">
        <v>16</v>
      </c>
      <c r="B17" s="45" t="s">
        <v>36</v>
      </c>
      <c r="C17" s="171">
        <v>0</v>
      </c>
      <c r="D17" s="171" t="s">
        <v>36</v>
      </c>
      <c r="E17" s="171">
        <v>1</v>
      </c>
      <c r="F17" s="171" t="s">
        <v>36</v>
      </c>
      <c r="G17" s="171">
        <v>1</v>
      </c>
      <c r="H17" s="171" t="s">
        <v>36</v>
      </c>
      <c r="I17" s="45">
        <v>0</v>
      </c>
      <c r="J17" s="171"/>
      <c r="K17" s="171"/>
      <c r="L17" s="171"/>
      <c r="M17" s="171"/>
      <c r="N17" s="171"/>
      <c r="O17" s="171"/>
      <c r="P17" s="171"/>
      <c r="Q17" s="171"/>
      <c r="R17" s="171" t="s">
        <v>36</v>
      </c>
      <c r="S17" s="171">
        <v>0</v>
      </c>
      <c r="T17" s="171"/>
      <c r="U17" s="171"/>
      <c r="V17" s="171" t="s">
        <v>36</v>
      </c>
      <c r="W17" s="171" t="s">
        <v>36</v>
      </c>
      <c r="X17" s="171">
        <f t="shared" si="1"/>
        <v>0</v>
      </c>
      <c r="Y17" s="171">
        <f t="shared" si="1"/>
        <v>2</v>
      </c>
      <c r="Z17" s="171">
        <f t="shared" si="2"/>
        <v>2</v>
      </c>
      <c r="AA17" s="46">
        <f t="shared" si="3"/>
        <v>0</v>
      </c>
      <c r="AC17" s="29"/>
      <c r="AD17" s="29"/>
    </row>
    <row r="18" spans="1:158" s="28" customFormat="1">
      <c r="A18" s="47" t="s">
        <v>19</v>
      </c>
      <c r="B18" s="171" t="s">
        <v>36</v>
      </c>
      <c r="C18" s="45" t="s">
        <v>36</v>
      </c>
      <c r="D18" s="171" t="s">
        <v>36</v>
      </c>
      <c r="E18" s="171" t="s">
        <v>36</v>
      </c>
      <c r="F18" s="171">
        <v>1</v>
      </c>
      <c r="G18" s="171" t="s">
        <v>36</v>
      </c>
      <c r="H18" s="171">
        <v>0</v>
      </c>
      <c r="I18" s="171" t="s">
        <v>36</v>
      </c>
      <c r="J18" s="171"/>
      <c r="K18" s="171"/>
      <c r="L18" s="171"/>
      <c r="M18" s="171"/>
      <c r="N18" s="171"/>
      <c r="O18" s="171"/>
      <c r="P18" s="171"/>
      <c r="Q18" s="171"/>
      <c r="R18" s="171" t="s">
        <v>36</v>
      </c>
      <c r="S18" s="171" t="s">
        <v>36</v>
      </c>
      <c r="T18" s="171"/>
      <c r="U18" s="171"/>
      <c r="V18" s="171" t="s">
        <v>36</v>
      </c>
      <c r="W18" s="45">
        <v>0</v>
      </c>
      <c r="X18" s="171">
        <f t="shared" si="1"/>
        <v>1</v>
      </c>
      <c r="Y18" s="171">
        <f t="shared" si="1"/>
        <v>0</v>
      </c>
      <c r="Z18" s="171">
        <f t="shared" si="2"/>
        <v>1</v>
      </c>
      <c r="AA18" s="46">
        <f t="shared" si="3"/>
        <v>100</v>
      </c>
      <c r="AC18" s="29"/>
      <c r="AD18" s="29"/>
    </row>
    <row r="19" spans="1:158" s="28" customFormat="1">
      <c r="A19" s="47" t="s">
        <v>18</v>
      </c>
      <c r="B19" s="171">
        <v>0</v>
      </c>
      <c r="C19" s="45" t="s">
        <v>36</v>
      </c>
      <c r="D19" s="171" t="s">
        <v>36</v>
      </c>
      <c r="E19" s="171" t="s">
        <v>36</v>
      </c>
      <c r="F19" s="171" t="s">
        <v>36</v>
      </c>
      <c r="G19" s="171">
        <v>0</v>
      </c>
      <c r="H19" s="171" t="s">
        <v>36</v>
      </c>
      <c r="I19" s="171" t="s">
        <v>36</v>
      </c>
      <c r="J19" s="171"/>
      <c r="K19" s="171"/>
      <c r="L19" s="171"/>
      <c r="M19" s="171"/>
      <c r="N19" s="171"/>
      <c r="O19" s="171"/>
      <c r="P19" s="171"/>
      <c r="Q19" s="171"/>
      <c r="R19" s="171">
        <v>1</v>
      </c>
      <c r="S19" s="171" t="s">
        <v>36</v>
      </c>
      <c r="T19" s="171"/>
      <c r="U19" s="171"/>
      <c r="V19" s="171" t="s">
        <v>36</v>
      </c>
      <c r="W19" s="171" t="s">
        <v>36</v>
      </c>
      <c r="X19" s="171">
        <f t="shared" si="1"/>
        <v>1</v>
      </c>
      <c r="Y19" s="171">
        <f t="shared" si="1"/>
        <v>0</v>
      </c>
      <c r="Z19" s="171">
        <f t="shared" si="2"/>
        <v>1</v>
      </c>
      <c r="AA19" s="46">
        <f t="shared" si="3"/>
        <v>100</v>
      </c>
      <c r="AC19" s="29"/>
      <c r="AD19" s="29"/>
    </row>
    <row r="20" spans="1:158" s="28" customFormat="1">
      <c r="A20" s="47" t="s">
        <v>24</v>
      </c>
      <c r="B20" s="171" t="s">
        <v>36</v>
      </c>
      <c r="C20" s="45">
        <v>0</v>
      </c>
      <c r="D20" s="171" t="s">
        <v>36</v>
      </c>
      <c r="E20" s="171" t="s">
        <v>36</v>
      </c>
      <c r="F20" s="171" t="s">
        <v>36</v>
      </c>
      <c r="G20" s="45">
        <v>0</v>
      </c>
      <c r="H20" s="171" t="s">
        <v>36</v>
      </c>
      <c r="I20" s="171">
        <v>1</v>
      </c>
      <c r="J20" s="171"/>
      <c r="K20" s="45"/>
      <c r="L20" s="171"/>
      <c r="M20" s="45"/>
      <c r="N20" s="171"/>
      <c r="O20" s="45"/>
      <c r="P20" s="171"/>
      <c r="Q20" s="171"/>
      <c r="R20" s="171" t="s">
        <v>36</v>
      </c>
      <c r="S20" s="171" t="s">
        <v>36</v>
      </c>
      <c r="T20" s="171"/>
      <c r="U20" s="171"/>
      <c r="V20" s="171" t="s">
        <v>36</v>
      </c>
      <c r="W20" s="171">
        <v>1</v>
      </c>
      <c r="X20" s="171">
        <f t="shared" si="1"/>
        <v>0</v>
      </c>
      <c r="Y20" s="171">
        <f t="shared" si="1"/>
        <v>2</v>
      </c>
      <c r="Z20" s="171">
        <f t="shared" si="2"/>
        <v>2</v>
      </c>
      <c r="AA20" s="46">
        <f t="shared" si="3"/>
        <v>0</v>
      </c>
      <c r="AC20" s="29"/>
      <c r="AD20" s="29"/>
    </row>
    <row r="21" spans="1:158" s="28" customFormat="1">
      <c r="A21" s="47" t="s">
        <v>42</v>
      </c>
      <c r="B21" s="171" t="s">
        <v>36</v>
      </c>
      <c r="C21" s="171">
        <v>1</v>
      </c>
      <c r="D21" s="171" t="s">
        <v>36</v>
      </c>
      <c r="E21" s="171" t="s">
        <v>36</v>
      </c>
      <c r="F21" s="171" t="s">
        <v>36</v>
      </c>
      <c r="G21" s="171" t="s">
        <v>36</v>
      </c>
      <c r="H21" s="171" t="s">
        <v>36</v>
      </c>
      <c r="I21" s="171">
        <v>0</v>
      </c>
      <c r="J21" s="171"/>
      <c r="K21" s="171"/>
      <c r="L21" s="171"/>
      <c r="M21" s="171"/>
      <c r="N21" s="171"/>
      <c r="O21" s="171"/>
      <c r="P21" s="171"/>
      <c r="Q21" s="171"/>
      <c r="R21" s="171" t="s">
        <v>36</v>
      </c>
      <c r="S21" s="171" t="s">
        <v>36</v>
      </c>
      <c r="T21" s="171"/>
      <c r="U21" s="171"/>
      <c r="V21" s="171" t="s">
        <v>36</v>
      </c>
      <c r="W21" s="171" t="s">
        <v>36</v>
      </c>
      <c r="X21" s="171">
        <f t="shared" si="1"/>
        <v>0</v>
      </c>
      <c r="Y21" s="171">
        <f t="shared" si="1"/>
        <v>1</v>
      </c>
      <c r="Z21" s="171">
        <f t="shared" si="2"/>
        <v>1</v>
      </c>
      <c r="AA21" s="46">
        <f t="shared" si="3"/>
        <v>0</v>
      </c>
      <c r="AC21" s="29"/>
      <c r="AD21" s="29"/>
    </row>
    <row r="22" spans="1:158" s="31" customFormat="1">
      <c r="A22" s="47" t="s">
        <v>43</v>
      </c>
      <c r="B22" s="171" t="s">
        <v>36</v>
      </c>
      <c r="C22" s="171" t="s">
        <v>36</v>
      </c>
      <c r="D22" s="171" t="s">
        <v>36</v>
      </c>
      <c r="E22" s="171">
        <v>1</v>
      </c>
      <c r="F22" s="171" t="s">
        <v>36</v>
      </c>
      <c r="G22" s="171" t="s">
        <v>36</v>
      </c>
      <c r="H22" s="171" t="s">
        <v>36</v>
      </c>
      <c r="I22" s="171" t="s">
        <v>36</v>
      </c>
      <c r="J22" s="171"/>
      <c r="K22" s="171"/>
      <c r="L22" s="171"/>
      <c r="M22" s="171"/>
      <c r="N22" s="171"/>
      <c r="O22" s="171"/>
      <c r="P22" s="171"/>
      <c r="Q22" s="171"/>
      <c r="R22" s="171" t="s">
        <v>36</v>
      </c>
      <c r="S22" s="171" t="s">
        <v>36</v>
      </c>
      <c r="T22" s="171"/>
      <c r="U22" s="171"/>
      <c r="V22" s="171" t="s">
        <v>36</v>
      </c>
      <c r="W22" s="171" t="s">
        <v>36</v>
      </c>
      <c r="X22" s="171">
        <f t="shared" si="1"/>
        <v>0</v>
      </c>
      <c r="Y22" s="171">
        <f t="shared" si="1"/>
        <v>1</v>
      </c>
      <c r="Z22" s="171">
        <f t="shared" si="2"/>
        <v>1</v>
      </c>
      <c r="AA22" s="46">
        <f t="shared" si="3"/>
        <v>0</v>
      </c>
      <c r="AB22" s="28"/>
      <c r="AC22" s="29"/>
      <c r="AD22" s="29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</row>
    <row r="23" spans="1:158" s="28" customFormat="1">
      <c r="A23" s="47" t="s">
        <v>23</v>
      </c>
      <c r="B23" s="171" t="s">
        <v>36</v>
      </c>
      <c r="C23" s="171">
        <v>0</v>
      </c>
      <c r="D23" s="171" t="s">
        <v>36</v>
      </c>
      <c r="E23" s="45">
        <v>1</v>
      </c>
      <c r="F23" s="171" t="s">
        <v>36</v>
      </c>
      <c r="G23" s="171">
        <v>1</v>
      </c>
      <c r="H23" s="171" t="s">
        <v>36</v>
      </c>
      <c r="I23" s="45">
        <v>0</v>
      </c>
      <c r="J23" s="171"/>
      <c r="K23" s="171"/>
      <c r="L23" s="171"/>
      <c r="M23" s="171"/>
      <c r="N23" s="171"/>
      <c r="O23" s="171"/>
      <c r="P23" s="171"/>
      <c r="Q23" s="45"/>
      <c r="R23" s="45">
        <v>0</v>
      </c>
      <c r="S23" s="171" t="s">
        <v>36</v>
      </c>
      <c r="T23" s="171"/>
      <c r="U23" s="171"/>
      <c r="V23" s="171" t="s">
        <v>36</v>
      </c>
      <c r="W23" s="45" t="s">
        <v>36</v>
      </c>
      <c r="X23" s="171">
        <f t="shared" si="1"/>
        <v>0</v>
      </c>
      <c r="Y23" s="171">
        <f t="shared" si="1"/>
        <v>2</v>
      </c>
      <c r="Z23" s="171">
        <f t="shared" si="2"/>
        <v>2</v>
      </c>
      <c r="AA23" s="46">
        <f t="shared" si="3"/>
        <v>0</v>
      </c>
      <c r="AC23" s="29"/>
      <c r="AD23" s="29"/>
    </row>
    <row r="24" spans="1:158" s="28" customFormat="1">
      <c r="A24" s="47" t="s">
        <v>22</v>
      </c>
      <c r="B24" s="171" t="s">
        <v>36</v>
      </c>
      <c r="C24" s="171">
        <v>1</v>
      </c>
      <c r="D24" s="171" t="s">
        <v>36</v>
      </c>
      <c r="E24" s="171">
        <v>1</v>
      </c>
      <c r="F24" s="171" t="s">
        <v>36</v>
      </c>
      <c r="G24" s="171">
        <v>0</v>
      </c>
      <c r="H24" s="171">
        <v>0</v>
      </c>
      <c r="I24" s="171" t="s">
        <v>36</v>
      </c>
      <c r="J24" s="171"/>
      <c r="K24" s="171"/>
      <c r="L24" s="171"/>
      <c r="M24" s="171"/>
      <c r="N24" s="171"/>
      <c r="O24" s="171"/>
      <c r="P24" s="171"/>
      <c r="Q24" s="171"/>
      <c r="R24" s="171" t="s">
        <v>36</v>
      </c>
      <c r="S24" s="171" t="s">
        <v>36</v>
      </c>
      <c r="T24" s="171"/>
      <c r="U24" s="171"/>
      <c r="V24" s="171" t="s">
        <v>36</v>
      </c>
      <c r="W24" s="171">
        <v>0</v>
      </c>
      <c r="X24" s="171">
        <f t="shared" si="1"/>
        <v>0</v>
      </c>
      <c r="Y24" s="171">
        <f t="shared" si="1"/>
        <v>2</v>
      </c>
      <c r="Z24" s="171">
        <f t="shared" si="2"/>
        <v>2</v>
      </c>
      <c r="AA24" s="46">
        <f t="shared" si="3"/>
        <v>0</v>
      </c>
      <c r="AC24" s="29"/>
      <c r="AD24" s="29"/>
    </row>
    <row r="25" spans="1:158" s="28" customFormat="1">
      <c r="A25" s="47" t="s">
        <v>17</v>
      </c>
      <c r="B25" s="171" t="s">
        <v>36</v>
      </c>
      <c r="C25" s="171">
        <v>1</v>
      </c>
      <c r="D25" s="45">
        <v>0</v>
      </c>
      <c r="E25" s="171" t="s">
        <v>36</v>
      </c>
      <c r="F25" s="171" t="s">
        <v>36</v>
      </c>
      <c r="G25" s="171">
        <v>0</v>
      </c>
      <c r="H25" s="171" t="s">
        <v>36</v>
      </c>
      <c r="I25" s="45">
        <v>1</v>
      </c>
      <c r="J25" s="171"/>
      <c r="K25" s="171"/>
      <c r="L25" s="171"/>
      <c r="M25" s="171"/>
      <c r="N25" s="171"/>
      <c r="O25" s="171"/>
      <c r="P25" s="171"/>
      <c r="Q25" s="45"/>
      <c r="R25" s="45">
        <v>0</v>
      </c>
      <c r="S25" s="171" t="s">
        <v>36</v>
      </c>
      <c r="T25" s="171"/>
      <c r="U25" s="171"/>
      <c r="V25" s="171" t="s">
        <v>36</v>
      </c>
      <c r="W25" s="171">
        <v>0</v>
      </c>
      <c r="X25" s="171">
        <f t="shared" si="1"/>
        <v>0</v>
      </c>
      <c r="Y25" s="171">
        <f t="shared" si="1"/>
        <v>2</v>
      </c>
      <c r="Z25" s="171">
        <f t="shared" si="2"/>
        <v>2</v>
      </c>
      <c r="AA25" s="46">
        <f t="shared" si="3"/>
        <v>0</v>
      </c>
      <c r="AC25" s="29"/>
      <c r="AD25" s="29"/>
    </row>
    <row r="26" spans="1:158" s="28" customFormat="1">
      <c r="A26" s="47" t="s">
        <v>25</v>
      </c>
      <c r="B26" s="171" t="s">
        <v>36</v>
      </c>
      <c r="C26" s="171" t="s">
        <v>36</v>
      </c>
      <c r="D26" s="171">
        <v>1</v>
      </c>
      <c r="E26" s="171" t="s">
        <v>36</v>
      </c>
      <c r="F26" s="171">
        <v>0</v>
      </c>
      <c r="G26" s="171" t="s">
        <v>36</v>
      </c>
      <c r="H26" s="171" t="s">
        <v>36</v>
      </c>
      <c r="I26" s="171">
        <v>1</v>
      </c>
      <c r="J26" s="171"/>
      <c r="K26" s="171"/>
      <c r="L26" s="171"/>
      <c r="M26" s="171"/>
      <c r="N26" s="171"/>
      <c r="O26" s="171"/>
      <c r="P26" s="171"/>
      <c r="Q26" s="171"/>
      <c r="R26" s="171" t="s">
        <v>36</v>
      </c>
      <c r="S26" s="171">
        <v>0</v>
      </c>
      <c r="T26" s="171"/>
      <c r="U26" s="171"/>
      <c r="V26" s="171">
        <v>0</v>
      </c>
      <c r="W26" s="171" t="s">
        <v>36</v>
      </c>
      <c r="X26" s="171">
        <f t="shared" si="1"/>
        <v>1</v>
      </c>
      <c r="Y26" s="171">
        <f t="shared" si="1"/>
        <v>1</v>
      </c>
      <c r="Z26" s="171">
        <f t="shared" si="2"/>
        <v>2</v>
      </c>
      <c r="AA26" s="46">
        <f t="shared" si="3"/>
        <v>50</v>
      </c>
      <c r="AC26" s="29"/>
      <c r="AD26" s="29"/>
    </row>
    <row r="27" spans="1:158" s="28" customFormat="1">
      <c r="A27" s="47" t="s">
        <v>3</v>
      </c>
      <c r="B27" s="171" t="s">
        <v>36</v>
      </c>
      <c r="C27" s="171">
        <v>0</v>
      </c>
      <c r="D27" s="171" t="s">
        <v>36</v>
      </c>
      <c r="E27" s="171">
        <v>0</v>
      </c>
      <c r="F27" s="171">
        <v>1</v>
      </c>
      <c r="G27" s="45" t="s">
        <v>36</v>
      </c>
      <c r="H27" s="171" t="s">
        <v>36</v>
      </c>
      <c r="I27" s="171">
        <v>1</v>
      </c>
      <c r="J27" s="171"/>
      <c r="K27" s="45"/>
      <c r="L27" s="171"/>
      <c r="M27" s="45"/>
      <c r="N27" s="171"/>
      <c r="O27" s="45"/>
      <c r="P27" s="171"/>
      <c r="Q27" s="171"/>
      <c r="R27" s="171">
        <v>0</v>
      </c>
      <c r="S27" s="45" t="s">
        <v>36</v>
      </c>
      <c r="T27" s="171"/>
      <c r="U27" s="171"/>
      <c r="V27" s="171">
        <v>0</v>
      </c>
      <c r="W27" s="171">
        <v>0</v>
      </c>
      <c r="X27" s="171">
        <f t="shared" si="1"/>
        <v>1</v>
      </c>
      <c r="Y27" s="171">
        <f t="shared" si="1"/>
        <v>1</v>
      </c>
      <c r="Z27" s="171">
        <f t="shared" si="2"/>
        <v>2</v>
      </c>
      <c r="AA27" s="46">
        <f t="shared" si="3"/>
        <v>50</v>
      </c>
      <c r="AC27" s="29"/>
      <c r="AD27" s="29"/>
    </row>
    <row r="28" spans="1:158" s="28" customFormat="1">
      <c r="A28" s="47" t="s">
        <v>12</v>
      </c>
      <c r="B28" s="171" t="s">
        <v>36</v>
      </c>
      <c r="C28" s="171">
        <v>1</v>
      </c>
      <c r="D28" s="171" t="s">
        <v>36</v>
      </c>
      <c r="E28" s="171">
        <v>0</v>
      </c>
      <c r="F28" s="171">
        <v>0</v>
      </c>
      <c r="G28" s="171" t="s">
        <v>36</v>
      </c>
      <c r="H28" s="45" t="s">
        <v>36</v>
      </c>
      <c r="I28" s="171">
        <v>0</v>
      </c>
      <c r="J28" s="171"/>
      <c r="K28" s="171"/>
      <c r="L28" s="171"/>
      <c r="M28" s="171"/>
      <c r="N28" s="171"/>
      <c r="O28" s="171"/>
      <c r="P28" s="171"/>
      <c r="Q28" s="171"/>
      <c r="R28" s="171">
        <v>1</v>
      </c>
      <c r="S28" s="45" t="s">
        <v>36</v>
      </c>
      <c r="T28" s="171"/>
      <c r="U28" s="171"/>
      <c r="V28" s="45">
        <v>0</v>
      </c>
      <c r="W28" s="45">
        <v>0</v>
      </c>
      <c r="X28" s="171">
        <f t="shared" si="1"/>
        <v>1</v>
      </c>
      <c r="Y28" s="171">
        <f t="shared" si="1"/>
        <v>1</v>
      </c>
      <c r="Z28" s="171">
        <f t="shared" si="2"/>
        <v>2</v>
      </c>
      <c r="AA28" s="46">
        <f t="shared" si="3"/>
        <v>50</v>
      </c>
      <c r="AC28" s="29"/>
      <c r="AD28" s="29"/>
    </row>
    <row r="29" spans="1:158" s="28" customFormat="1">
      <c r="A29" s="47" t="s">
        <v>11</v>
      </c>
      <c r="B29" s="171" t="s">
        <v>36</v>
      </c>
      <c r="C29" s="45">
        <v>0</v>
      </c>
      <c r="D29" s="171">
        <v>1</v>
      </c>
      <c r="E29" s="171">
        <v>1</v>
      </c>
      <c r="F29" s="171" t="s">
        <v>36</v>
      </c>
      <c r="G29" s="45">
        <v>0</v>
      </c>
      <c r="H29" s="171" t="s">
        <v>36</v>
      </c>
      <c r="I29" s="45">
        <v>0</v>
      </c>
      <c r="J29" s="171"/>
      <c r="K29" s="45"/>
      <c r="L29" s="171"/>
      <c r="M29" s="45"/>
      <c r="N29" s="171"/>
      <c r="O29" s="45"/>
      <c r="P29" s="171"/>
      <c r="Q29" s="171"/>
      <c r="R29" s="171">
        <v>0</v>
      </c>
      <c r="S29" s="45" t="s">
        <v>36</v>
      </c>
      <c r="T29" s="171"/>
      <c r="U29" s="171"/>
      <c r="V29" s="171">
        <v>0</v>
      </c>
      <c r="W29" s="171" t="s">
        <v>36</v>
      </c>
      <c r="X29" s="171">
        <f t="shared" si="1"/>
        <v>1</v>
      </c>
      <c r="Y29" s="171">
        <f t="shared" si="1"/>
        <v>1</v>
      </c>
      <c r="Z29" s="171">
        <f t="shared" si="2"/>
        <v>2</v>
      </c>
      <c r="AA29" s="46">
        <f t="shared" si="3"/>
        <v>50</v>
      </c>
      <c r="AC29" s="29"/>
      <c r="AD29" s="29"/>
    </row>
    <row r="30" spans="1:158" s="28" customFormat="1">
      <c r="A30" s="47" t="s">
        <v>15</v>
      </c>
      <c r="B30" s="171" t="s">
        <v>36</v>
      </c>
      <c r="C30" s="171">
        <v>1</v>
      </c>
      <c r="D30" s="171">
        <v>0</v>
      </c>
      <c r="E30" s="171">
        <v>0</v>
      </c>
      <c r="F30" s="45">
        <v>0</v>
      </c>
      <c r="G30" s="171" t="s">
        <v>36</v>
      </c>
      <c r="H30" s="171">
        <v>0</v>
      </c>
      <c r="I30" s="171">
        <v>0</v>
      </c>
      <c r="J30" s="45"/>
      <c r="K30" s="171"/>
      <c r="L30" s="45"/>
      <c r="M30" s="171"/>
      <c r="N30" s="45"/>
      <c r="O30" s="171"/>
      <c r="P30" s="171"/>
      <c r="Q30" s="45"/>
      <c r="R30" s="45">
        <v>1</v>
      </c>
      <c r="S30" s="45">
        <v>0</v>
      </c>
      <c r="T30" s="171"/>
      <c r="U30" s="171"/>
      <c r="V30" s="45" t="s">
        <v>36</v>
      </c>
      <c r="W30" s="171">
        <v>0</v>
      </c>
      <c r="X30" s="171">
        <f t="shared" si="1"/>
        <v>1</v>
      </c>
      <c r="Y30" s="171">
        <f t="shared" si="1"/>
        <v>1</v>
      </c>
      <c r="Z30" s="171">
        <f t="shared" si="2"/>
        <v>2</v>
      </c>
      <c r="AA30" s="46">
        <f t="shared" si="3"/>
        <v>50</v>
      </c>
      <c r="AC30" s="29"/>
      <c r="AD30" s="29"/>
    </row>
    <row r="31" spans="1:158" s="28" customFormat="1">
      <c r="A31" s="47" t="s">
        <v>10</v>
      </c>
      <c r="B31" s="171" t="s">
        <v>36</v>
      </c>
      <c r="C31" s="45">
        <v>0</v>
      </c>
      <c r="D31" s="171">
        <v>0</v>
      </c>
      <c r="E31" s="45" t="s">
        <v>36</v>
      </c>
      <c r="F31" s="171" t="s">
        <v>36</v>
      </c>
      <c r="G31" s="171">
        <v>1</v>
      </c>
      <c r="H31" s="45">
        <v>0</v>
      </c>
      <c r="I31" s="45" t="s">
        <v>36</v>
      </c>
      <c r="J31" s="171"/>
      <c r="K31" s="171"/>
      <c r="L31" s="171"/>
      <c r="M31" s="171"/>
      <c r="N31" s="171"/>
      <c r="O31" s="171"/>
      <c r="P31" s="171"/>
      <c r="Q31" s="45"/>
      <c r="R31" s="171">
        <v>1</v>
      </c>
      <c r="S31" s="171" t="s">
        <v>36</v>
      </c>
      <c r="T31" s="171"/>
      <c r="U31" s="171"/>
      <c r="V31" s="171" t="s">
        <v>36</v>
      </c>
      <c r="W31" s="171">
        <v>0</v>
      </c>
      <c r="X31" s="171">
        <f t="shared" si="1"/>
        <v>1</v>
      </c>
      <c r="Y31" s="171">
        <f t="shared" si="1"/>
        <v>1</v>
      </c>
      <c r="Z31" s="171">
        <f t="shared" si="2"/>
        <v>2</v>
      </c>
      <c r="AA31" s="46">
        <f t="shared" si="3"/>
        <v>50</v>
      </c>
      <c r="AC31" s="29"/>
      <c r="AD31" s="29"/>
    </row>
    <row r="32" spans="1:158" s="28" customFormat="1">
      <c r="A32" s="49" t="s">
        <v>2</v>
      </c>
      <c r="B32" s="171" t="s">
        <v>36</v>
      </c>
      <c r="C32" s="171" t="s">
        <v>36</v>
      </c>
      <c r="D32" s="171">
        <v>0</v>
      </c>
      <c r="E32" s="45">
        <v>1</v>
      </c>
      <c r="F32" s="171">
        <v>1</v>
      </c>
      <c r="G32" s="171" t="s">
        <v>36</v>
      </c>
      <c r="H32" s="171" t="s">
        <v>36</v>
      </c>
      <c r="I32" s="45">
        <v>0</v>
      </c>
      <c r="J32" s="171"/>
      <c r="K32" s="171"/>
      <c r="L32" s="171"/>
      <c r="M32" s="171"/>
      <c r="N32" s="171"/>
      <c r="O32" s="171"/>
      <c r="P32" s="171"/>
      <c r="Q32" s="171"/>
      <c r="R32" s="171">
        <v>0</v>
      </c>
      <c r="S32" s="45">
        <v>0</v>
      </c>
      <c r="T32" s="171"/>
      <c r="U32" s="171"/>
      <c r="V32" s="171" t="s">
        <v>36</v>
      </c>
      <c r="W32" s="171" t="s">
        <v>36</v>
      </c>
      <c r="X32" s="171">
        <f t="shared" si="1"/>
        <v>1</v>
      </c>
      <c r="Y32" s="171">
        <f t="shared" si="1"/>
        <v>1</v>
      </c>
      <c r="Z32" s="171">
        <f t="shared" si="2"/>
        <v>2</v>
      </c>
      <c r="AA32" s="46">
        <f t="shared" si="3"/>
        <v>50</v>
      </c>
      <c r="AC32" s="29"/>
      <c r="AD32" s="29"/>
    </row>
    <row r="33" spans="1:140">
      <c r="A33" s="43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50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</row>
    <row r="34" spans="1:140">
      <c r="A34" s="51" t="s">
        <v>45</v>
      </c>
      <c r="B34" s="192">
        <f>(B5/(B5+C5))*100</f>
        <v>8.3333333333333321</v>
      </c>
      <c r="C34" s="192"/>
      <c r="D34" s="192">
        <f>(D5/(D5+E5))*100</f>
        <v>30.76923076923077</v>
      </c>
      <c r="E34" s="192"/>
      <c r="F34" s="192">
        <f>(F5/(F5+G5))*100</f>
        <v>33.333333333333329</v>
      </c>
      <c r="G34" s="192"/>
      <c r="H34" s="192" t="s">
        <v>79</v>
      </c>
      <c r="I34" s="192"/>
      <c r="J34" s="192"/>
      <c r="K34" s="192"/>
      <c r="L34" s="192"/>
      <c r="M34" s="192"/>
      <c r="N34" s="192"/>
      <c r="O34" s="192"/>
      <c r="P34" s="164"/>
      <c r="Q34" s="164"/>
      <c r="R34" s="191">
        <f>(R5/(R5+S5))*100</f>
        <v>80</v>
      </c>
      <c r="S34" s="191"/>
      <c r="T34" s="164"/>
      <c r="U34" s="164"/>
      <c r="V34" s="191">
        <f>(V5/(V5+W5))*100</f>
        <v>0</v>
      </c>
      <c r="W34" s="191"/>
      <c r="X34" s="191">
        <f>(X5/(X5+Y5))*100</f>
        <v>26.086956521739129</v>
      </c>
      <c r="Y34" s="191"/>
      <c r="Z34" s="165"/>
      <c r="AA34" s="52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</row>
    <row r="35" spans="1:140" s="28" customFormat="1">
      <c r="A35" s="43" t="s">
        <v>59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:140" s="28" customFormat="1">
      <c r="A36" s="54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43"/>
      <c r="U36" s="43"/>
      <c r="V36" s="43"/>
      <c r="W36" s="43"/>
      <c r="X36" s="53"/>
      <c r="Y36" s="53"/>
      <c r="Z36" s="53"/>
      <c r="AA36" s="43"/>
    </row>
    <row r="37" spans="1:140" s="28" customFormat="1">
      <c r="A37" s="54" t="s">
        <v>37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53"/>
      <c r="Z37" s="53"/>
      <c r="AA37" s="53"/>
    </row>
    <row r="38" spans="1:140" s="28" customForma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53"/>
      <c r="Z38" s="43"/>
      <c r="AA38" s="43"/>
    </row>
    <row r="39" spans="1:140" s="28" customFormat="1">
      <c r="A39" s="43" t="s">
        <v>73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53"/>
      <c r="Z39" s="43"/>
      <c r="AA39" s="43"/>
    </row>
    <row r="40" spans="1:140" s="28" customFormat="1">
      <c r="A40" s="43" t="s">
        <v>72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53"/>
      <c r="Z40" s="43"/>
      <c r="AA40" s="43"/>
    </row>
    <row r="41" spans="1:140" s="28" customForma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53"/>
      <c r="Z41" s="43"/>
      <c r="AA41" s="43"/>
    </row>
    <row r="42" spans="1:140" s="28" customFormat="1">
      <c r="A42" s="104" t="s">
        <v>78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53"/>
      <c r="Z42" s="43"/>
      <c r="AA42" s="43"/>
    </row>
    <row r="43" spans="1:140" s="33" customFormat="1">
      <c r="A43" s="104"/>
      <c r="B43" s="56"/>
      <c r="C43" s="43"/>
      <c r="D43" s="57"/>
      <c r="E43" s="57"/>
      <c r="F43" s="58"/>
      <c r="G43" s="43"/>
      <c r="H43" s="43"/>
      <c r="I43" s="43"/>
      <c r="J43" s="58"/>
      <c r="K43" s="43"/>
      <c r="L43" s="58"/>
      <c r="M43" s="43"/>
      <c r="N43" s="58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53"/>
      <c r="Z43" s="43"/>
      <c r="AA43" s="43"/>
    </row>
    <row r="44" spans="1:140" s="33" customFormat="1">
      <c r="A44" s="104" t="s">
        <v>76</v>
      </c>
      <c r="B44" s="43"/>
      <c r="C44" s="43"/>
      <c r="D44" s="57"/>
      <c r="E44" s="57"/>
      <c r="F44" s="57"/>
      <c r="G44" s="43"/>
      <c r="H44" s="43"/>
      <c r="I44" s="43"/>
      <c r="J44" s="57"/>
      <c r="K44" s="43"/>
      <c r="L44" s="57"/>
      <c r="M44" s="43"/>
      <c r="N44" s="57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53"/>
      <c r="Z44" s="43"/>
      <c r="AA44" s="43"/>
    </row>
    <row r="45" spans="1:140" s="33" customFormat="1">
      <c r="A45" s="105" t="s">
        <v>75</v>
      </c>
      <c r="B45" s="43"/>
      <c r="C45" s="43"/>
      <c r="D45" s="57"/>
      <c r="E45" s="57"/>
      <c r="F45" s="57"/>
      <c r="G45" s="43"/>
      <c r="H45" s="43"/>
      <c r="I45" s="43"/>
      <c r="J45" s="57"/>
      <c r="K45" s="43"/>
      <c r="L45" s="57"/>
      <c r="M45" s="43"/>
      <c r="N45" s="57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53"/>
      <c r="Z45" s="43"/>
      <c r="AA45" s="43"/>
    </row>
    <row r="46" spans="1:140" s="33" customFormat="1">
      <c r="A46" s="105"/>
      <c r="B46" s="43"/>
      <c r="C46" s="43"/>
      <c r="D46" s="57"/>
      <c r="E46" s="57"/>
      <c r="F46" s="58"/>
      <c r="G46" s="43"/>
      <c r="H46" s="43"/>
      <c r="I46" s="43"/>
      <c r="J46" s="58"/>
      <c r="K46" s="43"/>
      <c r="L46" s="58"/>
      <c r="M46" s="43"/>
      <c r="N46" s="58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53"/>
      <c r="Z46" s="43"/>
      <c r="AA46" s="43"/>
    </row>
    <row r="47" spans="1:140" s="28" customFormat="1">
      <c r="A47" s="106" t="s">
        <v>77</v>
      </c>
      <c r="Y47" s="32"/>
    </row>
    <row r="48" spans="1:140" s="28" customFormat="1">
      <c r="Y48" s="32"/>
    </row>
    <row r="49" spans="25:25" s="28" customFormat="1">
      <c r="Y49" s="32"/>
    </row>
    <row r="50" spans="25:25" s="28" customFormat="1">
      <c r="Y50" s="32"/>
    </row>
    <row r="51" spans="25:25" s="28" customFormat="1">
      <c r="Y51" s="32"/>
    </row>
    <row r="52" spans="25:25" s="28" customFormat="1">
      <c r="Y52" s="32"/>
    </row>
    <row r="53" spans="25:25" s="28" customFormat="1">
      <c r="Y53" s="32"/>
    </row>
    <row r="54" spans="25:25" s="28" customFormat="1">
      <c r="Y54" s="32"/>
    </row>
    <row r="55" spans="25:25" s="28" customFormat="1">
      <c r="Y55" s="32"/>
    </row>
    <row r="56" spans="25:25" s="28" customFormat="1">
      <c r="Y56" s="32"/>
    </row>
    <row r="57" spans="25:25" s="28" customFormat="1">
      <c r="Y57" s="32"/>
    </row>
    <row r="58" spans="25:25" s="28" customFormat="1">
      <c r="Y58" s="32"/>
    </row>
    <row r="59" spans="25:25" s="28" customFormat="1">
      <c r="Y59" s="32"/>
    </row>
    <row r="60" spans="25:25" s="28" customFormat="1">
      <c r="Y60" s="32"/>
    </row>
    <row r="61" spans="25:25" s="28" customFormat="1">
      <c r="Y61" s="32"/>
    </row>
    <row r="62" spans="25:25" s="28" customFormat="1">
      <c r="Y62" s="32"/>
    </row>
    <row r="63" spans="25:25" s="28" customFormat="1">
      <c r="Y63" s="32"/>
    </row>
    <row r="64" spans="25:25" s="28" customFormat="1">
      <c r="Y64" s="32"/>
    </row>
    <row r="65" spans="25:25" s="28" customFormat="1">
      <c r="Y65" s="32"/>
    </row>
    <row r="66" spans="25:25" s="28" customFormat="1">
      <c r="Y66" s="32"/>
    </row>
    <row r="67" spans="25:25" s="28" customFormat="1">
      <c r="Y67" s="32"/>
    </row>
    <row r="68" spans="25:25" s="28" customFormat="1">
      <c r="Y68" s="32"/>
    </row>
    <row r="69" spans="25:25" s="28" customFormat="1">
      <c r="Y69" s="32"/>
    </row>
    <row r="70" spans="25:25" s="28" customFormat="1">
      <c r="Y70" s="32"/>
    </row>
    <row r="71" spans="25:25" s="28" customFormat="1">
      <c r="Y71" s="32"/>
    </row>
    <row r="72" spans="25:25" s="28" customFormat="1">
      <c r="Y72" s="32"/>
    </row>
    <row r="73" spans="25:25" s="28" customFormat="1">
      <c r="Y73" s="32"/>
    </row>
    <row r="74" spans="25:25" s="28" customFormat="1">
      <c r="Y74" s="32"/>
    </row>
    <row r="75" spans="25:25" s="28" customFormat="1">
      <c r="Y75" s="32"/>
    </row>
    <row r="76" spans="25:25" s="28" customFormat="1">
      <c r="Y76" s="32"/>
    </row>
    <row r="77" spans="25:25" s="28" customFormat="1">
      <c r="Y77" s="32"/>
    </row>
    <row r="78" spans="25:25" s="28" customFormat="1">
      <c r="Y78" s="32"/>
    </row>
    <row r="79" spans="25:25" s="28" customFormat="1">
      <c r="Y79" s="32"/>
    </row>
    <row r="80" spans="25:25" s="28" customFormat="1">
      <c r="Y80" s="32"/>
    </row>
    <row r="81" spans="25:25" s="28" customFormat="1">
      <c r="Y81" s="32"/>
    </row>
    <row r="82" spans="25:25" s="28" customFormat="1">
      <c r="Y82" s="32"/>
    </row>
    <row r="83" spans="25:25" s="28" customFormat="1">
      <c r="Y83" s="32"/>
    </row>
    <row r="84" spans="25:25" s="28" customFormat="1">
      <c r="Y84" s="32"/>
    </row>
    <row r="85" spans="25:25" s="28" customFormat="1">
      <c r="Y85" s="32"/>
    </row>
    <row r="86" spans="25:25" s="28" customFormat="1">
      <c r="Y86" s="32"/>
    </row>
    <row r="87" spans="25:25" s="28" customFormat="1">
      <c r="Y87" s="32"/>
    </row>
    <row r="88" spans="25:25" s="28" customFormat="1">
      <c r="Y88" s="32"/>
    </row>
    <row r="89" spans="25:25" s="28" customFormat="1">
      <c r="Y89" s="32"/>
    </row>
    <row r="90" spans="25:25" s="28" customFormat="1">
      <c r="Y90" s="32"/>
    </row>
    <row r="91" spans="25:25" s="28" customFormat="1">
      <c r="Y91" s="32"/>
    </row>
    <row r="92" spans="25:25" s="28" customFormat="1">
      <c r="Y92" s="32"/>
    </row>
    <row r="93" spans="25:25" s="28" customFormat="1">
      <c r="Y93" s="32"/>
    </row>
    <row r="94" spans="25:25" s="28" customFormat="1">
      <c r="Y94" s="32"/>
    </row>
    <row r="95" spans="25:25" s="28" customFormat="1">
      <c r="Y95" s="32"/>
    </row>
    <row r="96" spans="25:25" s="28" customFormat="1">
      <c r="Y96" s="32"/>
    </row>
    <row r="97" spans="25:25" s="28" customFormat="1">
      <c r="Y97" s="32"/>
    </row>
    <row r="98" spans="25:25" s="28" customFormat="1">
      <c r="Y98" s="32"/>
    </row>
    <row r="99" spans="25:25" s="28" customFormat="1">
      <c r="Y99" s="32"/>
    </row>
    <row r="100" spans="25:25" s="28" customFormat="1">
      <c r="Y100" s="32"/>
    </row>
    <row r="101" spans="25:25" s="28" customFormat="1">
      <c r="Y101" s="32"/>
    </row>
    <row r="102" spans="25:25" s="28" customFormat="1">
      <c r="Y102" s="32"/>
    </row>
    <row r="103" spans="25:25" s="28" customFormat="1">
      <c r="Y103" s="32"/>
    </row>
    <row r="104" spans="25:25" s="28" customFormat="1">
      <c r="Y104" s="32"/>
    </row>
    <row r="105" spans="25:25" s="28" customFormat="1">
      <c r="Y105" s="32"/>
    </row>
    <row r="106" spans="25:25" s="28" customFormat="1">
      <c r="Y106" s="32"/>
    </row>
    <row r="107" spans="25:25" s="28" customFormat="1">
      <c r="Y107" s="32"/>
    </row>
    <row r="108" spans="25:25" s="28" customFormat="1">
      <c r="Y108" s="32"/>
    </row>
    <row r="109" spans="25:25" s="28" customFormat="1">
      <c r="Y109" s="32"/>
    </row>
    <row r="110" spans="25:25" s="28" customFormat="1">
      <c r="Y110" s="32"/>
    </row>
    <row r="111" spans="25:25" s="28" customFormat="1">
      <c r="Y111" s="32"/>
    </row>
    <row r="112" spans="25:25" s="28" customFormat="1">
      <c r="Y112" s="32"/>
    </row>
    <row r="113" spans="25:25" s="28" customFormat="1">
      <c r="Y113" s="32"/>
    </row>
    <row r="114" spans="25:25" s="28" customFormat="1">
      <c r="Y114" s="32"/>
    </row>
    <row r="115" spans="25:25" s="28" customFormat="1">
      <c r="Y115" s="32"/>
    </row>
    <row r="116" spans="25:25" s="28" customFormat="1">
      <c r="Y116" s="32"/>
    </row>
    <row r="117" spans="25:25" s="28" customFormat="1">
      <c r="Y117" s="32"/>
    </row>
    <row r="118" spans="25:25" s="28" customFormat="1">
      <c r="Y118" s="32"/>
    </row>
    <row r="119" spans="25:25" s="28" customFormat="1">
      <c r="Y119" s="32"/>
    </row>
    <row r="120" spans="25:25" s="28" customFormat="1">
      <c r="Y120" s="32"/>
    </row>
    <row r="121" spans="25:25" s="28" customFormat="1">
      <c r="Y121" s="32"/>
    </row>
    <row r="122" spans="25:25" s="28" customFormat="1">
      <c r="Y122" s="32"/>
    </row>
    <row r="123" spans="25:25" s="28" customFormat="1">
      <c r="Y123" s="32"/>
    </row>
    <row r="124" spans="25:25" s="28" customFormat="1">
      <c r="Y124" s="32"/>
    </row>
    <row r="125" spans="25:25" s="28" customFormat="1">
      <c r="Y125" s="32"/>
    </row>
    <row r="126" spans="25:25" s="28" customFormat="1">
      <c r="Y126" s="32"/>
    </row>
    <row r="127" spans="25:25" s="28" customFormat="1">
      <c r="Y127" s="32"/>
    </row>
    <row r="128" spans="25:25" s="28" customFormat="1">
      <c r="Y128" s="32"/>
    </row>
    <row r="129" spans="25:25" s="28" customFormat="1">
      <c r="Y129" s="32"/>
    </row>
    <row r="130" spans="25:25" s="28" customFormat="1">
      <c r="Y130" s="32"/>
    </row>
    <row r="131" spans="25:25" s="28" customFormat="1">
      <c r="Y131" s="32"/>
    </row>
    <row r="132" spans="25:25" s="28" customFormat="1">
      <c r="Y132" s="32"/>
    </row>
    <row r="133" spans="25:25" s="28" customFormat="1">
      <c r="Y133" s="32"/>
    </row>
    <row r="134" spans="25:25" s="28" customFormat="1">
      <c r="Y134" s="32"/>
    </row>
    <row r="135" spans="25:25" s="28" customFormat="1">
      <c r="Y135" s="32"/>
    </row>
    <row r="136" spans="25:25" s="28" customFormat="1">
      <c r="Y136" s="32"/>
    </row>
    <row r="137" spans="25:25" s="28" customFormat="1">
      <c r="Y137" s="32"/>
    </row>
    <row r="138" spans="25:25" s="28" customFormat="1">
      <c r="Y138" s="32"/>
    </row>
    <row r="139" spans="25:25" s="28" customFormat="1">
      <c r="Y139" s="32"/>
    </row>
    <row r="140" spans="25:25" s="28" customFormat="1">
      <c r="Y140" s="32"/>
    </row>
    <row r="141" spans="25:25" s="28" customFormat="1">
      <c r="Y141" s="32"/>
    </row>
    <row r="142" spans="25:25" s="28" customFormat="1">
      <c r="Y142" s="32"/>
    </row>
    <row r="143" spans="25:25" s="28" customFormat="1">
      <c r="Y143" s="32"/>
    </row>
    <row r="144" spans="25:25" s="28" customFormat="1">
      <c r="Y144" s="32"/>
    </row>
    <row r="145" spans="25:25" s="28" customFormat="1">
      <c r="Y145" s="32"/>
    </row>
    <row r="146" spans="25:25" s="28" customFormat="1">
      <c r="Y146" s="32"/>
    </row>
    <row r="147" spans="25:25" s="28" customFormat="1">
      <c r="Y147" s="32"/>
    </row>
    <row r="148" spans="25:25" s="28" customFormat="1">
      <c r="Y148" s="32"/>
    </row>
    <row r="149" spans="25:25" s="28" customFormat="1">
      <c r="Y149" s="32"/>
    </row>
    <row r="150" spans="25:25" s="28" customFormat="1">
      <c r="Y150" s="32"/>
    </row>
    <row r="151" spans="25:25" s="28" customFormat="1">
      <c r="Y151" s="32"/>
    </row>
    <row r="152" spans="25:25" s="28" customFormat="1">
      <c r="Y152" s="32"/>
    </row>
    <row r="153" spans="25:25" s="28" customFormat="1">
      <c r="Y153" s="32"/>
    </row>
    <row r="154" spans="25:25" s="28" customFormat="1">
      <c r="Y154" s="32"/>
    </row>
    <row r="155" spans="25:25" s="28" customFormat="1">
      <c r="Y155" s="32"/>
    </row>
    <row r="156" spans="25:25" s="28" customFormat="1">
      <c r="Y156" s="32"/>
    </row>
    <row r="157" spans="25:25" s="28" customFormat="1">
      <c r="Y157" s="32"/>
    </row>
    <row r="158" spans="25:25" s="28" customFormat="1">
      <c r="Y158" s="32"/>
    </row>
    <row r="159" spans="25:25" s="28" customFormat="1">
      <c r="Y159" s="32"/>
    </row>
    <row r="160" spans="25:25" s="28" customFormat="1">
      <c r="Y160" s="32"/>
    </row>
    <row r="161" spans="25:25" s="28" customFormat="1">
      <c r="Y161" s="32"/>
    </row>
    <row r="162" spans="25:25" s="28" customFormat="1">
      <c r="Y162" s="32"/>
    </row>
    <row r="163" spans="25:25" s="28" customFormat="1">
      <c r="Y163" s="32"/>
    </row>
    <row r="164" spans="25:25" s="28" customFormat="1">
      <c r="Y164" s="32"/>
    </row>
    <row r="165" spans="25:25" s="28" customFormat="1">
      <c r="Y165" s="32"/>
    </row>
    <row r="166" spans="25:25" s="28" customFormat="1">
      <c r="Y166" s="32"/>
    </row>
    <row r="167" spans="25:25" s="28" customFormat="1">
      <c r="Y167" s="32"/>
    </row>
    <row r="168" spans="25:25" s="28" customFormat="1">
      <c r="Y168" s="32"/>
    </row>
    <row r="169" spans="25:25" s="28" customFormat="1">
      <c r="Y169" s="32"/>
    </row>
    <row r="170" spans="25:25" s="28" customFormat="1">
      <c r="Y170" s="32"/>
    </row>
    <row r="171" spans="25:25" s="28" customFormat="1">
      <c r="Y171" s="32"/>
    </row>
    <row r="172" spans="25:25" s="28" customFormat="1">
      <c r="Y172" s="32"/>
    </row>
    <row r="173" spans="25:25" s="28" customFormat="1">
      <c r="Y173" s="32"/>
    </row>
    <row r="174" spans="25:25" s="28" customFormat="1">
      <c r="Y174" s="32"/>
    </row>
    <row r="175" spans="25:25" s="28" customFormat="1">
      <c r="Y175" s="32"/>
    </row>
    <row r="176" spans="25:25" s="28" customFormat="1">
      <c r="Y176" s="32"/>
    </row>
    <row r="177" spans="25:25" s="28" customFormat="1">
      <c r="Y177" s="32"/>
    </row>
    <row r="178" spans="25:25" s="28" customFormat="1">
      <c r="Y178" s="32"/>
    </row>
    <row r="179" spans="25:25" s="28" customFormat="1">
      <c r="Y179" s="32"/>
    </row>
    <row r="180" spans="25:25" s="28" customFormat="1">
      <c r="Y180" s="32"/>
    </row>
    <row r="181" spans="25:25" s="28" customFormat="1">
      <c r="Y181" s="32"/>
    </row>
    <row r="182" spans="25:25" s="28" customFormat="1">
      <c r="Y182" s="32"/>
    </row>
    <row r="183" spans="25:25" s="28" customFormat="1">
      <c r="Y183" s="32"/>
    </row>
    <row r="184" spans="25:25" s="28" customFormat="1">
      <c r="Y184" s="32"/>
    </row>
    <row r="185" spans="25:25" s="28" customFormat="1">
      <c r="Y185" s="32"/>
    </row>
    <row r="186" spans="25:25" s="28" customFormat="1">
      <c r="Y186" s="32"/>
    </row>
    <row r="187" spans="25:25" s="28" customFormat="1">
      <c r="Y187" s="32"/>
    </row>
    <row r="188" spans="25:25" s="28" customFormat="1">
      <c r="Y188" s="32"/>
    </row>
    <row r="189" spans="25:25" s="28" customFormat="1">
      <c r="Y189" s="32"/>
    </row>
    <row r="190" spans="25:25" s="28" customFormat="1">
      <c r="Y190" s="32"/>
    </row>
    <row r="191" spans="25:25" s="28" customFormat="1">
      <c r="Y191" s="32"/>
    </row>
    <row r="192" spans="25:25" s="28" customFormat="1">
      <c r="Y192" s="32"/>
    </row>
    <row r="193" spans="25:25" s="28" customFormat="1">
      <c r="Y193" s="32"/>
    </row>
    <row r="194" spans="25:25" s="28" customFormat="1">
      <c r="Y194" s="32"/>
    </row>
    <row r="195" spans="25:25" s="28" customFormat="1">
      <c r="Y195" s="32"/>
    </row>
    <row r="196" spans="25:25" s="28" customFormat="1">
      <c r="Y196" s="32"/>
    </row>
    <row r="197" spans="25:25" s="28" customFormat="1">
      <c r="Y197" s="32"/>
    </row>
    <row r="198" spans="25:25" s="28" customFormat="1">
      <c r="Y198" s="32"/>
    </row>
    <row r="199" spans="25:25" s="28" customFormat="1">
      <c r="Y199" s="32"/>
    </row>
    <row r="200" spans="25:25" s="28" customFormat="1">
      <c r="Y200" s="32"/>
    </row>
    <row r="201" spans="25:25" s="28" customFormat="1">
      <c r="Y201" s="32"/>
    </row>
    <row r="202" spans="25:25" s="28" customFormat="1">
      <c r="Y202" s="32"/>
    </row>
    <row r="203" spans="25:25" s="28" customFormat="1">
      <c r="Y203" s="32"/>
    </row>
    <row r="204" spans="25:25" s="28" customFormat="1">
      <c r="Y204" s="32"/>
    </row>
    <row r="205" spans="25:25" s="28" customFormat="1">
      <c r="Y205" s="32"/>
    </row>
    <row r="206" spans="25:25" s="28" customFormat="1">
      <c r="Y206" s="32"/>
    </row>
    <row r="207" spans="25:25" s="28" customFormat="1">
      <c r="Y207" s="32"/>
    </row>
    <row r="208" spans="25:25" s="28" customFormat="1">
      <c r="Y208" s="32"/>
    </row>
    <row r="209" spans="25:25" s="28" customFormat="1">
      <c r="Y209" s="32"/>
    </row>
    <row r="210" spans="25:25" s="28" customFormat="1">
      <c r="Y210" s="32"/>
    </row>
    <row r="211" spans="25:25" s="28" customFormat="1">
      <c r="Y211" s="32"/>
    </row>
    <row r="212" spans="25:25" s="28" customFormat="1">
      <c r="Y212" s="32"/>
    </row>
    <row r="213" spans="25:25" s="28" customFormat="1">
      <c r="Y213" s="32"/>
    </row>
    <row r="214" spans="25:25" s="28" customFormat="1">
      <c r="Y214" s="32"/>
    </row>
    <row r="215" spans="25:25" s="28" customFormat="1">
      <c r="Y215" s="32"/>
    </row>
    <row r="216" spans="25:25" s="28" customFormat="1">
      <c r="Y216" s="32"/>
    </row>
    <row r="217" spans="25:25" s="28" customFormat="1">
      <c r="Y217" s="32"/>
    </row>
    <row r="218" spans="25:25" s="28" customFormat="1">
      <c r="Y218" s="32"/>
    </row>
    <row r="219" spans="25:25" s="28" customFormat="1">
      <c r="Y219" s="32"/>
    </row>
    <row r="220" spans="25:25" s="28" customFormat="1">
      <c r="Y220" s="32"/>
    </row>
    <row r="221" spans="25:25" s="28" customFormat="1">
      <c r="Y221" s="32"/>
    </row>
    <row r="222" spans="25:25" s="28" customFormat="1">
      <c r="Y222" s="32"/>
    </row>
    <row r="223" spans="25:25" s="28" customFormat="1">
      <c r="Y223" s="32"/>
    </row>
    <row r="224" spans="25:25" s="28" customFormat="1">
      <c r="Y224" s="32"/>
    </row>
    <row r="225" spans="25:25" s="28" customFormat="1">
      <c r="Y225" s="32"/>
    </row>
    <row r="226" spans="25:25" s="28" customFormat="1">
      <c r="Y226" s="32"/>
    </row>
    <row r="227" spans="25:25" s="28" customFormat="1">
      <c r="Y227" s="32"/>
    </row>
    <row r="228" spans="25:25" s="28" customFormat="1">
      <c r="Y228" s="32"/>
    </row>
    <row r="229" spans="25:25" s="28" customFormat="1">
      <c r="Y229" s="32"/>
    </row>
    <row r="230" spans="25:25" s="28" customFormat="1">
      <c r="Y230" s="32"/>
    </row>
    <row r="231" spans="25:25" s="28" customFormat="1">
      <c r="Y231" s="32"/>
    </row>
    <row r="232" spans="25:25" s="28" customFormat="1">
      <c r="Y232" s="32"/>
    </row>
    <row r="233" spans="25:25" s="28" customFormat="1">
      <c r="Y233" s="32"/>
    </row>
    <row r="234" spans="25:25" s="28" customFormat="1">
      <c r="Y234" s="32"/>
    </row>
    <row r="235" spans="25:25" s="28" customFormat="1">
      <c r="Y235" s="32"/>
    </row>
    <row r="236" spans="25:25" s="28" customFormat="1">
      <c r="Y236" s="32"/>
    </row>
    <row r="237" spans="25:25" s="28" customFormat="1">
      <c r="Y237" s="32"/>
    </row>
    <row r="238" spans="25:25" s="28" customFormat="1">
      <c r="Y238" s="32"/>
    </row>
    <row r="239" spans="25:25" s="28" customFormat="1">
      <c r="Y239" s="32"/>
    </row>
    <row r="240" spans="25:25" s="28" customFormat="1">
      <c r="Y240" s="32"/>
    </row>
    <row r="241" spans="25:25" s="28" customFormat="1">
      <c r="Y241" s="32"/>
    </row>
    <row r="242" spans="25:25" s="28" customFormat="1">
      <c r="Y242" s="32"/>
    </row>
    <row r="243" spans="25:25" s="28" customFormat="1">
      <c r="Y243" s="32"/>
    </row>
    <row r="244" spans="25:25" s="28" customFormat="1">
      <c r="Y244" s="32"/>
    </row>
    <row r="245" spans="25:25" s="28" customFormat="1">
      <c r="Y245" s="32"/>
    </row>
    <row r="246" spans="25:25" s="28" customFormat="1">
      <c r="Y246" s="32"/>
    </row>
    <row r="247" spans="25:25" s="28" customFormat="1">
      <c r="Y247" s="32"/>
    </row>
    <row r="248" spans="25:25" s="28" customFormat="1">
      <c r="Y248" s="32"/>
    </row>
    <row r="249" spans="25:25" s="28" customFormat="1">
      <c r="Y249" s="32"/>
    </row>
    <row r="250" spans="25:25" s="28" customFormat="1">
      <c r="Y250" s="32"/>
    </row>
    <row r="251" spans="25:25" s="28" customFormat="1">
      <c r="Y251" s="32"/>
    </row>
    <row r="252" spans="25:25" s="28" customFormat="1">
      <c r="Y252" s="32"/>
    </row>
    <row r="253" spans="25:25" s="28" customFormat="1">
      <c r="Y253" s="32"/>
    </row>
    <row r="254" spans="25:25" s="28" customFormat="1">
      <c r="Y254" s="32"/>
    </row>
    <row r="255" spans="25:25" s="28" customFormat="1">
      <c r="Y255" s="32"/>
    </row>
    <row r="256" spans="25:25" s="28" customFormat="1">
      <c r="Y256" s="32"/>
    </row>
    <row r="257" spans="25:25" s="28" customFormat="1">
      <c r="Y257" s="32"/>
    </row>
    <row r="258" spans="25:25" s="28" customFormat="1">
      <c r="Y258" s="32"/>
    </row>
    <row r="259" spans="25:25" s="28" customFormat="1">
      <c r="Y259" s="32"/>
    </row>
    <row r="260" spans="25:25" s="28" customFormat="1">
      <c r="Y260" s="32"/>
    </row>
    <row r="261" spans="25:25" s="28" customFormat="1">
      <c r="Y261" s="32"/>
    </row>
    <row r="262" spans="25:25" s="28" customFormat="1">
      <c r="Y262" s="32"/>
    </row>
    <row r="263" spans="25:25" s="28" customFormat="1">
      <c r="Y263" s="32"/>
    </row>
    <row r="264" spans="25:25" s="28" customFormat="1">
      <c r="Y264" s="32"/>
    </row>
    <row r="265" spans="25:25" s="28" customFormat="1">
      <c r="Y265" s="32"/>
    </row>
    <row r="266" spans="25:25" s="28" customFormat="1">
      <c r="Y266" s="32"/>
    </row>
    <row r="267" spans="25:25" s="28" customFormat="1">
      <c r="Y267" s="32"/>
    </row>
    <row r="268" spans="25:25" s="28" customFormat="1">
      <c r="Y268" s="32"/>
    </row>
    <row r="269" spans="25:25" s="28" customFormat="1">
      <c r="Y269" s="32"/>
    </row>
    <row r="270" spans="25:25" s="28" customFormat="1">
      <c r="Y270" s="32"/>
    </row>
    <row r="271" spans="25:25" s="28" customFormat="1">
      <c r="Y271" s="32"/>
    </row>
    <row r="272" spans="25:25" s="28" customFormat="1">
      <c r="Y272" s="32"/>
    </row>
    <row r="273" spans="25:25" s="28" customFormat="1">
      <c r="Y273" s="32"/>
    </row>
    <row r="274" spans="25:25" s="28" customFormat="1">
      <c r="Y274" s="32"/>
    </row>
    <row r="275" spans="25:25" s="28" customFormat="1">
      <c r="Y275" s="32"/>
    </row>
    <row r="276" spans="25:25" s="28" customFormat="1">
      <c r="Y276" s="32"/>
    </row>
    <row r="277" spans="25:25" s="28" customFormat="1">
      <c r="Y277" s="32"/>
    </row>
    <row r="278" spans="25:25" s="28" customFormat="1">
      <c r="Y278" s="32"/>
    </row>
    <row r="279" spans="25:25" s="28" customFormat="1">
      <c r="Y279" s="32"/>
    </row>
    <row r="280" spans="25:25" s="28" customFormat="1">
      <c r="Y280" s="32"/>
    </row>
    <row r="281" spans="25:25" s="28" customFormat="1">
      <c r="Y281" s="32"/>
    </row>
    <row r="282" spans="25:25" s="28" customFormat="1">
      <c r="Y282" s="32"/>
    </row>
    <row r="283" spans="25:25" s="28" customFormat="1">
      <c r="Y283" s="32"/>
    </row>
    <row r="284" spans="25:25" s="28" customFormat="1">
      <c r="Y284" s="32"/>
    </row>
    <row r="285" spans="25:25" s="28" customFormat="1">
      <c r="Y285" s="32"/>
    </row>
    <row r="286" spans="25:25" s="28" customFormat="1">
      <c r="Y286" s="32"/>
    </row>
    <row r="287" spans="25:25" s="28" customFormat="1">
      <c r="Y287" s="32"/>
    </row>
    <row r="288" spans="25:25" s="28" customFormat="1">
      <c r="Y288" s="32"/>
    </row>
    <row r="289" spans="25:25" s="28" customFormat="1">
      <c r="Y289" s="32"/>
    </row>
    <row r="290" spans="25:25" s="28" customFormat="1">
      <c r="Y290" s="32"/>
    </row>
    <row r="291" spans="25:25" s="28" customFormat="1">
      <c r="Y291" s="32"/>
    </row>
    <row r="292" spans="25:25" s="28" customFormat="1">
      <c r="Y292" s="32"/>
    </row>
    <row r="293" spans="25:25" s="28" customFormat="1">
      <c r="Y293" s="32"/>
    </row>
    <row r="294" spans="25:25" s="28" customFormat="1">
      <c r="Y294" s="32"/>
    </row>
    <row r="295" spans="25:25" s="28" customFormat="1">
      <c r="Y295" s="32"/>
    </row>
    <row r="296" spans="25:25" s="28" customFormat="1">
      <c r="Y296" s="32"/>
    </row>
    <row r="297" spans="25:25" s="28" customFormat="1">
      <c r="Y297" s="32"/>
    </row>
    <row r="298" spans="25:25" s="28" customFormat="1">
      <c r="Y298" s="32"/>
    </row>
    <row r="299" spans="25:25" s="28" customFormat="1">
      <c r="Y299" s="32"/>
    </row>
    <row r="300" spans="25:25" s="28" customFormat="1">
      <c r="Y300" s="32"/>
    </row>
    <row r="301" spans="25:25" s="28" customFormat="1">
      <c r="Y301" s="32"/>
    </row>
    <row r="302" spans="25:25" s="28" customFormat="1">
      <c r="Y302" s="32"/>
    </row>
    <row r="303" spans="25:25" s="28" customFormat="1">
      <c r="Y303" s="32"/>
    </row>
    <row r="304" spans="25:25" s="28" customFormat="1">
      <c r="Y304" s="32"/>
    </row>
    <row r="305" spans="25:25" s="28" customFormat="1">
      <c r="Y305" s="32"/>
    </row>
    <row r="306" spans="25:25" s="28" customFormat="1">
      <c r="Y306" s="32"/>
    </row>
    <row r="307" spans="25:25" s="28" customFormat="1">
      <c r="Y307" s="32"/>
    </row>
    <row r="308" spans="25:25" s="28" customFormat="1">
      <c r="Y308" s="32"/>
    </row>
    <row r="309" spans="25:25" s="28" customFormat="1">
      <c r="Y309" s="32"/>
    </row>
    <row r="310" spans="25:25" s="28" customFormat="1">
      <c r="Y310" s="32"/>
    </row>
    <row r="311" spans="25:25" s="28" customFormat="1">
      <c r="Y311" s="32"/>
    </row>
    <row r="312" spans="25:25" s="28" customFormat="1">
      <c r="Y312" s="32"/>
    </row>
    <row r="313" spans="25:25" s="28" customFormat="1">
      <c r="Y313" s="32"/>
    </row>
    <row r="314" spans="25:25" s="28" customFormat="1">
      <c r="Y314" s="32"/>
    </row>
    <row r="315" spans="25:25" s="28" customFormat="1">
      <c r="Y315" s="32"/>
    </row>
    <row r="316" spans="25:25" s="28" customFormat="1">
      <c r="Y316" s="32"/>
    </row>
    <row r="317" spans="25:25" s="28" customFormat="1">
      <c r="Y317" s="32"/>
    </row>
    <row r="318" spans="25:25" s="28" customFormat="1">
      <c r="Y318" s="32"/>
    </row>
    <row r="319" spans="25:25" s="28" customFormat="1">
      <c r="Y319" s="32"/>
    </row>
    <row r="320" spans="25:25" s="28" customFormat="1">
      <c r="Y320" s="32"/>
    </row>
    <row r="321" spans="25:25" s="28" customFormat="1">
      <c r="Y321" s="32"/>
    </row>
    <row r="322" spans="25:25" s="28" customFormat="1">
      <c r="Y322" s="32"/>
    </row>
    <row r="323" spans="25:25" s="28" customFormat="1">
      <c r="Y323" s="32"/>
    </row>
    <row r="324" spans="25:25" s="28" customFormat="1">
      <c r="Y324" s="32"/>
    </row>
    <row r="325" spans="25:25" s="28" customFormat="1">
      <c r="Y325" s="32"/>
    </row>
    <row r="326" spans="25:25" s="28" customFormat="1">
      <c r="Y326" s="32"/>
    </row>
    <row r="327" spans="25:25" s="28" customFormat="1">
      <c r="Y327" s="32"/>
    </row>
    <row r="328" spans="25:25" s="28" customFormat="1">
      <c r="Y328" s="32"/>
    </row>
    <row r="329" spans="25:25" s="28" customFormat="1">
      <c r="Y329" s="32"/>
    </row>
    <row r="330" spans="25:25" s="28" customFormat="1">
      <c r="Y330" s="32"/>
    </row>
    <row r="331" spans="25:25" s="28" customFormat="1">
      <c r="Y331" s="32"/>
    </row>
    <row r="332" spans="25:25" s="28" customFormat="1">
      <c r="Y332" s="32"/>
    </row>
    <row r="333" spans="25:25" s="28" customFormat="1">
      <c r="Y333" s="32"/>
    </row>
    <row r="334" spans="25:25" s="28" customFormat="1">
      <c r="Y334" s="32"/>
    </row>
    <row r="335" spans="25:25" s="28" customFormat="1">
      <c r="Y335" s="32"/>
    </row>
    <row r="336" spans="25:25" s="28" customFormat="1">
      <c r="Y336" s="32"/>
    </row>
    <row r="337" spans="25:25" s="28" customFormat="1">
      <c r="Y337" s="32"/>
    </row>
    <row r="338" spans="25:25" s="28" customFormat="1">
      <c r="Y338" s="32"/>
    </row>
    <row r="339" spans="25:25" s="28" customFormat="1">
      <c r="Y339" s="32"/>
    </row>
    <row r="340" spans="25:25" s="28" customFormat="1">
      <c r="Y340" s="32"/>
    </row>
    <row r="341" spans="25:25" s="28" customFormat="1">
      <c r="Y341" s="32"/>
    </row>
    <row r="342" spans="25:25" s="28" customFormat="1">
      <c r="Y342" s="32"/>
    </row>
    <row r="343" spans="25:25" s="28" customFormat="1">
      <c r="Y343" s="32"/>
    </row>
    <row r="344" spans="25:25" s="28" customFormat="1">
      <c r="Y344" s="32"/>
    </row>
    <row r="345" spans="25:25" s="28" customFormat="1">
      <c r="Y345" s="32"/>
    </row>
    <row r="346" spans="25:25" s="28" customFormat="1">
      <c r="Y346" s="32"/>
    </row>
    <row r="347" spans="25:25" s="28" customFormat="1">
      <c r="Y347" s="32"/>
    </row>
    <row r="348" spans="25:25" s="28" customFormat="1">
      <c r="Y348" s="32"/>
    </row>
    <row r="349" spans="25:25" s="28" customFormat="1">
      <c r="Y349" s="32"/>
    </row>
    <row r="350" spans="25:25" s="28" customFormat="1">
      <c r="Y350" s="32"/>
    </row>
    <row r="351" spans="25:25" s="28" customFormat="1">
      <c r="Y351" s="32"/>
    </row>
    <row r="352" spans="25:25" s="28" customFormat="1">
      <c r="Y352" s="32"/>
    </row>
    <row r="353" spans="25:25" s="28" customFormat="1">
      <c r="Y353" s="32"/>
    </row>
    <row r="354" spans="25:25" s="28" customFormat="1">
      <c r="Y354" s="32"/>
    </row>
    <row r="355" spans="25:25" s="28" customFormat="1">
      <c r="Y355" s="32"/>
    </row>
    <row r="356" spans="25:25" s="28" customFormat="1">
      <c r="Y356" s="32"/>
    </row>
    <row r="357" spans="25:25" s="28" customFormat="1">
      <c r="Y357" s="32"/>
    </row>
    <row r="358" spans="25:25" s="28" customFormat="1">
      <c r="Y358" s="32"/>
    </row>
    <row r="359" spans="25:25" s="28" customFormat="1">
      <c r="Y359" s="32"/>
    </row>
    <row r="360" spans="25:25" s="28" customFormat="1">
      <c r="Y360" s="32"/>
    </row>
    <row r="361" spans="25:25" s="28" customFormat="1">
      <c r="Y361" s="32"/>
    </row>
    <row r="362" spans="25:25" s="28" customFormat="1">
      <c r="Y362" s="32"/>
    </row>
    <row r="363" spans="25:25" s="28" customFormat="1">
      <c r="Y363" s="32"/>
    </row>
    <row r="364" spans="25:25" s="28" customFormat="1">
      <c r="Y364" s="32"/>
    </row>
    <row r="365" spans="25:25" s="28" customFormat="1">
      <c r="Y365" s="32"/>
    </row>
    <row r="366" spans="25:25" s="28" customFormat="1">
      <c r="Y366" s="32"/>
    </row>
    <row r="367" spans="25:25" s="28" customFormat="1">
      <c r="Y367" s="32"/>
    </row>
    <row r="368" spans="25:25" s="28" customFormat="1">
      <c r="Y368" s="32"/>
    </row>
    <row r="369" spans="25:25" s="28" customFormat="1">
      <c r="Y369" s="32"/>
    </row>
    <row r="370" spans="25:25" s="28" customFormat="1">
      <c r="Y370" s="32"/>
    </row>
    <row r="371" spans="25:25" s="28" customFormat="1">
      <c r="Y371" s="32"/>
    </row>
    <row r="372" spans="25:25" s="28" customFormat="1">
      <c r="Y372" s="32"/>
    </row>
    <row r="373" spans="25:25" s="28" customFormat="1">
      <c r="Y373" s="32"/>
    </row>
    <row r="374" spans="25:25" s="28" customFormat="1">
      <c r="Y374" s="32"/>
    </row>
    <row r="375" spans="25:25" s="28" customFormat="1">
      <c r="Y375" s="32"/>
    </row>
    <row r="376" spans="25:25" s="28" customFormat="1">
      <c r="Y376" s="32"/>
    </row>
    <row r="377" spans="25:25" s="28" customFormat="1">
      <c r="Y377" s="32"/>
    </row>
    <row r="378" spans="25:25" s="28" customFormat="1">
      <c r="Y378" s="32"/>
    </row>
    <row r="379" spans="25:25" s="28" customFormat="1">
      <c r="Y379" s="32"/>
    </row>
    <row r="380" spans="25:25" s="28" customFormat="1">
      <c r="Y380" s="32"/>
    </row>
    <row r="381" spans="25:25" s="28" customFormat="1">
      <c r="Y381" s="32"/>
    </row>
    <row r="382" spans="25:25" s="28" customFormat="1">
      <c r="Y382" s="32"/>
    </row>
    <row r="383" spans="25:25" s="28" customFormat="1">
      <c r="Y383" s="32"/>
    </row>
    <row r="384" spans="25:25" s="28" customFormat="1">
      <c r="Y384" s="32"/>
    </row>
    <row r="385" spans="25:25" s="28" customFormat="1">
      <c r="Y385" s="32"/>
    </row>
    <row r="386" spans="25:25" s="28" customFormat="1">
      <c r="Y386" s="32"/>
    </row>
    <row r="387" spans="25:25" s="28" customFormat="1">
      <c r="Y387" s="32"/>
    </row>
    <row r="388" spans="25:25" s="28" customFormat="1">
      <c r="Y388" s="32"/>
    </row>
    <row r="389" spans="25:25" s="28" customFormat="1">
      <c r="Y389" s="32"/>
    </row>
    <row r="390" spans="25:25" s="28" customFormat="1">
      <c r="Y390" s="32"/>
    </row>
    <row r="391" spans="25:25" s="28" customFormat="1">
      <c r="Y391" s="32"/>
    </row>
    <row r="392" spans="25:25" s="28" customFormat="1">
      <c r="Y392" s="32"/>
    </row>
    <row r="393" spans="25:25" s="28" customFormat="1">
      <c r="Y393" s="32"/>
    </row>
    <row r="394" spans="25:25" s="28" customFormat="1">
      <c r="Y394" s="32"/>
    </row>
    <row r="395" spans="25:25" s="28" customFormat="1">
      <c r="Y395" s="32"/>
    </row>
    <row r="396" spans="25:25" s="28" customFormat="1">
      <c r="Y396" s="32"/>
    </row>
    <row r="397" spans="25:25" s="28" customFormat="1">
      <c r="Y397" s="32"/>
    </row>
    <row r="398" spans="25:25" s="28" customFormat="1">
      <c r="Y398" s="32"/>
    </row>
    <row r="399" spans="25:25" s="28" customFormat="1">
      <c r="Y399" s="32"/>
    </row>
    <row r="400" spans="25:25" s="28" customFormat="1">
      <c r="Y400" s="32"/>
    </row>
    <row r="401" spans="25:25" s="28" customFormat="1">
      <c r="Y401" s="32"/>
    </row>
    <row r="402" spans="25:25" s="28" customFormat="1">
      <c r="Y402" s="32"/>
    </row>
    <row r="403" spans="25:25" s="28" customFormat="1">
      <c r="Y403" s="32"/>
    </row>
    <row r="404" spans="25:25" s="28" customFormat="1">
      <c r="Y404" s="32"/>
    </row>
    <row r="405" spans="25:25" s="28" customFormat="1">
      <c r="Y405" s="32"/>
    </row>
    <row r="406" spans="25:25" s="28" customFormat="1">
      <c r="Y406" s="32"/>
    </row>
    <row r="407" spans="25:25" s="28" customFormat="1">
      <c r="Y407" s="32"/>
    </row>
    <row r="408" spans="25:25" s="28" customFormat="1">
      <c r="Y408" s="32"/>
    </row>
    <row r="409" spans="25:25" s="28" customFormat="1">
      <c r="Y409" s="32"/>
    </row>
    <row r="410" spans="25:25" s="28" customFormat="1">
      <c r="Y410" s="32"/>
    </row>
    <row r="411" spans="25:25" s="28" customFormat="1">
      <c r="Y411" s="32"/>
    </row>
    <row r="412" spans="25:25" s="28" customFormat="1">
      <c r="Y412" s="32"/>
    </row>
    <row r="413" spans="25:25" s="28" customFormat="1">
      <c r="Y413" s="32"/>
    </row>
    <row r="414" spans="25:25" s="28" customFormat="1">
      <c r="Y414" s="32"/>
    </row>
    <row r="415" spans="25:25" s="28" customFormat="1">
      <c r="Y415" s="32"/>
    </row>
    <row r="416" spans="25:25" s="28" customFormat="1">
      <c r="Y416" s="32"/>
    </row>
    <row r="417" spans="25:25" s="28" customFormat="1">
      <c r="Y417" s="32"/>
    </row>
    <row r="418" spans="25:25" s="28" customFormat="1">
      <c r="Y418" s="32"/>
    </row>
    <row r="419" spans="25:25" s="28" customFormat="1">
      <c r="Y419" s="32"/>
    </row>
    <row r="420" spans="25:25" s="28" customFormat="1">
      <c r="Y420" s="32"/>
    </row>
    <row r="421" spans="25:25" s="28" customFormat="1">
      <c r="Y421" s="32"/>
    </row>
    <row r="422" spans="25:25" s="28" customFormat="1">
      <c r="Y422" s="32"/>
    </row>
    <row r="423" spans="25:25" s="28" customFormat="1">
      <c r="Y423" s="32"/>
    </row>
    <row r="424" spans="25:25" s="28" customFormat="1">
      <c r="Y424" s="32"/>
    </row>
    <row r="425" spans="25:25" s="28" customFormat="1">
      <c r="Y425" s="32"/>
    </row>
    <row r="426" spans="25:25" s="28" customFormat="1">
      <c r="Y426" s="32"/>
    </row>
    <row r="427" spans="25:25" s="28" customFormat="1">
      <c r="Y427" s="32"/>
    </row>
    <row r="428" spans="25:25" s="28" customFormat="1">
      <c r="Y428" s="32"/>
    </row>
    <row r="429" spans="25:25" s="28" customFormat="1">
      <c r="Y429" s="32"/>
    </row>
    <row r="430" spans="25:25" s="28" customFormat="1">
      <c r="Y430" s="32"/>
    </row>
    <row r="431" spans="25:25" s="28" customFormat="1">
      <c r="Y431" s="32"/>
    </row>
    <row r="432" spans="25:25" s="28" customFormat="1">
      <c r="Y432" s="32"/>
    </row>
    <row r="433" spans="25:25" s="28" customFormat="1">
      <c r="Y433" s="32"/>
    </row>
    <row r="434" spans="25:25" s="28" customFormat="1">
      <c r="Y434" s="32"/>
    </row>
    <row r="435" spans="25:25" s="28" customFormat="1">
      <c r="Y435" s="32"/>
    </row>
    <row r="436" spans="25:25" s="28" customFormat="1">
      <c r="Y436" s="32"/>
    </row>
    <row r="437" spans="25:25" s="28" customFormat="1">
      <c r="Y437" s="32"/>
    </row>
    <row r="438" spans="25:25" s="28" customFormat="1">
      <c r="Y438" s="32"/>
    </row>
    <row r="439" spans="25:25" s="28" customFormat="1">
      <c r="Y439" s="32"/>
    </row>
    <row r="440" spans="25:25" s="28" customFormat="1">
      <c r="Y440" s="32"/>
    </row>
    <row r="441" spans="25:25" s="28" customFormat="1">
      <c r="Y441" s="32"/>
    </row>
    <row r="442" spans="25:25" s="28" customFormat="1">
      <c r="Y442" s="32"/>
    </row>
    <row r="443" spans="25:25" s="28" customFormat="1">
      <c r="Y443" s="32"/>
    </row>
    <row r="444" spans="25:25" s="28" customFormat="1">
      <c r="Y444" s="32"/>
    </row>
    <row r="445" spans="25:25" s="28" customFormat="1">
      <c r="Y445" s="32"/>
    </row>
    <row r="446" spans="25:25" s="28" customFormat="1">
      <c r="Y446" s="32"/>
    </row>
    <row r="447" spans="25:25" s="28" customFormat="1">
      <c r="Y447" s="32"/>
    </row>
    <row r="448" spans="25:25" s="28" customFormat="1">
      <c r="Y448" s="32"/>
    </row>
    <row r="449" spans="25:25" s="28" customFormat="1">
      <c r="Y449" s="32"/>
    </row>
    <row r="450" spans="25:25" s="28" customFormat="1">
      <c r="Y450" s="32"/>
    </row>
    <row r="451" spans="25:25" s="28" customFormat="1">
      <c r="Y451" s="32"/>
    </row>
    <row r="452" spans="25:25" s="28" customFormat="1">
      <c r="Y452" s="32"/>
    </row>
    <row r="453" spans="25:25" s="28" customFormat="1">
      <c r="Y453" s="32"/>
    </row>
    <row r="454" spans="25:25" s="28" customFormat="1">
      <c r="Y454" s="32"/>
    </row>
    <row r="455" spans="25:25" s="28" customFormat="1">
      <c r="Y455" s="32"/>
    </row>
    <row r="456" spans="25:25" s="28" customFormat="1">
      <c r="Y456" s="32"/>
    </row>
    <row r="457" spans="25:25" s="28" customFormat="1">
      <c r="Y457" s="32"/>
    </row>
    <row r="458" spans="25:25" s="28" customFormat="1">
      <c r="Y458" s="32"/>
    </row>
    <row r="459" spans="25:25" s="28" customFormat="1">
      <c r="Y459" s="32"/>
    </row>
    <row r="460" spans="25:25" s="28" customFormat="1">
      <c r="Y460" s="32"/>
    </row>
    <row r="461" spans="25:25" s="28" customFormat="1">
      <c r="Y461" s="32"/>
    </row>
    <row r="462" spans="25:25" s="28" customFormat="1">
      <c r="Y462" s="32"/>
    </row>
    <row r="463" spans="25:25" s="28" customFormat="1">
      <c r="Y463" s="32"/>
    </row>
    <row r="464" spans="25:25" s="28" customFormat="1">
      <c r="Y464" s="32"/>
    </row>
    <row r="465" spans="25:25" s="28" customFormat="1">
      <c r="Y465" s="32"/>
    </row>
    <row r="466" spans="25:25" s="28" customFormat="1">
      <c r="Y466" s="32"/>
    </row>
    <row r="467" spans="25:25" s="28" customFormat="1">
      <c r="Y467" s="32"/>
    </row>
    <row r="468" spans="25:25" s="28" customFormat="1">
      <c r="Y468" s="32"/>
    </row>
    <row r="469" spans="25:25" s="28" customFormat="1">
      <c r="Y469" s="32"/>
    </row>
    <row r="470" spans="25:25" s="28" customFormat="1">
      <c r="Y470" s="32"/>
    </row>
    <row r="471" spans="25:25" s="28" customFormat="1">
      <c r="Y471" s="32"/>
    </row>
    <row r="472" spans="25:25" s="28" customFormat="1">
      <c r="Y472" s="32"/>
    </row>
    <row r="473" spans="25:25" s="28" customFormat="1">
      <c r="Y473" s="32"/>
    </row>
    <row r="474" spans="25:25" s="28" customFormat="1">
      <c r="Y474" s="32"/>
    </row>
    <row r="475" spans="25:25" s="28" customFormat="1">
      <c r="Y475" s="32"/>
    </row>
    <row r="476" spans="25:25" s="28" customFormat="1">
      <c r="Y476" s="32"/>
    </row>
    <row r="477" spans="25:25" s="28" customFormat="1">
      <c r="Y477" s="32"/>
    </row>
    <row r="478" spans="25:25" s="28" customFormat="1">
      <c r="Y478" s="32"/>
    </row>
    <row r="479" spans="25:25" s="28" customFormat="1">
      <c r="Y479" s="32"/>
    </row>
    <row r="480" spans="25:25" s="28" customFormat="1">
      <c r="Y480" s="32"/>
    </row>
    <row r="481" spans="25:25" s="28" customFormat="1">
      <c r="Y481" s="32"/>
    </row>
    <row r="482" spans="25:25" s="28" customFormat="1">
      <c r="Y482" s="32"/>
    </row>
    <row r="483" spans="25:25" s="28" customFormat="1">
      <c r="Y483" s="32"/>
    </row>
    <row r="484" spans="25:25" s="28" customFormat="1">
      <c r="Y484" s="32"/>
    </row>
    <row r="485" spans="25:25" s="28" customFormat="1">
      <c r="Y485" s="32"/>
    </row>
    <row r="486" spans="25:25" s="28" customFormat="1">
      <c r="Y486" s="32"/>
    </row>
    <row r="487" spans="25:25" s="28" customFormat="1">
      <c r="Y487" s="32"/>
    </row>
    <row r="488" spans="25:25" s="28" customFormat="1">
      <c r="Y488" s="32"/>
    </row>
    <row r="489" spans="25:25" s="28" customFormat="1">
      <c r="Y489" s="32"/>
    </row>
    <row r="490" spans="25:25" s="28" customFormat="1">
      <c r="Y490" s="32"/>
    </row>
    <row r="491" spans="25:25" s="28" customFormat="1">
      <c r="Y491" s="32"/>
    </row>
    <row r="492" spans="25:25" s="28" customFormat="1">
      <c r="Y492" s="32"/>
    </row>
    <row r="493" spans="25:25" s="28" customFormat="1">
      <c r="Y493" s="32"/>
    </row>
    <row r="494" spans="25:25" s="28" customFormat="1">
      <c r="Y494" s="32"/>
    </row>
    <row r="495" spans="25:25" s="28" customFormat="1">
      <c r="Y495" s="32"/>
    </row>
    <row r="496" spans="25:25" s="28" customFormat="1">
      <c r="Y496" s="32"/>
    </row>
    <row r="497" spans="25:25" s="28" customFormat="1">
      <c r="Y497" s="32"/>
    </row>
    <row r="498" spans="25:25" s="28" customFormat="1">
      <c r="Y498" s="32"/>
    </row>
    <row r="499" spans="25:25" s="28" customFormat="1">
      <c r="Y499" s="32"/>
    </row>
    <row r="500" spans="25:25" s="28" customFormat="1">
      <c r="Y500" s="32"/>
    </row>
    <row r="501" spans="25:25" s="28" customFormat="1">
      <c r="Y501" s="32"/>
    </row>
    <row r="502" spans="25:25" s="28" customFormat="1">
      <c r="Y502" s="32"/>
    </row>
    <row r="503" spans="25:25" s="28" customFormat="1">
      <c r="Y503" s="32"/>
    </row>
    <row r="504" spans="25:25" s="28" customFormat="1">
      <c r="Y504" s="32"/>
    </row>
    <row r="505" spans="25:25" s="28" customFormat="1">
      <c r="Y505" s="32"/>
    </row>
    <row r="506" spans="25:25" s="28" customFormat="1">
      <c r="Y506" s="32"/>
    </row>
    <row r="507" spans="25:25" s="28" customFormat="1">
      <c r="Y507" s="32"/>
    </row>
    <row r="508" spans="25:25" s="28" customFormat="1">
      <c r="Y508" s="32"/>
    </row>
    <row r="509" spans="25:25" s="28" customFormat="1">
      <c r="Y509" s="32"/>
    </row>
    <row r="510" spans="25:25" s="28" customFormat="1">
      <c r="Y510" s="32"/>
    </row>
    <row r="511" spans="25:25" s="28" customFormat="1">
      <c r="Y511" s="32"/>
    </row>
    <row r="512" spans="25:25" s="28" customFormat="1">
      <c r="Y512" s="32"/>
    </row>
    <row r="513" spans="25:25" s="28" customFormat="1">
      <c r="Y513" s="32"/>
    </row>
    <row r="514" spans="25:25" s="28" customFormat="1">
      <c r="Y514" s="32"/>
    </row>
    <row r="515" spans="25:25" s="28" customFormat="1">
      <c r="Y515" s="32"/>
    </row>
    <row r="516" spans="25:25" s="28" customFormat="1">
      <c r="Y516" s="32"/>
    </row>
    <row r="517" spans="25:25" s="28" customFormat="1">
      <c r="Y517" s="32"/>
    </row>
    <row r="518" spans="25:25" s="28" customFormat="1">
      <c r="Y518" s="32"/>
    </row>
    <row r="519" spans="25:25" s="28" customFormat="1">
      <c r="Y519" s="32"/>
    </row>
    <row r="520" spans="25:25" s="28" customFormat="1">
      <c r="Y520" s="32"/>
    </row>
    <row r="521" spans="25:25" s="28" customFormat="1">
      <c r="Y521" s="32"/>
    </row>
    <row r="522" spans="25:25" s="28" customFormat="1">
      <c r="Y522" s="32"/>
    </row>
    <row r="523" spans="25:25" s="28" customFormat="1">
      <c r="Y523" s="32"/>
    </row>
    <row r="524" spans="25:25" s="28" customFormat="1">
      <c r="Y524" s="32"/>
    </row>
    <row r="525" spans="25:25" s="28" customFormat="1">
      <c r="Y525" s="32"/>
    </row>
    <row r="526" spans="25:25" s="28" customFormat="1">
      <c r="Y526" s="32"/>
    </row>
    <row r="527" spans="25:25" s="28" customFormat="1">
      <c r="Y527" s="32"/>
    </row>
    <row r="528" spans="25:25" s="28" customFormat="1">
      <c r="Y528" s="32"/>
    </row>
    <row r="529" spans="25:25" s="28" customFormat="1">
      <c r="Y529" s="32"/>
    </row>
    <row r="530" spans="25:25" s="28" customFormat="1">
      <c r="Y530" s="32"/>
    </row>
    <row r="531" spans="25:25" s="28" customFormat="1">
      <c r="Y531" s="32"/>
    </row>
    <row r="532" spans="25:25" s="28" customFormat="1">
      <c r="Y532" s="32"/>
    </row>
    <row r="533" spans="25:25" s="28" customFormat="1">
      <c r="Y533" s="32"/>
    </row>
    <row r="534" spans="25:25" s="28" customFormat="1">
      <c r="Y534" s="32"/>
    </row>
    <row r="535" spans="25:25" s="28" customFormat="1">
      <c r="Y535" s="32"/>
    </row>
    <row r="536" spans="25:25" s="28" customFormat="1">
      <c r="Y536" s="32"/>
    </row>
    <row r="537" spans="25:25" s="28" customFormat="1">
      <c r="Y537" s="32"/>
    </row>
    <row r="538" spans="25:25" s="28" customFormat="1">
      <c r="Y538" s="32"/>
    </row>
    <row r="539" spans="25:25" s="28" customFormat="1">
      <c r="Y539" s="32"/>
    </row>
    <row r="540" spans="25:25" s="28" customFormat="1">
      <c r="Y540" s="32"/>
    </row>
    <row r="541" spans="25:25" s="28" customFormat="1">
      <c r="Y541" s="32"/>
    </row>
    <row r="542" spans="25:25" s="28" customFormat="1">
      <c r="Y542" s="32"/>
    </row>
    <row r="543" spans="25:25" s="28" customFormat="1">
      <c r="Y543" s="32"/>
    </row>
    <row r="544" spans="25:25" s="28" customFormat="1">
      <c r="Y544" s="32"/>
    </row>
    <row r="545" spans="25:25" s="28" customFormat="1">
      <c r="Y545" s="32"/>
    </row>
    <row r="546" spans="25:25" s="28" customFormat="1">
      <c r="Y546" s="32"/>
    </row>
    <row r="547" spans="25:25" s="28" customFormat="1">
      <c r="Y547" s="32"/>
    </row>
    <row r="548" spans="25:25" s="28" customFormat="1">
      <c r="Y548" s="32"/>
    </row>
    <row r="549" spans="25:25" s="28" customFormat="1">
      <c r="Y549" s="32"/>
    </row>
    <row r="550" spans="25:25" s="28" customFormat="1">
      <c r="Y550" s="32"/>
    </row>
    <row r="551" spans="25:25" s="28" customFormat="1">
      <c r="Y551" s="32"/>
    </row>
    <row r="552" spans="25:25" s="28" customFormat="1">
      <c r="Y552" s="32"/>
    </row>
    <row r="553" spans="25:25" s="28" customFormat="1">
      <c r="Y553" s="32"/>
    </row>
    <row r="554" spans="25:25" s="28" customFormat="1">
      <c r="Y554" s="32"/>
    </row>
    <row r="555" spans="25:25" s="28" customFormat="1">
      <c r="Y555" s="32"/>
    </row>
    <row r="556" spans="25:25" s="28" customFormat="1">
      <c r="Y556" s="32"/>
    </row>
    <row r="557" spans="25:25" s="28" customFormat="1">
      <c r="Y557" s="32"/>
    </row>
    <row r="558" spans="25:25" s="28" customFormat="1">
      <c r="Y558" s="32"/>
    </row>
    <row r="559" spans="25:25" s="28" customFormat="1">
      <c r="Y559" s="32"/>
    </row>
    <row r="560" spans="25:25" s="28" customFormat="1">
      <c r="Y560" s="32"/>
    </row>
    <row r="561" spans="25:25" s="28" customFormat="1">
      <c r="Y561" s="32"/>
    </row>
    <row r="562" spans="25:25" s="28" customFormat="1">
      <c r="Y562" s="32"/>
    </row>
    <row r="563" spans="25:25" s="28" customFormat="1">
      <c r="Y563" s="32"/>
    </row>
    <row r="564" spans="25:25" s="28" customFormat="1">
      <c r="Y564" s="32"/>
    </row>
    <row r="565" spans="25:25" s="28" customFormat="1">
      <c r="Y565" s="32"/>
    </row>
    <row r="566" spans="25:25" s="28" customFormat="1">
      <c r="Y566" s="32"/>
    </row>
    <row r="567" spans="25:25" s="28" customFormat="1">
      <c r="Y567" s="32"/>
    </row>
    <row r="568" spans="25:25" s="28" customFormat="1">
      <c r="Y568" s="32"/>
    </row>
    <row r="569" spans="25:25" s="28" customFormat="1">
      <c r="Y569" s="32"/>
    </row>
    <row r="570" spans="25:25" s="28" customFormat="1">
      <c r="Y570" s="32"/>
    </row>
    <row r="571" spans="25:25" s="28" customFormat="1">
      <c r="Y571" s="32"/>
    </row>
    <row r="572" spans="25:25" s="28" customFormat="1">
      <c r="Y572" s="32"/>
    </row>
    <row r="573" spans="25:25" s="28" customFormat="1">
      <c r="Y573" s="32"/>
    </row>
    <row r="574" spans="25:25" s="28" customFormat="1">
      <c r="Y574" s="32"/>
    </row>
    <row r="575" spans="25:25" s="28" customFormat="1">
      <c r="Y575" s="32"/>
    </row>
    <row r="576" spans="25:25" s="28" customFormat="1">
      <c r="Y576" s="32"/>
    </row>
    <row r="577" spans="25:25" s="28" customFormat="1">
      <c r="Y577" s="32"/>
    </row>
    <row r="578" spans="25:25" s="28" customFormat="1">
      <c r="Y578" s="32"/>
    </row>
    <row r="579" spans="25:25" s="28" customFormat="1">
      <c r="Y579" s="32"/>
    </row>
    <row r="580" spans="25:25" s="28" customFormat="1">
      <c r="Y580" s="32"/>
    </row>
    <row r="581" spans="25:25" s="28" customFormat="1">
      <c r="Y581" s="32"/>
    </row>
    <row r="582" spans="25:25" s="28" customFormat="1">
      <c r="Y582" s="32"/>
    </row>
    <row r="583" spans="25:25" s="28" customFormat="1">
      <c r="Y583" s="32"/>
    </row>
    <row r="584" spans="25:25" s="28" customFormat="1">
      <c r="Y584" s="32"/>
    </row>
    <row r="585" spans="25:25" s="28" customFormat="1">
      <c r="Y585" s="32"/>
    </row>
    <row r="586" spans="25:25" s="28" customFormat="1">
      <c r="Y586" s="32"/>
    </row>
    <row r="587" spans="25:25" s="28" customFormat="1">
      <c r="Y587" s="32"/>
    </row>
    <row r="588" spans="25:25" s="28" customFormat="1">
      <c r="Y588" s="32"/>
    </row>
    <row r="589" spans="25:25" s="28" customFormat="1">
      <c r="Y589" s="32"/>
    </row>
    <row r="590" spans="25:25" s="28" customFormat="1">
      <c r="Y590" s="32"/>
    </row>
    <row r="591" spans="25:25" s="28" customFormat="1">
      <c r="Y591" s="32"/>
    </row>
    <row r="592" spans="25:25" s="28" customFormat="1">
      <c r="Y592" s="32"/>
    </row>
    <row r="593" spans="25:25" s="28" customFormat="1">
      <c r="Y593" s="32"/>
    </row>
    <row r="594" spans="25:25" s="28" customFormat="1">
      <c r="Y594" s="32"/>
    </row>
    <row r="595" spans="25:25" s="28" customFormat="1">
      <c r="Y595" s="32"/>
    </row>
    <row r="596" spans="25:25" s="28" customFormat="1">
      <c r="Y596" s="32"/>
    </row>
    <row r="597" spans="25:25" s="28" customFormat="1">
      <c r="Y597" s="32"/>
    </row>
    <row r="598" spans="25:25" s="28" customFormat="1">
      <c r="Y598" s="32"/>
    </row>
    <row r="599" spans="25:25" s="28" customFormat="1">
      <c r="Y599" s="32"/>
    </row>
    <row r="600" spans="25:25" s="28" customFormat="1">
      <c r="Y600" s="32"/>
    </row>
    <row r="601" spans="25:25" s="28" customFormat="1">
      <c r="Y601" s="32"/>
    </row>
    <row r="602" spans="25:25" s="28" customFormat="1">
      <c r="Y602" s="32"/>
    </row>
    <row r="603" spans="25:25" s="28" customFormat="1">
      <c r="Y603" s="32"/>
    </row>
    <row r="604" spans="25:25" s="28" customFormat="1">
      <c r="Y604" s="32"/>
    </row>
    <row r="605" spans="25:25" s="28" customFormat="1">
      <c r="Y605" s="32"/>
    </row>
    <row r="606" spans="25:25" s="28" customFormat="1">
      <c r="Y606" s="32"/>
    </row>
    <row r="607" spans="25:25" s="28" customFormat="1">
      <c r="Y607" s="32"/>
    </row>
    <row r="608" spans="25:25" s="28" customFormat="1">
      <c r="Y608" s="32"/>
    </row>
    <row r="609" spans="25:25" s="28" customFormat="1">
      <c r="Y609" s="32"/>
    </row>
    <row r="610" spans="25:25" s="28" customFormat="1">
      <c r="Y610" s="32"/>
    </row>
    <row r="611" spans="25:25" s="28" customFormat="1">
      <c r="Y611" s="32"/>
    </row>
    <row r="612" spans="25:25" s="28" customFormat="1">
      <c r="Y612" s="32"/>
    </row>
    <row r="613" spans="25:25" s="28" customFormat="1">
      <c r="Y613" s="32"/>
    </row>
    <row r="614" spans="25:25" s="28" customFormat="1">
      <c r="Y614" s="32"/>
    </row>
    <row r="615" spans="25:25" s="28" customFormat="1">
      <c r="Y615" s="32"/>
    </row>
    <row r="616" spans="25:25" s="28" customFormat="1">
      <c r="Y616" s="32"/>
    </row>
    <row r="617" spans="25:25" s="28" customFormat="1">
      <c r="Y617" s="32"/>
    </row>
    <row r="618" spans="25:25" s="28" customFormat="1">
      <c r="Y618" s="32"/>
    </row>
    <row r="619" spans="25:25" s="28" customFormat="1">
      <c r="Y619" s="32"/>
    </row>
    <row r="620" spans="25:25" s="28" customFormat="1">
      <c r="Y620" s="32"/>
    </row>
    <row r="621" spans="25:25" s="28" customFormat="1">
      <c r="Y621" s="32"/>
    </row>
    <row r="622" spans="25:25" s="28" customFormat="1">
      <c r="Y622" s="32"/>
    </row>
    <row r="623" spans="25:25" s="28" customFormat="1">
      <c r="Y623" s="32"/>
    </row>
    <row r="624" spans="25:25" s="28" customFormat="1">
      <c r="Y624" s="32"/>
    </row>
    <row r="625" spans="25:25" s="28" customFormat="1">
      <c r="Y625" s="32"/>
    </row>
    <row r="626" spans="25:25" s="28" customFormat="1">
      <c r="Y626" s="32"/>
    </row>
    <row r="627" spans="25:25" s="28" customFormat="1">
      <c r="Y627" s="32"/>
    </row>
    <row r="628" spans="25:25" s="28" customFormat="1">
      <c r="Y628" s="32"/>
    </row>
    <row r="629" spans="25:25" s="28" customFormat="1">
      <c r="Y629" s="32"/>
    </row>
    <row r="630" spans="25:25" s="28" customFormat="1">
      <c r="Y630" s="32"/>
    </row>
    <row r="631" spans="25:25" s="28" customFormat="1">
      <c r="Y631" s="32"/>
    </row>
    <row r="632" spans="25:25" s="28" customFormat="1">
      <c r="Y632" s="32"/>
    </row>
    <row r="633" spans="25:25" s="28" customFormat="1">
      <c r="Y633" s="32"/>
    </row>
    <row r="634" spans="25:25" s="28" customFormat="1">
      <c r="Y634" s="32"/>
    </row>
    <row r="635" spans="25:25" s="28" customFormat="1">
      <c r="Y635" s="32"/>
    </row>
    <row r="636" spans="25:25" s="28" customFormat="1">
      <c r="Y636" s="32"/>
    </row>
    <row r="637" spans="25:25" s="28" customFormat="1">
      <c r="Y637" s="32"/>
    </row>
    <row r="638" spans="25:25" s="28" customFormat="1">
      <c r="Y638" s="32"/>
    </row>
    <row r="639" spans="25:25" s="28" customFormat="1">
      <c r="Y639" s="32"/>
    </row>
    <row r="640" spans="25:25" s="28" customFormat="1">
      <c r="Y640" s="32"/>
    </row>
    <row r="641" spans="25:25" s="28" customFormat="1">
      <c r="Y641" s="32"/>
    </row>
    <row r="642" spans="25:25" s="28" customFormat="1">
      <c r="Y642" s="32"/>
    </row>
    <row r="643" spans="25:25" s="28" customFormat="1">
      <c r="Y643" s="32"/>
    </row>
    <row r="644" spans="25:25" s="28" customFormat="1">
      <c r="Y644" s="32"/>
    </row>
    <row r="645" spans="25:25" s="28" customFormat="1">
      <c r="Y645" s="32"/>
    </row>
    <row r="646" spans="25:25" s="28" customFormat="1">
      <c r="Y646" s="32"/>
    </row>
    <row r="647" spans="25:25" s="28" customFormat="1">
      <c r="Y647" s="32"/>
    </row>
    <row r="648" spans="25:25" s="28" customFormat="1">
      <c r="Y648" s="32"/>
    </row>
    <row r="649" spans="25:25" s="28" customFormat="1">
      <c r="Y649" s="32"/>
    </row>
    <row r="650" spans="25:25" s="28" customFormat="1">
      <c r="Y650" s="32"/>
    </row>
    <row r="651" spans="25:25" s="28" customFormat="1">
      <c r="Y651" s="32"/>
    </row>
    <row r="652" spans="25:25" s="28" customFormat="1">
      <c r="Y652" s="32"/>
    </row>
    <row r="653" spans="25:25" s="28" customFormat="1">
      <c r="Y653" s="32"/>
    </row>
    <row r="654" spans="25:25" s="28" customFormat="1">
      <c r="Y654" s="32"/>
    </row>
    <row r="655" spans="25:25" s="28" customFormat="1">
      <c r="Y655" s="32"/>
    </row>
    <row r="656" spans="25:25" s="28" customFormat="1">
      <c r="Y656" s="32"/>
    </row>
    <row r="657" spans="25:25" s="28" customFormat="1">
      <c r="Y657" s="32"/>
    </row>
    <row r="658" spans="25:25" s="28" customFormat="1">
      <c r="Y658" s="32"/>
    </row>
    <row r="659" spans="25:25" s="28" customFormat="1">
      <c r="Y659" s="32"/>
    </row>
    <row r="660" spans="25:25" s="28" customFormat="1">
      <c r="Y660" s="32"/>
    </row>
    <row r="661" spans="25:25" s="28" customFormat="1">
      <c r="Y661" s="32"/>
    </row>
    <row r="662" spans="25:25" s="28" customFormat="1">
      <c r="Y662" s="32"/>
    </row>
    <row r="663" spans="25:25" s="28" customFormat="1">
      <c r="Y663" s="32"/>
    </row>
    <row r="664" spans="25:25" s="28" customFormat="1">
      <c r="Y664" s="32"/>
    </row>
    <row r="665" spans="25:25" s="28" customFormat="1">
      <c r="Y665" s="32"/>
    </row>
    <row r="666" spans="25:25" s="28" customFormat="1">
      <c r="Y666" s="32"/>
    </row>
    <row r="667" spans="25:25" s="28" customFormat="1">
      <c r="Y667" s="32"/>
    </row>
    <row r="668" spans="25:25" s="28" customFormat="1">
      <c r="Y668" s="32"/>
    </row>
    <row r="669" spans="25:25" s="28" customFormat="1">
      <c r="Y669" s="32"/>
    </row>
    <row r="670" spans="25:25" s="28" customFormat="1">
      <c r="Y670" s="32"/>
    </row>
    <row r="671" spans="25:25" s="28" customFormat="1">
      <c r="Y671" s="32"/>
    </row>
    <row r="672" spans="25:25" s="28" customFormat="1">
      <c r="Y672" s="32"/>
    </row>
    <row r="673" spans="25:25" s="28" customFormat="1">
      <c r="Y673" s="32"/>
    </row>
    <row r="674" spans="25:25" s="28" customFormat="1">
      <c r="Y674" s="32"/>
    </row>
    <row r="675" spans="25:25" s="28" customFormat="1">
      <c r="Y675" s="32"/>
    </row>
    <row r="676" spans="25:25" s="28" customFormat="1">
      <c r="Y676" s="32"/>
    </row>
    <row r="677" spans="25:25" s="28" customFormat="1">
      <c r="Y677" s="32"/>
    </row>
    <row r="678" spans="25:25" s="28" customFormat="1">
      <c r="Y678" s="32"/>
    </row>
    <row r="679" spans="25:25" s="28" customFormat="1">
      <c r="Y679" s="32"/>
    </row>
    <row r="680" spans="25:25" s="28" customFormat="1">
      <c r="Y680" s="32"/>
    </row>
    <row r="681" spans="25:25" s="28" customFormat="1">
      <c r="Y681" s="32"/>
    </row>
    <row r="682" spans="25:25" s="28" customFormat="1">
      <c r="Y682" s="32"/>
    </row>
    <row r="683" spans="25:25" s="28" customFormat="1">
      <c r="Y683" s="32"/>
    </row>
    <row r="684" spans="25:25" s="28" customFormat="1">
      <c r="Y684" s="32"/>
    </row>
    <row r="685" spans="25:25" s="28" customFormat="1">
      <c r="Y685" s="32"/>
    </row>
    <row r="686" spans="25:25" s="28" customFormat="1">
      <c r="Y686" s="32"/>
    </row>
    <row r="687" spans="25:25" s="28" customFormat="1">
      <c r="Y687" s="32"/>
    </row>
    <row r="688" spans="25:25" s="28" customFormat="1">
      <c r="Y688" s="32"/>
    </row>
    <row r="689" spans="25:25" s="28" customFormat="1">
      <c r="Y689" s="32"/>
    </row>
    <row r="690" spans="25:25" s="28" customFormat="1">
      <c r="Y690" s="32"/>
    </row>
    <row r="691" spans="25:25" s="28" customFormat="1">
      <c r="Y691" s="32"/>
    </row>
    <row r="692" spans="25:25" s="28" customFormat="1">
      <c r="Y692" s="32"/>
    </row>
    <row r="693" spans="25:25" s="28" customFormat="1">
      <c r="Y693" s="32"/>
    </row>
    <row r="694" spans="25:25" s="28" customFormat="1">
      <c r="Y694" s="32"/>
    </row>
    <row r="695" spans="25:25" s="28" customFormat="1">
      <c r="Y695" s="32"/>
    </row>
    <row r="696" spans="25:25" s="28" customFormat="1">
      <c r="Y696" s="32"/>
    </row>
    <row r="697" spans="25:25" s="28" customFormat="1">
      <c r="Y697" s="32"/>
    </row>
    <row r="698" spans="25:25" s="28" customFormat="1">
      <c r="Y698" s="32"/>
    </row>
    <row r="699" spans="25:25" s="28" customFormat="1">
      <c r="Y699" s="32"/>
    </row>
    <row r="700" spans="25:25" s="28" customFormat="1">
      <c r="Y700" s="32"/>
    </row>
    <row r="701" spans="25:25" s="28" customFormat="1">
      <c r="Y701" s="32"/>
    </row>
    <row r="702" spans="25:25" s="28" customFormat="1">
      <c r="Y702" s="32"/>
    </row>
    <row r="703" spans="25:25" s="28" customFormat="1">
      <c r="Y703" s="32"/>
    </row>
    <row r="704" spans="25:25" s="28" customFormat="1">
      <c r="Y704" s="32"/>
    </row>
    <row r="705" spans="25:25" s="28" customFormat="1">
      <c r="Y705" s="32"/>
    </row>
    <row r="706" spans="25:25" s="28" customFormat="1">
      <c r="Y706" s="32"/>
    </row>
    <row r="707" spans="25:25" s="28" customFormat="1">
      <c r="Y707" s="32"/>
    </row>
    <row r="708" spans="25:25" s="28" customFormat="1">
      <c r="Y708" s="32"/>
    </row>
    <row r="709" spans="25:25" s="28" customFormat="1">
      <c r="Y709" s="32"/>
    </row>
    <row r="710" spans="25:25" s="28" customFormat="1">
      <c r="Y710" s="32"/>
    </row>
    <row r="711" spans="25:25" s="28" customFormat="1">
      <c r="Y711" s="32"/>
    </row>
    <row r="712" spans="25:25" s="28" customFormat="1">
      <c r="Y712" s="32"/>
    </row>
    <row r="713" spans="25:25" s="28" customFormat="1">
      <c r="Y713" s="32"/>
    </row>
    <row r="714" spans="25:25" s="28" customFormat="1">
      <c r="Y714" s="32"/>
    </row>
    <row r="715" spans="25:25" s="28" customFormat="1">
      <c r="Y715" s="32"/>
    </row>
    <row r="716" spans="25:25" s="28" customFormat="1">
      <c r="Y716" s="32"/>
    </row>
    <row r="717" spans="25:25" s="28" customFormat="1">
      <c r="Y717" s="32"/>
    </row>
    <row r="718" spans="25:25" s="28" customFormat="1">
      <c r="Y718" s="32"/>
    </row>
    <row r="719" spans="25:25" s="28" customFormat="1">
      <c r="Y719" s="32"/>
    </row>
    <row r="720" spans="25:25" s="28" customFormat="1">
      <c r="Y720" s="32"/>
    </row>
    <row r="721" spans="25:25" s="28" customFormat="1">
      <c r="Y721" s="32"/>
    </row>
    <row r="722" spans="25:25" s="28" customFormat="1">
      <c r="Y722" s="32"/>
    </row>
    <row r="723" spans="25:25" s="28" customFormat="1">
      <c r="Y723" s="32"/>
    </row>
    <row r="724" spans="25:25" s="28" customFormat="1">
      <c r="Y724" s="32"/>
    </row>
    <row r="725" spans="25:25" s="28" customFormat="1">
      <c r="Y725" s="32"/>
    </row>
    <row r="726" spans="25:25" s="28" customFormat="1">
      <c r="Y726" s="32"/>
    </row>
    <row r="727" spans="25:25" s="28" customFormat="1">
      <c r="Y727" s="32"/>
    </row>
    <row r="728" spans="25:25" s="28" customFormat="1">
      <c r="Y728" s="32"/>
    </row>
    <row r="729" spans="25:25" s="28" customFormat="1">
      <c r="Y729" s="32"/>
    </row>
    <row r="730" spans="25:25" s="28" customFormat="1">
      <c r="Y730" s="32"/>
    </row>
    <row r="731" spans="25:25" s="28" customFormat="1">
      <c r="Y731" s="32"/>
    </row>
    <row r="732" spans="25:25" s="28" customFormat="1">
      <c r="Y732" s="32"/>
    </row>
    <row r="733" spans="25:25" s="28" customFormat="1">
      <c r="Y733" s="32"/>
    </row>
    <row r="734" spans="25:25" s="28" customFormat="1">
      <c r="Y734" s="32"/>
    </row>
    <row r="735" spans="25:25" s="28" customFormat="1">
      <c r="Y735" s="32"/>
    </row>
    <row r="736" spans="25:25" s="28" customFormat="1">
      <c r="Y736" s="32"/>
    </row>
    <row r="737" spans="25:25" s="28" customFormat="1">
      <c r="Y737" s="32"/>
    </row>
    <row r="738" spans="25:25" s="28" customFormat="1">
      <c r="Y738" s="32"/>
    </row>
    <row r="739" spans="25:25" s="28" customFormat="1">
      <c r="Y739" s="32"/>
    </row>
    <row r="740" spans="25:25" s="28" customFormat="1">
      <c r="Y740" s="32"/>
    </row>
    <row r="741" spans="25:25" s="28" customFormat="1">
      <c r="Y741" s="32"/>
    </row>
    <row r="742" spans="25:25" s="28" customFormat="1">
      <c r="Y742" s="32"/>
    </row>
    <row r="743" spans="25:25" s="28" customFormat="1">
      <c r="Y743" s="32"/>
    </row>
    <row r="744" spans="25:25" s="28" customFormat="1">
      <c r="Y744" s="32"/>
    </row>
    <row r="745" spans="25:25" s="28" customFormat="1">
      <c r="Y745" s="32"/>
    </row>
    <row r="746" spans="25:25" s="28" customFormat="1">
      <c r="Y746" s="32"/>
    </row>
    <row r="747" spans="25:25" s="28" customFormat="1">
      <c r="Y747" s="32"/>
    </row>
    <row r="748" spans="25:25" s="28" customFormat="1">
      <c r="Y748" s="32"/>
    </row>
    <row r="749" spans="25:25" s="28" customFormat="1">
      <c r="Y749" s="32"/>
    </row>
    <row r="750" spans="25:25" s="28" customFormat="1">
      <c r="Y750" s="32"/>
    </row>
    <row r="751" spans="25:25" s="28" customFormat="1">
      <c r="Y751" s="32"/>
    </row>
    <row r="752" spans="25:25" s="28" customFormat="1">
      <c r="Y752" s="32"/>
    </row>
    <row r="753" spans="25:25" s="28" customFormat="1">
      <c r="Y753" s="32"/>
    </row>
    <row r="754" spans="25:25" s="28" customFormat="1">
      <c r="Y754" s="32"/>
    </row>
    <row r="755" spans="25:25" s="28" customFormat="1">
      <c r="Y755" s="32"/>
    </row>
    <row r="756" spans="25:25" s="28" customFormat="1">
      <c r="Y756" s="32"/>
    </row>
    <row r="757" spans="25:25" s="28" customFormat="1">
      <c r="Y757" s="32"/>
    </row>
    <row r="758" spans="25:25" s="28" customFormat="1">
      <c r="Y758" s="32"/>
    </row>
    <row r="759" spans="25:25" s="28" customFormat="1">
      <c r="Y759" s="32"/>
    </row>
    <row r="760" spans="25:25" s="28" customFormat="1">
      <c r="Y760" s="32"/>
    </row>
    <row r="761" spans="25:25" s="28" customFormat="1">
      <c r="Y761" s="32"/>
    </row>
    <row r="762" spans="25:25" s="28" customFormat="1">
      <c r="Y762" s="32"/>
    </row>
    <row r="763" spans="25:25" s="28" customFormat="1">
      <c r="Y763" s="32"/>
    </row>
    <row r="764" spans="25:25" s="28" customFormat="1">
      <c r="Y764" s="32"/>
    </row>
    <row r="765" spans="25:25" s="28" customFormat="1">
      <c r="Y765" s="32"/>
    </row>
    <row r="766" spans="25:25" s="28" customFormat="1">
      <c r="Y766" s="32"/>
    </row>
    <row r="767" spans="25:25" s="28" customFormat="1">
      <c r="Y767" s="32"/>
    </row>
    <row r="768" spans="25:25" s="28" customFormat="1">
      <c r="Y768" s="32"/>
    </row>
    <row r="769" spans="25:25" s="28" customFormat="1">
      <c r="Y769" s="32"/>
    </row>
    <row r="770" spans="25:25" s="28" customFormat="1">
      <c r="Y770" s="32"/>
    </row>
    <row r="771" spans="25:25" s="28" customFormat="1">
      <c r="Y771" s="32"/>
    </row>
    <row r="772" spans="25:25" s="28" customFormat="1">
      <c r="Y772" s="32"/>
    </row>
    <row r="773" spans="25:25" s="28" customFormat="1">
      <c r="Y773" s="32"/>
    </row>
    <row r="774" spans="25:25" s="28" customFormat="1">
      <c r="Y774" s="32"/>
    </row>
    <row r="775" spans="25:25" s="28" customFormat="1">
      <c r="Y775" s="32"/>
    </row>
    <row r="776" spans="25:25" s="28" customFormat="1">
      <c r="Y776" s="32"/>
    </row>
    <row r="777" spans="25:25" s="28" customFormat="1">
      <c r="Y777" s="32"/>
    </row>
    <row r="778" spans="25:25" s="28" customFormat="1">
      <c r="Y778" s="32"/>
    </row>
    <row r="779" spans="25:25" s="28" customFormat="1">
      <c r="Y779" s="32"/>
    </row>
    <row r="780" spans="25:25" s="28" customFormat="1">
      <c r="Y780" s="32"/>
    </row>
    <row r="781" spans="25:25" s="28" customFormat="1">
      <c r="Y781" s="32"/>
    </row>
    <row r="782" spans="25:25" s="28" customFormat="1">
      <c r="Y782" s="32"/>
    </row>
    <row r="783" spans="25:25" s="28" customFormat="1">
      <c r="Y783" s="32"/>
    </row>
    <row r="784" spans="25:25" s="28" customFormat="1">
      <c r="Y784" s="32"/>
    </row>
    <row r="785" spans="25:25" s="28" customFormat="1">
      <c r="Y785" s="32"/>
    </row>
    <row r="786" spans="25:25" s="28" customFormat="1">
      <c r="Y786" s="32"/>
    </row>
    <row r="787" spans="25:25" s="28" customFormat="1">
      <c r="Y787" s="32"/>
    </row>
    <row r="788" spans="25:25" s="28" customFormat="1">
      <c r="Y788" s="32"/>
    </row>
    <row r="789" spans="25:25" s="28" customFormat="1">
      <c r="Y789" s="32"/>
    </row>
    <row r="790" spans="25:25" s="28" customFormat="1">
      <c r="Y790" s="32"/>
    </row>
    <row r="791" spans="25:25" s="28" customFormat="1">
      <c r="Y791" s="32"/>
    </row>
    <row r="792" spans="25:25" s="28" customFormat="1">
      <c r="Y792" s="32"/>
    </row>
    <row r="793" spans="25:25" s="28" customFormat="1">
      <c r="Y793" s="32"/>
    </row>
    <row r="794" spans="25:25" s="28" customFormat="1">
      <c r="Y794" s="32"/>
    </row>
    <row r="795" spans="25:25" s="28" customFormat="1">
      <c r="Y795" s="32"/>
    </row>
    <row r="796" spans="25:25" s="28" customFormat="1">
      <c r="Y796" s="32"/>
    </row>
    <row r="797" spans="25:25" s="28" customFormat="1">
      <c r="Y797" s="32"/>
    </row>
    <row r="798" spans="25:25" s="28" customFormat="1">
      <c r="Y798" s="32"/>
    </row>
    <row r="799" spans="25:25" s="28" customFormat="1">
      <c r="Y799" s="32"/>
    </row>
    <row r="800" spans="25:25" s="28" customFormat="1">
      <c r="Y800" s="32"/>
    </row>
    <row r="801" spans="25:25" s="28" customFormat="1">
      <c r="Y801" s="32"/>
    </row>
    <row r="802" spans="25:25" s="28" customFormat="1">
      <c r="Y802" s="32"/>
    </row>
    <row r="803" spans="25:25" s="28" customFormat="1">
      <c r="Y803" s="32"/>
    </row>
    <row r="804" spans="25:25" s="28" customFormat="1">
      <c r="Y804" s="32"/>
    </row>
    <row r="805" spans="25:25" s="28" customFormat="1">
      <c r="Y805" s="32"/>
    </row>
    <row r="806" spans="25:25" s="28" customFormat="1">
      <c r="Y806" s="32"/>
    </row>
    <row r="807" spans="25:25" s="28" customFormat="1">
      <c r="Y807" s="32"/>
    </row>
    <row r="808" spans="25:25" s="28" customFormat="1">
      <c r="Y808" s="32"/>
    </row>
    <row r="809" spans="25:25" s="28" customFormat="1">
      <c r="Y809" s="32"/>
    </row>
    <row r="810" spans="25:25" s="28" customFormat="1">
      <c r="Y810" s="32"/>
    </row>
    <row r="811" spans="25:25" s="28" customFormat="1">
      <c r="Y811" s="32"/>
    </row>
    <row r="812" spans="25:25" s="28" customFormat="1">
      <c r="Y812" s="32"/>
    </row>
    <row r="813" spans="25:25" s="28" customFormat="1">
      <c r="Y813" s="32"/>
    </row>
    <row r="814" spans="25:25" s="28" customFormat="1">
      <c r="Y814" s="32"/>
    </row>
    <row r="815" spans="25:25" s="28" customFormat="1">
      <c r="Y815" s="32"/>
    </row>
    <row r="816" spans="25:25" s="28" customFormat="1">
      <c r="Y816" s="32"/>
    </row>
    <row r="817" spans="25:25" s="28" customFormat="1">
      <c r="Y817" s="32"/>
    </row>
    <row r="818" spans="25:25" s="28" customFormat="1">
      <c r="Y818" s="32"/>
    </row>
    <row r="819" spans="25:25" s="28" customFormat="1">
      <c r="Y819" s="32"/>
    </row>
    <row r="820" spans="25:25" s="28" customFormat="1">
      <c r="Y820" s="32"/>
    </row>
    <row r="821" spans="25:25" s="28" customFormat="1">
      <c r="Y821" s="32"/>
    </row>
    <row r="822" spans="25:25" s="28" customFormat="1">
      <c r="Y822" s="32"/>
    </row>
    <row r="823" spans="25:25" s="28" customFormat="1">
      <c r="Y823" s="32"/>
    </row>
    <row r="824" spans="25:25" s="28" customFormat="1">
      <c r="Y824" s="32"/>
    </row>
    <row r="825" spans="25:25" s="28" customFormat="1">
      <c r="Y825" s="32"/>
    </row>
    <row r="826" spans="25:25" s="28" customFormat="1">
      <c r="Y826" s="32"/>
    </row>
    <row r="827" spans="25:25" s="28" customFormat="1">
      <c r="Y827" s="32"/>
    </row>
    <row r="828" spans="25:25" s="28" customFormat="1">
      <c r="Y828" s="32"/>
    </row>
    <row r="829" spans="25:25" s="28" customFormat="1">
      <c r="Y829" s="32"/>
    </row>
    <row r="830" spans="25:25" s="28" customFormat="1">
      <c r="Y830" s="32"/>
    </row>
    <row r="831" spans="25:25" s="28" customFormat="1">
      <c r="Y831" s="32"/>
    </row>
    <row r="832" spans="25:25" s="28" customFormat="1">
      <c r="Y832" s="32"/>
    </row>
    <row r="833" spans="25:25" s="28" customFormat="1">
      <c r="Y833" s="32"/>
    </row>
    <row r="834" spans="25:25" s="28" customFormat="1">
      <c r="Y834" s="32"/>
    </row>
    <row r="835" spans="25:25" s="28" customFormat="1">
      <c r="Y835" s="32"/>
    </row>
    <row r="836" spans="25:25" s="28" customFormat="1">
      <c r="Y836" s="32"/>
    </row>
    <row r="837" spans="25:25" s="28" customFormat="1">
      <c r="Y837" s="32"/>
    </row>
    <row r="838" spans="25:25" s="28" customFormat="1">
      <c r="Y838" s="32"/>
    </row>
    <row r="839" spans="25:25" s="28" customFormat="1">
      <c r="Y839" s="32"/>
    </row>
    <row r="840" spans="25:25" s="28" customFormat="1">
      <c r="Y840" s="32"/>
    </row>
    <row r="841" spans="25:25" s="28" customFormat="1">
      <c r="Y841" s="32"/>
    </row>
    <row r="842" spans="25:25" s="28" customFormat="1">
      <c r="Y842" s="32"/>
    </row>
    <row r="843" spans="25:25" s="28" customFormat="1">
      <c r="Y843" s="32"/>
    </row>
    <row r="844" spans="25:25" s="28" customFormat="1">
      <c r="Y844" s="32"/>
    </row>
    <row r="845" spans="25:25" s="28" customFormat="1">
      <c r="Y845" s="32"/>
    </row>
    <row r="846" spans="25:25" s="28" customFormat="1">
      <c r="Y846" s="32"/>
    </row>
    <row r="847" spans="25:25" s="28" customFormat="1">
      <c r="Y847" s="32"/>
    </row>
    <row r="848" spans="25:25" s="28" customFormat="1">
      <c r="Y848" s="32"/>
    </row>
    <row r="849" spans="25:25" s="28" customFormat="1">
      <c r="Y849" s="32"/>
    </row>
    <row r="850" spans="25:25" s="28" customFormat="1">
      <c r="Y850" s="32"/>
    </row>
    <row r="851" spans="25:25" s="28" customFormat="1">
      <c r="Y851" s="32"/>
    </row>
    <row r="852" spans="25:25" s="28" customFormat="1">
      <c r="Y852" s="32"/>
    </row>
    <row r="853" spans="25:25" s="28" customFormat="1">
      <c r="Y853" s="32"/>
    </row>
    <row r="854" spans="25:25" s="28" customFormat="1">
      <c r="Y854" s="32"/>
    </row>
    <row r="855" spans="25:25" s="28" customFormat="1">
      <c r="Y855" s="32"/>
    </row>
    <row r="856" spans="25:25" s="28" customFormat="1">
      <c r="Y856" s="32"/>
    </row>
    <row r="857" spans="25:25" s="28" customFormat="1">
      <c r="Y857" s="32"/>
    </row>
    <row r="858" spans="25:25" s="28" customFormat="1">
      <c r="Y858" s="32"/>
    </row>
    <row r="859" spans="25:25" s="28" customFormat="1">
      <c r="Y859" s="32"/>
    </row>
    <row r="860" spans="25:25" s="28" customFormat="1">
      <c r="Y860" s="32"/>
    </row>
    <row r="861" spans="25:25" s="28" customFormat="1">
      <c r="Y861" s="32"/>
    </row>
    <row r="862" spans="25:25" s="28" customFormat="1">
      <c r="Y862" s="32"/>
    </row>
    <row r="863" spans="25:25" s="28" customFormat="1">
      <c r="Y863" s="32"/>
    </row>
    <row r="864" spans="25:25" s="28" customFormat="1">
      <c r="Y864" s="32"/>
    </row>
    <row r="865" spans="25:25" s="28" customFormat="1">
      <c r="Y865" s="32"/>
    </row>
    <row r="866" spans="25:25" s="28" customFormat="1">
      <c r="Y866" s="32"/>
    </row>
    <row r="867" spans="25:25" s="28" customFormat="1">
      <c r="Y867" s="32"/>
    </row>
    <row r="868" spans="25:25" s="28" customFormat="1">
      <c r="Y868" s="32"/>
    </row>
    <row r="869" spans="25:25" s="28" customFormat="1">
      <c r="Y869" s="32"/>
    </row>
    <row r="870" spans="25:25" s="28" customFormat="1">
      <c r="Y870" s="32"/>
    </row>
    <row r="871" spans="25:25" s="28" customFormat="1">
      <c r="Y871" s="32"/>
    </row>
    <row r="872" spans="25:25" s="28" customFormat="1">
      <c r="Y872" s="32"/>
    </row>
    <row r="873" spans="25:25" s="28" customFormat="1">
      <c r="Y873" s="32"/>
    </row>
    <row r="874" spans="25:25" s="28" customFormat="1">
      <c r="Y874" s="32"/>
    </row>
    <row r="875" spans="25:25" s="28" customFormat="1">
      <c r="Y875" s="32"/>
    </row>
    <row r="876" spans="25:25" s="28" customFormat="1">
      <c r="Y876" s="32"/>
    </row>
    <row r="877" spans="25:25" s="28" customFormat="1">
      <c r="Y877" s="32"/>
    </row>
    <row r="878" spans="25:25" s="28" customFormat="1">
      <c r="Y878" s="32"/>
    </row>
    <row r="879" spans="25:25" s="28" customFormat="1">
      <c r="Y879" s="32"/>
    </row>
    <row r="880" spans="25:25" s="28" customFormat="1">
      <c r="Y880" s="32"/>
    </row>
    <row r="881" spans="25:25" s="28" customFormat="1">
      <c r="Y881" s="32"/>
    </row>
    <row r="882" spans="25:25" s="28" customFormat="1">
      <c r="Y882" s="32"/>
    </row>
    <row r="883" spans="25:25" s="28" customFormat="1">
      <c r="Y883" s="32"/>
    </row>
    <row r="884" spans="25:25" s="28" customFormat="1">
      <c r="Y884" s="32"/>
    </row>
    <row r="885" spans="25:25" s="28" customFormat="1">
      <c r="Y885" s="32"/>
    </row>
    <row r="886" spans="25:25" s="28" customFormat="1">
      <c r="Y886" s="32"/>
    </row>
    <row r="887" spans="25:25" s="28" customFormat="1">
      <c r="Y887" s="32"/>
    </row>
    <row r="888" spans="25:25" s="28" customFormat="1">
      <c r="Y888" s="32"/>
    </row>
    <row r="889" spans="25:25" s="28" customFormat="1">
      <c r="Y889" s="32"/>
    </row>
    <row r="890" spans="25:25" s="28" customFormat="1">
      <c r="Y890" s="32"/>
    </row>
    <row r="891" spans="25:25" s="28" customFormat="1">
      <c r="Y891" s="32"/>
    </row>
    <row r="892" spans="25:25" s="28" customFormat="1">
      <c r="Y892" s="32"/>
    </row>
    <row r="893" spans="25:25" s="28" customFormat="1">
      <c r="Y893" s="32"/>
    </row>
    <row r="894" spans="25:25" s="28" customFormat="1">
      <c r="Y894" s="32"/>
    </row>
    <row r="895" spans="25:25" s="28" customFormat="1">
      <c r="Y895" s="32"/>
    </row>
    <row r="896" spans="25:25" s="28" customFormat="1">
      <c r="Y896" s="32"/>
    </row>
    <row r="897" spans="25:25" s="28" customFormat="1">
      <c r="Y897" s="32"/>
    </row>
    <row r="898" spans="25:25" s="28" customFormat="1">
      <c r="Y898" s="32"/>
    </row>
    <row r="899" spans="25:25" s="28" customFormat="1">
      <c r="Y899" s="32"/>
    </row>
    <row r="900" spans="25:25" s="28" customFormat="1">
      <c r="Y900" s="32"/>
    </row>
    <row r="901" spans="25:25" s="28" customFormat="1">
      <c r="Y901" s="32"/>
    </row>
    <row r="902" spans="25:25" s="28" customFormat="1">
      <c r="Y902" s="32"/>
    </row>
    <row r="903" spans="25:25" s="28" customFormat="1">
      <c r="Y903" s="32"/>
    </row>
    <row r="904" spans="25:25" s="28" customFormat="1">
      <c r="Y904" s="32"/>
    </row>
    <row r="905" spans="25:25" s="28" customFormat="1">
      <c r="Y905" s="32"/>
    </row>
    <row r="906" spans="25:25" s="28" customFormat="1">
      <c r="Y906" s="32"/>
    </row>
    <row r="907" spans="25:25" s="28" customFormat="1">
      <c r="Y907" s="32"/>
    </row>
    <row r="908" spans="25:25" s="28" customFormat="1">
      <c r="Y908" s="32"/>
    </row>
    <row r="909" spans="25:25" s="28" customFormat="1">
      <c r="Y909" s="32"/>
    </row>
    <row r="910" spans="25:25" s="28" customFormat="1">
      <c r="Y910" s="32"/>
    </row>
    <row r="911" spans="25:25" s="28" customFormat="1">
      <c r="Y911" s="32"/>
    </row>
    <row r="912" spans="25:25" s="28" customFormat="1">
      <c r="Y912" s="32"/>
    </row>
    <row r="913" spans="25:25" s="28" customFormat="1">
      <c r="Y913" s="32"/>
    </row>
    <row r="914" spans="25:25" s="28" customFormat="1">
      <c r="Y914" s="32"/>
    </row>
    <row r="915" spans="25:25" s="28" customFormat="1">
      <c r="Y915" s="32"/>
    </row>
    <row r="916" spans="25:25" s="28" customFormat="1">
      <c r="Y916" s="32"/>
    </row>
    <row r="917" spans="25:25" s="28" customFormat="1">
      <c r="Y917" s="32"/>
    </row>
    <row r="918" spans="25:25" s="28" customFormat="1">
      <c r="Y918" s="32"/>
    </row>
    <row r="919" spans="25:25" s="28" customFormat="1">
      <c r="Y919" s="32"/>
    </row>
    <row r="920" spans="25:25" s="28" customFormat="1">
      <c r="Y920" s="32"/>
    </row>
    <row r="921" spans="25:25" s="28" customFormat="1">
      <c r="Y921" s="32"/>
    </row>
    <row r="922" spans="25:25" s="28" customFormat="1">
      <c r="Y922" s="32"/>
    </row>
    <row r="923" spans="25:25" s="28" customFormat="1">
      <c r="Y923" s="32"/>
    </row>
    <row r="924" spans="25:25" s="28" customFormat="1">
      <c r="Y924" s="32"/>
    </row>
    <row r="925" spans="25:25" s="28" customFormat="1">
      <c r="Y925" s="32"/>
    </row>
    <row r="926" spans="25:25" s="28" customFormat="1">
      <c r="Y926" s="32"/>
    </row>
    <row r="927" spans="25:25" s="28" customFormat="1">
      <c r="Y927" s="32"/>
    </row>
    <row r="928" spans="25:25" s="28" customFormat="1">
      <c r="Y928" s="32"/>
    </row>
    <row r="929" spans="25:25" s="28" customFormat="1">
      <c r="Y929" s="32"/>
    </row>
    <row r="930" spans="25:25" s="28" customFormat="1">
      <c r="Y930" s="32"/>
    </row>
    <row r="931" spans="25:25" s="28" customFormat="1">
      <c r="Y931" s="32"/>
    </row>
    <row r="932" spans="25:25" s="28" customFormat="1">
      <c r="Y932" s="32"/>
    </row>
    <row r="933" spans="25:25" s="28" customFormat="1">
      <c r="Y933" s="32"/>
    </row>
    <row r="934" spans="25:25" s="28" customFormat="1">
      <c r="Y934" s="32"/>
    </row>
    <row r="935" spans="25:25" s="28" customFormat="1">
      <c r="Y935" s="32"/>
    </row>
    <row r="936" spans="25:25" s="28" customFormat="1">
      <c r="Y936" s="32"/>
    </row>
    <row r="937" spans="25:25" s="28" customFormat="1">
      <c r="Y937" s="32"/>
    </row>
    <row r="938" spans="25:25" s="28" customFormat="1">
      <c r="Y938" s="32"/>
    </row>
    <row r="939" spans="25:25" s="28" customFormat="1">
      <c r="Y939" s="32"/>
    </row>
    <row r="940" spans="25:25" s="28" customFormat="1">
      <c r="Y940" s="32"/>
    </row>
    <row r="941" spans="25:25" s="28" customFormat="1">
      <c r="Y941" s="32"/>
    </row>
    <row r="942" spans="25:25" s="28" customFormat="1">
      <c r="Y942" s="32"/>
    </row>
    <row r="943" spans="25:25" s="28" customFormat="1">
      <c r="Y943" s="32"/>
    </row>
    <row r="944" spans="25:25" s="28" customFormat="1">
      <c r="Y944" s="32"/>
    </row>
    <row r="945" spans="25:25" s="28" customFormat="1">
      <c r="Y945" s="32"/>
    </row>
    <row r="946" spans="25:25" s="28" customFormat="1">
      <c r="Y946" s="32"/>
    </row>
    <row r="947" spans="25:25" s="28" customFormat="1">
      <c r="Y947" s="32"/>
    </row>
    <row r="948" spans="25:25" s="28" customFormat="1">
      <c r="Y948" s="32"/>
    </row>
    <row r="949" spans="25:25" s="28" customFormat="1">
      <c r="Y949" s="32"/>
    </row>
    <row r="950" spans="25:25" s="28" customFormat="1">
      <c r="Y950" s="32"/>
    </row>
    <row r="951" spans="25:25" s="28" customFormat="1">
      <c r="Y951" s="32"/>
    </row>
    <row r="952" spans="25:25" s="28" customFormat="1">
      <c r="Y952" s="32"/>
    </row>
    <row r="953" spans="25:25" s="28" customFormat="1">
      <c r="Y953" s="32"/>
    </row>
    <row r="954" spans="25:25" s="28" customFormat="1">
      <c r="Y954" s="32"/>
    </row>
    <row r="955" spans="25:25" s="28" customFormat="1">
      <c r="Y955" s="32"/>
    </row>
    <row r="956" spans="25:25" s="28" customFormat="1">
      <c r="Y956" s="32"/>
    </row>
    <row r="957" spans="25:25" s="28" customFormat="1">
      <c r="Y957" s="32"/>
    </row>
    <row r="958" spans="25:25" s="28" customFormat="1">
      <c r="Y958" s="32"/>
    </row>
    <row r="959" spans="25:25" s="28" customFormat="1">
      <c r="Y959" s="32"/>
    </row>
    <row r="960" spans="25:25" s="28" customFormat="1">
      <c r="Y960" s="32"/>
    </row>
    <row r="961" spans="25:25" s="28" customFormat="1">
      <c r="Y961" s="32"/>
    </row>
    <row r="962" spans="25:25" s="28" customFormat="1">
      <c r="Y962" s="32"/>
    </row>
    <row r="963" spans="25:25" s="28" customFormat="1">
      <c r="Y963" s="32"/>
    </row>
    <row r="964" spans="25:25" s="28" customFormat="1">
      <c r="Y964" s="32"/>
    </row>
    <row r="965" spans="25:25" s="28" customFormat="1">
      <c r="Y965" s="32"/>
    </row>
    <row r="966" spans="25:25" s="28" customFormat="1">
      <c r="Y966" s="32"/>
    </row>
    <row r="967" spans="25:25" s="28" customFormat="1">
      <c r="Y967" s="32"/>
    </row>
    <row r="968" spans="25:25" s="28" customFormat="1">
      <c r="Y968" s="32"/>
    </row>
    <row r="969" spans="25:25" s="28" customFormat="1">
      <c r="Y969" s="32"/>
    </row>
    <row r="970" spans="25:25" s="28" customFormat="1">
      <c r="Y970" s="32"/>
    </row>
    <row r="971" spans="25:25" s="28" customFormat="1">
      <c r="Y971" s="32"/>
    </row>
    <row r="972" spans="25:25" s="28" customFormat="1">
      <c r="Y972" s="32"/>
    </row>
    <row r="973" spans="25:25" s="28" customFormat="1">
      <c r="Y973" s="32"/>
    </row>
    <row r="974" spans="25:25" s="28" customFormat="1">
      <c r="Y974" s="32"/>
    </row>
    <row r="975" spans="25:25" s="28" customFormat="1">
      <c r="Y975" s="32"/>
    </row>
    <row r="976" spans="25:25" s="28" customFormat="1">
      <c r="Y976" s="32"/>
    </row>
    <row r="977" spans="25:25" s="28" customFormat="1">
      <c r="Y977" s="32"/>
    </row>
    <row r="978" spans="25:25" s="28" customFormat="1">
      <c r="Y978" s="32"/>
    </row>
    <row r="979" spans="25:25" s="28" customFormat="1">
      <c r="Y979" s="32"/>
    </row>
    <row r="980" spans="25:25" s="28" customFormat="1">
      <c r="Y980" s="32"/>
    </row>
    <row r="981" spans="25:25" s="28" customFormat="1">
      <c r="Y981" s="32"/>
    </row>
    <row r="982" spans="25:25" s="28" customFormat="1">
      <c r="Y982" s="32"/>
    </row>
    <row r="983" spans="25:25" s="28" customFormat="1">
      <c r="Y983" s="32"/>
    </row>
    <row r="984" spans="25:25" s="28" customFormat="1">
      <c r="Y984" s="32"/>
    </row>
    <row r="985" spans="25:25" s="28" customFormat="1">
      <c r="Y985" s="32"/>
    </row>
    <row r="986" spans="25:25" s="28" customFormat="1">
      <c r="Y986" s="32"/>
    </row>
    <row r="987" spans="25:25" s="28" customFormat="1">
      <c r="Y987" s="32"/>
    </row>
    <row r="988" spans="25:25" s="28" customFormat="1">
      <c r="Y988" s="32"/>
    </row>
    <row r="989" spans="25:25" s="28" customFormat="1">
      <c r="Y989" s="32"/>
    </row>
    <row r="990" spans="25:25" s="28" customFormat="1">
      <c r="Y990" s="32"/>
    </row>
    <row r="991" spans="25:25" s="28" customFormat="1">
      <c r="Y991" s="32"/>
    </row>
    <row r="992" spans="25:25" s="28" customFormat="1">
      <c r="Y992" s="32"/>
    </row>
    <row r="993" spans="25:25" s="28" customFormat="1">
      <c r="Y993" s="32"/>
    </row>
    <row r="994" spans="25:25" s="28" customFormat="1">
      <c r="Y994" s="32"/>
    </row>
    <row r="995" spans="25:25" s="28" customFormat="1">
      <c r="Y995" s="32"/>
    </row>
    <row r="996" spans="25:25" s="28" customFormat="1">
      <c r="Y996" s="32"/>
    </row>
    <row r="997" spans="25:25" s="28" customFormat="1">
      <c r="Y997" s="32"/>
    </row>
    <row r="998" spans="25:25" s="28" customFormat="1">
      <c r="Y998" s="32"/>
    </row>
    <row r="999" spans="25:25" s="28" customFormat="1">
      <c r="Y999" s="32"/>
    </row>
    <row r="1000" spans="25:25" s="28" customFormat="1">
      <c r="Y1000" s="32"/>
    </row>
    <row r="1001" spans="25:25" s="28" customFormat="1">
      <c r="Y1001" s="32"/>
    </row>
    <row r="1002" spans="25:25" s="28" customFormat="1">
      <c r="Y1002" s="32"/>
    </row>
    <row r="1003" spans="25:25" s="28" customFormat="1">
      <c r="Y1003" s="32"/>
    </row>
    <row r="1004" spans="25:25" s="28" customFormat="1">
      <c r="Y1004" s="32"/>
    </row>
    <row r="1005" spans="25:25" s="28" customFormat="1">
      <c r="Y1005" s="32"/>
    </row>
    <row r="1006" spans="25:25" s="28" customFormat="1">
      <c r="Y1006" s="32"/>
    </row>
    <row r="1007" spans="25:25" s="28" customFormat="1">
      <c r="Y1007" s="32"/>
    </row>
    <row r="1008" spans="25:25" s="28" customFormat="1">
      <c r="Y1008" s="32"/>
    </row>
    <row r="1009" spans="25:25" s="28" customFormat="1">
      <c r="Y1009" s="32"/>
    </row>
    <row r="1010" spans="25:25" s="28" customFormat="1">
      <c r="Y1010" s="32"/>
    </row>
    <row r="1011" spans="25:25" s="28" customFormat="1">
      <c r="Y1011" s="32"/>
    </row>
    <row r="1012" spans="25:25" s="28" customFormat="1">
      <c r="Y1012" s="32"/>
    </row>
    <row r="1013" spans="25:25" s="28" customFormat="1">
      <c r="Y1013" s="32"/>
    </row>
    <row r="1014" spans="25:25" s="28" customFormat="1">
      <c r="Y1014" s="32"/>
    </row>
    <row r="1015" spans="25:25" s="28" customFormat="1">
      <c r="Y1015" s="32"/>
    </row>
    <row r="1016" spans="25:25" s="28" customFormat="1">
      <c r="Y1016" s="32"/>
    </row>
    <row r="1017" spans="25:25" s="28" customFormat="1">
      <c r="Y1017" s="32"/>
    </row>
    <row r="1018" spans="25:25" s="28" customFormat="1">
      <c r="Y1018" s="32"/>
    </row>
    <row r="1019" spans="25:25" s="28" customFormat="1">
      <c r="Y1019" s="32"/>
    </row>
    <row r="1020" spans="25:25" s="28" customFormat="1">
      <c r="Y1020" s="32"/>
    </row>
    <row r="1021" spans="25:25" s="28" customFormat="1">
      <c r="Y1021" s="32"/>
    </row>
    <row r="1022" spans="25:25" s="28" customFormat="1">
      <c r="Y1022" s="32"/>
    </row>
    <row r="1023" spans="25:25" s="28" customFormat="1">
      <c r="Y1023" s="32"/>
    </row>
    <row r="1024" spans="25:25" s="28" customFormat="1">
      <c r="Y1024" s="32"/>
    </row>
    <row r="1025" spans="25:25" s="28" customFormat="1">
      <c r="Y1025" s="32"/>
    </row>
    <row r="1026" spans="25:25" s="28" customFormat="1">
      <c r="Y1026" s="32"/>
    </row>
    <row r="1027" spans="25:25" s="28" customFormat="1">
      <c r="Y1027" s="32"/>
    </row>
    <row r="1028" spans="25:25" s="28" customFormat="1">
      <c r="Y1028" s="32"/>
    </row>
    <row r="1029" spans="25:25" s="28" customFormat="1">
      <c r="Y1029" s="32"/>
    </row>
    <row r="1030" spans="25:25" s="28" customFormat="1">
      <c r="Y1030" s="32"/>
    </row>
    <row r="1031" spans="25:25" s="28" customFormat="1">
      <c r="Y1031" s="32"/>
    </row>
  </sheetData>
  <mergeCells count="11">
    <mergeCell ref="B3:C3"/>
    <mergeCell ref="X34:Y34"/>
    <mergeCell ref="B34:C34"/>
    <mergeCell ref="D34:E34"/>
    <mergeCell ref="F34:G34"/>
    <mergeCell ref="J34:K34"/>
    <mergeCell ref="L34:M34"/>
    <mergeCell ref="N34:O34"/>
    <mergeCell ref="H34:I34"/>
    <mergeCell ref="R34:S34"/>
    <mergeCell ref="V34:W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C1032"/>
  <sheetViews>
    <sheetView workbookViewId="0"/>
  </sheetViews>
  <sheetFormatPr baseColWidth="10" defaultColWidth="9.140625" defaultRowHeight="10.199999999999999"/>
  <cols>
    <col min="1" max="1" width="17.85546875" style="30" customWidth="1"/>
    <col min="2" max="8" width="5.140625" style="30" customWidth="1"/>
    <col min="9" max="9" width="4.28515625" style="30" customWidth="1"/>
    <col min="10" max="15" width="5.140625" style="30" hidden="1" customWidth="1"/>
    <col min="16" max="19" width="5.140625" style="30" customWidth="1"/>
    <col min="20" max="21" width="5.85546875" style="30" hidden="1" customWidth="1"/>
    <col min="22" max="24" width="5.140625" style="30" customWidth="1"/>
    <col min="25" max="25" width="5.140625" style="34" customWidth="1"/>
    <col min="26" max="26" width="5.85546875" style="30" customWidth="1"/>
    <col min="27" max="27" width="9.140625" style="30" customWidth="1"/>
    <col min="28" max="249" width="9.28515625" style="30" customWidth="1"/>
    <col min="250" max="16384" width="9.140625" style="30"/>
  </cols>
  <sheetData>
    <row r="1" spans="1:237" s="26" customFormat="1" ht="22.5" customHeight="1">
      <c r="A1" s="23" t="s">
        <v>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35"/>
      <c r="M1" s="35"/>
      <c r="N1" s="24"/>
      <c r="O1" s="24"/>
      <c r="P1" s="24"/>
      <c r="Q1" s="24"/>
      <c r="R1" s="24"/>
      <c r="S1" s="24"/>
      <c r="T1" s="35"/>
      <c r="U1" s="35"/>
      <c r="V1" s="35"/>
      <c r="W1" s="35"/>
      <c r="X1" s="24"/>
      <c r="Y1" s="24"/>
      <c r="Z1" s="24"/>
      <c r="AA1" s="25" t="s">
        <v>74</v>
      </c>
    </row>
    <row r="2" spans="1:237" s="26" customFormat="1" ht="16.5" customHeight="1">
      <c r="A2" s="120" t="s">
        <v>60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21"/>
      <c r="M2" s="121"/>
      <c r="N2" s="36"/>
      <c r="O2" s="36"/>
      <c r="P2" s="36"/>
      <c r="Q2" s="36"/>
      <c r="R2" s="36"/>
      <c r="S2" s="36"/>
      <c r="T2" s="121"/>
      <c r="U2" s="121"/>
      <c r="V2" s="121"/>
      <c r="W2" s="121"/>
      <c r="X2" s="36"/>
      <c r="Y2" s="36"/>
      <c r="Z2" s="36"/>
      <c r="AA2" s="36"/>
    </row>
    <row r="3" spans="1:237" s="27" customFormat="1" ht="21" customHeight="1">
      <c r="A3" s="115"/>
      <c r="B3" s="193" t="s">
        <v>68</v>
      </c>
      <c r="C3" s="194"/>
      <c r="D3" s="188" t="s">
        <v>5</v>
      </c>
      <c r="E3" s="38"/>
      <c r="F3" s="116" t="s">
        <v>70</v>
      </c>
      <c r="G3" s="38"/>
      <c r="H3" s="116" t="s">
        <v>7</v>
      </c>
      <c r="I3" s="38"/>
      <c r="J3" s="116"/>
      <c r="K3" s="115"/>
      <c r="L3" s="37"/>
      <c r="M3" s="115"/>
      <c r="N3" s="116"/>
      <c r="O3" s="115"/>
      <c r="P3" s="116" t="s">
        <v>58</v>
      </c>
      <c r="Q3" s="115"/>
      <c r="R3" s="116" t="s">
        <v>50</v>
      </c>
      <c r="S3" s="115"/>
      <c r="T3" s="37"/>
      <c r="U3" s="115"/>
      <c r="V3" s="116" t="s">
        <v>8</v>
      </c>
      <c r="W3" s="115"/>
      <c r="X3" s="116" t="s">
        <v>0</v>
      </c>
      <c r="Y3" s="117"/>
      <c r="Z3" s="115"/>
      <c r="AA3" s="115"/>
    </row>
    <row r="4" spans="1:237" s="27" customFormat="1" ht="21" customHeight="1">
      <c r="A4" s="108"/>
      <c r="B4" s="118" t="s">
        <v>9</v>
      </c>
      <c r="C4" s="119" t="s">
        <v>31</v>
      </c>
      <c r="D4" s="118" t="s">
        <v>9</v>
      </c>
      <c r="E4" s="119" t="s">
        <v>31</v>
      </c>
      <c r="F4" s="118" t="s">
        <v>9</v>
      </c>
      <c r="G4" s="119" t="s">
        <v>31</v>
      </c>
      <c r="H4" s="118" t="s">
        <v>9</v>
      </c>
      <c r="I4" s="119" t="s">
        <v>31</v>
      </c>
      <c r="J4" s="118"/>
      <c r="K4" s="119"/>
      <c r="L4" s="118"/>
      <c r="M4" s="119"/>
      <c r="N4" s="118"/>
      <c r="O4" s="119"/>
      <c r="P4" s="118" t="s">
        <v>9</v>
      </c>
      <c r="Q4" s="119" t="s">
        <v>31</v>
      </c>
      <c r="R4" s="118" t="s">
        <v>9</v>
      </c>
      <c r="S4" s="119" t="s">
        <v>31</v>
      </c>
      <c r="T4" s="118"/>
      <c r="U4" s="119"/>
      <c r="V4" s="118" t="s">
        <v>9</v>
      </c>
      <c r="W4" s="119" t="s">
        <v>31</v>
      </c>
      <c r="X4" s="118" t="s">
        <v>9</v>
      </c>
      <c r="Y4" s="168" t="s">
        <v>31</v>
      </c>
      <c r="Z4" s="204" t="s">
        <v>0</v>
      </c>
      <c r="AA4" s="174" t="s">
        <v>32</v>
      </c>
    </row>
    <row r="5" spans="1:237" s="26" customFormat="1" ht="12.6" customHeight="1">
      <c r="A5" s="40" t="s">
        <v>0</v>
      </c>
      <c r="B5" s="41">
        <f>SUM(B7:B32)</f>
        <v>1</v>
      </c>
      <c r="C5" s="41">
        <f>SUM(C7:C32)</f>
        <v>12</v>
      </c>
      <c r="D5" s="41">
        <f t="shared" ref="D5:Y5" si="0">SUM(D7:D32)</f>
        <v>2</v>
      </c>
      <c r="E5" s="41">
        <f t="shared" si="0"/>
        <v>11</v>
      </c>
      <c r="F5" s="41">
        <f t="shared" si="0"/>
        <v>4</v>
      </c>
      <c r="G5" s="41">
        <f t="shared" si="0"/>
        <v>8</v>
      </c>
      <c r="H5" s="41">
        <f t="shared" si="0"/>
        <v>0</v>
      </c>
      <c r="I5" s="41">
        <f t="shared" si="0"/>
        <v>5</v>
      </c>
      <c r="J5" s="41"/>
      <c r="K5" s="41"/>
      <c r="L5" s="41"/>
      <c r="M5" s="41"/>
      <c r="N5" s="41"/>
      <c r="O5" s="41"/>
      <c r="P5" s="41">
        <f t="shared" si="0"/>
        <v>0</v>
      </c>
      <c r="Q5" s="41">
        <f t="shared" si="0"/>
        <v>1</v>
      </c>
      <c r="R5" s="41">
        <f t="shared" si="0"/>
        <v>0</v>
      </c>
      <c r="S5" s="41">
        <f t="shared" si="0"/>
        <v>1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1</v>
      </c>
      <c r="X5" s="41">
        <f t="shared" si="0"/>
        <v>7</v>
      </c>
      <c r="Y5" s="41">
        <f t="shared" si="0"/>
        <v>39</v>
      </c>
      <c r="Z5" s="41">
        <f>SUM(Z7:Z32)</f>
        <v>46</v>
      </c>
      <c r="AA5" s="42">
        <f>(X5/Z5)*100</f>
        <v>15.217391304347828</v>
      </c>
    </row>
    <row r="6" spans="1:237">
      <c r="A6" s="43"/>
      <c r="B6" s="44"/>
      <c r="C6" s="45"/>
      <c r="D6" s="44"/>
      <c r="E6" s="45"/>
      <c r="F6" s="44"/>
      <c r="G6" s="45"/>
      <c r="H6" s="44"/>
      <c r="I6" s="45"/>
      <c r="J6" s="44"/>
      <c r="K6" s="45"/>
      <c r="L6" s="44"/>
      <c r="M6" s="45"/>
      <c r="N6" s="44"/>
      <c r="O6" s="45"/>
      <c r="P6" s="44"/>
      <c r="Q6" s="45"/>
      <c r="R6" s="44"/>
      <c r="S6" s="45"/>
      <c r="T6" s="44"/>
      <c r="U6" s="45"/>
      <c r="V6" s="44"/>
      <c r="W6" s="45"/>
      <c r="X6" s="44"/>
      <c r="Y6" s="44"/>
      <c r="Z6" s="44"/>
      <c r="AA6" s="46"/>
      <c r="AB6" s="28"/>
      <c r="AC6" s="29"/>
      <c r="AD6" s="29"/>
      <c r="AE6" s="28"/>
      <c r="AF6" s="28"/>
      <c r="AG6" s="28"/>
      <c r="AH6" s="29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</row>
    <row r="7" spans="1:237" s="28" customFormat="1">
      <c r="A7" s="47" t="s">
        <v>20</v>
      </c>
      <c r="B7" s="48" t="s">
        <v>36</v>
      </c>
      <c r="C7" s="48">
        <v>1</v>
      </c>
      <c r="D7" s="44">
        <v>0</v>
      </c>
      <c r="E7" s="48" t="s">
        <v>36</v>
      </c>
      <c r="F7" s="48" t="s">
        <v>36</v>
      </c>
      <c r="G7" s="48">
        <v>1</v>
      </c>
      <c r="H7" s="48" t="s">
        <v>36</v>
      </c>
      <c r="I7" s="44">
        <v>0</v>
      </c>
      <c r="J7" s="48"/>
      <c r="K7" s="48"/>
      <c r="L7" s="48"/>
      <c r="M7" s="48"/>
      <c r="N7" s="48"/>
      <c r="O7" s="48"/>
      <c r="P7" s="48" t="s">
        <v>36</v>
      </c>
      <c r="Q7" s="48" t="s">
        <v>36</v>
      </c>
      <c r="R7" s="48" t="s">
        <v>36</v>
      </c>
      <c r="S7" s="44">
        <v>0</v>
      </c>
      <c r="T7" s="48"/>
      <c r="U7" s="48"/>
      <c r="V7" s="48" t="s">
        <v>36</v>
      </c>
      <c r="W7" s="48" t="s">
        <v>36</v>
      </c>
      <c r="X7" s="48">
        <f t="shared" ref="X7:X32" si="1">SUM(B7,D7,F7,H7,P7,R7,V7)</f>
        <v>0</v>
      </c>
      <c r="Y7" s="48">
        <f t="shared" ref="Y7:Y32" si="2">SUM(C7,E7,G7,I7,Q7,S7,W7)</f>
        <v>2</v>
      </c>
      <c r="Z7" s="48">
        <f>SUM(X7:Y7)</f>
        <v>2</v>
      </c>
      <c r="AA7" s="46">
        <f>(X7/Z7)*100</f>
        <v>0</v>
      </c>
      <c r="AC7" s="29"/>
      <c r="AD7" s="29"/>
      <c r="AH7" s="29"/>
    </row>
    <row r="8" spans="1:237" s="28" customFormat="1">
      <c r="A8" s="47" t="s">
        <v>13</v>
      </c>
      <c r="B8" s="44">
        <v>0</v>
      </c>
      <c r="C8" s="48" t="s">
        <v>36</v>
      </c>
      <c r="D8" s="48" t="s">
        <v>36</v>
      </c>
      <c r="E8" s="48" t="s">
        <v>36</v>
      </c>
      <c r="F8" s="48" t="s">
        <v>36</v>
      </c>
      <c r="G8" s="48">
        <v>1</v>
      </c>
      <c r="H8" s="48" t="s">
        <v>36</v>
      </c>
      <c r="I8" s="44">
        <v>0</v>
      </c>
      <c r="J8" s="48"/>
      <c r="K8" s="48"/>
      <c r="L8" s="48"/>
      <c r="M8" s="48"/>
      <c r="N8" s="48"/>
      <c r="O8" s="48"/>
      <c r="P8" s="48" t="s">
        <v>36</v>
      </c>
      <c r="Q8" s="48">
        <v>1</v>
      </c>
      <c r="R8" s="44">
        <v>0</v>
      </c>
      <c r="S8" s="48" t="s">
        <v>36</v>
      </c>
      <c r="T8" s="48"/>
      <c r="U8" s="48"/>
      <c r="V8" s="48" t="s">
        <v>36</v>
      </c>
      <c r="W8" s="48" t="s">
        <v>36</v>
      </c>
      <c r="X8" s="48">
        <f t="shared" si="1"/>
        <v>0</v>
      </c>
      <c r="Y8" s="48">
        <f t="shared" si="2"/>
        <v>2</v>
      </c>
      <c r="Z8" s="48">
        <f t="shared" ref="Z8:Z32" si="3">SUM(X8:Y8)</f>
        <v>2</v>
      </c>
      <c r="AA8" s="46">
        <f t="shared" ref="AA8:AA32" si="4">(X8/Z8)*100</f>
        <v>0</v>
      </c>
      <c r="AC8" s="29"/>
      <c r="AD8" s="29"/>
    </row>
    <row r="9" spans="1:237" s="28" customFormat="1">
      <c r="A9" s="47" t="s">
        <v>26</v>
      </c>
      <c r="B9" s="48" t="s">
        <v>36</v>
      </c>
      <c r="C9" s="48">
        <v>1</v>
      </c>
      <c r="D9" s="48" t="s">
        <v>36</v>
      </c>
      <c r="E9" s="48">
        <v>1</v>
      </c>
      <c r="F9" s="44">
        <v>0</v>
      </c>
      <c r="G9" s="48" t="s">
        <v>36</v>
      </c>
      <c r="H9" s="44">
        <v>0</v>
      </c>
      <c r="I9" s="48" t="s">
        <v>36</v>
      </c>
      <c r="J9" s="44"/>
      <c r="K9" s="48"/>
      <c r="L9" s="44"/>
      <c r="M9" s="48"/>
      <c r="N9" s="44"/>
      <c r="O9" s="48"/>
      <c r="P9" s="48" t="s">
        <v>36</v>
      </c>
      <c r="Q9" s="48" t="s">
        <v>36</v>
      </c>
      <c r="R9" s="48" t="s">
        <v>36</v>
      </c>
      <c r="S9" s="44">
        <v>0</v>
      </c>
      <c r="T9" s="48"/>
      <c r="U9" s="48"/>
      <c r="V9" s="48" t="s">
        <v>36</v>
      </c>
      <c r="W9" s="44">
        <v>0</v>
      </c>
      <c r="X9" s="48">
        <f t="shared" si="1"/>
        <v>0</v>
      </c>
      <c r="Y9" s="48">
        <f t="shared" si="2"/>
        <v>2</v>
      </c>
      <c r="Z9" s="48">
        <f t="shared" si="3"/>
        <v>2</v>
      </c>
      <c r="AA9" s="46">
        <f t="shared" si="4"/>
        <v>0</v>
      </c>
      <c r="AC9" s="29"/>
      <c r="AD9" s="29"/>
    </row>
    <row r="10" spans="1:237" s="28" customFormat="1">
      <c r="A10" s="47" t="s">
        <v>1</v>
      </c>
      <c r="B10" s="48" t="s">
        <v>36</v>
      </c>
      <c r="C10" s="48">
        <v>1</v>
      </c>
      <c r="D10" s="48" t="s">
        <v>36</v>
      </c>
      <c r="E10" s="48">
        <v>1</v>
      </c>
      <c r="F10" s="48" t="s">
        <v>36</v>
      </c>
      <c r="G10" s="48" t="s">
        <v>36</v>
      </c>
      <c r="H10" s="48" t="s">
        <v>36</v>
      </c>
      <c r="I10" s="48" t="s">
        <v>36</v>
      </c>
      <c r="J10" s="48"/>
      <c r="K10" s="48"/>
      <c r="L10" s="48"/>
      <c r="M10" s="48"/>
      <c r="N10" s="48"/>
      <c r="O10" s="48"/>
      <c r="P10" s="48" t="s">
        <v>36</v>
      </c>
      <c r="Q10" s="48" t="s">
        <v>36</v>
      </c>
      <c r="R10" s="48" t="s">
        <v>36</v>
      </c>
      <c r="S10" s="48" t="s">
        <v>36</v>
      </c>
      <c r="T10" s="48"/>
      <c r="U10" s="48"/>
      <c r="V10" s="48" t="s">
        <v>36</v>
      </c>
      <c r="W10" s="48" t="s">
        <v>36</v>
      </c>
      <c r="X10" s="48">
        <f t="shared" si="1"/>
        <v>0</v>
      </c>
      <c r="Y10" s="48">
        <f t="shared" si="2"/>
        <v>2</v>
      </c>
      <c r="Z10" s="48">
        <f t="shared" si="3"/>
        <v>2</v>
      </c>
      <c r="AA10" s="46">
        <f t="shared" si="4"/>
        <v>0</v>
      </c>
      <c r="AC10" s="29"/>
      <c r="AD10" s="29"/>
    </row>
    <row r="11" spans="1:237" s="28" customFormat="1">
      <c r="A11" s="47" t="s">
        <v>29</v>
      </c>
      <c r="B11" s="48" t="s">
        <v>36</v>
      </c>
      <c r="C11" s="48" t="s">
        <v>36</v>
      </c>
      <c r="D11" s="48" t="s">
        <v>36</v>
      </c>
      <c r="E11" s="48" t="s">
        <v>36</v>
      </c>
      <c r="F11" s="48" t="s">
        <v>36</v>
      </c>
      <c r="G11" s="48" t="s">
        <v>36</v>
      </c>
      <c r="H11" s="48" t="s">
        <v>36</v>
      </c>
      <c r="I11" s="48">
        <v>2</v>
      </c>
      <c r="J11" s="48"/>
      <c r="K11" s="48"/>
      <c r="L11" s="48"/>
      <c r="M11" s="48"/>
      <c r="N11" s="48"/>
      <c r="O11" s="48"/>
      <c r="P11" s="48" t="s">
        <v>36</v>
      </c>
      <c r="Q11" s="48" t="s">
        <v>36</v>
      </c>
      <c r="R11" s="48" t="s">
        <v>36</v>
      </c>
      <c r="S11" s="48" t="s">
        <v>36</v>
      </c>
      <c r="T11" s="48"/>
      <c r="U11" s="48"/>
      <c r="V11" s="44">
        <v>0</v>
      </c>
      <c r="W11" s="44">
        <v>0</v>
      </c>
      <c r="X11" s="48">
        <f t="shared" si="1"/>
        <v>0</v>
      </c>
      <c r="Y11" s="48">
        <f t="shared" si="2"/>
        <v>2</v>
      </c>
      <c r="Z11" s="48">
        <f t="shared" si="3"/>
        <v>2</v>
      </c>
      <c r="AA11" s="46">
        <f t="shared" si="4"/>
        <v>0</v>
      </c>
      <c r="AC11" s="29"/>
      <c r="AD11" s="29"/>
    </row>
    <row r="12" spans="1:237" s="28" customFormat="1">
      <c r="A12" s="47" t="s">
        <v>28</v>
      </c>
      <c r="B12" s="48" t="s">
        <v>36</v>
      </c>
      <c r="C12" s="44">
        <v>0</v>
      </c>
      <c r="D12" s="48" t="s">
        <v>36</v>
      </c>
      <c r="E12" s="48">
        <v>1</v>
      </c>
      <c r="F12" s="48" t="s">
        <v>36</v>
      </c>
      <c r="G12" s="48" t="s">
        <v>36</v>
      </c>
      <c r="H12" s="48" t="s">
        <v>36</v>
      </c>
      <c r="I12" s="44">
        <v>0</v>
      </c>
      <c r="J12" s="48"/>
      <c r="K12" s="48"/>
      <c r="L12" s="48"/>
      <c r="M12" s="48"/>
      <c r="N12" s="48"/>
      <c r="O12" s="48"/>
      <c r="P12" s="48" t="s">
        <v>36</v>
      </c>
      <c r="Q12" s="48" t="s">
        <v>36</v>
      </c>
      <c r="R12" s="48" t="s">
        <v>36</v>
      </c>
      <c r="S12" s="48" t="s">
        <v>36</v>
      </c>
      <c r="T12" s="48"/>
      <c r="U12" s="48"/>
      <c r="V12" s="48" t="s">
        <v>36</v>
      </c>
      <c r="W12" s="48" t="s">
        <v>36</v>
      </c>
      <c r="X12" s="48">
        <f t="shared" si="1"/>
        <v>0</v>
      </c>
      <c r="Y12" s="48">
        <f t="shared" si="2"/>
        <v>1</v>
      </c>
      <c r="Z12" s="48">
        <f t="shared" si="3"/>
        <v>1</v>
      </c>
      <c r="AA12" s="46">
        <f t="shared" si="4"/>
        <v>0</v>
      </c>
      <c r="AC12" s="29"/>
      <c r="AD12" s="29"/>
    </row>
    <row r="13" spans="1:237" s="28" customFormat="1">
      <c r="A13" s="47" t="s">
        <v>27</v>
      </c>
      <c r="B13" s="48" t="s">
        <v>36</v>
      </c>
      <c r="C13" s="48">
        <v>1</v>
      </c>
      <c r="D13" s="44">
        <v>0</v>
      </c>
      <c r="E13" s="48" t="s">
        <v>36</v>
      </c>
      <c r="F13" s="48" t="s">
        <v>36</v>
      </c>
      <c r="G13" s="48" t="s">
        <v>36</v>
      </c>
      <c r="H13" s="48" t="s">
        <v>36</v>
      </c>
      <c r="I13" s="48" t="s">
        <v>36</v>
      </c>
      <c r="J13" s="48"/>
      <c r="K13" s="48"/>
      <c r="L13" s="48"/>
      <c r="M13" s="48"/>
      <c r="N13" s="48"/>
      <c r="O13" s="48"/>
      <c r="P13" s="48" t="s">
        <v>36</v>
      </c>
      <c r="Q13" s="48" t="s">
        <v>36</v>
      </c>
      <c r="R13" s="48" t="s">
        <v>36</v>
      </c>
      <c r="S13" s="48" t="s">
        <v>36</v>
      </c>
      <c r="T13" s="48"/>
      <c r="U13" s="48"/>
      <c r="V13" s="48" t="s">
        <v>36</v>
      </c>
      <c r="W13" s="44">
        <v>0</v>
      </c>
      <c r="X13" s="48">
        <f t="shared" si="1"/>
        <v>0</v>
      </c>
      <c r="Y13" s="48">
        <f t="shared" si="2"/>
        <v>1</v>
      </c>
      <c r="Z13" s="48">
        <f t="shared" si="3"/>
        <v>1</v>
      </c>
      <c r="AA13" s="46">
        <f t="shared" si="4"/>
        <v>0</v>
      </c>
      <c r="AC13" s="29"/>
      <c r="AD13" s="29"/>
    </row>
    <row r="14" spans="1:237" s="28" customFormat="1">
      <c r="A14" s="47" t="s">
        <v>21</v>
      </c>
      <c r="B14" s="48" t="s">
        <v>36</v>
      </c>
      <c r="C14" s="48">
        <v>1</v>
      </c>
      <c r="D14" s="48" t="s">
        <v>36</v>
      </c>
      <c r="E14" s="48" t="s">
        <v>36</v>
      </c>
      <c r="F14" s="48" t="s">
        <v>36</v>
      </c>
      <c r="G14" s="48" t="s">
        <v>36</v>
      </c>
      <c r="H14" s="48" t="s">
        <v>36</v>
      </c>
      <c r="I14" s="48">
        <v>1</v>
      </c>
      <c r="J14" s="48"/>
      <c r="K14" s="48"/>
      <c r="L14" s="48"/>
      <c r="M14" s="48"/>
      <c r="N14" s="48"/>
      <c r="O14" s="48"/>
      <c r="P14" s="48" t="s">
        <v>36</v>
      </c>
      <c r="Q14" s="48" t="s">
        <v>36</v>
      </c>
      <c r="R14" s="48" t="s">
        <v>36</v>
      </c>
      <c r="S14" s="48" t="s">
        <v>36</v>
      </c>
      <c r="T14" s="48"/>
      <c r="U14" s="48"/>
      <c r="V14" s="48" t="s">
        <v>36</v>
      </c>
      <c r="W14" s="44">
        <v>0</v>
      </c>
      <c r="X14" s="48">
        <f t="shared" si="1"/>
        <v>0</v>
      </c>
      <c r="Y14" s="48">
        <f t="shared" si="2"/>
        <v>2</v>
      </c>
      <c r="Z14" s="48">
        <f t="shared" si="3"/>
        <v>2</v>
      </c>
      <c r="AA14" s="46">
        <f t="shared" si="4"/>
        <v>0</v>
      </c>
      <c r="AC14" s="29"/>
      <c r="AD14" s="29"/>
    </row>
    <row r="15" spans="1:237" s="28" customFormat="1">
      <c r="A15" s="47" t="s">
        <v>30</v>
      </c>
      <c r="B15" s="48" t="s">
        <v>36</v>
      </c>
      <c r="C15" s="48">
        <v>1</v>
      </c>
      <c r="D15" s="48" t="s">
        <v>36</v>
      </c>
      <c r="E15" s="48">
        <v>1</v>
      </c>
      <c r="F15" s="44">
        <v>0</v>
      </c>
      <c r="G15" s="48" t="s">
        <v>36</v>
      </c>
      <c r="H15" s="48" t="s">
        <v>36</v>
      </c>
      <c r="I15" s="44">
        <v>0</v>
      </c>
      <c r="J15" s="44"/>
      <c r="K15" s="48"/>
      <c r="L15" s="44"/>
      <c r="M15" s="48"/>
      <c r="N15" s="44"/>
      <c r="O15" s="48"/>
      <c r="P15" s="48" t="s">
        <v>36</v>
      </c>
      <c r="Q15" s="48" t="s">
        <v>36</v>
      </c>
      <c r="R15" s="48" t="s">
        <v>36</v>
      </c>
      <c r="S15" s="44">
        <v>0</v>
      </c>
      <c r="T15" s="48"/>
      <c r="U15" s="48"/>
      <c r="V15" s="48" t="s">
        <v>36</v>
      </c>
      <c r="W15" s="44">
        <v>0</v>
      </c>
      <c r="X15" s="48">
        <f t="shared" si="1"/>
        <v>0</v>
      </c>
      <c r="Y15" s="48">
        <f t="shared" si="2"/>
        <v>2</v>
      </c>
      <c r="Z15" s="48">
        <f t="shared" si="3"/>
        <v>2</v>
      </c>
      <c r="AA15" s="46">
        <f t="shared" si="4"/>
        <v>0</v>
      </c>
      <c r="AC15" s="29"/>
      <c r="AD15" s="29"/>
    </row>
    <row r="16" spans="1:237" s="28" customFormat="1">
      <c r="A16" s="47" t="s">
        <v>14</v>
      </c>
      <c r="B16" s="48" t="s">
        <v>36</v>
      </c>
      <c r="C16" s="44">
        <v>0</v>
      </c>
      <c r="D16" s="48" t="s">
        <v>36</v>
      </c>
      <c r="E16" s="48">
        <v>1</v>
      </c>
      <c r="F16" s="48" t="s">
        <v>36</v>
      </c>
      <c r="G16" s="48">
        <v>1</v>
      </c>
      <c r="H16" s="48" t="s">
        <v>36</v>
      </c>
      <c r="I16" s="44">
        <v>0</v>
      </c>
      <c r="J16" s="48"/>
      <c r="K16" s="48"/>
      <c r="L16" s="48"/>
      <c r="M16" s="48"/>
      <c r="N16" s="48"/>
      <c r="O16" s="48"/>
      <c r="P16" s="48" t="s">
        <v>36</v>
      </c>
      <c r="Q16" s="44">
        <v>0</v>
      </c>
      <c r="R16" s="48" t="s">
        <v>36</v>
      </c>
      <c r="S16" s="48" t="s">
        <v>36</v>
      </c>
      <c r="T16" s="48"/>
      <c r="U16" s="48"/>
      <c r="V16" s="48" t="s">
        <v>36</v>
      </c>
      <c r="W16" s="48" t="s">
        <v>36</v>
      </c>
      <c r="X16" s="48">
        <f t="shared" si="1"/>
        <v>0</v>
      </c>
      <c r="Y16" s="48">
        <f t="shared" si="2"/>
        <v>2</v>
      </c>
      <c r="Z16" s="48">
        <f t="shared" si="3"/>
        <v>2</v>
      </c>
      <c r="AA16" s="46">
        <f t="shared" si="4"/>
        <v>0</v>
      </c>
      <c r="AC16" s="29"/>
      <c r="AD16" s="29"/>
    </row>
    <row r="17" spans="1:158" s="28" customFormat="1">
      <c r="A17" s="47" t="s">
        <v>16</v>
      </c>
      <c r="B17" s="44">
        <v>0</v>
      </c>
      <c r="C17" s="48" t="s">
        <v>36</v>
      </c>
      <c r="D17" s="48" t="s">
        <v>36</v>
      </c>
      <c r="E17" s="48">
        <v>1</v>
      </c>
      <c r="F17" s="48" t="s">
        <v>36</v>
      </c>
      <c r="G17" s="48">
        <v>1</v>
      </c>
      <c r="H17" s="48" t="s">
        <v>36</v>
      </c>
      <c r="I17" s="44">
        <v>0</v>
      </c>
      <c r="J17" s="48"/>
      <c r="K17" s="48"/>
      <c r="L17" s="48"/>
      <c r="M17" s="48"/>
      <c r="N17" s="48"/>
      <c r="O17" s="48"/>
      <c r="P17" s="48" t="s">
        <v>36</v>
      </c>
      <c r="Q17" s="48" t="s">
        <v>36</v>
      </c>
      <c r="R17" s="48" t="s">
        <v>36</v>
      </c>
      <c r="S17" s="48" t="s">
        <v>36</v>
      </c>
      <c r="T17" s="48"/>
      <c r="U17" s="48"/>
      <c r="V17" s="48" t="s">
        <v>36</v>
      </c>
      <c r="W17" s="48" t="s">
        <v>36</v>
      </c>
      <c r="X17" s="48">
        <f t="shared" si="1"/>
        <v>0</v>
      </c>
      <c r="Y17" s="48">
        <f t="shared" si="2"/>
        <v>2</v>
      </c>
      <c r="Z17" s="48">
        <f t="shared" si="3"/>
        <v>2</v>
      </c>
      <c r="AA17" s="46">
        <f t="shared" si="4"/>
        <v>0</v>
      </c>
      <c r="AC17" s="29"/>
      <c r="AD17" s="29"/>
    </row>
    <row r="18" spans="1:158" s="28" customFormat="1">
      <c r="A18" s="47" t="s">
        <v>19</v>
      </c>
      <c r="B18" s="48" t="s">
        <v>36</v>
      </c>
      <c r="C18" s="44">
        <v>0</v>
      </c>
      <c r="D18" s="48" t="s">
        <v>36</v>
      </c>
      <c r="E18" s="48" t="s">
        <v>36</v>
      </c>
      <c r="F18" s="48">
        <v>1</v>
      </c>
      <c r="G18" s="48" t="s">
        <v>36</v>
      </c>
      <c r="H18" s="48" t="s">
        <v>36</v>
      </c>
      <c r="I18" s="48" t="s">
        <v>36</v>
      </c>
      <c r="J18" s="48"/>
      <c r="K18" s="48"/>
      <c r="L18" s="48"/>
      <c r="M18" s="48"/>
      <c r="N18" s="48"/>
      <c r="O18" s="48"/>
      <c r="P18" s="48" t="s">
        <v>36</v>
      </c>
      <c r="Q18" s="48" t="s">
        <v>36</v>
      </c>
      <c r="R18" s="48" t="s">
        <v>36</v>
      </c>
      <c r="S18" s="48" t="s">
        <v>36</v>
      </c>
      <c r="T18" s="48"/>
      <c r="U18" s="48"/>
      <c r="V18" s="48" t="s">
        <v>36</v>
      </c>
      <c r="W18" s="44">
        <v>0</v>
      </c>
      <c r="X18" s="48">
        <f t="shared" si="1"/>
        <v>1</v>
      </c>
      <c r="Y18" s="48">
        <f t="shared" si="2"/>
        <v>0</v>
      </c>
      <c r="Z18" s="48">
        <f t="shared" si="3"/>
        <v>1</v>
      </c>
      <c r="AA18" s="46">
        <f t="shared" si="4"/>
        <v>100</v>
      </c>
      <c r="AC18" s="29"/>
      <c r="AD18" s="29"/>
    </row>
    <row r="19" spans="1:158" s="28" customFormat="1">
      <c r="A19" s="47" t="s">
        <v>18</v>
      </c>
      <c r="B19" s="48" t="s">
        <v>36</v>
      </c>
      <c r="C19" s="44">
        <v>0</v>
      </c>
      <c r="D19" s="48" t="s">
        <v>36</v>
      </c>
      <c r="E19" s="48" t="s">
        <v>36</v>
      </c>
      <c r="F19" s="48" t="s">
        <v>36</v>
      </c>
      <c r="G19" s="48">
        <v>1</v>
      </c>
      <c r="H19" s="48" t="s">
        <v>36</v>
      </c>
      <c r="I19" s="48" t="s">
        <v>36</v>
      </c>
      <c r="J19" s="48"/>
      <c r="K19" s="48"/>
      <c r="L19" s="48"/>
      <c r="M19" s="48"/>
      <c r="N19" s="48"/>
      <c r="O19" s="48"/>
      <c r="P19" s="48" t="s">
        <v>36</v>
      </c>
      <c r="Q19" s="48" t="s">
        <v>36</v>
      </c>
      <c r="R19" s="48" t="s">
        <v>36</v>
      </c>
      <c r="S19" s="48" t="s">
        <v>36</v>
      </c>
      <c r="T19" s="48"/>
      <c r="U19" s="48"/>
      <c r="V19" s="48" t="s">
        <v>36</v>
      </c>
      <c r="W19" s="48" t="s">
        <v>36</v>
      </c>
      <c r="X19" s="48">
        <f t="shared" si="1"/>
        <v>0</v>
      </c>
      <c r="Y19" s="48">
        <f t="shared" si="2"/>
        <v>1</v>
      </c>
      <c r="Z19" s="48">
        <f t="shared" si="3"/>
        <v>1</v>
      </c>
      <c r="AA19" s="46">
        <f t="shared" si="4"/>
        <v>0</v>
      </c>
      <c r="AC19" s="29"/>
      <c r="AD19" s="29"/>
    </row>
    <row r="20" spans="1:158" s="28" customFormat="1">
      <c r="A20" s="47" t="s">
        <v>24</v>
      </c>
      <c r="B20" s="48" t="s">
        <v>36</v>
      </c>
      <c r="C20" s="44">
        <v>0</v>
      </c>
      <c r="D20" s="48" t="s">
        <v>36</v>
      </c>
      <c r="E20" s="48" t="s">
        <v>36</v>
      </c>
      <c r="F20" s="48" t="s">
        <v>36</v>
      </c>
      <c r="G20" s="44">
        <v>0</v>
      </c>
      <c r="H20" s="48" t="s">
        <v>36</v>
      </c>
      <c r="I20" s="48">
        <v>1</v>
      </c>
      <c r="J20" s="48"/>
      <c r="K20" s="44"/>
      <c r="L20" s="48"/>
      <c r="M20" s="44"/>
      <c r="N20" s="48"/>
      <c r="O20" s="44"/>
      <c r="P20" s="48" t="s">
        <v>36</v>
      </c>
      <c r="Q20" s="48" t="s">
        <v>36</v>
      </c>
      <c r="R20" s="48" t="s">
        <v>36</v>
      </c>
      <c r="S20" s="48" t="s">
        <v>36</v>
      </c>
      <c r="T20" s="48"/>
      <c r="U20" s="48"/>
      <c r="V20" s="48" t="s">
        <v>36</v>
      </c>
      <c r="W20" s="48">
        <v>1</v>
      </c>
      <c r="X20" s="48">
        <f t="shared" si="1"/>
        <v>0</v>
      </c>
      <c r="Y20" s="48">
        <f t="shared" si="2"/>
        <v>2</v>
      </c>
      <c r="Z20" s="48">
        <f t="shared" si="3"/>
        <v>2</v>
      </c>
      <c r="AA20" s="46">
        <f t="shared" si="4"/>
        <v>0</v>
      </c>
      <c r="AC20" s="29"/>
      <c r="AD20" s="29"/>
    </row>
    <row r="21" spans="1:158" s="28" customFormat="1">
      <c r="A21" s="47" t="s">
        <v>42</v>
      </c>
      <c r="B21" s="48" t="s">
        <v>36</v>
      </c>
      <c r="C21" s="48">
        <v>1</v>
      </c>
      <c r="D21" s="48" t="s">
        <v>36</v>
      </c>
      <c r="E21" s="48" t="s">
        <v>36</v>
      </c>
      <c r="F21" s="48" t="s">
        <v>36</v>
      </c>
      <c r="G21" s="48" t="s">
        <v>36</v>
      </c>
      <c r="H21" s="48" t="s">
        <v>36</v>
      </c>
      <c r="I21" s="48" t="s">
        <v>36</v>
      </c>
      <c r="J21" s="48"/>
      <c r="K21" s="48"/>
      <c r="L21" s="48"/>
      <c r="M21" s="48"/>
      <c r="N21" s="48"/>
      <c r="O21" s="48"/>
      <c r="P21" s="48" t="s">
        <v>36</v>
      </c>
      <c r="Q21" s="48" t="s">
        <v>36</v>
      </c>
      <c r="R21" s="48" t="s">
        <v>36</v>
      </c>
      <c r="S21" s="48" t="s">
        <v>36</v>
      </c>
      <c r="T21" s="48"/>
      <c r="U21" s="48"/>
      <c r="V21" s="48" t="s">
        <v>36</v>
      </c>
      <c r="W21" s="48" t="s">
        <v>36</v>
      </c>
      <c r="X21" s="48">
        <f t="shared" si="1"/>
        <v>0</v>
      </c>
      <c r="Y21" s="48">
        <f t="shared" si="2"/>
        <v>1</v>
      </c>
      <c r="Z21" s="48">
        <f t="shared" si="3"/>
        <v>1</v>
      </c>
      <c r="AA21" s="46">
        <f t="shared" si="4"/>
        <v>0</v>
      </c>
      <c r="AC21" s="29"/>
      <c r="AD21" s="29"/>
    </row>
    <row r="22" spans="1:158" s="31" customFormat="1">
      <c r="A22" s="47" t="s">
        <v>43</v>
      </c>
      <c r="B22" s="48" t="s">
        <v>36</v>
      </c>
      <c r="C22" s="48" t="s">
        <v>36</v>
      </c>
      <c r="D22" s="48" t="s">
        <v>36</v>
      </c>
      <c r="E22" s="48">
        <v>1</v>
      </c>
      <c r="F22" s="48" t="s">
        <v>36</v>
      </c>
      <c r="G22" s="48" t="s">
        <v>36</v>
      </c>
      <c r="H22" s="48" t="s">
        <v>36</v>
      </c>
      <c r="I22" s="48" t="s">
        <v>36</v>
      </c>
      <c r="J22" s="48"/>
      <c r="K22" s="48"/>
      <c r="L22" s="48"/>
      <c r="M22" s="48"/>
      <c r="N22" s="48"/>
      <c r="O22" s="48"/>
      <c r="P22" s="48" t="s">
        <v>36</v>
      </c>
      <c r="Q22" s="48" t="s">
        <v>36</v>
      </c>
      <c r="R22" s="48" t="s">
        <v>36</v>
      </c>
      <c r="S22" s="48" t="s">
        <v>36</v>
      </c>
      <c r="T22" s="48"/>
      <c r="U22" s="48"/>
      <c r="V22" s="48" t="s">
        <v>36</v>
      </c>
      <c r="W22" s="48" t="s">
        <v>36</v>
      </c>
      <c r="X22" s="48">
        <f t="shared" si="1"/>
        <v>0</v>
      </c>
      <c r="Y22" s="48">
        <f t="shared" si="2"/>
        <v>1</v>
      </c>
      <c r="Z22" s="48">
        <f t="shared" si="3"/>
        <v>1</v>
      </c>
      <c r="AA22" s="46">
        <f t="shared" si="4"/>
        <v>0</v>
      </c>
      <c r="AB22" s="28"/>
      <c r="AC22" s="29"/>
      <c r="AD22" s="29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</row>
    <row r="23" spans="1:158" s="28" customFormat="1">
      <c r="A23" s="47" t="s">
        <v>23</v>
      </c>
      <c r="B23" s="48">
        <v>1</v>
      </c>
      <c r="C23" s="48" t="s">
        <v>36</v>
      </c>
      <c r="D23" s="48" t="s">
        <v>36</v>
      </c>
      <c r="E23" s="44">
        <v>0</v>
      </c>
      <c r="F23" s="48" t="s">
        <v>36</v>
      </c>
      <c r="G23" s="48">
        <v>1</v>
      </c>
      <c r="H23" s="48" t="s">
        <v>36</v>
      </c>
      <c r="I23" s="44">
        <v>0</v>
      </c>
      <c r="J23" s="48"/>
      <c r="K23" s="48"/>
      <c r="L23" s="48"/>
      <c r="M23" s="48"/>
      <c r="N23" s="48"/>
      <c r="O23" s="48"/>
      <c r="P23" s="48" t="s">
        <v>36</v>
      </c>
      <c r="Q23" s="44">
        <v>0</v>
      </c>
      <c r="R23" s="44">
        <v>0</v>
      </c>
      <c r="S23" s="48" t="s">
        <v>36</v>
      </c>
      <c r="T23" s="48"/>
      <c r="U23" s="48"/>
      <c r="V23" s="48" t="s">
        <v>36</v>
      </c>
      <c r="W23" s="44">
        <v>0</v>
      </c>
      <c r="X23" s="48">
        <f t="shared" si="1"/>
        <v>1</v>
      </c>
      <c r="Y23" s="48">
        <f t="shared" si="2"/>
        <v>1</v>
      </c>
      <c r="Z23" s="48">
        <f t="shared" si="3"/>
        <v>2</v>
      </c>
      <c r="AA23" s="46">
        <f t="shared" si="4"/>
        <v>50</v>
      </c>
      <c r="AC23" s="29"/>
      <c r="AD23" s="29"/>
    </row>
    <row r="24" spans="1:158" s="28" customFormat="1">
      <c r="A24" s="47" t="s">
        <v>22</v>
      </c>
      <c r="B24" s="48" t="s">
        <v>36</v>
      </c>
      <c r="C24" s="48">
        <v>1</v>
      </c>
      <c r="D24" s="48" t="s">
        <v>36</v>
      </c>
      <c r="E24" s="48">
        <v>1</v>
      </c>
      <c r="F24" s="48" t="s">
        <v>36</v>
      </c>
      <c r="G24" s="48" t="s">
        <v>36</v>
      </c>
      <c r="H24" s="48" t="s">
        <v>36</v>
      </c>
      <c r="I24" s="48" t="s">
        <v>36</v>
      </c>
      <c r="J24" s="48"/>
      <c r="K24" s="48"/>
      <c r="L24" s="48"/>
      <c r="M24" s="48"/>
      <c r="N24" s="48"/>
      <c r="O24" s="48"/>
      <c r="P24" s="48" t="s">
        <v>36</v>
      </c>
      <c r="Q24" s="48" t="s">
        <v>36</v>
      </c>
      <c r="R24" s="48" t="s">
        <v>36</v>
      </c>
      <c r="S24" s="48" t="s">
        <v>36</v>
      </c>
      <c r="T24" s="48"/>
      <c r="U24" s="48"/>
      <c r="V24" s="48" t="s">
        <v>36</v>
      </c>
      <c r="W24" s="48" t="s">
        <v>36</v>
      </c>
      <c r="X24" s="48">
        <f t="shared" si="1"/>
        <v>0</v>
      </c>
      <c r="Y24" s="48">
        <f t="shared" si="2"/>
        <v>2</v>
      </c>
      <c r="Z24" s="48">
        <f t="shared" si="3"/>
        <v>2</v>
      </c>
      <c r="AA24" s="46">
        <f t="shared" si="4"/>
        <v>0</v>
      </c>
      <c r="AC24" s="29"/>
      <c r="AD24" s="29"/>
    </row>
    <row r="25" spans="1:158" s="28" customFormat="1">
      <c r="A25" s="47" t="s">
        <v>17</v>
      </c>
      <c r="B25" s="48" t="s">
        <v>36</v>
      </c>
      <c r="C25" s="48">
        <v>1</v>
      </c>
      <c r="D25" s="44">
        <v>0</v>
      </c>
      <c r="E25" s="48" t="s">
        <v>36</v>
      </c>
      <c r="F25" s="48">
        <v>1</v>
      </c>
      <c r="G25" s="48" t="s">
        <v>36</v>
      </c>
      <c r="H25" s="48" t="s">
        <v>36</v>
      </c>
      <c r="I25" s="44">
        <v>0</v>
      </c>
      <c r="J25" s="48"/>
      <c r="K25" s="48"/>
      <c r="L25" s="48"/>
      <c r="M25" s="48"/>
      <c r="N25" s="48"/>
      <c r="O25" s="48"/>
      <c r="P25" s="48" t="s">
        <v>36</v>
      </c>
      <c r="Q25" s="44">
        <v>0</v>
      </c>
      <c r="R25" s="44">
        <v>0</v>
      </c>
      <c r="S25" s="48" t="s">
        <v>36</v>
      </c>
      <c r="T25" s="48"/>
      <c r="U25" s="48"/>
      <c r="V25" s="48" t="s">
        <v>36</v>
      </c>
      <c r="W25" s="48" t="s">
        <v>36</v>
      </c>
      <c r="X25" s="48">
        <f t="shared" si="1"/>
        <v>1</v>
      </c>
      <c r="Y25" s="48">
        <f t="shared" si="2"/>
        <v>1</v>
      </c>
      <c r="Z25" s="48">
        <f t="shared" si="3"/>
        <v>2</v>
      </c>
      <c r="AA25" s="46">
        <f t="shared" si="4"/>
        <v>50</v>
      </c>
      <c r="AC25" s="29"/>
      <c r="AD25" s="29"/>
    </row>
    <row r="26" spans="1:158" s="28" customFormat="1">
      <c r="A26" s="47" t="s">
        <v>25</v>
      </c>
      <c r="B26" s="48" t="s">
        <v>36</v>
      </c>
      <c r="C26" s="48" t="s">
        <v>36</v>
      </c>
      <c r="D26" s="48">
        <v>1</v>
      </c>
      <c r="E26" s="48" t="s">
        <v>36</v>
      </c>
      <c r="F26" s="48" t="s">
        <v>36</v>
      </c>
      <c r="G26" s="48" t="s">
        <v>36</v>
      </c>
      <c r="H26" s="48" t="s">
        <v>36</v>
      </c>
      <c r="I26" s="48">
        <v>1</v>
      </c>
      <c r="J26" s="48"/>
      <c r="K26" s="48"/>
      <c r="L26" s="48"/>
      <c r="M26" s="48"/>
      <c r="N26" s="48"/>
      <c r="O26" s="48"/>
      <c r="P26" s="48" t="s">
        <v>36</v>
      </c>
      <c r="Q26" s="48" t="s">
        <v>36</v>
      </c>
      <c r="R26" s="48" t="s">
        <v>36</v>
      </c>
      <c r="S26" s="48" t="s">
        <v>36</v>
      </c>
      <c r="T26" s="48"/>
      <c r="U26" s="48"/>
      <c r="V26" s="48" t="s">
        <v>36</v>
      </c>
      <c r="W26" s="48" t="s">
        <v>36</v>
      </c>
      <c r="X26" s="48">
        <f t="shared" si="1"/>
        <v>1</v>
      </c>
      <c r="Y26" s="48">
        <f t="shared" si="2"/>
        <v>1</v>
      </c>
      <c r="Z26" s="48">
        <f t="shared" si="3"/>
        <v>2</v>
      </c>
      <c r="AA26" s="46">
        <f t="shared" si="4"/>
        <v>50</v>
      </c>
      <c r="AC26" s="29"/>
      <c r="AD26" s="29"/>
    </row>
    <row r="27" spans="1:158" s="28" customFormat="1">
      <c r="A27" s="47" t="s">
        <v>3</v>
      </c>
      <c r="B27" s="48" t="s">
        <v>36</v>
      </c>
      <c r="C27" s="48">
        <v>1</v>
      </c>
      <c r="D27" s="48" t="s">
        <v>36</v>
      </c>
      <c r="E27" s="48">
        <v>1</v>
      </c>
      <c r="F27" s="48" t="s">
        <v>36</v>
      </c>
      <c r="G27" s="44">
        <v>0</v>
      </c>
      <c r="H27" s="48" t="s">
        <v>36</v>
      </c>
      <c r="I27" s="48" t="s">
        <v>36</v>
      </c>
      <c r="J27" s="48"/>
      <c r="K27" s="44"/>
      <c r="L27" s="48"/>
      <c r="M27" s="44"/>
      <c r="N27" s="48"/>
      <c r="O27" s="44"/>
      <c r="P27" s="48" t="s">
        <v>36</v>
      </c>
      <c r="Q27" s="48" t="s">
        <v>36</v>
      </c>
      <c r="R27" s="48" t="s">
        <v>36</v>
      </c>
      <c r="S27" s="44">
        <v>0</v>
      </c>
      <c r="T27" s="48"/>
      <c r="U27" s="48"/>
      <c r="V27" s="48" t="s">
        <v>36</v>
      </c>
      <c r="W27" s="48" t="s">
        <v>36</v>
      </c>
      <c r="X27" s="48">
        <f t="shared" si="1"/>
        <v>0</v>
      </c>
      <c r="Y27" s="48">
        <f t="shared" si="2"/>
        <v>2</v>
      </c>
      <c r="Z27" s="48">
        <f t="shared" si="3"/>
        <v>2</v>
      </c>
      <c r="AA27" s="46">
        <f t="shared" si="4"/>
        <v>0</v>
      </c>
      <c r="AC27" s="29"/>
      <c r="AD27" s="29"/>
    </row>
    <row r="28" spans="1:158" s="28" customFormat="1">
      <c r="A28" s="47" t="s">
        <v>12</v>
      </c>
      <c r="B28" s="48" t="s">
        <v>36</v>
      </c>
      <c r="C28" s="48">
        <v>1</v>
      </c>
      <c r="D28" s="48" t="s">
        <v>36</v>
      </c>
      <c r="E28" s="48" t="s">
        <v>36</v>
      </c>
      <c r="F28" s="48">
        <v>1</v>
      </c>
      <c r="G28" s="48" t="s">
        <v>36</v>
      </c>
      <c r="H28" s="44">
        <v>0</v>
      </c>
      <c r="I28" s="48" t="s">
        <v>36</v>
      </c>
      <c r="J28" s="48"/>
      <c r="K28" s="48"/>
      <c r="L28" s="48"/>
      <c r="M28" s="48"/>
      <c r="N28" s="48"/>
      <c r="O28" s="48"/>
      <c r="P28" s="48" t="s">
        <v>36</v>
      </c>
      <c r="Q28" s="48" t="s">
        <v>36</v>
      </c>
      <c r="R28" s="48" t="s">
        <v>36</v>
      </c>
      <c r="S28" s="44">
        <v>0</v>
      </c>
      <c r="T28" s="48"/>
      <c r="U28" s="48"/>
      <c r="V28" s="44">
        <v>0</v>
      </c>
      <c r="W28" s="44">
        <v>0</v>
      </c>
      <c r="X28" s="48">
        <f t="shared" si="1"/>
        <v>1</v>
      </c>
      <c r="Y28" s="48">
        <f t="shared" si="2"/>
        <v>1</v>
      </c>
      <c r="Z28" s="48">
        <f t="shared" si="3"/>
        <v>2</v>
      </c>
      <c r="AA28" s="46">
        <f t="shared" si="4"/>
        <v>50</v>
      </c>
      <c r="AC28" s="29"/>
      <c r="AD28" s="29"/>
    </row>
    <row r="29" spans="1:158" s="28" customFormat="1">
      <c r="A29" s="47" t="s">
        <v>11</v>
      </c>
      <c r="B29" s="48" t="s">
        <v>36</v>
      </c>
      <c r="C29" s="44">
        <v>0</v>
      </c>
      <c r="D29" s="48" t="s">
        <v>36</v>
      </c>
      <c r="E29" s="48">
        <v>2</v>
      </c>
      <c r="F29" s="48" t="s">
        <v>36</v>
      </c>
      <c r="G29" s="44">
        <v>0</v>
      </c>
      <c r="H29" s="48" t="s">
        <v>36</v>
      </c>
      <c r="I29" s="44">
        <v>0</v>
      </c>
      <c r="J29" s="48"/>
      <c r="K29" s="44"/>
      <c r="L29" s="48"/>
      <c r="M29" s="44"/>
      <c r="N29" s="48"/>
      <c r="O29" s="44"/>
      <c r="P29" s="48" t="s">
        <v>36</v>
      </c>
      <c r="Q29" s="48" t="s">
        <v>36</v>
      </c>
      <c r="R29" s="48" t="s">
        <v>36</v>
      </c>
      <c r="S29" s="44">
        <v>0</v>
      </c>
      <c r="T29" s="48"/>
      <c r="U29" s="48"/>
      <c r="V29" s="48" t="s">
        <v>36</v>
      </c>
      <c r="W29" s="48" t="s">
        <v>36</v>
      </c>
      <c r="X29" s="48">
        <f t="shared" si="1"/>
        <v>0</v>
      </c>
      <c r="Y29" s="48">
        <f t="shared" si="2"/>
        <v>2</v>
      </c>
      <c r="Z29" s="48">
        <f t="shared" si="3"/>
        <v>2</v>
      </c>
      <c r="AA29" s="46">
        <f t="shared" si="4"/>
        <v>0</v>
      </c>
      <c r="AC29" s="29"/>
      <c r="AD29" s="29"/>
    </row>
    <row r="30" spans="1:158" s="28" customFormat="1">
      <c r="A30" s="47" t="s">
        <v>15</v>
      </c>
      <c r="B30" s="48" t="s">
        <v>36</v>
      </c>
      <c r="C30" s="48">
        <v>1</v>
      </c>
      <c r="D30" s="48" t="s">
        <v>36</v>
      </c>
      <c r="E30" s="48" t="s">
        <v>36</v>
      </c>
      <c r="F30" s="44">
        <v>0</v>
      </c>
      <c r="G30" s="48">
        <v>1</v>
      </c>
      <c r="H30" s="48" t="s">
        <v>36</v>
      </c>
      <c r="I30" s="48" t="s">
        <v>36</v>
      </c>
      <c r="J30" s="44"/>
      <c r="K30" s="48"/>
      <c r="L30" s="44"/>
      <c r="M30" s="48"/>
      <c r="N30" s="44"/>
      <c r="O30" s="48"/>
      <c r="P30" s="48" t="s">
        <v>36</v>
      </c>
      <c r="Q30" s="44">
        <v>0</v>
      </c>
      <c r="R30" s="44">
        <v>0</v>
      </c>
      <c r="S30" s="44">
        <v>0</v>
      </c>
      <c r="T30" s="48"/>
      <c r="U30" s="48"/>
      <c r="V30" s="44">
        <v>0</v>
      </c>
      <c r="W30" s="48" t="s">
        <v>36</v>
      </c>
      <c r="X30" s="48">
        <f t="shared" si="1"/>
        <v>0</v>
      </c>
      <c r="Y30" s="48">
        <f t="shared" si="2"/>
        <v>2</v>
      </c>
      <c r="Z30" s="48">
        <f t="shared" si="3"/>
        <v>2</v>
      </c>
      <c r="AA30" s="46">
        <f t="shared" si="4"/>
        <v>0</v>
      </c>
      <c r="AC30" s="29"/>
      <c r="AD30" s="29"/>
    </row>
    <row r="31" spans="1:158" s="28" customFormat="1">
      <c r="A31" s="47" t="s">
        <v>10</v>
      </c>
      <c r="B31" s="48" t="s">
        <v>36</v>
      </c>
      <c r="C31" s="44">
        <v>0</v>
      </c>
      <c r="D31" s="48" t="s">
        <v>36</v>
      </c>
      <c r="E31" s="44">
        <v>0</v>
      </c>
      <c r="F31" s="48">
        <v>1</v>
      </c>
      <c r="G31" s="48" t="s">
        <v>36</v>
      </c>
      <c r="H31" s="44">
        <v>0</v>
      </c>
      <c r="I31" s="44">
        <v>0</v>
      </c>
      <c r="J31" s="48"/>
      <c r="K31" s="48"/>
      <c r="L31" s="48"/>
      <c r="M31" s="48"/>
      <c r="N31" s="48"/>
      <c r="O31" s="48"/>
      <c r="P31" s="48" t="s">
        <v>36</v>
      </c>
      <c r="Q31" s="44">
        <v>0</v>
      </c>
      <c r="R31" s="48" t="s">
        <v>36</v>
      </c>
      <c r="S31" s="48">
        <v>1</v>
      </c>
      <c r="T31" s="48"/>
      <c r="U31" s="48"/>
      <c r="V31" s="48" t="s">
        <v>36</v>
      </c>
      <c r="W31" s="48" t="s">
        <v>36</v>
      </c>
      <c r="X31" s="48">
        <f t="shared" si="1"/>
        <v>1</v>
      </c>
      <c r="Y31" s="48">
        <f t="shared" si="2"/>
        <v>1</v>
      </c>
      <c r="Z31" s="48">
        <f t="shared" si="3"/>
        <v>2</v>
      </c>
      <c r="AA31" s="46">
        <f t="shared" si="4"/>
        <v>50</v>
      </c>
      <c r="AC31" s="29"/>
      <c r="AD31" s="29"/>
    </row>
    <row r="32" spans="1:158" s="28" customFormat="1">
      <c r="A32" s="49" t="s">
        <v>2</v>
      </c>
      <c r="B32" s="48" t="s">
        <v>36</v>
      </c>
      <c r="C32" s="48" t="s">
        <v>36</v>
      </c>
      <c r="D32" s="48">
        <v>1</v>
      </c>
      <c r="E32" s="44">
        <v>0</v>
      </c>
      <c r="F32" s="48" t="s">
        <v>36</v>
      </c>
      <c r="G32" s="48">
        <v>1</v>
      </c>
      <c r="H32" s="48" t="s">
        <v>36</v>
      </c>
      <c r="I32" s="44">
        <v>0</v>
      </c>
      <c r="J32" s="48"/>
      <c r="K32" s="48"/>
      <c r="L32" s="48"/>
      <c r="M32" s="48"/>
      <c r="N32" s="48"/>
      <c r="O32" s="48"/>
      <c r="P32" s="48" t="s">
        <v>36</v>
      </c>
      <c r="Q32" s="48" t="s">
        <v>36</v>
      </c>
      <c r="R32" s="48" t="s">
        <v>36</v>
      </c>
      <c r="S32" s="44">
        <v>0</v>
      </c>
      <c r="T32" s="48"/>
      <c r="U32" s="48"/>
      <c r="V32" s="48" t="s">
        <v>36</v>
      </c>
      <c r="W32" s="48" t="s">
        <v>36</v>
      </c>
      <c r="X32" s="48">
        <f t="shared" si="1"/>
        <v>1</v>
      </c>
      <c r="Y32" s="48">
        <f t="shared" si="2"/>
        <v>1</v>
      </c>
      <c r="Z32" s="48">
        <f t="shared" si="3"/>
        <v>2</v>
      </c>
      <c r="AA32" s="46">
        <f t="shared" si="4"/>
        <v>50</v>
      </c>
      <c r="AC32" s="29"/>
      <c r="AD32" s="29"/>
    </row>
    <row r="33" spans="1:140">
      <c r="A33" s="43"/>
      <c r="B33" s="44"/>
      <c r="C33" s="45"/>
      <c r="D33" s="44"/>
      <c r="E33" s="45"/>
      <c r="F33" s="44"/>
      <c r="G33" s="45"/>
      <c r="H33" s="44"/>
      <c r="I33" s="45"/>
      <c r="J33" s="44"/>
      <c r="K33" s="45"/>
      <c r="L33" s="44"/>
      <c r="M33" s="45"/>
      <c r="N33" s="44"/>
      <c r="O33" s="45"/>
      <c r="P33" s="44"/>
      <c r="Q33" s="44"/>
      <c r="R33" s="44"/>
      <c r="S33" s="44"/>
      <c r="T33" s="44"/>
      <c r="U33" s="45"/>
      <c r="V33" s="44"/>
      <c r="W33" s="45"/>
      <c r="X33" s="44"/>
      <c r="Y33" s="44"/>
      <c r="Z33" s="44"/>
      <c r="AA33" s="50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</row>
    <row r="34" spans="1:140">
      <c r="A34" s="51" t="s">
        <v>69</v>
      </c>
      <c r="B34" s="192">
        <v>7.6923076923076925</v>
      </c>
      <c r="C34" s="198"/>
      <c r="D34" s="192">
        <v>15.384615384615385</v>
      </c>
      <c r="E34" s="198"/>
      <c r="F34" s="192">
        <v>33.333333333333336</v>
      </c>
      <c r="G34" s="198"/>
      <c r="H34" s="42">
        <v>0</v>
      </c>
      <c r="I34" s="42"/>
      <c r="J34" s="192"/>
      <c r="K34" s="198"/>
      <c r="L34" s="192"/>
      <c r="M34" s="198"/>
      <c r="N34" s="192"/>
      <c r="O34" s="198"/>
      <c r="P34" s="42">
        <v>0</v>
      </c>
      <c r="Q34" s="42"/>
      <c r="R34" s="42">
        <v>0</v>
      </c>
      <c r="S34" s="42"/>
      <c r="T34" s="42">
        <v>0</v>
      </c>
      <c r="U34" s="42"/>
      <c r="V34" s="42">
        <v>0</v>
      </c>
      <c r="W34" s="42"/>
      <c r="X34" s="192">
        <v>15.217391304347824</v>
      </c>
      <c r="Y34" s="197"/>
      <c r="Z34" s="52"/>
      <c r="AA34" s="52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</row>
    <row r="35" spans="1:140" s="28" customFormat="1">
      <c r="A35" s="43"/>
      <c r="B35" s="114"/>
      <c r="C35" s="114"/>
      <c r="D35" s="114"/>
      <c r="E35" s="114"/>
      <c r="F35" s="114"/>
      <c r="G35" s="114"/>
      <c r="H35" s="46"/>
      <c r="I35" s="46"/>
      <c r="J35" s="114"/>
      <c r="K35" s="114"/>
      <c r="L35" s="114"/>
      <c r="M35" s="114"/>
      <c r="N35" s="114"/>
      <c r="O35" s="114"/>
      <c r="P35" s="46"/>
      <c r="Q35" s="46"/>
      <c r="R35" s="46"/>
      <c r="S35" s="46"/>
      <c r="T35" s="46"/>
      <c r="U35" s="46"/>
      <c r="V35" s="46"/>
      <c r="W35" s="46"/>
      <c r="X35" s="114"/>
      <c r="Y35" s="114"/>
      <c r="Z35" s="53"/>
      <c r="AA35" s="53"/>
    </row>
    <row r="36" spans="1:140" s="28" customFormat="1">
      <c r="A36" s="43" t="s">
        <v>59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 spans="1:140" s="28" customFormat="1">
      <c r="A37" s="54" t="s">
        <v>53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43"/>
      <c r="U37" s="43"/>
      <c r="V37" s="43"/>
      <c r="W37" s="43"/>
      <c r="X37" s="53"/>
      <c r="Y37" s="53"/>
      <c r="Z37" s="53"/>
      <c r="AA37" s="43"/>
    </row>
    <row r="38" spans="1:140" s="28" customFormat="1">
      <c r="A38" s="54" t="s">
        <v>37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53"/>
      <c r="Z38" s="53"/>
      <c r="AA38" s="53"/>
    </row>
    <row r="39" spans="1:140" s="28" customForma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53"/>
      <c r="Z39" s="43"/>
      <c r="AA39" s="43"/>
    </row>
    <row r="40" spans="1:140" s="28" customFormat="1">
      <c r="A40" s="43" t="s">
        <v>73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53"/>
      <c r="Z40" s="43"/>
      <c r="AA40" s="43"/>
    </row>
    <row r="41" spans="1:140" s="28" customFormat="1">
      <c r="A41" s="43" t="s">
        <v>72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53"/>
      <c r="Z41" s="43"/>
      <c r="AA41" s="43"/>
    </row>
    <row r="42" spans="1:140" s="28" customForma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53"/>
      <c r="Z42" s="43"/>
      <c r="AA42" s="43"/>
    </row>
    <row r="43" spans="1:140" s="28" customFormat="1">
      <c r="A43" s="104" t="s">
        <v>76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53"/>
      <c r="Z43" s="43"/>
      <c r="AA43" s="43"/>
    </row>
    <row r="44" spans="1:140" s="33" customFormat="1">
      <c r="A44" s="105" t="s">
        <v>75</v>
      </c>
      <c r="B44" s="56"/>
      <c r="C44" s="43"/>
      <c r="D44" s="57"/>
      <c r="E44" s="57"/>
      <c r="F44" s="58"/>
      <c r="G44" s="43"/>
      <c r="H44" s="43"/>
      <c r="I44" s="43"/>
      <c r="J44" s="58"/>
      <c r="K44" s="43"/>
      <c r="L44" s="58"/>
      <c r="M44" s="43"/>
      <c r="N44" s="58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53"/>
      <c r="Z44" s="43"/>
      <c r="AA44" s="43"/>
    </row>
    <row r="45" spans="1:140" s="33" customFormat="1">
      <c r="A45" s="105"/>
      <c r="B45" s="43"/>
      <c r="C45" s="43"/>
      <c r="D45" s="57"/>
      <c r="E45" s="57"/>
      <c r="F45" s="57"/>
      <c r="G45" s="43"/>
      <c r="H45" s="43"/>
      <c r="I45" s="43"/>
      <c r="J45" s="57"/>
      <c r="K45" s="43"/>
      <c r="L45" s="57"/>
      <c r="M45" s="43"/>
      <c r="N45" s="57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53"/>
      <c r="Z45" s="43"/>
      <c r="AA45" s="43"/>
    </row>
    <row r="46" spans="1:140" s="33" customFormat="1">
      <c r="A46" s="106" t="s">
        <v>77</v>
      </c>
      <c r="B46" s="43"/>
      <c r="C46" s="43"/>
      <c r="D46" s="57"/>
      <c r="E46" s="57"/>
      <c r="F46" s="57"/>
      <c r="G46" s="43"/>
      <c r="H46" s="43"/>
      <c r="I46" s="43"/>
      <c r="J46" s="57"/>
      <c r="K46" s="43"/>
      <c r="L46" s="57"/>
      <c r="M46" s="43"/>
      <c r="N46" s="57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53"/>
      <c r="Z46" s="43"/>
      <c r="AA46" s="43"/>
    </row>
    <row r="47" spans="1:140" s="33" customFormat="1">
      <c r="A47" s="55"/>
      <c r="B47" s="43"/>
      <c r="C47" s="43"/>
      <c r="D47" s="57"/>
      <c r="E47" s="57"/>
      <c r="F47" s="58"/>
      <c r="G47" s="43"/>
      <c r="H47" s="43"/>
      <c r="I47" s="43"/>
      <c r="J47" s="58"/>
      <c r="K47" s="43"/>
      <c r="L47" s="58"/>
      <c r="M47" s="43"/>
      <c r="N47" s="58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53"/>
      <c r="Z47" s="43"/>
      <c r="AA47" s="43"/>
    </row>
    <row r="48" spans="1:140" s="28" customFormat="1">
      <c r="Y48" s="32"/>
    </row>
    <row r="49" spans="25:25" s="28" customFormat="1">
      <c r="Y49" s="32"/>
    </row>
    <row r="50" spans="25:25" s="28" customFormat="1">
      <c r="Y50" s="32"/>
    </row>
    <row r="51" spans="25:25" s="28" customFormat="1">
      <c r="Y51" s="32"/>
    </row>
    <row r="52" spans="25:25" s="28" customFormat="1">
      <c r="Y52" s="32"/>
    </row>
    <row r="53" spans="25:25" s="28" customFormat="1">
      <c r="Y53" s="32"/>
    </row>
    <row r="54" spans="25:25" s="28" customFormat="1">
      <c r="Y54" s="32"/>
    </row>
    <row r="55" spans="25:25" s="28" customFormat="1">
      <c r="Y55" s="32"/>
    </row>
    <row r="56" spans="25:25" s="28" customFormat="1">
      <c r="Y56" s="32"/>
    </row>
    <row r="57" spans="25:25" s="28" customFormat="1">
      <c r="Y57" s="32"/>
    </row>
    <row r="58" spans="25:25" s="28" customFormat="1">
      <c r="Y58" s="32"/>
    </row>
    <row r="59" spans="25:25" s="28" customFormat="1">
      <c r="Y59" s="32"/>
    </row>
    <row r="60" spans="25:25" s="28" customFormat="1">
      <c r="Y60" s="32"/>
    </row>
    <row r="61" spans="25:25" s="28" customFormat="1">
      <c r="Y61" s="32"/>
    </row>
    <row r="62" spans="25:25" s="28" customFormat="1">
      <c r="Y62" s="32"/>
    </row>
    <row r="63" spans="25:25" s="28" customFormat="1">
      <c r="Y63" s="32"/>
    </row>
    <row r="64" spans="25:25" s="28" customFormat="1">
      <c r="Y64" s="32"/>
    </row>
    <row r="65" spans="25:25" s="28" customFormat="1">
      <c r="Y65" s="32"/>
    </row>
    <row r="66" spans="25:25" s="28" customFormat="1">
      <c r="Y66" s="32"/>
    </row>
    <row r="67" spans="25:25" s="28" customFormat="1">
      <c r="Y67" s="32"/>
    </row>
    <row r="68" spans="25:25" s="28" customFormat="1">
      <c r="Y68" s="32"/>
    </row>
    <row r="69" spans="25:25" s="28" customFormat="1">
      <c r="Y69" s="32"/>
    </row>
    <row r="70" spans="25:25" s="28" customFormat="1">
      <c r="Y70" s="32"/>
    </row>
    <row r="71" spans="25:25" s="28" customFormat="1">
      <c r="Y71" s="32"/>
    </row>
    <row r="72" spans="25:25" s="28" customFormat="1">
      <c r="Y72" s="32"/>
    </row>
    <row r="73" spans="25:25" s="28" customFormat="1">
      <c r="Y73" s="32"/>
    </row>
    <row r="74" spans="25:25" s="28" customFormat="1">
      <c r="Y74" s="32"/>
    </row>
    <row r="75" spans="25:25" s="28" customFormat="1">
      <c r="Y75" s="32"/>
    </row>
    <row r="76" spans="25:25" s="28" customFormat="1">
      <c r="Y76" s="32"/>
    </row>
    <row r="77" spans="25:25" s="28" customFormat="1">
      <c r="Y77" s="32"/>
    </row>
    <row r="78" spans="25:25" s="28" customFormat="1">
      <c r="Y78" s="32"/>
    </row>
    <row r="79" spans="25:25" s="28" customFormat="1">
      <c r="Y79" s="32"/>
    </row>
    <row r="80" spans="25:25" s="28" customFormat="1">
      <c r="Y80" s="32"/>
    </row>
    <row r="81" spans="25:25" s="28" customFormat="1">
      <c r="Y81" s="32"/>
    </row>
    <row r="82" spans="25:25" s="28" customFormat="1">
      <c r="Y82" s="32"/>
    </row>
    <row r="83" spans="25:25" s="28" customFormat="1">
      <c r="Y83" s="32"/>
    </row>
    <row r="84" spans="25:25" s="28" customFormat="1">
      <c r="Y84" s="32"/>
    </row>
    <row r="85" spans="25:25" s="28" customFormat="1">
      <c r="Y85" s="32"/>
    </row>
    <row r="86" spans="25:25" s="28" customFormat="1">
      <c r="Y86" s="32"/>
    </row>
    <row r="87" spans="25:25" s="28" customFormat="1">
      <c r="Y87" s="32"/>
    </row>
    <row r="88" spans="25:25" s="28" customFormat="1">
      <c r="Y88" s="32"/>
    </row>
    <row r="89" spans="25:25" s="28" customFormat="1">
      <c r="Y89" s="32"/>
    </row>
    <row r="90" spans="25:25" s="28" customFormat="1">
      <c r="Y90" s="32"/>
    </row>
    <row r="91" spans="25:25" s="28" customFormat="1">
      <c r="Y91" s="32"/>
    </row>
    <row r="92" spans="25:25" s="28" customFormat="1">
      <c r="Y92" s="32"/>
    </row>
    <row r="93" spans="25:25" s="28" customFormat="1">
      <c r="Y93" s="32"/>
    </row>
    <row r="94" spans="25:25" s="28" customFormat="1">
      <c r="Y94" s="32"/>
    </row>
    <row r="95" spans="25:25" s="28" customFormat="1">
      <c r="Y95" s="32"/>
    </row>
    <row r="96" spans="25:25" s="28" customFormat="1">
      <c r="Y96" s="32"/>
    </row>
    <row r="97" spans="25:25" s="28" customFormat="1">
      <c r="Y97" s="32"/>
    </row>
    <row r="98" spans="25:25" s="28" customFormat="1">
      <c r="Y98" s="32"/>
    </row>
    <row r="99" spans="25:25" s="28" customFormat="1">
      <c r="Y99" s="32"/>
    </row>
    <row r="100" spans="25:25" s="28" customFormat="1">
      <c r="Y100" s="32"/>
    </row>
    <row r="101" spans="25:25" s="28" customFormat="1">
      <c r="Y101" s="32"/>
    </row>
    <row r="102" spans="25:25" s="28" customFormat="1">
      <c r="Y102" s="32"/>
    </row>
    <row r="103" spans="25:25" s="28" customFormat="1">
      <c r="Y103" s="32"/>
    </row>
    <row r="104" spans="25:25" s="28" customFormat="1">
      <c r="Y104" s="32"/>
    </row>
    <row r="105" spans="25:25" s="28" customFormat="1">
      <c r="Y105" s="32"/>
    </row>
    <row r="106" spans="25:25" s="28" customFormat="1">
      <c r="Y106" s="32"/>
    </row>
    <row r="107" spans="25:25" s="28" customFormat="1">
      <c r="Y107" s="32"/>
    </row>
    <row r="108" spans="25:25" s="28" customFormat="1">
      <c r="Y108" s="32"/>
    </row>
    <row r="109" spans="25:25" s="28" customFormat="1">
      <c r="Y109" s="32"/>
    </row>
    <row r="110" spans="25:25" s="28" customFormat="1">
      <c r="Y110" s="32"/>
    </row>
    <row r="111" spans="25:25" s="28" customFormat="1">
      <c r="Y111" s="32"/>
    </row>
    <row r="112" spans="25:25" s="28" customFormat="1">
      <c r="Y112" s="32"/>
    </row>
    <row r="113" spans="25:25" s="28" customFormat="1">
      <c r="Y113" s="32"/>
    </row>
    <row r="114" spans="25:25" s="28" customFormat="1">
      <c r="Y114" s="32"/>
    </row>
    <row r="115" spans="25:25" s="28" customFormat="1">
      <c r="Y115" s="32"/>
    </row>
    <row r="116" spans="25:25" s="28" customFormat="1">
      <c r="Y116" s="32"/>
    </row>
    <row r="117" spans="25:25" s="28" customFormat="1">
      <c r="Y117" s="32"/>
    </row>
    <row r="118" spans="25:25" s="28" customFormat="1">
      <c r="Y118" s="32"/>
    </row>
    <row r="119" spans="25:25" s="28" customFormat="1">
      <c r="Y119" s="32"/>
    </row>
    <row r="120" spans="25:25" s="28" customFormat="1">
      <c r="Y120" s="32"/>
    </row>
    <row r="121" spans="25:25" s="28" customFormat="1">
      <c r="Y121" s="32"/>
    </row>
    <row r="122" spans="25:25" s="28" customFormat="1">
      <c r="Y122" s="32"/>
    </row>
    <row r="123" spans="25:25" s="28" customFormat="1">
      <c r="Y123" s="32"/>
    </row>
    <row r="124" spans="25:25" s="28" customFormat="1">
      <c r="Y124" s="32"/>
    </row>
    <row r="125" spans="25:25" s="28" customFormat="1">
      <c r="Y125" s="32"/>
    </row>
    <row r="126" spans="25:25" s="28" customFormat="1">
      <c r="Y126" s="32"/>
    </row>
    <row r="127" spans="25:25" s="28" customFormat="1">
      <c r="Y127" s="32"/>
    </row>
    <row r="128" spans="25:25" s="28" customFormat="1">
      <c r="Y128" s="32"/>
    </row>
    <row r="129" spans="25:25" s="28" customFormat="1">
      <c r="Y129" s="32"/>
    </row>
    <row r="130" spans="25:25" s="28" customFormat="1">
      <c r="Y130" s="32"/>
    </row>
    <row r="131" spans="25:25" s="28" customFormat="1">
      <c r="Y131" s="32"/>
    </row>
    <row r="132" spans="25:25" s="28" customFormat="1">
      <c r="Y132" s="32"/>
    </row>
    <row r="133" spans="25:25" s="28" customFormat="1">
      <c r="Y133" s="32"/>
    </row>
    <row r="134" spans="25:25" s="28" customFormat="1">
      <c r="Y134" s="32"/>
    </row>
    <row r="135" spans="25:25" s="28" customFormat="1">
      <c r="Y135" s="32"/>
    </row>
    <row r="136" spans="25:25" s="28" customFormat="1">
      <c r="Y136" s="32"/>
    </row>
    <row r="137" spans="25:25" s="28" customFormat="1">
      <c r="Y137" s="32"/>
    </row>
    <row r="138" spans="25:25" s="28" customFormat="1">
      <c r="Y138" s="32"/>
    </row>
    <row r="139" spans="25:25" s="28" customFormat="1">
      <c r="Y139" s="32"/>
    </row>
    <row r="140" spans="25:25" s="28" customFormat="1">
      <c r="Y140" s="32"/>
    </row>
    <row r="141" spans="25:25" s="28" customFormat="1">
      <c r="Y141" s="32"/>
    </row>
    <row r="142" spans="25:25" s="28" customFormat="1">
      <c r="Y142" s="32"/>
    </row>
    <row r="143" spans="25:25" s="28" customFormat="1">
      <c r="Y143" s="32"/>
    </row>
    <row r="144" spans="25:25" s="28" customFormat="1">
      <c r="Y144" s="32"/>
    </row>
    <row r="145" spans="25:25" s="28" customFormat="1">
      <c r="Y145" s="32"/>
    </row>
    <row r="146" spans="25:25" s="28" customFormat="1">
      <c r="Y146" s="32"/>
    </row>
    <row r="147" spans="25:25" s="28" customFormat="1">
      <c r="Y147" s="32"/>
    </row>
    <row r="148" spans="25:25" s="28" customFormat="1">
      <c r="Y148" s="32"/>
    </row>
    <row r="149" spans="25:25" s="28" customFormat="1">
      <c r="Y149" s="32"/>
    </row>
    <row r="150" spans="25:25" s="28" customFormat="1">
      <c r="Y150" s="32"/>
    </row>
    <row r="151" spans="25:25" s="28" customFormat="1">
      <c r="Y151" s="32"/>
    </row>
    <row r="152" spans="25:25" s="28" customFormat="1">
      <c r="Y152" s="32"/>
    </row>
    <row r="153" spans="25:25" s="28" customFormat="1">
      <c r="Y153" s="32"/>
    </row>
    <row r="154" spans="25:25" s="28" customFormat="1">
      <c r="Y154" s="32"/>
    </row>
    <row r="155" spans="25:25" s="28" customFormat="1">
      <c r="Y155" s="32"/>
    </row>
    <row r="156" spans="25:25" s="28" customFormat="1">
      <c r="Y156" s="32"/>
    </row>
    <row r="157" spans="25:25" s="28" customFormat="1">
      <c r="Y157" s="32"/>
    </row>
    <row r="158" spans="25:25" s="28" customFormat="1">
      <c r="Y158" s="32"/>
    </row>
    <row r="159" spans="25:25" s="28" customFormat="1">
      <c r="Y159" s="32"/>
    </row>
    <row r="160" spans="25:25" s="28" customFormat="1">
      <c r="Y160" s="32"/>
    </row>
    <row r="161" spans="25:25" s="28" customFormat="1">
      <c r="Y161" s="32"/>
    </row>
    <row r="162" spans="25:25" s="28" customFormat="1">
      <c r="Y162" s="32"/>
    </row>
    <row r="163" spans="25:25" s="28" customFormat="1">
      <c r="Y163" s="32"/>
    </row>
    <row r="164" spans="25:25" s="28" customFormat="1">
      <c r="Y164" s="32"/>
    </row>
    <row r="165" spans="25:25" s="28" customFormat="1">
      <c r="Y165" s="32"/>
    </row>
    <row r="166" spans="25:25" s="28" customFormat="1">
      <c r="Y166" s="32"/>
    </row>
    <row r="167" spans="25:25" s="28" customFormat="1">
      <c r="Y167" s="32"/>
    </row>
    <row r="168" spans="25:25" s="28" customFormat="1">
      <c r="Y168" s="32"/>
    </row>
    <row r="169" spans="25:25" s="28" customFormat="1">
      <c r="Y169" s="32"/>
    </row>
    <row r="170" spans="25:25" s="28" customFormat="1">
      <c r="Y170" s="32"/>
    </row>
    <row r="171" spans="25:25" s="28" customFormat="1">
      <c r="Y171" s="32"/>
    </row>
    <row r="172" spans="25:25" s="28" customFormat="1">
      <c r="Y172" s="32"/>
    </row>
    <row r="173" spans="25:25" s="28" customFormat="1">
      <c r="Y173" s="32"/>
    </row>
    <row r="174" spans="25:25" s="28" customFormat="1">
      <c r="Y174" s="32"/>
    </row>
    <row r="175" spans="25:25" s="28" customFormat="1">
      <c r="Y175" s="32"/>
    </row>
    <row r="176" spans="25:25" s="28" customFormat="1">
      <c r="Y176" s="32"/>
    </row>
    <row r="177" spans="25:25" s="28" customFormat="1">
      <c r="Y177" s="32"/>
    </row>
    <row r="178" spans="25:25" s="28" customFormat="1">
      <c r="Y178" s="32"/>
    </row>
    <row r="179" spans="25:25" s="28" customFormat="1">
      <c r="Y179" s="32"/>
    </row>
    <row r="180" spans="25:25" s="28" customFormat="1">
      <c r="Y180" s="32"/>
    </row>
    <row r="181" spans="25:25" s="28" customFormat="1">
      <c r="Y181" s="32"/>
    </row>
    <row r="182" spans="25:25" s="28" customFormat="1">
      <c r="Y182" s="32"/>
    </row>
    <row r="183" spans="25:25" s="28" customFormat="1">
      <c r="Y183" s="32"/>
    </row>
    <row r="184" spans="25:25" s="28" customFormat="1">
      <c r="Y184" s="32"/>
    </row>
    <row r="185" spans="25:25" s="28" customFormat="1">
      <c r="Y185" s="32"/>
    </row>
    <row r="186" spans="25:25" s="28" customFormat="1">
      <c r="Y186" s="32"/>
    </row>
    <row r="187" spans="25:25" s="28" customFormat="1">
      <c r="Y187" s="32"/>
    </row>
    <row r="188" spans="25:25" s="28" customFormat="1">
      <c r="Y188" s="32"/>
    </row>
    <row r="189" spans="25:25" s="28" customFormat="1">
      <c r="Y189" s="32"/>
    </row>
    <row r="190" spans="25:25" s="28" customFormat="1">
      <c r="Y190" s="32"/>
    </row>
    <row r="191" spans="25:25" s="28" customFormat="1">
      <c r="Y191" s="32"/>
    </row>
    <row r="192" spans="25:25" s="28" customFormat="1">
      <c r="Y192" s="32"/>
    </row>
    <row r="193" spans="25:25" s="28" customFormat="1">
      <c r="Y193" s="32"/>
    </row>
    <row r="194" spans="25:25" s="28" customFormat="1">
      <c r="Y194" s="32"/>
    </row>
    <row r="195" spans="25:25" s="28" customFormat="1">
      <c r="Y195" s="32"/>
    </row>
    <row r="196" spans="25:25" s="28" customFormat="1">
      <c r="Y196" s="32"/>
    </row>
    <row r="197" spans="25:25" s="28" customFormat="1">
      <c r="Y197" s="32"/>
    </row>
    <row r="198" spans="25:25" s="28" customFormat="1">
      <c r="Y198" s="32"/>
    </row>
    <row r="199" spans="25:25" s="28" customFormat="1">
      <c r="Y199" s="32"/>
    </row>
    <row r="200" spans="25:25" s="28" customFormat="1">
      <c r="Y200" s="32"/>
    </row>
    <row r="201" spans="25:25" s="28" customFormat="1">
      <c r="Y201" s="32"/>
    </row>
    <row r="202" spans="25:25" s="28" customFormat="1">
      <c r="Y202" s="32"/>
    </row>
    <row r="203" spans="25:25" s="28" customFormat="1">
      <c r="Y203" s="32"/>
    </row>
    <row r="204" spans="25:25" s="28" customFormat="1">
      <c r="Y204" s="32"/>
    </row>
    <row r="205" spans="25:25" s="28" customFormat="1">
      <c r="Y205" s="32"/>
    </row>
    <row r="206" spans="25:25" s="28" customFormat="1">
      <c r="Y206" s="32"/>
    </row>
    <row r="207" spans="25:25" s="28" customFormat="1">
      <c r="Y207" s="32"/>
    </row>
    <row r="208" spans="25:25" s="28" customFormat="1">
      <c r="Y208" s="32"/>
    </row>
    <row r="209" spans="25:25" s="28" customFormat="1">
      <c r="Y209" s="32"/>
    </row>
    <row r="210" spans="25:25" s="28" customFormat="1">
      <c r="Y210" s="32"/>
    </row>
    <row r="211" spans="25:25" s="28" customFormat="1">
      <c r="Y211" s="32"/>
    </row>
    <row r="212" spans="25:25" s="28" customFormat="1">
      <c r="Y212" s="32"/>
    </row>
    <row r="213" spans="25:25" s="28" customFormat="1">
      <c r="Y213" s="32"/>
    </row>
    <row r="214" spans="25:25" s="28" customFormat="1">
      <c r="Y214" s="32"/>
    </row>
    <row r="215" spans="25:25" s="28" customFormat="1">
      <c r="Y215" s="32"/>
    </row>
    <row r="216" spans="25:25" s="28" customFormat="1">
      <c r="Y216" s="32"/>
    </row>
    <row r="217" spans="25:25" s="28" customFormat="1">
      <c r="Y217" s="32"/>
    </row>
    <row r="218" spans="25:25" s="28" customFormat="1">
      <c r="Y218" s="32"/>
    </row>
    <row r="219" spans="25:25" s="28" customFormat="1">
      <c r="Y219" s="32"/>
    </row>
    <row r="220" spans="25:25" s="28" customFormat="1">
      <c r="Y220" s="32"/>
    </row>
    <row r="221" spans="25:25" s="28" customFormat="1">
      <c r="Y221" s="32"/>
    </row>
    <row r="222" spans="25:25" s="28" customFormat="1">
      <c r="Y222" s="32"/>
    </row>
    <row r="223" spans="25:25" s="28" customFormat="1">
      <c r="Y223" s="32"/>
    </row>
    <row r="224" spans="25:25" s="28" customFormat="1">
      <c r="Y224" s="32"/>
    </row>
    <row r="225" spans="25:25" s="28" customFormat="1">
      <c r="Y225" s="32"/>
    </row>
    <row r="226" spans="25:25" s="28" customFormat="1">
      <c r="Y226" s="32"/>
    </row>
    <row r="227" spans="25:25" s="28" customFormat="1">
      <c r="Y227" s="32"/>
    </row>
    <row r="228" spans="25:25" s="28" customFormat="1">
      <c r="Y228" s="32"/>
    </row>
    <row r="229" spans="25:25" s="28" customFormat="1">
      <c r="Y229" s="32"/>
    </row>
    <row r="230" spans="25:25" s="28" customFormat="1">
      <c r="Y230" s="32"/>
    </row>
    <row r="231" spans="25:25" s="28" customFormat="1">
      <c r="Y231" s="32"/>
    </row>
    <row r="232" spans="25:25" s="28" customFormat="1">
      <c r="Y232" s="32"/>
    </row>
    <row r="233" spans="25:25" s="28" customFormat="1">
      <c r="Y233" s="32"/>
    </row>
    <row r="234" spans="25:25" s="28" customFormat="1">
      <c r="Y234" s="32"/>
    </row>
    <row r="235" spans="25:25" s="28" customFormat="1">
      <c r="Y235" s="32"/>
    </row>
    <row r="236" spans="25:25" s="28" customFormat="1">
      <c r="Y236" s="32"/>
    </row>
    <row r="237" spans="25:25" s="28" customFormat="1">
      <c r="Y237" s="32"/>
    </row>
    <row r="238" spans="25:25" s="28" customFormat="1">
      <c r="Y238" s="32"/>
    </row>
    <row r="239" spans="25:25" s="28" customFormat="1">
      <c r="Y239" s="32"/>
    </row>
    <row r="240" spans="25:25" s="28" customFormat="1">
      <c r="Y240" s="32"/>
    </row>
    <row r="241" spans="25:25" s="28" customFormat="1">
      <c r="Y241" s="32"/>
    </row>
    <row r="242" spans="25:25" s="28" customFormat="1">
      <c r="Y242" s="32"/>
    </row>
    <row r="243" spans="25:25" s="28" customFormat="1">
      <c r="Y243" s="32"/>
    </row>
    <row r="244" spans="25:25" s="28" customFormat="1">
      <c r="Y244" s="32"/>
    </row>
    <row r="245" spans="25:25" s="28" customFormat="1">
      <c r="Y245" s="32"/>
    </row>
    <row r="246" spans="25:25" s="28" customFormat="1">
      <c r="Y246" s="32"/>
    </row>
    <row r="247" spans="25:25" s="28" customFormat="1">
      <c r="Y247" s="32"/>
    </row>
    <row r="248" spans="25:25" s="28" customFormat="1">
      <c r="Y248" s="32"/>
    </row>
    <row r="249" spans="25:25" s="28" customFormat="1">
      <c r="Y249" s="32"/>
    </row>
    <row r="250" spans="25:25" s="28" customFormat="1">
      <c r="Y250" s="32"/>
    </row>
    <row r="251" spans="25:25" s="28" customFormat="1">
      <c r="Y251" s="32"/>
    </row>
    <row r="252" spans="25:25" s="28" customFormat="1">
      <c r="Y252" s="32"/>
    </row>
    <row r="253" spans="25:25" s="28" customFormat="1">
      <c r="Y253" s="32"/>
    </row>
    <row r="254" spans="25:25" s="28" customFormat="1">
      <c r="Y254" s="32"/>
    </row>
    <row r="255" spans="25:25" s="28" customFormat="1">
      <c r="Y255" s="32"/>
    </row>
    <row r="256" spans="25:25" s="28" customFormat="1">
      <c r="Y256" s="32"/>
    </row>
    <row r="257" spans="25:25" s="28" customFormat="1">
      <c r="Y257" s="32"/>
    </row>
    <row r="258" spans="25:25" s="28" customFormat="1">
      <c r="Y258" s="32"/>
    </row>
    <row r="259" spans="25:25" s="28" customFormat="1">
      <c r="Y259" s="32"/>
    </row>
    <row r="260" spans="25:25" s="28" customFormat="1">
      <c r="Y260" s="32"/>
    </row>
    <row r="261" spans="25:25" s="28" customFormat="1">
      <c r="Y261" s="32"/>
    </row>
    <row r="262" spans="25:25" s="28" customFormat="1">
      <c r="Y262" s="32"/>
    </row>
    <row r="263" spans="25:25" s="28" customFormat="1">
      <c r="Y263" s="32"/>
    </row>
    <row r="264" spans="25:25" s="28" customFormat="1">
      <c r="Y264" s="32"/>
    </row>
    <row r="265" spans="25:25" s="28" customFormat="1">
      <c r="Y265" s="32"/>
    </row>
    <row r="266" spans="25:25" s="28" customFormat="1">
      <c r="Y266" s="32"/>
    </row>
    <row r="267" spans="25:25" s="28" customFormat="1">
      <c r="Y267" s="32"/>
    </row>
    <row r="268" spans="25:25" s="28" customFormat="1">
      <c r="Y268" s="32"/>
    </row>
    <row r="269" spans="25:25" s="28" customFormat="1">
      <c r="Y269" s="32"/>
    </row>
    <row r="270" spans="25:25" s="28" customFormat="1">
      <c r="Y270" s="32"/>
    </row>
    <row r="271" spans="25:25" s="28" customFormat="1">
      <c r="Y271" s="32"/>
    </row>
    <row r="272" spans="25:25" s="28" customFormat="1">
      <c r="Y272" s="32"/>
    </row>
    <row r="273" spans="25:25" s="28" customFormat="1">
      <c r="Y273" s="32"/>
    </row>
    <row r="274" spans="25:25" s="28" customFormat="1">
      <c r="Y274" s="32"/>
    </row>
    <row r="275" spans="25:25" s="28" customFormat="1">
      <c r="Y275" s="32"/>
    </row>
    <row r="276" spans="25:25" s="28" customFormat="1">
      <c r="Y276" s="32"/>
    </row>
    <row r="277" spans="25:25" s="28" customFormat="1">
      <c r="Y277" s="32"/>
    </row>
    <row r="278" spans="25:25" s="28" customFormat="1">
      <c r="Y278" s="32"/>
    </row>
    <row r="279" spans="25:25" s="28" customFormat="1">
      <c r="Y279" s="32"/>
    </row>
    <row r="280" spans="25:25" s="28" customFormat="1">
      <c r="Y280" s="32"/>
    </row>
    <row r="281" spans="25:25" s="28" customFormat="1">
      <c r="Y281" s="32"/>
    </row>
    <row r="282" spans="25:25" s="28" customFormat="1">
      <c r="Y282" s="32"/>
    </row>
    <row r="283" spans="25:25" s="28" customFormat="1">
      <c r="Y283" s="32"/>
    </row>
    <row r="284" spans="25:25" s="28" customFormat="1">
      <c r="Y284" s="32"/>
    </row>
    <row r="285" spans="25:25" s="28" customFormat="1">
      <c r="Y285" s="32"/>
    </row>
    <row r="286" spans="25:25" s="28" customFormat="1">
      <c r="Y286" s="32"/>
    </row>
    <row r="287" spans="25:25" s="28" customFormat="1">
      <c r="Y287" s="32"/>
    </row>
    <row r="288" spans="25:25" s="28" customFormat="1">
      <c r="Y288" s="32"/>
    </row>
    <row r="289" spans="25:25" s="28" customFormat="1">
      <c r="Y289" s="32"/>
    </row>
    <row r="290" spans="25:25" s="28" customFormat="1">
      <c r="Y290" s="32"/>
    </row>
    <row r="291" spans="25:25" s="28" customFormat="1">
      <c r="Y291" s="32"/>
    </row>
    <row r="292" spans="25:25" s="28" customFormat="1">
      <c r="Y292" s="32"/>
    </row>
    <row r="293" spans="25:25" s="28" customFormat="1">
      <c r="Y293" s="32"/>
    </row>
    <row r="294" spans="25:25" s="28" customFormat="1">
      <c r="Y294" s="32"/>
    </row>
    <row r="295" spans="25:25" s="28" customFormat="1">
      <c r="Y295" s="32"/>
    </row>
    <row r="296" spans="25:25" s="28" customFormat="1">
      <c r="Y296" s="32"/>
    </row>
    <row r="297" spans="25:25" s="28" customFormat="1">
      <c r="Y297" s="32"/>
    </row>
    <row r="298" spans="25:25" s="28" customFormat="1">
      <c r="Y298" s="32"/>
    </row>
    <row r="299" spans="25:25" s="28" customFormat="1">
      <c r="Y299" s="32"/>
    </row>
    <row r="300" spans="25:25" s="28" customFormat="1">
      <c r="Y300" s="32"/>
    </row>
    <row r="301" spans="25:25" s="28" customFormat="1">
      <c r="Y301" s="32"/>
    </row>
    <row r="302" spans="25:25" s="28" customFormat="1">
      <c r="Y302" s="32"/>
    </row>
    <row r="303" spans="25:25" s="28" customFormat="1">
      <c r="Y303" s="32"/>
    </row>
    <row r="304" spans="25:25" s="28" customFormat="1">
      <c r="Y304" s="32"/>
    </row>
    <row r="305" spans="25:25" s="28" customFormat="1">
      <c r="Y305" s="32"/>
    </row>
    <row r="306" spans="25:25" s="28" customFormat="1">
      <c r="Y306" s="32"/>
    </row>
    <row r="307" spans="25:25" s="28" customFormat="1">
      <c r="Y307" s="32"/>
    </row>
    <row r="308" spans="25:25" s="28" customFormat="1">
      <c r="Y308" s="32"/>
    </row>
    <row r="309" spans="25:25" s="28" customFormat="1">
      <c r="Y309" s="32"/>
    </row>
    <row r="310" spans="25:25" s="28" customFormat="1">
      <c r="Y310" s="32"/>
    </row>
    <row r="311" spans="25:25" s="28" customFormat="1">
      <c r="Y311" s="32"/>
    </row>
    <row r="312" spans="25:25" s="28" customFormat="1">
      <c r="Y312" s="32"/>
    </row>
    <row r="313" spans="25:25" s="28" customFormat="1">
      <c r="Y313" s="32"/>
    </row>
    <row r="314" spans="25:25" s="28" customFormat="1">
      <c r="Y314" s="32"/>
    </row>
    <row r="315" spans="25:25" s="28" customFormat="1">
      <c r="Y315" s="32"/>
    </row>
    <row r="316" spans="25:25" s="28" customFormat="1">
      <c r="Y316" s="32"/>
    </row>
    <row r="317" spans="25:25" s="28" customFormat="1">
      <c r="Y317" s="32"/>
    </row>
    <row r="318" spans="25:25" s="28" customFormat="1">
      <c r="Y318" s="32"/>
    </row>
    <row r="319" spans="25:25" s="28" customFormat="1">
      <c r="Y319" s="32"/>
    </row>
    <row r="320" spans="25:25" s="28" customFormat="1">
      <c r="Y320" s="32"/>
    </row>
    <row r="321" spans="25:25" s="28" customFormat="1">
      <c r="Y321" s="32"/>
    </row>
    <row r="322" spans="25:25" s="28" customFormat="1">
      <c r="Y322" s="32"/>
    </row>
    <row r="323" spans="25:25" s="28" customFormat="1">
      <c r="Y323" s="32"/>
    </row>
    <row r="324" spans="25:25" s="28" customFormat="1">
      <c r="Y324" s="32"/>
    </row>
    <row r="325" spans="25:25" s="28" customFormat="1">
      <c r="Y325" s="32"/>
    </row>
    <row r="326" spans="25:25" s="28" customFormat="1">
      <c r="Y326" s="32"/>
    </row>
    <row r="327" spans="25:25" s="28" customFormat="1">
      <c r="Y327" s="32"/>
    </row>
    <row r="328" spans="25:25" s="28" customFormat="1">
      <c r="Y328" s="32"/>
    </row>
    <row r="329" spans="25:25" s="28" customFormat="1">
      <c r="Y329" s="32"/>
    </row>
    <row r="330" spans="25:25" s="28" customFormat="1">
      <c r="Y330" s="32"/>
    </row>
    <row r="331" spans="25:25" s="28" customFormat="1">
      <c r="Y331" s="32"/>
    </row>
    <row r="332" spans="25:25" s="28" customFormat="1">
      <c r="Y332" s="32"/>
    </row>
    <row r="333" spans="25:25" s="28" customFormat="1">
      <c r="Y333" s="32"/>
    </row>
    <row r="334" spans="25:25" s="28" customFormat="1">
      <c r="Y334" s="32"/>
    </row>
    <row r="335" spans="25:25" s="28" customFormat="1">
      <c r="Y335" s="32"/>
    </row>
    <row r="336" spans="25:25" s="28" customFormat="1">
      <c r="Y336" s="32"/>
    </row>
    <row r="337" spans="25:25" s="28" customFormat="1">
      <c r="Y337" s="32"/>
    </row>
    <row r="338" spans="25:25" s="28" customFormat="1">
      <c r="Y338" s="32"/>
    </row>
    <row r="339" spans="25:25" s="28" customFormat="1">
      <c r="Y339" s="32"/>
    </row>
    <row r="340" spans="25:25" s="28" customFormat="1">
      <c r="Y340" s="32"/>
    </row>
    <row r="341" spans="25:25" s="28" customFormat="1">
      <c r="Y341" s="32"/>
    </row>
    <row r="342" spans="25:25" s="28" customFormat="1">
      <c r="Y342" s="32"/>
    </row>
    <row r="343" spans="25:25" s="28" customFormat="1">
      <c r="Y343" s="32"/>
    </row>
    <row r="344" spans="25:25" s="28" customFormat="1">
      <c r="Y344" s="32"/>
    </row>
    <row r="345" spans="25:25" s="28" customFormat="1">
      <c r="Y345" s="32"/>
    </row>
    <row r="346" spans="25:25" s="28" customFormat="1">
      <c r="Y346" s="32"/>
    </row>
    <row r="347" spans="25:25" s="28" customFormat="1">
      <c r="Y347" s="32"/>
    </row>
    <row r="348" spans="25:25" s="28" customFormat="1">
      <c r="Y348" s="32"/>
    </row>
    <row r="349" spans="25:25" s="28" customFormat="1">
      <c r="Y349" s="32"/>
    </row>
    <row r="350" spans="25:25" s="28" customFormat="1">
      <c r="Y350" s="32"/>
    </row>
    <row r="351" spans="25:25" s="28" customFormat="1">
      <c r="Y351" s="32"/>
    </row>
    <row r="352" spans="25:25" s="28" customFormat="1">
      <c r="Y352" s="32"/>
    </row>
    <row r="353" spans="25:25" s="28" customFormat="1">
      <c r="Y353" s="32"/>
    </row>
    <row r="354" spans="25:25" s="28" customFormat="1">
      <c r="Y354" s="32"/>
    </row>
    <row r="355" spans="25:25" s="28" customFormat="1">
      <c r="Y355" s="32"/>
    </row>
    <row r="356" spans="25:25" s="28" customFormat="1">
      <c r="Y356" s="32"/>
    </row>
    <row r="357" spans="25:25" s="28" customFormat="1">
      <c r="Y357" s="32"/>
    </row>
    <row r="358" spans="25:25" s="28" customFormat="1">
      <c r="Y358" s="32"/>
    </row>
    <row r="359" spans="25:25" s="28" customFormat="1">
      <c r="Y359" s="32"/>
    </row>
    <row r="360" spans="25:25" s="28" customFormat="1">
      <c r="Y360" s="32"/>
    </row>
    <row r="361" spans="25:25" s="28" customFormat="1">
      <c r="Y361" s="32"/>
    </row>
    <row r="362" spans="25:25" s="28" customFormat="1">
      <c r="Y362" s="32"/>
    </row>
    <row r="363" spans="25:25" s="28" customFormat="1">
      <c r="Y363" s="32"/>
    </row>
    <row r="364" spans="25:25" s="28" customFormat="1">
      <c r="Y364" s="32"/>
    </row>
    <row r="365" spans="25:25" s="28" customFormat="1">
      <c r="Y365" s="32"/>
    </row>
    <row r="366" spans="25:25" s="28" customFormat="1">
      <c r="Y366" s="32"/>
    </row>
    <row r="367" spans="25:25" s="28" customFormat="1">
      <c r="Y367" s="32"/>
    </row>
    <row r="368" spans="25:25" s="28" customFormat="1">
      <c r="Y368" s="32"/>
    </row>
    <row r="369" spans="25:25" s="28" customFormat="1">
      <c r="Y369" s="32"/>
    </row>
    <row r="370" spans="25:25" s="28" customFormat="1">
      <c r="Y370" s="32"/>
    </row>
    <row r="371" spans="25:25" s="28" customFormat="1">
      <c r="Y371" s="32"/>
    </row>
    <row r="372" spans="25:25" s="28" customFormat="1">
      <c r="Y372" s="32"/>
    </row>
    <row r="373" spans="25:25" s="28" customFormat="1">
      <c r="Y373" s="32"/>
    </row>
    <row r="374" spans="25:25" s="28" customFormat="1">
      <c r="Y374" s="32"/>
    </row>
    <row r="375" spans="25:25" s="28" customFormat="1">
      <c r="Y375" s="32"/>
    </row>
    <row r="376" spans="25:25" s="28" customFormat="1">
      <c r="Y376" s="32"/>
    </row>
    <row r="377" spans="25:25" s="28" customFormat="1">
      <c r="Y377" s="32"/>
    </row>
    <row r="378" spans="25:25" s="28" customFormat="1">
      <c r="Y378" s="32"/>
    </row>
    <row r="379" spans="25:25" s="28" customFormat="1">
      <c r="Y379" s="32"/>
    </row>
    <row r="380" spans="25:25" s="28" customFormat="1">
      <c r="Y380" s="32"/>
    </row>
    <row r="381" spans="25:25" s="28" customFormat="1">
      <c r="Y381" s="32"/>
    </row>
    <row r="382" spans="25:25" s="28" customFormat="1">
      <c r="Y382" s="32"/>
    </row>
    <row r="383" spans="25:25" s="28" customFormat="1">
      <c r="Y383" s="32"/>
    </row>
    <row r="384" spans="25:25" s="28" customFormat="1">
      <c r="Y384" s="32"/>
    </row>
    <row r="385" spans="25:25" s="28" customFormat="1">
      <c r="Y385" s="32"/>
    </row>
    <row r="386" spans="25:25" s="28" customFormat="1">
      <c r="Y386" s="32"/>
    </row>
    <row r="387" spans="25:25" s="28" customFormat="1">
      <c r="Y387" s="32"/>
    </row>
    <row r="388" spans="25:25" s="28" customFormat="1">
      <c r="Y388" s="32"/>
    </row>
    <row r="389" spans="25:25" s="28" customFormat="1">
      <c r="Y389" s="32"/>
    </row>
    <row r="390" spans="25:25" s="28" customFormat="1">
      <c r="Y390" s="32"/>
    </row>
    <row r="391" spans="25:25" s="28" customFormat="1">
      <c r="Y391" s="32"/>
    </row>
    <row r="392" spans="25:25" s="28" customFormat="1">
      <c r="Y392" s="32"/>
    </row>
    <row r="393" spans="25:25" s="28" customFormat="1">
      <c r="Y393" s="32"/>
    </row>
    <row r="394" spans="25:25" s="28" customFormat="1">
      <c r="Y394" s="32"/>
    </row>
    <row r="395" spans="25:25" s="28" customFormat="1">
      <c r="Y395" s="32"/>
    </row>
    <row r="396" spans="25:25" s="28" customFormat="1">
      <c r="Y396" s="32"/>
    </row>
    <row r="397" spans="25:25" s="28" customFormat="1">
      <c r="Y397" s="32"/>
    </row>
    <row r="398" spans="25:25" s="28" customFormat="1">
      <c r="Y398" s="32"/>
    </row>
    <row r="399" spans="25:25" s="28" customFormat="1">
      <c r="Y399" s="32"/>
    </row>
    <row r="400" spans="25:25" s="28" customFormat="1">
      <c r="Y400" s="32"/>
    </row>
    <row r="401" spans="25:25" s="28" customFormat="1">
      <c r="Y401" s="32"/>
    </row>
    <row r="402" spans="25:25" s="28" customFormat="1">
      <c r="Y402" s="32"/>
    </row>
    <row r="403" spans="25:25" s="28" customFormat="1">
      <c r="Y403" s="32"/>
    </row>
    <row r="404" spans="25:25" s="28" customFormat="1">
      <c r="Y404" s="32"/>
    </row>
    <row r="405" spans="25:25" s="28" customFormat="1">
      <c r="Y405" s="32"/>
    </row>
    <row r="406" spans="25:25" s="28" customFormat="1">
      <c r="Y406" s="32"/>
    </row>
    <row r="407" spans="25:25" s="28" customFormat="1">
      <c r="Y407" s="32"/>
    </row>
    <row r="408" spans="25:25" s="28" customFormat="1">
      <c r="Y408" s="32"/>
    </row>
    <row r="409" spans="25:25" s="28" customFormat="1">
      <c r="Y409" s="32"/>
    </row>
    <row r="410" spans="25:25" s="28" customFormat="1">
      <c r="Y410" s="32"/>
    </row>
    <row r="411" spans="25:25" s="28" customFormat="1">
      <c r="Y411" s="32"/>
    </row>
    <row r="412" spans="25:25" s="28" customFormat="1">
      <c r="Y412" s="32"/>
    </row>
    <row r="413" spans="25:25" s="28" customFormat="1">
      <c r="Y413" s="32"/>
    </row>
    <row r="414" spans="25:25" s="28" customFormat="1">
      <c r="Y414" s="32"/>
    </row>
    <row r="415" spans="25:25" s="28" customFormat="1">
      <c r="Y415" s="32"/>
    </row>
    <row r="416" spans="25:25" s="28" customFormat="1">
      <c r="Y416" s="32"/>
    </row>
    <row r="417" spans="25:25" s="28" customFormat="1">
      <c r="Y417" s="32"/>
    </row>
    <row r="418" spans="25:25" s="28" customFormat="1">
      <c r="Y418" s="32"/>
    </row>
    <row r="419" spans="25:25" s="28" customFormat="1">
      <c r="Y419" s="32"/>
    </row>
    <row r="420" spans="25:25" s="28" customFormat="1">
      <c r="Y420" s="32"/>
    </row>
    <row r="421" spans="25:25" s="28" customFormat="1">
      <c r="Y421" s="32"/>
    </row>
    <row r="422" spans="25:25" s="28" customFormat="1">
      <c r="Y422" s="32"/>
    </row>
    <row r="423" spans="25:25" s="28" customFormat="1">
      <c r="Y423" s="32"/>
    </row>
    <row r="424" spans="25:25" s="28" customFormat="1">
      <c r="Y424" s="32"/>
    </row>
    <row r="425" spans="25:25" s="28" customFormat="1">
      <c r="Y425" s="32"/>
    </row>
    <row r="426" spans="25:25" s="28" customFormat="1">
      <c r="Y426" s="32"/>
    </row>
    <row r="427" spans="25:25" s="28" customFormat="1">
      <c r="Y427" s="32"/>
    </row>
    <row r="428" spans="25:25" s="28" customFormat="1">
      <c r="Y428" s="32"/>
    </row>
    <row r="429" spans="25:25" s="28" customFormat="1">
      <c r="Y429" s="32"/>
    </row>
    <row r="430" spans="25:25" s="28" customFormat="1">
      <c r="Y430" s="32"/>
    </row>
    <row r="431" spans="25:25" s="28" customFormat="1">
      <c r="Y431" s="32"/>
    </row>
    <row r="432" spans="25:25" s="28" customFormat="1">
      <c r="Y432" s="32"/>
    </row>
    <row r="433" spans="25:25" s="28" customFormat="1">
      <c r="Y433" s="32"/>
    </row>
    <row r="434" spans="25:25" s="28" customFormat="1">
      <c r="Y434" s="32"/>
    </row>
    <row r="435" spans="25:25" s="28" customFormat="1">
      <c r="Y435" s="32"/>
    </row>
    <row r="436" spans="25:25" s="28" customFormat="1">
      <c r="Y436" s="32"/>
    </row>
    <row r="437" spans="25:25" s="28" customFormat="1">
      <c r="Y437" s="32"/>
    </row>
    <row r="438" spans="25:25" s="28" customFormat="1">
      <c r="Y438" s="32"/>
    </row>
    <row r="439" spans="25:25" s="28" customFormat="1">
      <c r="Y439" s="32"/>
    </row>
    <row r="440" spans="25:25" s="28" customFormat="1">
      <c r="Y440" s="32"/>
    </row>
    <row r="441" spans="25:25" s="28" customFormat="1">
      <c r="Y441" s="32"/>
    </row>
    <row r="442" spans="25:25" s="28" customFormat="1">
      <c r="Y442" s="32"/>
    </row>
    <row r="443" spans="25:25" s="28" customFormat="1">
      <c r="Y443" s="32"/>
    </row>
    <row r="444" spans="25:25" s="28" customFormat="1">
      <c r="Y444" s="32"/>
    </row>
    <row r="445" spans="25:25" s="28" customFormat="1">
      <c r="Y445" s="32"/>
    </row>
    <row r="446" spans="25:25" s="28" customFormat="1">
      <c r="Y446" s="32"/>
    </row>
    <row r="447" spans="25:25" s="28" customFormat="1">
      <c r="Y447" s="32"/>
    </row>
    <row r="448" spans="25:25" s="28" customFormat="1">
      <c r="Y448" s="32"/>
    </row>
    <row r="449" spans="25:25" s="28" customFormat="1">
      <c r="Y449" s="32"/>
    </row>
    <row r="450" spans="25:25" s="28" customFormat="1">
      <c r="Y450" s="32"/>
    </row>
    <row r="451" spans="25:25" s="28" customFormat="1">
      <c r="Y451" s="32"/>
    </row>
    <row r="452" spans="25:25" s="28" customFormat="1">
      <c r="Y452" s="32"/>
    </row>
    <row r="453" spans="25:25" s="28" customFormat="1">
      <c r="Y453" s="32"/>
    </row>
    <row r="454" spans="25:25" s="28" customFormat="1">
      <c r="Y454" s="32"/>
    </row>
    <row r="455" spans="25:25" s="28" customFormat="1">
      <c r="Y455" s="32"/>
    </row>
    <row r="456" spans="25:25" s="28" customFormat="1">
      <c r="Y456" s="32"/>
    </row>
    <row r="457" spans="25:25" s="28" customFormat="1">
      <c r="Y457" s="32"/>
    </row>
    <row r="458" spans="25:25" s="28" customFormat="1">
      <c r="Y458" s="32"/>
    </row>
    <row r="459" spans="25:25" s="28" customFormat="1">
      <c r="Y459" s="32"/>
    </row>
    <row r="460" spans="25:25" s="28" customFormat="1">
      <c r="Y460" s="32"/>
    </row>
    <row r="461" spans="25:25" s="28" customFormat="1">
      <c r="Y461" s="32"/>
    </row>
    <row r="462" spans="25:25" s="28" customFormat="1">
      <c r="Y462" s="32"/>
    </row>
    <row r="463" spans="25:25" s="28" customFormat="1">
      <c r="Y463" s="32"/>
    </row>
    <row r="464" spans="25:25" s="28" customFormat="1">
      <c r="Y464" s="32"/>
    </row>
    <row r="465" spans="25:25" s="28" customFormat="1">
      <c r="Y465" s="32"/>
    </row>
    <row r="466" spans="25:25" s="28" customFormat="1">
      <c r="Y466" s="32"/>
    </row>
    <row r="467" spans="25:25" s="28" customFormat="1">
      <c r="Y467" s="32"/>
    </row>
    <row r="468" spans="25:25" s="28" customFormat="1">
      <c r="Y468" s="32"/>
    </row>
    <row r="469" spans="25:25" s="28" customFormat="1">
      <c r="Y469" s="32"/>
    </row>
    <row r="470" spans="25:25" s="28" customFormat="1">
      <c r="Y470" s="32"/>
    </row>
    <row r="471" spans="25:25" s="28" customFormat="1">
      <c r="Y471" s="32"/>
    </row>
    <row r="472" spans="25:25" s="28" customFormat="1">
      <c r="Y472" s="32"/>
    </row>
    <row r="473" spans="25:25" s="28" customFormat="1">
      <c r="Y473" s="32"/>
    </row>
    <row r="474" spans="25:25" s="28" customFormat="1">
      <c r="Y474" s="32"/>
    </row>
    <row r="475" spans="25:25" s="28" customFormat="1">
      <c r="Y475" s="32"/>
    </row>
    <row r="476" spans="25:25" s="28" customFormat="1">
      <c r="Y476" s="32"/>
    </row>
    <row r="477" spans="25:25" s="28" customFormat="1">
      <c r="Y477" s="32"/>
    </row>
    <row r="478" spans="25:25" s="28" customFormat="1">
      <c r="Y478" s="32"/>
    </row>
    <row r="479" spans="25:25" s="28" customFormat="1">
      <c r="Y479" s="32"/>
    </row>
    <row r="480" spans="25:25" s="28" customFormat="1">
      <c r="Y480" s="32"/>
    </row>
    <row r="481" spans="25:25" s="28" customFormat="1">
      <c r="Y481" s="32"/>
    </row>
    <row r="482" spans="25:25" s="28" customFormat="1">
      <c r="Y482" s="32"/>
    </row>
    <row r="483" spans="25:25" s="28" customFormat="1">
      <c r="Y483" s="32"/>
    </row>
    <row r="484" spans="25:25" s="28" customFormat="1">
      <c r="Y484" s="32"/>
    </row>
    <row r="485" spans="25:25" s="28" customFormat="1">
      <c r="Y485" s="32"/>
    </row>
    <row r="486" spans="25:25" s="28" customFormat="1">
      <c r="Y486" s="32"/>
    </row>
    <row r="487" spans="25:25" s="28" customFormat="1">
      <c r="Y487" s="32"/>
    </row>
    <row r="488" spans="25:25" s="28" customFormat="1">
      <c r="Y488" s="32"/>
    </row>
    <row r="489" spans="25:25" s="28" customFormat="1">
      <c r="Y489" s="32"/>
    </row>
    <row r="490" spans="25:25" s="28" customFormat="1">
      <c r="Y490" s="32"/>
    </row>
    <row r="491" spans="25:25" s="28" customFormat="1">
      <c r="Y491" s="32"/>
    </row>
    <row r="492" spans="25:25" s="28" customFormat="1">
      <c r="Y492" s="32"/>
    </row>
    <row r="493" spans="25:25" s="28" customFormat="1">
      <c r="Y493" s="32"/>
    </row>
    <row r="494" spans="25:25" s="28" customFormat="1">
      <c r="Y494" s="32"/>
    </row>
    <row r="495" spans="25:25" s="28" customFormat="1">
      <c r="Y495" s="32"/>
    </row>
    <row r="496" spans="25:25" s="28" customFormat="1">
      <c r="Y496" s="32"/>
    </row>
    <row r="497" spans="25:25" s="28" customFormat="1">
      <c r="Y497" s="32"/>
    </row>
    <row r="498" spans="25:25" s="28" customFormat="1">
      <c r="Y498" s="32"/>
    </row>
    <row r="499" spans="25:25" s="28" customFormat="1">
      <c r="Y499" s="32"/>
    </row>
    <row r="500" spans="25:25" s="28" customFormat="1">
      <c r="Y500" s="32"/>
    </row>
    <row r="501" spans="25:25" s="28" customFormat="1">
      <c r="Y501" s="32"/>
    </row>
    <row r="502" spans="25:25" s="28" customFormat="1">
      <c r="Y502" s="32"/>
    </row>
    <row r="503" spans="25:25" s="28" customFormat="1">
      <c r="Y503" s="32"/>
    </row>
    <row r="504" spans="25:25" s="28" customFormat="1">
      <c r="Y504" s="32"/>
    </row>
    <row r="505" spans="25:25" s="28" customFormat="1">
      <c r="Y505" s="32"/>
    </row>
    <row r="506" spans="25:25" s="28" customFormat="1">
      <c r="Y506" s="32"/>
    </row>
    <row r="507" spans="25:25" s="28" customFormat="1">
      <c r="Y507" s="32"/>
    </row>
    <row r="508" spans="25:25" s="28" customFormat="1">
      <c r="Y508" s="32"/>
    </row>
    <row r="509" spans="25:25" s="28" customFormat="1">
      <c r="Y509" s="32"/>
    </row>
    <row r="510" spans="25:25" s="28" customFormat="1">
      <c r="Y510" s="32"/>
    </row>
    <row r="511" spans="25:25" s="28" customFormat="1">
      <c r="Y511" s="32"/>
    </row>
    <row r="512" spans="25:25" s="28" customFormat="1">
      <c r="Y512" s="32"/>
    </row>
    <row r="513" spans="25:25" s="28" customFormat="1">
      <c r="Y513" s="32"/>
    </row>
    <row r="514" spans="25:25" s="28" customFormat="1">
      <c r="Y514" s="32"/>
    </row>
    <row r="515" spans="25:25" s="28" customFormat="1">
      <c r="Y515" s="32"/>
    </row>
    <row r="516" spans="25:25" s="28" customFormat="1">
      <c r="Y516" s="32"/>
    </row>
    <row r="517" spans="25:25" s="28" customFormat="1">
      <c r="Y517" s="32"/>
    </row>
    <row r="518" spans="25:25" s="28" customFormat="1">
      <c r="Y518" s="32"/>
    </row>
    <row r="519" spans="25:25" s="28" customFormat="1">
      <c r="Y519" s="32"/>
    </row>
    <row r="520" spans="25:25" s="28" customFormat="1">
      <c r="Y520" s="32"/>
    </row>
    <row r="521" spans="25:25" s="28" customFormat="1">
      <c r="Y521" s="32"/>
    </row>
    <row r="522" spans="25:25" s="28" customFormat="1">
      <c r="Y522" s="32"/>
    </row>
    <row r="523" spans="25:25" s="28" customFormat="1">
      <c r="Y523" s="32"/>
    </row>
    <row r="524" spans="25:25" s="28" customFormat="1">
      <c r="Y524" s="32"/>
    </row>
    <row r="525" spans="25:25" s="28" customFormat="1">
      <c r="Y525" s="32"/>
    </row>
    <row r="526" spans="25:25" s="28" customFormat="1">
      <c r="Y526" s="32"/>
    </row>
    <row r="527" spans="25:25" s="28" customFormat="1">
      <c r="Y527" s="32"/>
    </row>
    <row r="528" spans="25:25" s="28" customFormat="1">
      <c r="Y528" s="32"/>
    </row>
    <row r="529" spans="25:25" s="28" customFormat="1">
      <c r="Y529" s="32"/>
    </row>
    <row r="530" spans="25:25" s="28" customFormat="1">
      <c r="Y530" s="32"/>
    </row>
    <row r="531" spans="25:25" s="28" customFormat="1">
      <c r="Y531" s="32"/>
    </row>
    <row r="532" spans="25:25" s="28" customFormat="1">
      <c r="Y532" s="32"/>
    </row>
    <row r="533" spans="25:25" s="28" customFormat="1">
      <c r="Y533" s="32"/>
    </row>
    <row r="534" spans="25:25" s="28" customFormat="1">
      <c r="Y534" s="32"/>
    </row>
    <row r="535" spans="25:25" s="28" customFormat="1">
      <c r="Y535" s="32"/>
    </row>
    <row r="536" spans="25:25" s="28" customFormat="1">
      <c r="Y536" s="32"/>
    </row>
    <row r="537" spans="25:25" s="28" customFormat="1">
      <c r="Y537" s="32"/>
    </row>
    <row r="538" spans="25:25" s="28" customFormat="1">
      <c r="Y538" s="32"/>
    </row>
    <row r="539" spans="25:25" s="28" customFormat="1">
      <c r="Y539" s="32"/>
    </row>
    <row r="540" spans="25:25" s="28" customFormat="1">
      <c r="Y540" s="32"/>
    </row>
    <row r="541" spans="25:25" s="28" customFormat="1">
      <c r="Y541" s="32"/>
    </row>
    <row r="542" spans="25:25" s="28" customFormat="1">
      <c r="Y542" s="32"/>
    </row>
    <row r="543" spans="25:25" s="28" customFormat="1">
      <c r="Y543" s="32"/>
    </row>
    <row r="544" spans="25:25" s="28" customFormat="1">
      <c r="Y544" s="32"/>
    </row>
    <row r="545" spans="25:25" s="28" customFormat="1">
      <c r="Y545" s="32"/>
    </row>
    <row r="546" spans="25:25" s="28" customFormat="1">
      <c r="Y546" s="32"/>
    </row>
    <row r="547" spans="25:25" s="28" customFormat="1">
      <c r="Y547" s="32"/>
    </row>
    <row r="548" spans="25:25" s="28" customFormat="1">
      <c r="Y548" s="32"/>
    </row>
    <row r="549" spans="25:25" s="28" customFormat="1">
      <c r="Y549" s="32"/>
    </row>
    <row r="550" spans="25:25" s="28" customFormat="1">
      <c r="Y550" s="32"/>
    </row>
    <row r="551" spans="25:25" s="28" customFormat="1">
      <c r="Y551" s="32"/>
    </row>
    <row r="552" spans="25:25" s="28" customFormat="1">
      <c r="Y552" s="32"/>
    </row>
    <row r="553" spans="25:25" s="28" customFormat="1">
      <c r="Y553" s="32"/>
    </row>
    <row r="554" spans="25:25" s="28" customFormat="1">
      <c r="Y554" s="32"/>
    </row>
    <row r="555" spans="25:25" s="28" customFormat="1">
      <c r="Y555" s="32"/>
    </row>
    <row r="556" spans="25:25" s="28" customFormat="1">
      <c r="Y556" s="32"/>
    </row>
    <row r="557" spans="25:25" s="28" customFormat="1">
      <c r="Y557" s="32"/>
    </row>
    <row r="558" spans="25:25" s="28" customFormat="1">
      <c r="Y558" s="32"/>
    </row>
    <row r="559" spans="25:25" s="28" customFormat="1">
      <c r="Y559" s="32"/>
    </row>
    <row r="560" spans="25:25" s="28" customFormat="1">
      <c r="Y560" s="32"/>
    </row>
    <row r="561" spans="25:25" s="28" customFormat="1">
      <c r="Y561" s="32"/>
    </row>
    <row r="562" spans="25:25" s="28" customFormat="1">
      <c r="Y562" s="32"/>
    </row>
    <row r="563" spans="25:25" s="28" customFormat="1">
      <c r="Y563" s="32"/>
    </row>
    <row r="564" spans="25:25" s="28" customFormat="1">
      <c r="Y564" s="32"/>
    </row>
    <row r="565" spans="25:25" s="28" customFormat="1">
      <c r="Y565" s="32"/>
    </row>
    <row r="566" spans="25:25" s="28" customFormat="1">
      <c r="Y566" s="32"/>
    </row>
    <row r="567" spans="25:25" s="28" customFormat="1">
      <c r="Y567" s="32"/>
    </row>
    <row r="568" spans="25:25" s="28" customFormat="1">
      <c r="Y568" s="32"/>
    </row>
    <row r="569" spans="25:25" s="28" customFormat="1">
      <c r="Y569" s="32"/>
    </row>
    <row r="570" spans="25:25" s="28" customFormat="1">
      <c r="Y570" s="32"/>
    </row>
    <row r="571" spans="25:25" s="28" customFormat="1">
      <c r="Y571" s="32"/>
    </row>
    <row r="572" spans="25:25" s="28" customFormat="1">
      <c r="Y572" s="32"/>
    </row>
    <row r="573" spans="25:25" s="28" customFormat="1">
      <c r="Y573" s="32"/>
    </row>
    <row r="574" spans="25:25" s="28" customFormat="1">
      <c r="Y574" s="32"/>
    </row>
    <row r="575" spans="25:25" s="28" customFormat="1">
      <c r="Y575" s="32"/>
    </row>
    <row r="576" spans="25:25" s="28" customFormat="1">
      <c r="Y576" s="32"/>
    </row>
    <row r="577" spans="25:25" s="28" customFormat="1">
      <c r="Y577" s="32"/>
    </row>
    <row r="578" spans="25:25" s="28" customFormat="1">
      <c r="Y578" s="32"/>
    </row>
    <row r="579" spans="25:25" s="28" customFormat="1">
      <c r="Y579" s="32"/>
    </row>
    <row r="580" spans="25:25" s="28" customFormat="1">
      <c r="Y580" s="32"/>
    </row>
    <row r="581" spans="25:25" s="28" customFormat="1">
      <c r="Y581" s="32"/>
    </row>
    <row r="582" spans="25:25" s="28" customFormat="1">
      <c r="Y582" s="32"/>
    </row>
    <row r="583" spans="25:25" s="28" customFormat="1">
      <c r="Y583" s="32"/>
    </row>
    <row r="584" spans="25:25" s="28" customFormat="1">
      <c r="Y584" s="32"/>
    </row>
    <row r="585" spans="25:25" s="28" customFormat="1">
      <c r="Y585" s="32"/>
    </row>
    <row r="586" spans="25:25" s="28" customFormat="1">
      <c r="Y586" s="32"/>
    </row>
    <row r="587" spans="25:25" s="28" customFormat="1">
      <c r="Y587" s="32"/>
    </row>
    <row r="588" spans="25:25" s="28" customFormat="1">
      <c r="Y588" s="32"/>
    </row>
    <row r="589" spans="25:25" s="28" customFormat="1">
      <c r="Y589" s="32"/>
    </row>
    <row r="590" spans="25:25" s="28" customFormat="1">
      <c r="Y590" s="32"/>
    </row>
    <row r="591" spans="25:25" s="28" customFormat="1">
      <c r="Y591" s="32"/>
    </row>
    <row r="592" spans="25:25" s="28" customFormat="1">
      <c r="Y592" s="32"/>
    </row>
    <row r="593" spans="25:25" s="28" customFormat="1">
      <c r="Y593" s="32"/>
    </row>
    <row r="594" spans="25:25" s="28" customFormat="1">
      <c r="Y594" s="32"/>
    </row>
    <row r="595" spans="25:25" s="28" customFormat="1">
      <c r="Y595" s="32"/>
    </row>
    <row r="596" spans="25:25" s="28" customFormat="1">
      <c r="Y596" s="32"/>
    </row>
    <row r="597" spans="25:25" s="28" customFormat="1">
      <c r="Y597" s="32"/>
    </row>
    <row r="598" spans="25:25" s="28" customFormat="1">
      <c r="Y598" s="32"/>
    </row>
    <row r="599" spans="25:25" s="28" customFormat="1">
      <c r="Y599" s="32"/>
    </row>
    <row r="600" spans="25:25" s="28" customFormat="1">
      <c r="Y600" s="32"/>
    </row>
    <row r="601" spans="25:25" s="28" customFormat="1">
      <c r="Y601" s="32"/>
    </row>
    <row r="602" spans="25:25" s="28" customFormat="1">
      <c r="Y602" s="32"/>
    </row>
    <row r="603" spans="25:25" s="28" customFormat="1">
      <c r="Y603" s="32"/>
    </row>
    <row r="604" spans="25:25" s="28" customFormat="1">
      <c r="Y604" s="32"/>
    </row>
    <row r="605" spans="25:25" s="28" customFormat="1">
      <c r="Y605" s="32"/>
    </row>
    <row r="606" spans="25:25" s="28" customFormat="1">
      <c r="Y606" s="32"/>
    </row>
    <row r="607" spans="25:25" s="28" customFormat="1">
      <c r="Y607" s="32"/>
    </row>
    <row r="608" spans="25:25" s="28" customFormat="1">
      <c r="Y608" s="32"/>
    </row>
    <row r="609" spans="25:25" s="28" customFormat="1">
      <c r="Y609" s="32"/>
    </row>
    <row r="610" spans="25:25" s="28" customFormat="1">
      <c r="Y610" s="32"/>
    </row>
    <row r="611" spans="25:25" s="28" customFormat="1">
      <c r="Y611" s="32"/>
    </row>
    <row r="612" spans="25:25" s="28" customFormat="1">
      <c r="Y612" s="32"/>
    </row>
    <row r="613" spans="25:25" s="28" customFormat="1">
      <c r="Y613" s="32"/>
    </row>
    <row r="614" spans="25:25" s="28" customFormat="1">
      <c r="Y614" s="32"/>
    </row>
    <row r="615" spans="25:25" s="28" customFormat="1">
      <c r="Y615" s="32"/>
    </row>
    <row r="616" spans="25:25" s="28" customFormat="1">
      <c r="Y616" s="32"/>
    </row>
    <row r="617" spans="25:25" s="28" customFormat="1">
      <c r="Y617" s="32"/>
    </row>
    <row r="618" spans="25:25" s="28" customFormat="1">
      <c r="Y618" s="32"/>
    </row>
    <row r="619" spans="25:25" s="28" customFormat="1">
      <c r="Y619" s="32"/>
    </row>
    <row r="620" spans="25:25" s="28" customFormat="1">
      <c r="Y620" s="32"/>
    </row>
    <row r="621" spans="25:25" s="28" customFormat="1">
      <c r="Y621" s="32"/>
    </row>
    <row r="622" spans="25:25" s="28" customFormat="1">
      <c r="Y622" s="32"/>
    </row>
    <row r="623" spans="25:25" s="28" customFormat="1">
      <c r="Y623" s="32"/>
    </row>
    <row r="624" spans="25:25" s="28" customFormat="1">
      <c r="Y624" s="32"/>
    </row>
    <row r="625" spans="25:25" s="28" customFormat="1">
      <c r="Y625" s="32"/>
    </row>
    <row r="626" spans="25:25" s="28" customFormat="1">
      <c r="Y626" s="32"/>
    </row>
    <row r="627" spans="25:25" s="28" customFormat="1">
      <c r="Y627" s="32"/>
    </row>
    <row r="628" spans="25:25" s="28" customFormat="1">
      <c r="Y628" s="32"/>
    </row>
    <row r="629" spans="25:25" s="28" customFormat="1">
      <c r="Y629" s="32"/>
    </row>
    <row r="630" spans="25:25" s="28" customFormat="1">
      <c r="Y630" s="32"/>
    </row>
    <row r="631" spans="25:25" s="28" customFormat="1">
      <c r="Y631" s="32"/>
    </row>
    <row r="632" spans="25:25" s="28" customFormat="1">
      <c r="Y632" s="32"/>
    </row>
    <row r="633" spans="25:25" s="28" customFormat="1">
      <c r="Y633" s="32"/>
    </row>
    <row r="634" spans="25:25" s="28" customFormat="1">
      <c r="Y634" s="32"/>
    </row>
    <row r="635" spans="25:25" s="28" customFormat="1">
      <c r="Y635" s="32"/>
    </row>
    <row r="636" spans="25:25" s="28" customFormat="1">
      <c r="Y636" s="32"/>
    </row>
    <row r="637" spans="25:25" s="28" customFormat="1">
      <c r="Y637" s="32"/>
    </row>
    <row r="638" spans="25:25" s="28" customFormat="1">
      <c r="Y638" s="32"/>
    </row>
    <row r="639" spans="25:25" s="28" customFormat="1">
      <c r="Y639" s="32"/>
    </row>
    <row r="640" spans="25:25" s="28" customFormat="1">
      <c r="Y640" s="32"/>
    </row>
    <row r="641" spans="25:25" s="28" customFormat="1">
      <c r="Y641" s="32"/>
    </row>
    <row r="642" spans="25:25" s="28" customFormat="1">
      <c r="Y642" s="32"/>
    </row>
    <row r="643" spans="25:25" s="28" customFormat="1">
      <c r="Y643" s="32"/>
    </row>
    <row r="644" spans="25:25" s="28" customFormat="1">
      <c r="Y644" s="32"/>
    </row>
    <row r="645" spans="25:25" s="28" customFormat="1">
      <c r="Y645" s="32"/>
    </row>
    <row r="646" spans="25:25" s="28" customFormat="1">
      <c r="Y646" s="32"/>
    </row>
    <row r="647" spans="25:25" s="28" customFormat="1">
      <c r="Y647" s="32"/>
    </row>
    <row r="648" spans="25:25" s="28" customFormat="1">
      <c r="Y648" s="32"/>
    </row>
    <row r="649" spans="25:25" s="28" customFormat="1">
      <c r="Y649" s="32"/>
    </row>
    <row r="650" spans="25:25" s="28" customFormat="1">
      <c r="Y650" s="32"/>
    </row>
    <row r="651" spans="25:25" s="28" customFormat="1">
      <c r="Y651" s="32"/>
    </row>
    <row r="652" spans="25:25" s="28" customFormat="1">
      <c r="Y652" s="32"/>
    </row>
    <row r="653" spans="25:25" s="28" customFormat="1">
      <c r="Y653" s="32"/>
    </row>
    <row r="654" spans="25:25" s="28" customFormat="1">
      <c r="Y654" s="32"/>
    </row>
    <row r="655" spans="25:25" s="28" customFormat="1">
      <c r="Y655" s="32"/>
    </row>
    <row r="656" spans="25:25" s="28" customFormat="1">
      <c r="Y656" s="32"/>
    </row>
    <row r="657" spans="25:25" s="28" customFormat="1">
      <c r="Y657" s="32"/>
    </row>
    <row r="658" spans="25:25" s="28" customFormat="1">
      <c r="Y658" s="32"/>
    </row>
    <row r="659" spans="25:25" s="28" customFormat="1">
      <c r="Y659" s="32"/>
    </row>
    <row r="660" spans="25:25" s="28" customFormat="1">
      <c r="Y660" s="32"/>
    </row>
    <row r="661" spans="25:25" s="28" customFormat="1">
      <c r="Y661" s="32"/>
    </row>
    <row r="662" spans="25:25" s="28" customFormat="1">
      <c r="Y662" s="32"/>
    </row>
    <row r="663" spans="25:25" s="28" customFormat="1">
      <c r="Y663" s="32"/>
    </row>
    <row r="664" spans="25:25" s="28" customFormat="1">
      <c r="Y664" s="32"/>
    </row>
    <row r="665" spans="25:25" s="28" customFormat="1">
      <c r="Y665" s="32"/>
    </row>
    <row r="666" spans="25:25" s="28" customFormat="1">
      <c r="Y666" s="32"/>
    </row>
    <row r="667" spans="25:25" s="28" customFormat="1">
      <c r="Y667" s="32"/>
    </row>
    <row r="668" spans="25:25" s="28" customFormat="1">
      <c r="Y668" s="32"/>
    </row>
    <row r="669" spans="25:25" s="28" customFormat="1">
      <c r="Y669" s="32"/>
    </row>
    <row r="670" spans="25:25" s="28" customFormat="1">
      <c r="Y670" s="32"/>
    </row>
    <row r="671" spans="25:25" s="28" customFormat="1">
      <c r="Y671" s="32"/>
    </row>
    <row r="672" spans="25:25" s="28" customFormat="1">
      <c r="Y672" s="32"/>
    </row>
    <row r="673" spans="25:25" s="28" customFormat="1">
      <c r="Y673" s="32"/>
    </row>
    <row r="674" spans="25:25" s="28" customFormat="1">
      <c r="Y674" s="32"/>
    </row>
    <row r="675" spans="25:25" s="28" customFormat="1">
      <c r="Y675" s="32"/>
    </row>
    <row r="676" spans="25:25" s="28" customFormat="1">
      <c r="Y676" s="32"/>
    </row>
    <row r="677" spans="25:25" s="28" customFormat="1">
      <c r="Y677" s="32"/>
    </row>
    <row r="678" spans="25:25" s="28" customFormat="1">
      <c r="Y678" s="32"/>
    </row>
    <row r="679" spans="25:25" s="28" customFormat="1">
      <c r="Y679" s="32"/>
    </row>
    <row r="680" spans="25:25" s="28" customFormat="1">
      <c r="Y680" s="32"/>
    </row>
    <row r="681" spans="25:25" s="28" customFormat="1">
      <c r="Y681" s="32"/>
    </row>
    <row r="682" spans="25:25" s="28" customFormat="1">
      <c r="Y682" s="32"/>
    </row>
    <row r="683" spans="25:25" s="28" customFormat="1">
      <c r="Y683" s="32"/>
    </row>
    <row r="684" spans="25:25" s="28" customFormat="1">
      <c r="Y684" s="32"/>
    </row>
    <row r="685" spans="25:25" s="28" customFormat="1">
      <c r="Y685" s="32"/>
    </row>
    <row r="686" spans="25:25" s="28" customFormat="1">
      <c r="Y686" s="32"/>
    </row>
    <row r="687" spans="25:25" s="28" customFormat="1">
      <c r="Y687" s="32"/>
    </row>
    <row r="688" spans="25:25" s="28" customFormat="1">
      <c r="Y688" s="32"/>
    </row>
    <row r="689" spans="25:25" s="28" customFormat="1">
      <c r="Y689" s="32"/>
    </row>
    <row r="690" spans="25:25" s="28" customFormat="1">
      <c r="Y690" s="32"/>
    </row>
    <row r="691" spans="25:25" s="28" customFormat="1">
      <c r="Y691" s="32"/>
    </row>
    <row r="692" spans="25:25" s="28" customFormat="1">
      <c r="Y692" s="32"/>
    </row>
    <row r="693" spans="25:25" s="28" customFormat="1">
      <c r="Y693" s="32"/>
    </row>
    <row r="694" spans="25:25" s="28" customFormat="1">
      <c r="Y694" s="32"/>
    </row>
    <row r="695" spans="25:25" s="28" customFormat="1">
      <c r="Y695" s="32"/>
    </row>
    <row r="696" spans="25:25" s="28" customFormat="1">
      <c r="Y696" s="32"/>
    </row>
    <row r="697" spans="25:25" s="28" customFormat="1">
      <c r="Y697" s="32"/>
    </row>
    <row r="698" spans="25:25" s="28" customFormat="1">
      <c r="Y698" s="32"/>
    </row>
    <row r="699" spans="25:25" s="28" customFormat="1">
      <c r="Y699" s="32"/>
    </row>
    <row r="700" spans="25:25" s="28" customFormat="1">
      <c r="Y700" s="32"/>
    </row>
    <row r="701" spans="25:25" s="28" customFormat="1">
      <c r="Y701" s="32"/>
    </row>
    <row r="702" spans="25:25" s="28" customFormat="1">
      <c r="Y702" s="32"/>
    </row>
    <row r="703" spans="25:25" s="28" customFormat="1">
      <c r="Y703" s="32"/>
    </row>
    <row r="704" spans="25:25" s="28" customFormat="1">
      <c r="Y704" s="32"/>
    </row>
    <row r="705" spans="25:25" s="28" customFormat="1">
      <c r="Y705" s="32"/>
    </row>
    <row r="706" spans="25:25" s="28" customFormat="1">
      <c r="Y706" s="32"/>
    </row>
    <row r="707" spans="25:25" s="28" customFormat="1">
      <c r="Y707" s="32"/>
    </row>
    <row r="708" spans="25:25" s="28" customFormat="1">
      <c r="Y708" s="32"/>
    </row>
    <row r="709" spans="25:25" s="28" customFormat="1">
      <c r="Y709" s="32"/>
    </row>
    <row r="710" spans="25:25" s="28" customFormat="1">
      <c r="Y710" s="32"/>
    </row>
    <row r="711" spans="25:25" s="28" customFormat="1">
      <c r="Y711" s="32"/>
    </row>
    <row r="712" spans="25:25" s="28" customFormat="1">
      <c r="Y712" s="32"/>
    </row>
    <row r="713" spans="25:25" s="28" customFormat="1">
      <c r="Y713" s="32"/>
    </row>
    <row r="714" spans="25:25" s="28" customFormat="1">
      <c r="Y714" s="32"/>
    </row>
    <row r="715" spans="25:25" s="28" customFormat="1">
      <c r="Y715" s="32"/>
    </row>
    <row r="716" spans="25:25" s="28" customFormat="1">
      <c r="Y716" s="32"/>
    </row>
    <row r="717" spans="25:25" s="28" customFormat="1">
      <c r="Y717" s="32"/>
    </row>
    <row r="718" spans="25:25" s="28" customFormat="1">
      <c r="Y718" s="32"/>
    </row>
    <row r="719" spans="25:25" s="28" customFormat="1">
      <c r="Y719" s="32"/>
    </row>
    <row r="720" spans="25:25" s="28" customFormat="1">
      <c r="Y720" s="32"/>
    </row>
    <row r="721" spans="25:25" s="28" customFormat="1">
      <c r="Y721" s="32"/>
    </row>
    <row r="722" spans="25:25" s="28" customFormat="1">
      <c r="Y722" s="32"/>
    </row>
    <row r="723" spans="25:25" s="28" customFormat="1">
      <c r="Y723" s="32"/>
    </row>
    <row r="724" spans="25:25" s="28" customFormat="1">
      <c r="Y724" s="32"/>
    </row>
    <row r="725" spans="25:25" s="28" customFormat="1">
      <c r="Y725" s="32"/>
    </row>
    <row r="726" spans="25:25" s="28" customFormat="1">
      <c r="Y726" s="32"/>
    </row>
    <row r="727" spans="25:25" s="28" customFormat="1">
      <c r="Y727" s="32"/>
    </row>
    <row r="728" spans="25:25" s="28" customFormat="1">
      <c r="Y728" s="32"/>
    </row>
    <row r="729" spans="25:25" s="28" customFormat="1">
      <c r="Y729" s="32"/>
    </row>
    <row r="730" spans="25:25" s="28" customFormat="1">
      <c r="Y730" s="32"/>
    </row>
    <row r="731" spans="25:25" s="28" customFormat="1">
      <c r="Y731" s="32"/>
    </row>
    <row r="732" spans="25:25" s="28" customFormat="1">
      <c r="Y732" s="32"/>
    </row>
    <row r="733" spans="25:25" s="28" customFormat="1">
      <c r="Y733" s="32"/>
    </row>
    <row r="734" spans="25:25" s="28" customFormat="1">
      <c r="Y734" s="32"/>
    </row>
    <row r="735" spans="25:25" s="28" customFormat="1">
      <c r="Y735" s="32"/>
    </row>
    <row r="736" spans="25:25" s="28" customFormat="1">
      <c r="Y736" s="32"/>
    </row>
    <row r="737" spans="25:25" s="28" customFormat="1">
      <c r="Y737" s="32"/>
    </row>
    <row r="738" spans="25:25" s="28" customFormat="1">
      <c r="Y738" s="32"/>
    </row>
    <row r="739" spans="25:25" s="28" customFormat="1">
      <c r="Y739" s="32"/>
    </row>
    <row r="740" spans="25:25" s="28" customFormat="1">
      <c r="Y740" s="32"/>
    </row>
    <row r="741" spans="25:25" s="28" customFormat="1">
      <c r="Y741" s="32"/>
    </row>
    <row r="742" spans="25:25" s="28" customFormat="1">
      <c r="Y742" s="32"/>
    </row>
    <row r="743" spans="25:25" s="28" customFormat="1">
      <c r="Y743" s="32"/>
    </row>
    <row r="744" spans="25:25" s="28" customFormat="1">
      <c r="Y744" s="32"/>
    </row>
    <row r="745" spans="25:25" s="28" customFormat="1">
      <c r="Y745" s="32"/>
    </row>
    <row r="746" spans="25:25" s="28" customFormat="1">
      <c r="Y746" s="32"/>
    </row>
    <row r="747" spans="25:25" s="28" customFormat="1">
      <c r="Y747" s="32"/>
    </row>
    <row r="748" spans="25:25" s="28" customFormat="1">
      <c r="Y748" s="32"/>
    </row>
    <row r="749" spans="25:25" s="28" customFormat="1">
      <c r="Y749" s="32"/>
    </row>
    <row r="750" spans="25:25" s="28" customFormat="1">
      <c r="Y750" s="32"/>
    </row>
    <row r="751" spans="25:25" s="28" customFormat="1">
      <c r="Y751" s="32"/>
    </row>
    <row r="752" spans="25:25" s="28" customFormat="1">
      <c r="Y752" s="32"/>
    </row>
    <row r="753" spans="25:25" s="28" customFormat="1">
      <c r="Y753" s="32"/>
    </row>
    <row r="754" spans="25:25" s="28" customFormat="1">
      <c r="Y754" s="32"/>
    </row>
    <row r="755" spans="25:25" s="28" customFormat="1">
      <c r="Y755" s="32"/>
    </row>
    <row r="756" spans="25:25" s="28" customFormat="1">
      <c r="Y756" s="32"/>
    </row>
    <row r="757" spans="25:25" s="28" customFormat="1">
      <c r="Y757" s="32"/>
    </row>
    <row r="758" spans="25:25" s="28" customFormat="1">
      <c r="Y758" s="32"/>
    </row>
    <row r="759" spans="25:25" s="28" customFormat="1">
      <c r="Y759" s="32"/>
    </row>
    <row r="760" spans="25:25" s="28" customFormat="1">
      <c r="Y760" s="32"/>
    </row>
    <row r="761" spans="25:25" s="28" customFormat="1">
      <c r="Y761" s="32"/>
    </row>
    <row r="762" spans="25:25" s="28" customFormat="1">
      <c r="Y762" s="32"/>
    </row>
    <row r="763" spans="25:25" s="28" customFormat="1">
      <c r="Y763" s="32"/>
    </row>
    <row r="764" spans="25:25" s="28" customFormat="1">
      <c r="Y764" s="32"/>
    </row>
    <row r="765" spans="25:25" s="28" customFormat="1">
      <c r="Y765" s="32"/>
    </row>
    <row r="766" spans="25:25" s="28" customFormat="1">
      <c r="Y766" s="32"/>
    </row>
    <row r="767" spans="25:25" s="28" customFormat="1">
      <c r="Y767" s="32"/>
    </row>
    <row r="768" spans="25:25" s="28" customFormat="1">
      <c r="Y768" s="32"/>
    </row>
    <row r="769" spans="25:25" s="28" customFormat="1">
      <c r="Y769" s="32"/>
    </row>
    <row r="770" spans="25:25" s="28" customFormat="1">
      <c r="Y770" s="32"/>
    </row>
    <row r="771" spans="25:25" s="28" customFormat="1">
      <c r="Y771" s="32"/>
    </row>
    <row r="772" spans="25:25" s="28" customFormat="1">
      <c r="Y772" s="32"/>
    </row>
    <row r="773" spans="25:25" s="28" customFormat="1">
      <c r="Y773" s="32"/>
    </row>
    <row r="774" spans="25:25" s="28" customFormat="1">
      <c r="Y774" s="32"/>
    </row>
    <row r="775" spans="25:25" s="28" customFormat="1">
      <c r="Y775" s="32"/>
    </row>
    <row r="776" spans="25:25" s="28" customFormat="1">
      <c r="Y776" s="32"/>
    </row>
    <row r="777" spans="25:25" s="28" customFormat="1">
      <c r="Y777" s="32"/>
    </row>
    <row r="778" spans="25:25" s="28" customFormat="1">
      <c r="Y778" s="32"/>
    </row>
    <row r="779" spans="25:25" s="28" customFormat="1">
      <c r="Y779" s="32"/>
    </row>
    <row r="780" spans="25:25" s="28" customFormat="1">
      <c r="Y780" s="32"/>
    </row>
    <row r="781" spans="25:25" s="28" customFormat="1">
      <c r="Y781" s="32"/>
    </row>
    <row r="782" spans="25:25" s="28" customFormat="1">
      <c r="Y782" s="32"/>
    </row>
    <row r="783" spans="25:25" s="28" customFormat="1">
      <c r="Y783" s="32"/>
    </row>
    <row r="784" spans="25:25" s="28" customFormat="1">
      <c r="Y784" s="32"/>
    </row>
    <row r="785" spans="25:25" s="28" customFormat="1">
      <c r="Y785" s="32"/>
    </row>
    <row r="786" spans="25:25" s="28" customFormat="1">
      <c r="Y786" s="32"/>
    </row>
    <row r="787" spans="25:25" s="28" customFormat="1">
      <c r="Y787" s="32"/>
    </row>
    <row r="788" spans="25:25" s="28" customFormat="1">
      <c r="Y788" s="32"/>
    </row>
    <row r="789" spans="25:25" s="28" customFormat="1">
      <c r="Y789" s="32"/>
    </row>
    <row r="790" spans="25:25" s="28" customFormat="1">
      <c r="Y790" s="32"/>
    </row>
    <row r="791" spans="25:25" s="28" customFormat="1">
      <c r="Y791" s="32"/>
    </row>
    <row r="792" spans="25:25" s="28" customFormat="1">
      <c r="Y792" s="32"/>
    </row>
    <row r="793" spans="25:25" s="28" customFormat="1">
      <c r="Y793" s="32"/>
    </row>
    <row r="794" spans="25:25" s="28" customFormat="1">
      <c r="Y794" s="32"/>
    </row>
    <row r="795" spans="25:25" s="28" customFormat="1">
      <c r="Y795" s="32"/>
    </row>
    <row r="796" spans="25:25" s="28" customFormat="1">
      <c r="Y796" s="32"/>
    </row>
    <row r="797" spans="25:25" s="28" customFormat="1">
      <c r="Y797" s="32"/>
    </row>
    <row r="798" spans="25:25" s="28" customFormat="1">
      <c r="Y798" s="32"/>
    </row>
    <row r="799" spans="25:25" s="28" customFormat="1">
      <c r="Y799" s="32"/>
    </row>
    <row r="800" spans="25:25" s="28" customFormat="1">
      <c r="Y800" s="32"/>
    </row>
    <row r="801" spans="25:25" s="28" customFormat="1">
      <c r="Y801" s="32"/>
    </row>
    <row r="802" spans="25:25" s="28" customFormat="1">
      <c r="Y802" s="32"/>
    </row>
    <row r="803" spans="25:25" s="28" customFormat="1">
      <c r="Y803" s="32"/>
    </row>
    <row r="804" spans="25:25" s="28" customFormat="1">
      <c r="Y804" s="32"/>
    </row>
    <row r="805" spans="25:25" s="28" customFormat="1">
      <c r="Y805" s="32"/>
    </row>
    <row r="806" spans="25:25" s="28" customFormat="1">
      <c r="Y806" s="32"/>
    </row>
    <row r="807" spans="25:25" s="28" customFormat="1">
      <c r="Y807" s="32"/>
    </row>
    <row r="808" spans="25:25" s="28" customFormat="1">
      <c r="Y808" s="32"/>
    </row>
    <row r="809" spans="25:25" s="28" customFormat="1">
      <c r="Y809" s="32"/>
    </row>
    <row r="810" spans="25:25" s="28" customFormat="1">
      <c r="Y810" s="32"/>
    </row>
    <row r="811" spans="25:25" s="28" customFormat="1">
      <c r="Y811" s="32"/>
    </row>
    <row r="812" spans="25:25" s="28" customFormat="1">
      <c r="Y812" s="32"/>
    </row>
    <row r="813" spans="25:25" s="28" customFormat="1">
      <c r="Y813" s="32"/>
    </row>
    <row r="814" spans="25:25" s="28" customFormat="1">
      <c r="Y814" s="32"/>
    </row>
    <row r="815" spans="25:25" s="28" customFormat="1">
      <c r="Y815" s="32"/>
    </row>
    <row r="816" spans="25:25" s="28" customFormat="1">
      <c r="Y816" s="32"/>
    </row>
    <row r="817" spans="25:25" s="28" customFormat="1">
      <c r="Y817" s="32"/>
    </row>
    <row r="818" spans="25:25" s="28" customFormat="1">
      <c r="Y818" s="32"/>
    </row>
    <row r="819" spans="25:25" s="28" customFormat="1">
      <c r="Y819" s="32"/>
    </row>
    <row r="820" spans="25:25" s="28" customFormat="1">
      <c r="Y820" s="32"/>
    </row>
    <row r="821" spans="25:25" s="28" customFormat="1">
      <c r="Y821" s="32"/>
    </row>
    <row r="822" spans="25:25" s="28" customFormat="1">
      <c r="Y822" s="32"/>
    </row>
    <row r="823" spans="25:25" s="28" customFormat="1">
      <c r="Y823" s="32"/>
    </row>
    <row r="824" spans="25:25" s="28" customFormat="1">
      <c r="Y824" s="32"/>
    </row>
    <row r="825" spans="25:25" s="28" customFormat="1">
      <c r="Y825" s="32"/>
    </row>
    <row r="826" spans="25:25" s="28" customFormat="1">
      <c r="Y826" s="32"/>
    </row>
    <row r="827" spans="25:25" s="28" customFormat="1">
      <c r="Y827" s="32"/>
    </row>
    <row r="828" spans="25:25" s="28" customFormat="1">
      <c r="Y828" s="32"/>
    </row>
    <row r="829" spans="25:25" s="28" customFormat="1">
      <c r="Y829" s="32"/>
    </row>
    <row r="830" spans="25:25" s="28" customFormat="1">
      <c r="Y830" s="32"/>
    </row>
    <row r="831" spans="25:25" s="28" customFormat="1">
      <c r="Y831" s="32"/>
    </row>
    <row r="832" spans="25:25" s="28" customFormat="1">
      <c r="Y832" s="32"/>
    </row>
    <row r="833" spans="25:25" s="28" customFormat="1">
      <c r="Y833" s="32"/>
    </row>
    <row r="834" spans="25:25" s="28" customFormat="1">
      <c r="Y834" s="32"/>
    </row>
    <row r="835" spans="25:25" s="28" customFormat="1">
      <c r="Y835" s="32"/>
    </row>
    <row r="836" spans="25:25" s="28" customFormat="1">
      <c r="Y836" s="32"/>
    </row>
    <row r="837" spans="25:25" s="28" customFormat="1">
      <c r="Y837" s="32"/>
    </row>
    <row r="838" spans="25:25" s="28" customFormat="1">
      <c r="Y838" s="32"/>
    </row>
    <row r="839" spans="25:25" s="28" customFormat="1">
      <c r="Y839" s="32"/>
    </row>
    <row r="840" spans="25:25" s="28" customFormat="1">
      <c r="Y840" s="32"/>
    </row>
    <row r="841" spans="25:25" s="28" customFormat="1">
      <c r="Y841" s="32"/>
    </row>
    <row r="842" spans="25:25" s="28" customFormat="1">
      <c r="Y842" s="32"/>
    </row>
    <row r="843" spans="25:25" s="28" customFormat="1">
      <c r="Y843" s="32"/>
    </row>
    <row r="844" spans="25:25" s="28" customFormat="1">
      <c r="Y844" s="32"/>
    </row>
    <row r="845" spans="25:25" s="28" customFormat="1">
      <c r="Y845" s="32"/>
    </row>
    <row r="846" spans="25:25" s="28" customFormat="1">
      <c r="Y846" s="32"/>
    </row>
    <row r="847" spans="25:25" s="28" customFormat="1">
      <c r="Y847" s="32"/>
    </row>
    <row r="848" spans="25:25" s="28" customFormat="1">
      <c r="Y848" s="32"/>
    </row>
    <row r="849" spans="25:25" s="28" customFormat="1">
      <c r="Y849" s="32"/>
    </row>
    <row r="850" spans="25:25" s="28" customFormat="1">
      <c r="Y850" s="32"/>
    </row>
    <row r="851" spans="25:25" s="28" customFormat="1">
      <c r="Y851" s="32"/>
    </row>
    <row r="852" spans="25:25" s="28" customFormat="1">
      <c r="Y852" s="32"/>
    </row>
    <row r="853" spans="25:25" s="28" customFormat="1">
      <c r="Y853" s="32"/>
    </row>
    <row r="854" spans="25:25" s="28" customFormat="1">
      <c r="Y854" s="32"/>
    </row>
    <row r="855" spans="25:25" s="28" customFormat="1">
      <c r="Y855" s="32"/>
    </row>
    <row r="856" spans="25:25" s="28" customFormat="1">
      <c r="Y856" s="32"/>
    </row>
    <row r="857" spans="25:25" s="28" customFormat="1">
      <c r="Y857" s="32"/>
    </row>
    <row r="858" spans="25:25" s="28" customFormat="1">
      <c r="Y858" s="32"/>
    </row>
    <row r="859" spans="25:25" s="28" customFormat="1">
      <c r="Y859" s="32"/>
    </row>
    <row r="860" spans="25:25" s="28" customFormat="1">
      <c r="Y860" s="32"/>
    </row>
    <row r="861" spans="25:25" s="28" customFormat="1">
      <c r="Y861" s="32"/>
    </row>
    <row r="862" spans="25:25" s="28" customFormat="1">
      <c r="Y862" s="32"/>
    </row>
    <row r="863" spans="25:25" s="28" customFormat="1">
      <c r="Y863" s="32"/>
    </row>
    <row r="864" spans="25:25" s="28" customFormat="1">
      <c r="Y864" s="32"/>
    </row>
    <row r="865" spans="25:25" s="28" customFormat="1">
      <c r="Y865" s="32"/>
    </row>
    <row r="866" spans="25:25" s="28" customFormat="1">
      <c r="Y866" s="32"/>
    </row>
    <row r="867" spans="25:25" s="28" customFormat="1">
      <c r="Y867" s="32"/>
    </row>
    <row r="868" spans="25:25" s="28" customFormat="1">
      <c r="Y868" s="32"/>
    </row>
    <row r="869" spans="25:25" s="28" customFormat="1">
      <c r="Y869" s="32"/>
    </row>
    <row r="870" spans="25:25" s="28" customFormat="1">
      <c r="Y870" s="32"/>
    </row>
    <row r="871" spans="25:25" s="28" customFormat="1">
      <c r="Y871" s="32"/>
    </row>
    <row r="872" spans="25:25" s="28" customFormat="1">
      <c r="Y872" s="32"/>
    </row>
    <row r="873" spans="25:25" s="28" customFormat="1">
      <c r="Y873" s="32"/>
    </row>
    <row r="874" spans="25:25" s="28" customFormat="1">
      <c r="Y874" s="32"/>
    </row>
    <row r="875" spans="25:25" s="28" customFormat="1">
      <c r="Y875" s="32"/>
    </row>
    <row r="876" spans="25:25" s="28" customFormat="1">
      <c r="Y876" s="32"/>
    </row>
    <row r="877" spans="25:25" s="28" customFormat="1">
      <c r="Y877" s="32"/>
    </row>
    <row r="878" spans="25:25" s="28" customFormat="1">
      <c r="Y878" s="32"/>
    </row>
    <row r="879" spans="25:25" s="28" customFormat="1">
      <c r="Y879" s="32"/>
    </row>
    <row r="880" spans="25:25" s="28" customFormat="1">
      <c r="Y880" s="32"/>
    </row>
    <row r="881" spans="25:25" s="28" customFormat="1">
      <c r="Y881" s="32"/>
    </row>
    <row r="882" spans="25:25" s="28" customFormat="1">
      <c r="Y882" s="32"/>
    </row>
    <row r="883" spans="25:25" s="28" customFormat="1">
      <c r="Y883" s="32"/>
    </row>
    <row r="884" spans="25:25" s="28" customFormat="1">
      <c r="Y884" s="32"/>
    </row>
    <row r="885" spans="25:25" s="28" customFormat="1">
      <c r="Y885" s="32"/>
    </row>
    <row r="886" spans="25:25" s="28" customFormat="1">
      <c r="Y886" s="32"/>
    </row>
    <row r="887" spans="25:25" s="28" customFormat="1">
      <c r="Y887" s="32"/>
    </row>
    <row r="888" spans="25:25" s="28" customFormat="1">
      <c r="Y888" s="32"/>
    </row>
    <row r="889" spans="25:25" s="28" customFormat="1">
      <c r="Y889" s="32"/>
    </row>
    <row r="890" spans="25:25" s="28" customFormat="1">
      <c r="Y890" s="32"/>
    </row>
    <row r="891" spans="25:25" s="28" customFormat="1">
      <c r="Y891" s="32"/>
    </row>
    <row r="892" spans="25:25" s="28" customFormat="1">
      <c r="Y892" s="32"/>
    </row>
    <row r="893" spans="25:25" s="28" customFormat="1">
      <c r="Y893" s="32"/>
    </row>
    <row r="894" spans="25:25" s="28" customFormat="1">
      <c r="Y894" s="32"/>
    </row>
    <row r="895" spans="25:25" s="28" customFormat="1">
      <c r="Y895" s="32"/>
    </row>
    <row r="896" spans="25:25" s="28" customFormat="1">
      <c r="Y896" s="32"/>
    </row>
    <row r="897" spans="25:25" s="28" customFormat="1">
      <c r="Y897" s="32"/>
    </row>
    <row r="898" spans="25:25" s="28" customFormat="1">
      <c r="Y898" s="32"/>
    </row>
    <row r="899" spans="25:25" s="28" customFormat="1">
      <c r="Y899" s="32"/>
    </row>
    <row r="900" spans="25:25" s="28" customFormat="1">
      <c r="Y900" s="32"/>
    </row>
    <row r="901" spans="25:25" s="28" customFormat="1">
      <c r="Y901" s="32"/>
    </row>
    <row r="902" spans="25:25" s="28" customFormat="1">
      <c r="Y902" s="32"/>
    </row>
    <row r="903" spans="25:25" s="28" customFormat="1">
      <c r="Y903" s="32"/>
    </row>
    <row r="904" spans="25:25" s="28" customFormat="1">
      <c r="Y904" s="32"/>
    </row>
    <row r="905" spans="25:25" s="28" customFormat="1">
      <c r="Y905" s="32"/>
    </row>
    <row r="906" spans="25:25" s="28" customFormat="1">
      <c r="Y906" s="32"/>
    </row>
    <row r="907" spans="25:25" s="28" customFormat="1">
      <c r="Y907" s="32"/>
    </row>
    <row r="908" spans="25:25" s="28" customFormat="1">
      <c r="Y908" s="32"/>
    </row>
    <row r="909" spans="25:25" s="28" customFormat="1">
      <c r="Y909" s="32"/>
    </row>
    <row r="910" spans="25:25" s="28" customFormat="1">
      <c r="Y910" s="32"/>
    </row>
    <row r="911" spans="25:25" s="28" customFormat="1">
      <c r="Y911" s="32"/>
    </row>
    <row r="912" spans="25:25" s="28" customFormat="1">
      <c r="Y912" s="32"/>
    </row>
    <row r="913" spans="25:25" s="28" customFormat="1">
      <c r="Y913" s="32"/>
    </row>
    <row r="914" spans="25:25" s="28" customFormat="1">
      <c r="Y914" s="32"/>
    </row>
    <row r="915" spans="25:25" s="28" customFormat="1">
      <c r="Y915" s="32"/>
    </row>
    <row r="916" spans="25:25" s="28" customFormat="1">
      <c r="Y916" s="32"/>
    </row>
    <row r="917" spans="25:25" s="28" customFormat="1">
      <c r="Y917" s="32"/>
    </row>
    <row r="918" spans="25:25" s="28" customFormat="1">
      <c r="Y918" s="32"/>
    </row>
    <row r="919" spans="25:25" s="28" customFormat="1">
      <c r="Y919" s="32"/>
    </row>
    <row r="920" spans="25:25" s="28" customFormat="1">
      <c r="Y920" s="32"/>
    </row>
    <row r="921" spans="25:25" s="28" customFormat="1">
      <c r="Y921" s="32"/>
    </row>
    <row r="922" spans="25:25" s="28" customFormat="1">
      <c r="Y922" s="32"/>
    </row>
    <row r="923" spans="25:25" s="28" customFormat="1">
      <c r="Y923" s="32"/>
    </row>
    <row r="924" spans="25:25" s="28" customFormat="1">
      <c r="Y924" s="32"/>
    </row>
    <row r="925" spans="25:25" s="28" customFormat="1">
      <c r="Y925" s="32"/>
    </row>
    <row r="926" spans="25:25" s="28" customFormat="1">
      <c r="Y926" s="32"/>
    </row>
    <row r="927" spans="25:25" s="28" customFormat="1">
      <c r="Y927" s="32"/>
    </row>
    <row r="928" spans="25:25" s="28" customFormat="1">
      <c r="Y928" s="32"/>
    </row>
    <row r="929" spans="25:25" s="28" customFormat="1">
      <c r="Y929" s="32"/>
    </row>
    <row r="930" spans="25:25" s="28" customFormat="1">
      <c r="Y930" s="32"/>
    </row>
    <row r="931" spans="25:25" s="28" customFormat="1">
      <c r="Y931" s="32"/>
    </row>
    <row r="932" spans="25:25" s="28" customFormat="1">
      <c r="Y932" s="32"/>
    </row>
    <row r="933" spans="25:25" s="28" customFormat="1">
      <c r="Y933" s="32"/>
    </row>
    <row r="934" spans="25:25" s="28" customFormat="1">
      <c r="Y934" s="32"/>
    </row>
    <row r="935" spans="25:25" s="28" customFormat="1">
      <c r="Y935" s="32"/>
    </row>
    <row r="936" spans="25:25" s="28" customFormat="1">
      <c r="Y936" s="32"/>
    </row>
    <row r="937" spans="25:25" s="28" customFormat="1">
      <c r="Y937" s="32"/>
    </row>
    <row r="938" spans="25:25" s="28" customFormat="1">
      <c r="Y938" s="32"/>
    </row>
    <row r="939" spans="25:25" s="28" customFormat="1">
      <c r="Y939" s="32"/>
    </row>
    <row r="940" spans="25:25" s="28" customFormat="1">
      <c r="Y940" s="32"/>
    </row>
    <row r="941" spans="25:25" s="28" customFormat="1">
      <c r="Y941" s="32"/>
    </row>
    <row r="942" spans="25:25" s="28" customFormat="1">
      <c r="Y942" s="32"/>
    </row>
    <row r="943" spans="25:25" s="28" customFormat="1">
      <c r="Y943" s="32"/>
    </row>
    <row r="944" spans="25:25" s="28" customFormat="1">
      <c r="Y944" s="32"/>
    </row>
    <row r="945" spans="25:25" s="28" customFormat="1">
      <c r="Y945" s="32"/>
    </row>
    <row r="946" spans="25:25" s="28" customFormat="1">
      <c r="Y946" s="32"/>
    </row>
    <row r="947" spans="25:25" s="28" customFormat="1">
      <c r="Y947" s="32"/>
    </row>
    <row r="948" spans="25:25" s="28" customFormat="1">
      <c r="Y948" s="32"/>
    </row>
    <row r="949" spans="25:25" s="28" customFormat="1">
      <c r="Y949" s="32"/>
    </row>
    <row r="950" spans="25:25" s="28" customFormat="1">
      <c r="Y950" s="32"/>
    </row>
    <row r="951" spans="25:25" s="28" customFormat="1">
      <c r="Y951" s="32"/>
    </row>
    <row r="952" spans="25:25" s="28" customFormat="1">
      <c r="Y952" s="32"/>
    </row>
    <row r="953" spans="25:25" s="28" customFormat="1">
      <c r="Y953" s="32"/>
    </row>
    <row r="954" spans="25:25" s="28" customFormat="1">
      <c r="Y954" s="32"/>
    </row>
    <row r="955" spans="25:25" s="28" customFormat="1">
      <c r="Y955" s="32"/>
    </row>
    <row r="956" spans="25:25" s="28" customFormat="1">
      <c r="Y956" s="32"/>
    </row>
    <row r="957" spans="25:25" s="28" customFormat="1">
      <c r="Y957" s="32"/>
    </row>
    <row r="958" spans="25:25" s="28" customFormat="1">
      <c r="Y958" s="32"/>
    </row>
    <row r="959" spans="25:25" s="28" customFormat="1">
      <c r="Y959" s="32"/>
    </row>
    <row r="960" spans="25:25" s="28" customFormat="1">
      <c r="Y960" s="32"/>
    </row>
    <row r="961" spans="25:25" s="28" customFormat="1">
      <c r="Y961" s="32"/>
    </row>
    <row r="962" spans="25:25" s="28" customFormat="1">
      <c r="Y962" s="32"/>
    </row>
    <row r="963" spans="25:25" s="28" customFormat="1">
      <c r="Y963" s="32"/>
    </row>
    <row r="964" spans="25:25" s="28" customFormat="1">
      <c r="Y964" s="32"/>
    </row>
    <row r="965" spans="25:25" s="28" customFormat="1">
      <c r="Y965" s="32"/>
    </row>
    <row r="966" spans="25:25" s="28" customFormat="1">
      <c r="Y966" s="32"/>
    </row>
    <row r="967" spans="25:25" s="28" customFormat="1">
      <c r="Y967" s="32"/>
    </row>
    <row r="968" spans="25:25" s="28" customFormat="1">
      <c r="Y968" s="32"/>
    </row>
    <row r="969" spans="25:25" s="28" customFormat="1">
      <c r="Y969" s="32"/>
    </row>
    <row r="970" spans="25:25" s="28" customFormat="1">
      <c r="Y970" s="32"/>
    </row>
    <row r="971" spans="25:25" s="28" customFormat="1">
      <c r="Y971" s="32"/>
    </row>
    <row r="972" spans="25:25" s="28" customFormat="1">
      <c r="Y972" s="32"/>
    </row>
    <row r="973" spans="25:25" s="28" customFormat="1">
      <c r="Y973" s="32"/>
    </row>
    <row r="974" spans="25:25" s="28" customFormat="1">
      <c r="Y974" s="32"/>
    </row>
    <row r="975" spans="25:25" s="28" customFormat="1">
      <c r="Y975" s="32"/>
    </row>
    <row r="976" spans="25:25" s="28" customFormat="1">
      <c r="Y976" s="32"/>
    </row>
    <row r="977" spans="25:25" s="28" customFormat="1">
      <c r="Y977" s="32"/>
    </row>
    <row r="978" spans="25:25" s="28" customFormat="1">
      <c r="Y978" s="32"/>
    </row>
    <row r="979" spans="25:25" s="28" customFormat="1">
      <c r="Y979" s="32"/>
    </row>
    <row r="980" spans="25:25" s="28" customFormat="1">
      <c r="Y980" s="32"/>
    </row>
    <row r="981" spans="25:25" s="28" customFormat="1">
      <c r="Y981" s="32"/>
    </row>
    <row r="982" spans="25:25" s="28" customFormat="1">
      <c r="Y982" s="32"/>
    </row>
    <row r="983" spans="25:25" s="28" customFormat="1">
      <c r="Y983" s="32"/>
    </row>
    <row r="984" spans="25:25" s="28" customFormat="1">
      <c r="Y984" s="32"/>
    </row>
    <row r="985" spans="25:25" s="28" customFormat="1">
      <c r="Y985" s="32"/>
    </row>
    <row r="986" spans="25:25" s="28" customFormat="1">
      <c r="Y986" s="32"/>
    </row>
    <row r="987" spans="25:25" s="28" customFormat="1">
      <c r="Y987" s="32"/>
    </row>
    <row r="988" spans="25:25" s="28" customFormat="1">
      <c r="Y988" s="32"/>
    </row>
    <row r="989" spans="25:25" s="28" customFormat="1">
      <c r="Y989" s="32"/>
    </row>
    <row r="990" spans="25:25" s="28" customFormat="1">
      <c r="Y990" s="32"/>
    </row>
    <row r="991" spans="25:25" s="28" customFormat="1">
      <c r="Y991" s="32"/>
    </row>
    <row r="992" spans="25:25" s="28" customFormat="1">
      <c r="Y992" s="32"/>
    </row>
    <row r="993" spans="25:25" s="28" customFormat="1">
      <c r="Y993" s="32"/>
    </row>
    <row r="994" spans="25:25" s="28" customFormat="1">
      <c r="Y994" s="32"/>
    </row>
    <row r="995" spans="25:25" s="28" customFormat="1">
      <c r="Y995" s="32"/>
    </row>
    <row r="996" spans="25:25" s="28" customFormat="1">
      <c r="Y996" s="32"/>
    </row>
    <row r="997" spans="25:25" s="28" customFormat="1">
      <c r="Y997" s="32"/>
    </row>
    <row r="998" spans="25:25" s="28" customFormat="1">
      <c r="Y998" s="32"/>
    </row>
    <row r="999" spans="25:25" s="28" customFormat="1">
      <c r="Y999" s="32"/>
    </row>
    <row r="1000" spans="25:25" s="28" customFormat="1">
      <c r="Y1000" s="32"/>
    </row>
    <row r="1001" spans="25:25" s="28" customFormat="1">
      <c r="Y1001" s="32"/>
    </row>
    <row r="1002" spans="25:25" s="28" customFormat="1">
      <c r="Y1002" s="32"/>
    </row>
    <row r="1003" spans="25:25" s="28" customFormat="1">
      <c r="Y1003" s="32"/>
    </row>
    <row r="1004" spans="25:25" s="28" customFormat="1">
      <c r="Y1004" s="32"/>
    </row>
    <row r="1005" spans="25:25" s="28" customFormat="1">
      <c r="Y1005" s="32"/>
    </row>
    <row r="1006" spans="25:25" s="28" customFormat="1">
      <c r="Y1006" s="32"/>
    </row>
    <row r="1007" spans="25:25" s="28" customFormat="1">
      <c r="Y1007" s="32"/>
    </row>
    <row r="1008" spans="25:25" s="28" customFormat="1">
      <c r="Y1008" s="32"/>
    </row>
    <row r="1009" spans="25:25" s="28" customFormat="1">
      <c r="Y1009" s="32"/>
    </row>
    <row r="1010" spans="25:25" s="28" customFormat="1">
      <c r="Y1010" s="32"/>
    </row>
    <row r="1011" spans="25:25" s="28" customFormat="1">
      <c r="Y1011" s="32"/>
    </row>
    <row r="1012" spans="25:25" s="28" customFormat="1">
      <c r="Y1012" s="32"/>
    </row>
    <row r="1013" spans="25:25" s="28" customFormat="1">
      <c r="Y1013" s="32"/>
    </row>
    <row r="1014" spans="25:25" s="28" customFormat="1">
      <c r="Y1014" s="32"/>
    </row>
    <row r="1015" spans="25:25" s="28" customFormat="1">
      <c r="Y1015" s="32"/>
    </row>
    <row r="1016" spans="25:25" s="28" customFormat="1">
      <c r="Y1016" s="32"/>
    </row>
    <row r="1017" spans="25:25" s="28" customFormat="1">
      <c r="Y1017" s="32"/>
    </row>
    <row r="1018" spans="25:25" s="28" customFormat="1">
      <c r="Y1018" s="32"/>
    </row>
    <row r="1019" spans="25:25" s="28" customFormat="1">
      <c r="Y1019" s="32"/>
    </row>
    <row r="1020" spans="25:25" s="28" customFormat="1">
      <c r="Y1020" s="32"/>
    </row>
    <row r="1021" spans="25:25" s="28" customFormat="1">
      <c r="Y1021" s="32"/>
    </row>
    <row r="1022" spans="25:25" s="28" customFormat="1">
      <c r="Y1022" s="32"/>
    </row>
    <row r="1023" spans="25:25" s="28" customFormat="1">
      <c r="Y1023" s="32"/>
    </row>
    <row r="1024" spans="25:25" s="28" customFormat="1">
      <c r="Y1024" s="32"/>
    </row>
    <row r="1025" spans="25:25" s="28" customFormat="1">
      <c r="Y1025" s="32"/>
    </row>
    <row r="1026" spans="25:25" s="28" customFormat="1">
      <c r="Y1026" s="32"/>
    </row>
    <row r="1027" spans="25:25" s="28" customFormat="1">
      <c r="Y1027" s="32"/>
    </row>
    <row r="1028" spans="25:25" s="28" customFormat="1">
      <c r="Y1028" s="32"/>
    </row>
    <row r="1029" spans="25:25" s="28" customFormat="1">
      <c r="Y1029" s="32"/>
    </row>
    <row r="1030" spans="25:25" s="28" customFormat="1">
      <c r="Y1030" s="32"/>
    </row>
    <row r="1031" spans="25:25" s="28" customFormat="1">
      <c r="Y1031" s="32"/>
    </row>
    <row r="1032" spans="25:25" s="28" customFormat="1">
      <c r="Y1032" s="32"/>
    </row>
  </sheetData>
  <mergeCells count="8">
    <mergeCell ref="B3:C3"/>
    <mergeCell ref="X34:Y34"/>
    <mergeCell ref="B34:C34"/>
    <mergeCell ref="D34:E34"/>
    <mergeCell ref="F34:G34"/>
    <mergeCell ref="J34:K34"/>
    <mergeCell ref="L34:M34"/>
    <mergeCell ref="N34:O3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A91"/>
  <sheetViews>
    <sheetView showGridLines="0" zoomScaleNormal="100" workbookViewId="0">
      <pane xSplit="1" ySplit="4" topLeftCell="B5" activePane="bottomRight" state="frozen"/>
      <selection activeCell="A5" sqref="A5:IV5"/>
      <selection pane="topRight" activeCell="A5" sqref="A5:IV5"/>
      <selection pane="bottomLeft" activeCell="A5" sqref="A5:IV5"/>
      <selection pane="bottomRight"/>
    </sheetView>
  </sheetViews>
  <sheetFormatPr baseColWidth="10" defaultColWidth="9.140625" defaultRowHeight="12.6" customHeight="1"/>
  <cols>
    <col min="1" max="1" width="17.85546875" style="1" customWidth="1"/>
    <col min="2" max="9" width="5.42578125" style="1" customWidth="1"/>
    <col min="10" max="12" width="5.85546875" style="1" hidden="1" customWidth="1"/>
    <col min="13" max="13" width="6.42578125" style="1" hidden="1" customWidth="1"/>
    <col min="14" max="19" width="5.42578125" style="1" customWidth="1"/>
    <col min="20" max="21" width="5.85546875" style="1" hidden="1" customWidth="1"/>
    <col min="22" max="26" width="5.42578125" style="1" customWidth="1"/>
    <col min="27" max="27" width="9.140625" style="1" customWidth="1"/>
    <col min="28" max="221" width="9.28515625" style="1" customWidth="1"/>
    <col min="222" max="16384" width="9.140625" style="1"/>
  </cols>
  <sheetData>
    <row r="1" spans="1:27" ht="22.5" customHeight="1">
      <c r="A1" s="7" t="s">
        <v>56</v>
      </c>
      <c r="B1" s="8"/>
      <c r="C1" s="8"/>
      <c r="D1" s="8"/>
      <c r="E1" s="8"/>
      <c r="F1" s="8"/>
      <c r="G1" s="8"/>
      <c r="H1" s="8"/>
      <c r="I1" s="8"/>
      <c r="J1" s="8"/>
      <c r="K1" s="8"/>
      <c r="L1" s="59"/>
      <c r="M1" s="59"/>
      <c r="N1" s="8"/>
      <c r="O1" s="8"/>
      <c r="P1" s="8"/>
      <c r="Q1" s="8"/>
      <c r="R1" s="8"/>
      <c r="S1" s="8"/>
      <c r="T1" s="59"/>
      <c r="U1" s="59"/>
      <c r="V1" s="59"/>
      <c r="W1" s="59"/>
      <c r="X1" s="8"/>
      <c r="Y1" s="8"/>
      <c r="Z1" s="8"/>
      <c r="AA1" s="9" t="s">
        <v>74</v>
      </c>
    </row>
    <row r="2" spans="1:27" ht="16.5" customHeight="1">
      <c r="A2" s="122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24"/>
      <c r="N2" s="123"/>
      <c r="O2" s="123"/>
      <c r="P2" s="123"/>
      <c r="Q2" s="123"/>
      <c r="R2" s="123"/>
      <c r="S2" s="123"/>
      <c r="T2" s="124"/>
      <c r="U2" s="124"/>
      <c r="V2" s="124"/>
      <c r="W2" s="124"/>
      <c r="X2" s="123"/>
      <c r="Y2" s="123"/>
      <c r="Z2" s="123"/>
      <c r="AA2" s="123"/>
    </row>
    <row r="3" spans="1:27" s="2" customFormat="1" ht="21" customHeight="1">
      <c r="A3" s="125"/>
      <c r="B3" s="128" t="s">
        <v>68</v>
      </c>
      <c r="C3" s="125"/>
      <c r="D3" s="128" t="s">
        <v>5</v>
      </c>
      <c r="E3" s="125"/>
      <c r="F3" s="128" t="s">
        <v>6</v>
      </c>
      <c r="G3" s="125"/>
      <c r="H3" s="128" t="s">
        <v>7</v>
      </c>
      <c r="I3" s="125"/>
      <c r="J3" s="128"/>
      <c r="K3" s="125"/>
      <c r="L3" s="126"/>
      <c r="M3" s="125"/>
      <c r="N3" s="128" t="s">
        <v>57</v>
      </c>
      <c r="O3" s="125"/>
      <c r="P3" s="128" t="s">
        <v>58</v>
      </c>
      <c r="Q3" s="125"/>
      <c r="R3" s="128" t="s">
        <v>50</v>
      </c>
      <c r="S3" s="125"/>
      <c r="T3" s="126"/>
      <c r="U3" s="125"/>
      <c r="V3" s="128" t="s">
        <v>8</v>
      </c>
      <c r="W3" s="125"/>
      <c r="X3" s="128" t="s">
        <v>0</v>
      </c>
      <c r="Y3" s="129"/>
      <c r="Z3" s="125"/>
      <c r="AA3" s="125"/>
    </row>
    <row r="4" spans="1:27" s="2" customFormat="1" ht="21" customHeight="1">
      <c r="A4" s="125"/>
      <c r="B4" s="130" t="s">
        <v>9</v>
      </c>
      <c r="C4" s="131" t="s">
        <v>31</v>
      </c>
      <c r="D4" s="130" t="s">
        <v>9</v>
      </c>
      <c r="E4" s="131" t="s">
        <v>31</v>
      </c>
      <c r="F4" s="130" t="s">
        <v>9</v>
      </c>
      <c r="G4" s="131" t="s">
        <v>31</v>
      </c>
      <c r="H4" s="130" t="s">
        <v>9</v>
      </c>
      <c r="I4" s="131" t="s">
        <v>31</v>
      </c>
      <c r="J4" s="130"/>
      <c r="K4" s="131"/>
      <c r="L4" s="130"/>
      <c r="M4" s="131"/>
      <c r="N4" s="130" t="s">
        <v>9</v>
      </c>
      <c r="O4" s="131" t="s">
        <v>31</v>
      </c>
      <c r="P4" s="130" t="s">
        <v>9</v>
      </c>
      <c r="Q4" s="131" t="s">
        <v>31</v>
      </c>
      <c r="R4" s="130" t="s">
        <v>9</v>
      </c>
      <c r="S4" s="131" t="s">
        <v>31</v>
      </c>
      <c r="T4" s="130"/>
      <c r="U4" s="131"/>
      <c r="V4" s="130" t="s">
        <v>9</v>
      </c>
      <c r="W4" s="131" t="s">
        <v>31</v>
      </c>
      <c r="X4" s="130" t="s">
        <v>9</v>
      </c>
      <c r="Y4" s="132" t="s">
        <v>31</v>
      </c>
      <c r="Z4" s="133" t="s">
        <v>0</v>
      </c>
      <c r="AA4" s="134" t="s">
        <v>32</v>
      </c>
    </row>
    <row r="5" spans="1:27" ht="12.6" customHeight="1">
      <c r="A5" s="40" t="s">
        <v>0</v>
      </c>
      <c r="B5" s="41">
        <f>SUM(B7:B32)</f>
        <v>2</v>
      </c>
      <c r="C5" s="41">
        <f t="shared" ref="C5:Z5" si="0">SUM(C7:C32)</f>
        <v>9</v>
      </c>
      <c r="D5" s="41">
        <f t="shared" si="0"/>
        <v>2</v>
      </c>
      <c r="E5" s="41">
        <f t="shared" si="0"/>
        <v>11</v>
      </c>
      <c r="F5" s="41">
        <f t="shared" si="0"/>
        <v>4</v>
      </c>
      <c r="G5" s="41">
        <f t="shared" si="0"/>
        <v>7</v>
      </c>
      <c r="H5" s="41">
        <f t="shared" si="0"/>
        <v>0</v>
      </c>
      <c r="I5" s="41">
        <f t="shared" si="0"/>
        <v>5</v>
      </c>
      <c r="J5" s="41"/>
      <c r="K5" s="41"/>
      <c r="L5" s="41"/>
      <c r="M5" s="41"/>
      <c r="N5" s="41">
        <f t="shared" si="0"/>
        <v>1</v>
      </c>
      <c r="O5" s="41">
        <f t="shared" si="0"/>
        <v>1</v>
      </c>
      <c r="P5" s="41">
        <f>SUM(P7:P32)</f>
        <v>0</v>
      </c>
      <c r="Q5" s="41">
        <f>SUM(Q7:Q32)</f>
        <v>1</v>
      </c>
      <c r="R5" s="41">
        <f t="shared" si="0"/>
        <v>0</v>
      </c>
      <c r="S5" s="41">
        <f t="shared" si="0"/>
        <v>2</v>
      </c>
      <c r="T5" s="41"/>
      <c r="U5" s="41"/>
      <c r="V5" s="41">
        <f t="shared" si="0"/>
        <v>0</v>
      </c>
      <c r="W5" s="41">
        <f>SUM(W7:W32)</f>
        <v>1</v>
      </c>
      <c r="X5" s="41">
        <f>SUM(X7:X32)</f>
        <v>9</v>
      </c>
      <c r="Y5" s="41">
        <f>SUM(Y7:Y32)</f>
        <v>37</v>
      </c>
      <c r="Z5" s="41">
        <f t="shared" si="0"/>
        <v>46</v>
      </c>
      <c r="AA5" s="42">
        <f>100/Z5*X5</f>
        <v>19.565217391304348</v>
      </c>
    </row>
    <row r="6" spans="1:27" ht="12.6" customHeight="1">
      <c r="A6" s="61"/>
      <c r="B6" s="62"/>
      <c r="C6" s="63"/>
      <c r="D6" s="62"/>
      <c r="E6" s="63"/>
      <c r="F6" s="62"/>
      <c r="G6" s="63"/>
      <c r="H6" s="62"/>
      <c r="I6" s="63"/>
      <c r="J6" s="62"/>
      <c r="K6" s="64"/>
      <c r="L6" s="65"/>
      <c r="M6" s="66"/>
      <c r="N6" s="62"/>
      <c r="O6" s="63"/>
      <c r="P6" s="62"/>
      <c r="Q6" s="63"/>
      <c r="R6" s="62"/>
      <c r="S6" s="63"/>
      <c r="T6" s="62"/>
      <c r="U6" s="64"/>
      <c r="V6" s="62"/>
      <c r="W6" s="64"/>
      <c r="X6" s="62"/>
      <c r="Y6" s="63"/>
      <c r="Z6" s="62"/>
      <c r="AA6" s="67"/>
    </row>
    <row r="7" spans="1:27" s="6" customFormat="1" ht="12.6" customHeight="1">
      <c r="A7" s="47" t="s">
        <v>20</v>
      </c>
      <c r="B7" s="62">
        <v>0</v>
      </c>
      <c r="C7" s="62">
        <v>1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/>
      <c r="K7" s="62"/>
      <c r="L7" s="62"/>
      <c r="M7" s="62"/>
      <c r="N7" s="62">
        <v>1</v>
      </c>
      <c r="O7" s="62">
        <v>0</v>
      </c>
      <c r="P7" s="62" t="s">
        <v>36</v>
      </c>
      <c r="Q7" s="62" t="s">
        <v>36</v>
      </c>
      <c r="R7" s="62">
        <v>0</v>
      </c>
      <c r="S7" s="62">
        <v>0</v>
      </c>
      <c r="T7" s="62"/>
      <c r="U7" s="62"/>
      <c r="V7" s="62">
        <v>0</v>
      </c>
      <c r="W7" s="64">
        <v>0</v>
      </c>
      <c r="X7" s="68">
        <f>SUM(B7,D7,F7,H7,N7,R7,J7,P7,L7,T7,V7)</f>
        <v>1</v>
      </c>
      <c r="Y7" s="68">
        <f>SUM(C7,E7,G7,I7,O7,S7,K7,Q7,M7,U7,W7)</f>
        <v>1</v>
      </c>
      <c r="Z7" s="62">
        <f t="shared" ref="Z7:Z32" si="1">SUM(X7:Y7)</f>
        <v>2</v>
      </c>
      <c r="AA7" s="69">
        <f>100/Z7*X7</f>
        <v>50</v>
      </c>
    </row>
    <row r="8" spans="1:27" s="6" customFormat="1" ht="12.6" customHeight="1">
      <c r="A8" s="47" t="s">
        <v>13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1</v>
      </c>
      <c r="H8" s="62">
        <v>0</v>
      </c>
      <c r="I8" s="62">
        <v>0</v>
      </c>
      <c r="J8" s="62"/>
      <c r="K8" s="62"/>
      <c r="L8" s="62"/>
      <c r="M8" s="62"/>
      <c r="N8" s="62" t="s">
        <v>36</v>
      </c>
      <c r="O8" s="62" t="s">
        <v>36</v>
      </c>
      <c r="P8" s="62">
        <v>0</v>
      </c>
      <c r="Q8" s="62">
        <v>1</v>
      </c>
      <c r="R8" s="62">
        <v>0</v>
      </c>
      <c r="S8" s="62">
        <v>0</v>
      </c>
      <c r="T8" s="62"/>
      <c r="U8" s="62"/>
      <c r="V8" s="62">
        <v>0</v>
      </c>
      <c r="W8" s="64">
        <v>0</v>
      </c>
      <c r="X8" s="68">
        <f>SUM(B8,D8,F8,H8,N8,R8,J8,P8,L8,T8,V8)</f>
        <v>0</v>
      </c>
      <c r="Y8" s="68">
        <f>SUM(C8,E8,G8,I8,O8,S8,K8,Q8,M8,U8,W8)</f>
        <v>2</v>
      </c>
      <c r="Z8" s="62">
        <f t="shared" si="1"/>
        <v>2</v>
      </c>
      <c r="AA8" s="69">
        <f t="shared" ref="AA8:AA32" si="2">100/Z8*X8</f>
        <v>0</v>
      </c>
    </row>
    <row r="9" spans="1:27" s="6" customFormat="1" ht="12.6" customHeight="1">
      <c r="A9" s="47" t="s">
        <v>26</v>
      </c>
      <c r="B9" s="62">
        <v>0</v>
      </c>
      <c r="C9" s="62">
        <v>1</v>
      </c>
      <c r="D9" s="62">
        <v>0</v>
      </c>
      <c r="E9" s="62">
        <v>1</v>
      </c>
      <c r="F9" s="62">
        <v>0</v>
      </c>
      <c r="G9" s="62">
        <v>0</v>
      </c>
      <c r="H9" s="62">
        <v>0</v>
      </c>
      <c r="I9" s="62">
        <v>0</v>
      </c>
      <c r="J9" s="62"/>
      <c r="K9" s="62"/>
      <c r="L9" s="62"/>
      <c r="M9" s="62"/>
      <c r="N9" s="62" t="s">
        <v>36</v>
      </c>
      <c r="O9" s="62" t="s">
        <v>36</v>
      </c>
      <c r="P9" s="62" t="s">
        <v>36</v>
      </c>
      <c r="Q9" s="62" t="s">
        <v>36</v>
      </c>
      <c r="R9" s="62">
        <v>0</v>
      </c>
      <c r="S9" s="62">
        <v>0</v>
      </c>
      <c r="T9" s="62"/>
      <c r="U9" s="62"/>
      <c r="V9" s="62" t="s">
        <v>36</v>
      </c>
      <c r="W9" s="62" t="s">
        <v>36</v>
      </c>
      <c r="X9" s="68">
        <f t="shared" ref="X9:Y32" si="3">SUM(B9,D9,F9,H9,N9,R9,J9,P9,L9,T9,V9)</f>
        <v>0</v>
      </c>
      <c r="Y9" s="68">
        <f t="shared" si="3"/>
        <v>2</v>
      </c>
      <c r="Z9" s="62">
        <f t="shared" si="1"/>
        <v>2</v>
      </c>
      <c r="AA9" s="69">
        <f t="shared" si="2"/>
        <v>0</v>
      </c>
    </row>
    <row r="10" spans="1:27" s="6" customFormat="1" ht="12.6" customHeight="1">
      <c r="A10" s="47" t="s">
        <v>1</v>
      </c>
      <c r="B10" s="62" t="s">
        <v>36</v>
      </c>
      <c r="C10" s="62" t="s">
        <v>36</v>
      </c>
      <c r="D10" s="62">
        <v>0</v>
      </c>
      <c r="E10" s="62">
        <v>1</v>
      </c>
      <c r="F10" s="62">
        <v>0</v>
      </c>
      <c r="G10" s="62">
        <v>0</v>
      </c>
      <c r="H10" s="62">
        <v>0</v>
      </c>
      <c r="I10" s="62">
        <v>0</v>
      </c>
      <c r="J10" s="62"/>
      <c r="K10" s="62"/>
      <c r="L10" s="62"/>
      <c r="M10" s="62"/>
      <c r="N10" s="62">
        <v>0</v>
      </c>
      <c r="O10" s="62">
        <v>1</v>
      </c>
      <c r="P10" s="62" t="s">
        <v>36</v>
      </c>
      <c r="Q10" s="62" t="s">
        <v>36</v>
      </c>
      <c r="R10" s="62" t="s">
        <v>36</v>
      </c>
      <c r="S10" s="62" t="s">
        <v>36</v>
      </c>
      <c r="T10" s="62"/>
      <c r="U10" s="62"/>
      <c r="V10" s="62">
        <v>0</v>
      </c>
      <c r="W10" s="64">
        <v>0</v>
      </c>
      <c r="X10" s="68">
        <f t="shared" si="3"/>
        <v>0</v>
      </c>
      <c r="Y10" s="68">
        <f t="shared" si="3"/>
        <v>2</v>
      </c>
      <c r="Z10" s="62">
        <f t="shared" si="1"/>
        <v>2</v>
      </c>
      <c r="AA10" s="69">
        <f t="shared" si="2"/>
        <v>0</v>
      </c>
    </row>
    <row r="11" spans="1:27" s="6" customFormat="1" ht="12.6" customHeight="1">
      <c r="A11" s="47" t="s">
        <v>29</v>
      </c>
      <c r="B11" s="62">
        <v>0</v>
      </c>
      <c r="C11" s="62">
        <v>0</v>
      </c>
      <c r="D11" s="62">
        <v>0</v>
      </c>
      <c r="E11" s="62">
        <v>0</v>
      </c>
      <c r="F11" s="62" t="s">
        <v>36</v>
      </c>
      <c r="G11" s="62" t="s">
        <v>36</v>
      </c>
      <c r="H11" s="62">
        <v>0</v>
      </c>
      <c r="I11" s="62">
        <v>2</v>
      </c>
      <c r="J11" s="62"/>
      <c r="K11" s="62"/>
      <c r="L11" s="62"/>
      <c r="M11" s="62"/>
      <c r="N11" s="62" t="s">
        <v>36</v>
      </c>
      <c r="O11" s="62" t="s">
        <v>36</v>
      </c>
      <c r="P11" s="62" t="s">
        <v>36</v>
      </c>
      <c r="Q11" s="62" t="s">
        <v>36</v>
      </c>
      <c r="R11" s="62">
        <v>0</v>
      </c>
      <c r="S11" s="62">
        <v>0</v>
      </c>
      <c r="T11" s="62"/>
      <c r="U11" s="62"/>
      <c r="V11" s="62">
        <v>0</v>
      </c>
      <c r="W11" s="64">
        <v>0</v>
      </c>
      <c r="X11" s="68">
        <f t="shared" si="3"/>
        <v>0</v>
      </c>
      <c r="Y11" s="68">
        <f t="shared" si="3"/>
        <v>2</v>
      </c>
      <c r="Z11" s="62">
        <f t="shared" si="1"/>
        <v>2</v>
      </c>
      <c r="AA11" s="69">
        <f t="shared" si="2"/>
        <v>0</v>
      </c>
    </row>
    <row r="12" spans="1:27" s="6" customFormat="1" ht="12.6" customHeight="1">
      <c r="A12" s="47" t="s">
        <v>28</v>
      </c>
      <c r="B12" s="62">
        <v>0</v>
      </c>
      <c r="C12" s="62">
        <v>1</v>
      </c>
      <c r="D12" s="62" t="s">
        <v>36</v>
      </c>
      <c r="E12" s="62" t="s">
        <v>36</v>
      </c>
      <c r="F12" s="62">
        <v>0</v>
      </c>
      <c r="G12" s="62">
        <v>0</v>
      </c>
      <c r="H12" s="62" t="s">
        <v>36</v>
      </c>
      <c r="I12" s="62" t="s">
        <v>36</v>
      </c>
      <c r="J12" s="62"/>
      <c r="K12" s="62"/>
      <c r="L12" s="62"/>
      <c r="M12" s="62"/>
      <c r="N12" s="62" t="s">
        <v>36</v>
      </c>
      <c r="O12" s="62" t="s">
        <v>36</v>
      </c>
      <c r="P12" s="62" t="s">
        <v>36</v>
      </c>
      <c r="Q12" s="62" t="s">
        <v>36</v>
      </c>
      <c r="R12" s="62" t="s">
        <v>36</v>
      </c>
      <c r="S12" s="62" t="s">
        <v>36</v>
      </c>
      <c r="T12" s="62"/>
      <c r="U12" s="62"/>
      <c r="V12" s="62" t="s">
        <v>36</v>
      </c>
      <c r="W12" s="62" t="s">
        <v>36</v>
      </c>
      <c r="X12" s="68">
        <f t="shared" si="3"/>
        <v>0</v>
      </c>
      <c r="Y12" s="68">
        <f t="shared" si="3"/>
        <v>1</v>
      </c>
      <c r="Z12" s="62">
        <f t="shared" si="1"/>
        <v>1</v>
      </c>
      <c r="AA12" s="69">
        <f t="shared" si="2"/>
        <v>0</v>
      </c>
    </row>
    <row r="13" spans="1:27" s="6" customFormat="1" ht="12.6" customHeight="1">
      <c r="A13" s="47" t="s">
        <v>51</v>
      </c>
      <c r="B13" s="62" t="s">
        <v>36</v>
      </c>
      <c r="C13" s="62" t="s">
        <v>36</v>
      </c>
      <c r="D13" s="62">
        <v>0</v>
      </c>
      <c r="E13" s="62">
        <v>1</v>
      </c>
      <c r="F13" s="62" t="s">
        <v>36</v>
      </c>
      <c r="G13" s="62" t="s">
        <v>36</v>
      </c>
      <c r="H13" s="62" t="s">
        <v>36</v>
      </c>
      <c r="I13" s="62" t="s">
        <v>36</v>
      </c>
      <c r="J13" s="62"/>
      <c r="K13" s="62"/>
      <c r="L13" s="62"/>
      <c r="M13" s="62"/>
      <c r="N13" s="62" t="s">
        <v>36</v>
      </c>
      <c r="O13" s="62" t="s">
        <v>36</v>
      </c>
      <c r="P13" s="62" t="s">
        <v>36</v>
      </c>
      <c r="Q13" s="62" t="s">
        <v>36</v>
      </c>
      <c r="R13" s="62" t="s">
        <v>36</v>
      </c>
      <c r="S13" s="62" t="s">
        <v>36</v>
      </c>
      <c r="T13" s="62"/>
      <c r="U13" s="62"/>
      <c r="V13" s="62" t="s">
        <v>36</v>
      </c>
      <c r="W13" s="62" t="s">
        <v>36</v>
      </c>
      <c r="X13" s="68">
        <f t="shared" si="3"/>
        <v>0</v>
      </c>
      <c r="Y13" s="68">
        <f t="shared" si="3"/>
        <v>1</v>
      </c>
      <c r="Z13" s="62">
        <f t="shared" si="1"/>
        <v>1</v>
      </c>
      <c r="AA13" s="69">
        <f t="shared" si="2"/>
        <v>0</v>
      </c>
    </row>
    <row r="14" spans="1:27" s="6" customFormat="1" ht="12.6" customHeight="1">
      <c r="A14" s="47" t="s">
        <v>21</v>
      </c>
      <c r="B14" s="62">
        <v>0</v>
      </c>
      <c r="C14" s="62">
        <v>1</v>
      </c>
      <c r="D14" s="62" t="s">
        <v>36</v>
      </c>
      <c r="E14" s="62" t="s">
        <v>36</v>
      </c>
      <c r="F14" s="62" t="s">
        <v>36</v>
      </c>
      <c r="G14" s="62" t="s">
        <v>36</v>
      </c>
      <c r="H14" s="62">
        <v>0</v>
      </c>
      <c r="I14" s="62">
        <v>1</v>
      </c>
      <c r="J14" s="62"/>
      <c r="K14" s="62"/>
      <c r="L14" s="62"/>
      <c r="M14" s="62"/>
      <c r="N14" s="62" t="s">
        <v>36</v>
      </c>
      <c r="O14" s="62" t="s">
        <v>36</v>
      </c>
      <c r="P14" s="62" t="s">
        <v>36</v>
      </c>
      <c r="Q14" s="62" t="s">
        <v>36</v>
      </c>
      <c r="R14" s="62">
        <v>0</v>
      </c>
      <c r="S14" s="62">
        <v>0</v>
      </c>
      <c r="T14" s="62"/>
      <c r="U14" s="62"/>
      <c r="V14" s="62">
        <v>0</v>
      </c>
      <c r="W14" s="64">
        <v>0</v>
      </c>
      <c r="X14" s="68">
        <f t="shared" si="3"/>
        <v>0</v>
      </c>
      <c r="Y14" s="68">
        <f t="shared" si="3"/>
        <v>2</v>
      </c>
      <c r="Z14" s="62">
        <f t="shared" si="1"/>
        <v>2</v>
      </c>
      <c r="AA14" s="69">
        <f t="shared" si="2"/>
        <v>0</v>
      </c>
    </row>
    <row r="15" spans="1:27" s="6" customFormat="1" ht="12.6" customHeight="1">
      <c r="A15" s="47" t="s">
        <v>30</v>
      </c>
      <c r="B15" s="62">
        <v>0</v>
      </c>
      <c r="C15" s="62">
        <v>1</v>
      </c>
      <c r="D15" s="62">
        <v>0</v>
      </c>
      <c r="E15" s="62">
        <v>1</v>
      </c>
      <c r="F15" s="62">
        <v>0</v>
      </c>
      <c r="G15" s="62">
        <v>0</v>
      </c>
      <c r="H15" s="62">
        <v>0</v>
      </c>
      <c r="I15" s="62">
        <v>0</v>
      </c>
      <c r="J15" s="62"/>
      <c r="K15" s="62"/>
      <c r="L15" s="62"/>
      <c r="M15" s="62"/>
      <c r="N15" s="62" t="s">
        <v>36</v>
      </c>
      <c r="O15" s="62" t="s">
        <v>36</v>
      </c>
      <c r="P15" s="62" t="s">
        <v>36</v>
      </c>
      <c r="Q15" s="62" t="s">
        <v>36</v>
      </c>
      <c r="R15" s="62">
        <v>0</v>
      </c>
      <c r="S15" s="62">
        <v>0</v>
      </c>
      <c r="T15" s="62"/>
      <c r="U15" s="62"/>
      <c r="V15" s="62" t="s">
        <v>36</v>
      </c>
      <c r="W15" s="62" t="s">
        <v>36</v>
      </c>
      <c r="X15" s="68">
        <f t="shared" si="3"/>
        <v>0</v>
      </c>
      <c r="Y15" s="68">
        <f t="shared" si="3"/>
        <v>2</v>
      </c>
      <c r="Z15" s="62">
        <f t="shared" si="1"/>
        <v>2</v>
      </c>
      <c r="AA15" s="69">
        <f t="shared" si="2"/>
        <v>0</v>
      </c>
    </row>
    <row r="16" spans="1:27" s="6" customFormat="1" ht="12.6" customHeight="1">
      <c r="A16" s="47" t="s">
        <v>14</v>
      </c>
      <c r="B16" s="62">
        <v>0</v>
      </c>
      <c r="C16" s="62">
        <v>0</v>
      </c>
      <c r="D16" s="62">
        <v>0</v>
      </c>
      <c r="E16" s="62">
        <v>1</v>
      </c>
      <c r="F16" s="62">
        <v>0</v>
      </c>
      <c r="G16" s="62">
        <v>1</v>
      </c>
      <c r="H16" s="62">
        <v>0</v>
      </c>
      <c r="I16" s="62">
        <v>0</v>
      </c>
      <c r="J16" s="62"/>
      <c r="K16" s="62"/>
      <c r="L16" s="62"/>
      <c r="M16" s="62"/>
      <c r="N16" s="62" t="s">
        <v>36</v>
      </c>
      <c r="O16" s="62" t="s">
        <v>36</v>
      </c>
      <c r="P16" s="62" t="s">
        <v>36</v>
      </c>
      <c r="Q16" s="62" t="s">
        <v>36</v>
      </c>
      <c r="R16" s="62" t="s">
        <v>36</v>
      </c>
      <c r="S16" s="62" t="s">
        <v>36</v>
      </c>
      <c r="T16" s="62"/>
      <c r="U16" s="62"/>
      <c r="V16" s="62" t="s">
        <v>36</v>
      </c>
      <c r="W16" s="62" t="s">
        <v>36</v>
      </c>
      <c r="X16" s="68">
        <f t="shared" si="3"/>
        <v>0</v>
      </c>
      <c r="Y16" s="68">
        <f t="shared" si="3"/>
        <v>2</v>
      </c>
      <c r="Z16" s="62">
        <f t="shared" si="1"/>
        <v>2</v>
      </c>
      <c r="AA16" s="69">
        <f t="shared" si="2"/>
        <v>0</v>
      </c>
    </row>
    <row r="17" spans="1:27" s="6" customFormat="1" ht="12.6" customHeight="1">
      <c r="A17" s="47" t="s">
        <v>16</v>
      </c>
      <c r="B17" s="62">
        <v>0</v>
      </c>
      <c r="C17" s="62">
        <v>0</v>
      </c>
      <c r="D17" s="62">
        <v>0</v>
      </c>
      <c r="E17" s="62">
        <v>1</v>
      </c>
      <c r="F17" s="62">
        <v>0</v>
      </c>
      <c r="G17" s="62">
        <v>1</v>
      </c>
      <c r="H17" s="62">
        <v>0</v>
      </c>
      <c r="I17" s="62">
        <v>0</v>
      </c>
      <c r="J17" s="62"/>
      <c r="K17" s="62"/>
      <c r="L17" s="62"/>
      <c r="M17" s="62"/>
      <c r="N17" s="62" t="s">
        <v>36</v>
      </c>
      <c r="O17" s="62" t="s">
        <v>36</v>
      </c>
      <c r="P17" s="62" t="s">
        <v>36</v>
      </c>
      <c r="Q17" s="62" t="s">
        <v>36</v>
      </c>
      <c r="R17" s="62" t="s">
        <v>36</v>
      </c>
      <c r="S17" s="62" t="s">
        <v>36</v>
      </c>
      <c r="T17" s="62"/>
      <c r="U17" s="62"/>
      <c r="V17" s="62">
        <v>0</v>
      </c>
      <c r="W17" s="64">
        <v>0</v>
      </c>
      <c r="X17" s="68">
        <f t="shared" si="3"/>
        <v>0</v>
      </c>
      <c r="Y17" s="68">
        <f t="shared" si="3"/>
        <v>2</v>
      </c>
      <c r="Z17" s="62">
        <f t="shared" si="1"/>
        <v>2</v>
      </c>
      <c r="AA17" s="69">
        <f t="shared" si="2"/>
        <v>0</v>
      </c>
    </row>
    <row r="18" spans="1:27" s="6" customFormat="1" ht="12.6" customHeight="1">
      <c r="A18" s="47" t="s">
        <v>19</v>
      </c>
      <c r="B18" s="62">
        <v>0</v>
      </c>
      <c r="C18" s="62">
        <v>0</v>
      </c>
      <c r="D18" s="62" t="s">
        <v>36</v>
      </c>
      <c r="E18" s="62" t="s">
        <v>36</v>
      </c>
      <c r="F18" s="62">
        <v>1</v>
      </c>
      <c r="G18" s="62">
        <v>0</v>
      </c>
      <c r="H18" s="62">
        <v>0</v>
      </c>
      <c r="I18" s="62">
        <v>0</v>
      </c>
      <c r="J18" s="62"/>
      <c r="K18" s="62"/>
      <c r="L18" s="62"/>
      <c r="M18" s="62"/>
      <c r="N18" s="62" t="s">
        <v>36</v>
      </c>
      <c r="O18" s="62" t="s">
        <v>36</v>
      </c>
      <c r="P18" s="62" t="s">
        <v>36</v>
      </c>
      <c r="Q18" s="62" t="s">
        <v>36</v>
      </c>
      <c r="R18" s="62" t="s">
        <v>36</v>
      </c>
      <c r="S18" s="62" t="s">
        <v>36</v>
      </c>
      <c r="T18" s="62"/>
      <c r="U18" s="62"/>
      <c r="V18" s="62">
        <v>0</v>
      </c>
      <c r="W18" s="64">
        <v>0</v>
      </c>
      <c r="X18" s="68">
        <f t="shared" si="3"/>
        <v>1</v>
      </c>
      <c r="Y18" s="68">
        <f t="shared" si="3"/>
        <v>0</v>
      </c>
      <c r="Z18" s="62">
        <f t="shared" si="1"/>
        <v>1</v>
      </c>
      <c r="AA18" s="69">
        <f t="shared" si="2"/>
        <v>100</v>
      </c>
    </row>
    <row r="19" spans="1:27" s="6" customFormat="1" ht="12.6" customHeight="1">
      <c r="A19" s="47" t="s">
        <v>18</v>
      </c>
      <c r="B19" s="62" t="s">
        <v>36</v>
      </c>
      <c r="C19" s="62" t="s">
        <v>36</v>
      </c>
      <c r="D19" s="62">
        <v>0</v>
      </c>
      <c r="E19" s="62">
        <v>0</v>
      </c>
      <c r="F19" s="62">
        <v>0</v>
      </c>
      <c r="G19" s="62">
        <v>1</v>
      </c>
      <c r="H19" s="62">
        <v>0</v>
      </c>
      <c r="I19" s="62">
        <v>0</v>
      </c>
      <c r="J19" s="62"/>
      <c r="K19" s="62"/>
      <c r="L19" s="62"/>
      <c r="M19" s="62"/>
      <c r="N19" s="62" t="s">
        <v>36</v>
      </c>
      <c r="O19" s="62" t="s">
        <v>36</v>
      </c>
      <c r="P19" s="62" t="s">
        <v>36</v>
      </c>
      <c r="Q19" s="62" t="s">
        <v>36</v>
      </c>
      <c r="R19" s="62" t="s">
        <v>36</v>
      </c>
      <c r="S19" s="62" t="s">
        <v>36</v>
      </c>
      <c r="T19" s="62"/>
      <c r="U19" s="62"/>
      <c r="V19" s="62">
        <v>0</v>
      </c>
      <c r="W19" s="64">
        <v>0</v>
      </c>
      <c r="X19" s="68">
        <f t="shared" si="3"/>
        <v>0</v>
      </c>
      <c r="Y19" s="68">
        <f t="shared" si="3"/>
        <v>1</v>
      </c>
      <c r="Z19" s="62">
        <f t="shared" si="1"/>
        <v>1</v>
      </c>
      <c r="AA19" s="69">
        <f t="shared" si="2"/>
        <v>0</v>
      </c>
    </row>
    <row r="20" spans="1:27" s="6" customFormat="1" ht="12.6" customHeight="1">
      <c r="A20" s="47" t="s">
        <v>24</v>
      </c>
      <c r="B20" s="62">
        <v>0</v>
      </c>
      <c r="C20" s="62">
        <v>0</v>
      </c>
      <c r="D20" s="62" t="s">
        <v>36</v>
      </c>
      <c r="E20" s="62" t="s">
        <v>36</v>
      </c>
      <c r="F20" s="62">
        <v>0</v>
      </c>
      <c r="G20" s="62">
        <v>0</v>
      </c>
      <c r="H20" s="62">
        <v>0</v>
      </c>
      <c r="I20" s="62">
        <v>1</v>
      </c>
      <c r="J20" s="62"/>
      <c r="K20" s="62"/>
      <c r="L20" s="62"/>
      <c r="M20" s="62"/>
      <c r="N20" s="62" t="s">
        <v>36</v>
      </c>
      <c r="O20" s="62" t="s">
        <v>36</v>
      </c>
      <c r="P20" s="62" t="s">
        <v>36</v>
      </c>
      <c r="Q20" s="62" t="s">
        <v>36</v>
      </c>
      <c r="R20" s="62">
        <v>0</v>
      </c>
      <c r="S20" s="62">
        <v>0</v>
      </c>
      <c r="T20" s="62"/>
      <c r="U20" s="62"/>
      <c r="V20" s="62">
        <v>0</v>
      </c>
      <c r="W20" s="64">
        <v>1</v>
      </c>
      <c r="X20" s="68">
        <f t="shared" si="3"/>
        <v>0</v>
      </c>
      <c r="Y20" s="68">
        <f t="shared" si="3"/>
        <v>2</v>
      </c>
      <c r="Z20" s="62">
        <f t="shared" si="1"/>
        <v>2</v>
      </c>
      <c r="AA20" s="69">
        <f t="shared" si="2"/>
        <v>0</v>
      </c>
    </row>
    <row r="21" spans="1:27" s="6" customFormat="1" ht="12.6" customHeight="1">
      <c r="A21" s="47" t="s">
        <v>42</v>
      </c>
      <c r="B21" s="62">
        <v>0</v>
      </c>
      <c r="C21" s="62">
        <v>1</v>
      </c>
      <c r="D21" s="62" t="s">
        <v>36</v>
      </c>
      <c r="E21" s="62" t="s">
        <v>36</v>
      </c>
      <c r="F21" s="62" t="s">
        <v>36</v>
      </c>
      <c r="G21" s="62" t="s">
        <v>36</v>
      </c>
      <c r="H21" s="62" t="s">
        <v>36</v>
      </c>
      <c r="I21" s="62" t="s">
        <v>36</v>
      </c>
      <c r="J21" s="62"/>
      <c r="K21" s="62"/>
      <c r="L21" s="62"/>
      <c r="M21" s="62"/>
      <c r="N21" s="62" t="s">
        <v>36</v>
      </c>
      <c r="O21" s="62" t="s">
        <v>36</v>
      </c>
      <c r="P21" s="62" t="s">
        <v>36</v>
      </c>
      <c r="Q21" s="62" t="s">
        <v>36</v>
      </c>
      <c r="R21" s="62" t="s">
        <v>36</v>
      </c>
      <c r="S21" s="62" t="s">
        <v>36</v>
      </c>
      <c r="T21" s="62"/>
      <c r="U21" s="62"/>
      <c r="V21" s="62">
        <v>0</v>
      </c>
      <c r="W21" s="64">
        <v>0</v>
      </c>
      <c r="X21" s="68">
        <f t="shared" si="3"/>
        <v>0</v>
      </c>
      <c r="Y21" s="68">
        <f t="shared" si="3"/>
        <v>1</v>
      </c>
      <c r="Z21" s="62">
        <f t="shared" si="1"/>
        <v>1</v>
      </c>
      <c r="AA21" s="69">
        <f t="shared" si="2"/>
        <v>0</v>
      </c>
    </row>
    <row r="22" spans="1:27" s="6" customFormat="1" ht="12.6" customHeight="1">
      <c r="A22" s="47" t="s">
        <v>43</v>
      </c>
      <c r="B22" s="62" t="s">
        <v>36</v>
      </c>
      <c r="C22" s="62" t="s">
        <v>36</v>
      </c>
      <c r="D22" s="70">
        <v>0</v>
      </c>
      <c r="E22" s="70">
        <v>1</v>
      </c>
      <c r="F22" s="62" t="s">
        <v>36</v>
      </c>
      <c r="G22" s="62" t="s">
        <v>36</v>
      </c>
      <c r="H22" s="62" t="s">
        <v>36</v>
      </c>
      <c r="I22" s="62" t="s">
        <v>36</v>
      </c>
      <c r="J22" s="62"/>
      <c r="K22" s="62"/>
      <c r="L22" s="62"/>
      <c r="M22" s="62"/>
      <c r="N22" s="62" t="s">
        <v>36</v>
      </c>
      <c r="O22" s="62" t="s">
        <v>36</v>
      </c>
      <c r="P22" s="62" t="s">
        <v>36</v>
      </c>
      <c r="Q22" s="62" t="s">
        <v>36</v>
      </c>
      <c r="R22" s="62" t="s">
        <v>36</v>
      </c>
      <c r="S22" s="62" t="s">
        <v>36</v>
      </c>
      <c r="T22" s="62"/>
      <c r="U22" s="62"/>
      <c r="V22" s="62" t="s">
        <v>36</v>
      </c>
      <c r="W22" s="62" t="s">
        <v>36</v>
      </c>
      <c r="X22" s="68">
        <f t="shared" si="3"/>
        <v>0</v>
      </c>
      <c r="Y22" s="68">
        <f t="shared" si="3"/>
        <v>1</v>
      </c>
      <c r="Z22" s="62">
        <f t="shared" si="1"/>
        <v>1</v>
      </c>
      <c r="AA22" s="69">
        <f t="shared" si="2"/>
        <v>0</v>
      </c>
    </row>
    <row r="23" spans="1:27" s="6" customFormat="1" ht="12.6" customHeight="1">
      <c r="A23" s="47" t="s">
        <v>23</v>
      </c>
      <c r="B23" s="62">
        <v>1</v>
      </c>
      <c r="C23" s="62">
        <v>0</v>
      </c>
      <c r="D23" s="62">
        <v>0</v>
      </c>
      <c r="E23" s="62">
        <v>0</v>
      </c>
      <c r="F23" s="62">
        <v>0</v>
      </c>
      <c r="G23" s="62">
        <v>1</v>
      </c>
      <c r="H23" s="62">
        <v>0</v>
      </c>
      <c r="I23" s="62">
        <v>0</v>
      </c>
      <c r="J23" s="62"/>
      <c r="K23" s="62"/>
      <c r="L23" s="62"/>
      <c r="M23" s="62"/>
      <c r="N23" s="62" t="s">
        <v>36</v>
      </c>
      <c r="O23" s="62" t="s">
        <v>36</v>
      </c>
      <c r="P23" s="62">
        <v>0</v>
      </c>
      <c r="Q23" s="62">
        <v>0</v>
      </c>
      <c r="R23" s="62">
        <v>0</v>
      </c>
      <c r="S23" s="62">
        <v>0</v>
      </c>
      <c r="T23" s="62"/>
      <c r="U23" s="62"/>
      <c r="V23" s="62">
        <v>0</v>
      </c>
      <c r="W23" s="64">
        <v>0</v>
      </c>
      <c r="X23" s="68">
        <f t="shared" si="3"/>
        <v>1</v>
      </c>
      <c r="Y23" s="68">
        <f t="shared" si="3"/>
        <v>1</v>
      </c>
      <c r="Z23" s="62">
        <f t="shared" si="1"/>
        <v>2</v>
      </c>
      <c r="AA23" s="69">
        <f t="shared" si="2"/>
        <v>50</v>
      </c>
    </row>
    <row r="24" spans="1:27" s="6" customFormat="1" ht="12.6" customHeight="1">
      <c r="A24" s="47" t="s">
        <v>22</v>
      </c>
      <c r="B24" s="62">
        <v>0</v>
      </c>
      <c r="C24" s="62">
        <v>1</v>
      </c>
      <c r="D24" s="62">
        <v>0</v>
      </c>
      <c r="E24" s="62">
        <v>1</v>
      </c>
      <c r="F24" s="62" t="s">
        <v>36</v>
      </c>
      <c r="G24" s="62" t="s">
        <v>36</v>
      </c>
      <c r="H24" s="62" t="s">
        <v>36</v>
      </c>
      <c r="I24" s="62" t="s">
        <v>36</v>
      </c>
      <c r="J24" s="62"/>
      <c r="K24" s="62"/>
      <c r="L24" s="62"/>
      <c r="M24" s="62"/>
      <c r="N24" s="62" t="s">
        <v>36</v>
      </c>
      <c r="O24" s="62" t="s">
        <v>36</v>
      </c>
      <c r="P24" s="62" t="s">
        <v>36</v>
      </c>
      <c r="Q24" s="62" t="s">
        <v>36</v>
      </c>
      <c r="R24" s="62" t="s">
        <v>36</v>
      </c>
      <c r="S24" s="62" t="s">
        <v>36</v>
      </c>
      <c r="T24" s="62"/>
      <c r="U24" s="62"/>
      <c r="V24" s="62">
        <v>0</v>
      </c>
      <c r="W24" s="64">
        <v>0</v>
      </c>
      <c r="X24" s="68">
        <f t="shared" si="3"/>
        <v>0</v>
      </c>
      <c r="Y24" s="68">
        <f t="shared" si="3"/>
        <v>2</v>
      </c>
      <c r="Z24" s="62">
        <f t="shared" si="1"/>
        <v>2</v>
      </c>
      <c r="AA24" s="69">
        <f t="shared" si="2"/>
        <v>0</v>
      </c>
    </row>
    <row r="25" spans="1:27" s="6" customFormat="1" ht="12.6" customHeight="1">
      <c r="A25" s="47" t="s">
        <v>17</v>
      </c>
      <c r="B25" s="62">
        <v>1</v>
      </c>
      <c r="C25" s="62">
        <v>0</v>
      </c>
      <c r="D25" s="62">
        <v>0</v>
      </c>
      <c r="E25" s="62">
        <v>0</v>
      </c>
      <c r="F25" s="62">
        <v>1</v>
      </c>
      <c r="G25" s="62">
        <v>0</v>
      </c>
      <c r="H25" s="62">
        <v>0</v>
      </c>
      <c r="I25" s="62">
        <v>0</v>
      </c>
      <c r="J25" s="62"/>
      <c r="K25" s="62"/>
      <c r="L25" s="62"/>
      <c r="M25" s="62"/>
      <c r="N25" s="62">
        <v>0</v>
      </c>
      <c r="O25" s="62">
        <v>0</v>
      </c>
      <c r="P25" s="62" t="s">
        <v>36</v>
      </c>
      <c r="Q25" s="62" t="s">
        <v>36</v>
      </c>
      <c r="R25" s="62">
        <v>0</v>
      </c>
      <c r="S25" s="62">
        <v>0</v>
      </c>
      <c r="T25" s="62"/>
      <c r="U25" s="62"/>
      <c r="V25" s="62">
        <v>0</v>
      </c>
      <c r="W25" s="64">
        <v>0</v>
      </c>
      <c r="X25" s="68">
        <f t="shared" si="3"/>
        <v>2</v>
      </c>
      <c r="Y25" s="68">
        <f t="shared" si="3"/>
        <v>0</v>
      </c>
      <c r="Z25" s="62">
        <f t="shared" si="1"/>
        <v>2</v>
      </c>
      <c r="AA25" s="69">
        <f t="shared" si="2"/>
        <v>100</v>
      </c>
    </row>
    <row r="26" spans="1:27" s="6" customFormat="1" ht="12.6" customHeight="1">
      <c r="A26" s="47" t="s">
        <v>25</v>
      </c>
      <c r="B26" s="62">
        <v>0</v>
      </c>
      <c r="C26" s="62">
        <v>0</v>
      </c>
      <c r="D26" s="62">
        <v>1</v>
      </c>
      <c r="E26" s="62">
        <v>0</v>
      </c>
      <c r="F26" s="62">
        <v>0</v>
      </c>
      <c r="G26" s="62">
        <v>0</v>
      </c>
      <c r="H26" s="62">
        <v>0</v>
      </c>
      <c r="I26" s="62">
        <v>1</v>
      </c>
      <c r="J26" s="62"/>
      <c r="K26" s="62"/>
      <c r="L26" s="62"/>
      <c r="M26" s="62"/>
      <c r="N26" s="62" t="s">
        <v>36</v>
      </c>
      <c r="O26" s="62" t="s">
        <v>36</v>
      </c>
      <c r="P26" s="62" t="s">
        <v>36</v>
      </c>
      <c r="Q26" s="62" t="s">
        <v>36</v>
      </c>
      <c r="R26" s="62">
        <v>0</v>
      </c>
      <c r="S26" s="62">
        <v>0</v>
      </c>
      <c r="T26" s="62"/>
      <c r="U26" s="62"/>
      <c r="V26" s="62">
        <v>0</v>
      </c>
      <c r="W26" s="64">
        <v>0</v>
      </c>
      <c r="X26" s="68">
        <f t="shared" si="3"/>
        <v>1</v>
      </c>
      <c r="Y26" s="68">
        <f t="shared" si="3"/>
        <v>1</v>
      </c>
      <c r="Z26" s="62">
        <f t="shared" si="1"/>
        <v>2</v>
      </c>
      <c r="AA26" s="69">
        <f t="shared" si="2"/>
        <v>50</v>
      </c>
    </row>
    <row r="27" spans="1:27" s="6" customFormat="1" ht="12.6" customHeight="1">
      <c r="A27" s="47" t="s">
        <v>3</v>
      </c>
      <c r="B27" s="62">
        <v>0</v>
      </c>
      <c r="C27" s="62">
        <v>1</v>
      </c>
      <c r="D27" s="62">
        <v>0</v>
      </c>
      <c r="E27" s="62">
        <v>1</v>
      </c>
      <c r="F27" s="62">
        <v>0</v>
      </c>
      <c r="G27" s="62">
        <v>0</v>
      </c>
      <c r="H27" s="62" t="s">
        <v>36</v>
      </c>
      <c r="I27" s="62" t="s">
        <v>36</v>
      </c>
      <c r="J27" s="62"/>
      <c r="K27" s="62"/>
      <c r="L27" s="62"/>
      <c r="M27" s="62"/>
      <c r="N27" s="62" t="s">
        <v>36</v>
      </c>
      <c r="O27" s="62" t="s">
        <v>36</v>
      </c>
      <c r="P27" s="62" t="s">
        <v>36</v>
      </c>
      <c r="Q27" s="62" t="s">
        <v>36</v>
      </c>
      <c r="R27" s="62" t="s">
        <v>36</v>
      </c>
      <c r="S27" s="62" t="s">
        <v>36</v>
      </c>
      <c r="T27" s="62"/>
      <c r="U27" s="62"/>
      <c r="V27" s="62">
        <v>0</v>
      </c>
      <c r="W27" s="64">
        <v>0</v>
      </c>
      <c r="X27" s="68">
        <f t="shared" si="3"/>
        <v>0</v>
      </c>
      <c r="Y27" s="68">
        <f t="shared" si="3"/>
        <v>2</v>
      </c>
      <c r="Z27" s="62">
        <f t="shared" si="1"/>
        <v>2</v>
      </c>
      <c r="AA27" s="69">
        <f t="shared" si="2"/>
        <v>0</v>
      </c>
    </row>
    <row r="28" spans="1:27" s="6" customFormat="1" ht="12.6" customHeight="1">
      <c r="A28" s="47" t="s">
        <v>12</v>
      </c>
      <c r="B28" s="62">
        <v>0</v>
      </c>
      <c r="C28" s="62">
        <v>0</v>
      </c>
      <c r="D28" s="62">
        <v>0</v>
      </c>
      <c r="E28" s="62">
        <v>0</v>
      </c>
      <c r="F28" s="62">
        <v>1</v>
      </c>
      <c r="G28" s="62">
        <v>0</v>
      </c>
      <c r="H28" s="62">
        <v>0</v>
      </c>
      <c r="I28" s="62">
        <v>0</v>
      </c>
      <c r="J28" s="62"/>
      <c r="K28" s="62"/>
      <c r="L28" s="62"/>
      <c r="M28" s="62"/>
      <c r="N28" s="62">
        <v>0</v>
      </c>
      <c r="O28" s="62">
        <v>0</v>
      </c>
      <c r="P28" s="62" t="s">
        <v>36</v>
      </c>
      <c r="Q28" s="62" t="s">
        <v>36</v>
      </c>
      <c r="R28" s="62">
        <v>0</v>
      </c>
      <c r="S28" s="62">
        <v>1</v>
      </c>
      <c r="T28" s="62"/>
      <c r="U28" s="62"/>
      <c r="V28" s="62">
        <v>0</v>
      </c>
      <c r="W28" s="64">
        <v>0</v>
      </c>
      <c r="X28" s="68">
        <f t="shared" si="3"/>
        <v>1</v>
      </c>
      <c r="Y28" s="68">
        <f t="shared" si="3"/>
        <v>1</v>
      </c>
      <c r="Z28" s="62">
        <f t="shared" si="1"/>
        <v>2</v>
      </c>
      <c r="AA28" s="69">
        <f t="shared" si="2"/>
        <v>50</v>
      </c>
    </row>
    <row r="29" spans="1:27" s="6" customFormat="1" ht="12.6" customHeight="1">
      <c r="A29" s="47" t="s">
        <v>11</v>
      </c>
      <c r="B29" s="62">
        <v>0</v>
      </c>
      <c r="C29" s="62">
        <v>0</v>
      </c>
      <c r="D29" s="62">
        <v>0</v>
      </c>
      <c r="E29" s="62">
        <v>2</v>
      </c>
      <c r="F29" s="62">
        <v>0</v>
      </c>
      <c r="G29" s="62">
        <v>0</v>
      </c>
      <c r="H29" s="62">
        <v>0</v>
      </c>
      <c r="I29" s="62">
        <v>0</v>
      </c>
      <c r="J29" s="62"/>
      <c r="K29" s="62"/>
      <c r="L29" s="62"/>
      <c r="M29" s="62"/>
      <c r="N29" s="62" t="s">
        <v>36</v>
      </c>
      <c r="O29" s="62" t="s">
        <v>36</v>
      </c>
      <c r="P29" s="62">
        <v>0</v>
      </c>
      <c r="Q29" s="62">
        <v>0</v>
      </c>
      <c r="R29" s="62">
        <v>0</v>
      </c>
      <c r="S29" s="62">
        <v>0</v>
      </c>
      <c r="T29" s="62"/>
      <c r="U29" s="62"/>
      <c r="V29" s="62">
        <v>0</v>
      </c>
      <c r="W29" s="64">
        <v>0</v>
      </c>
      <c r="X29" s="68">
        <f t="shared" si="3"/>
        <v>0</v>
      </c>
      <c r="Y29" s="68">
        <f t="shared" si="3"/>
        <v>2</v>
      </c>
      <c r="Z29" s="62">
        <f t="shared" si="1"/>
        <v>2</v>
      </c>
      <c r="AA29" s="69">
        <f t="shared" si="2"/>
        <v>0</v>
      </c>
    </row>
    <row r="30" spans="1:27" s="6" customFormat="1" ht="12.6" customHeight="1">
      <c r="A30" s="47" t="s">
        <v>15</v>
      </c>
      <c r="B30" s="62">
        <v>0</v>
      </c>
      <c r="C30" s="62">
        <v>1</v>
      </c>
      <c r="D30" s="62">
        <v>0</v>
      </c>
      <c r="E30" s="62">
        <v>0</v>
      </c>
      <c r="F30" s="62">
        <v>0</v>
      </c>
      <c r="G30" s="62">
        <v>1</v>
      </c>
      <c r="H30" s="62">
        <v>0</v>
      </c>
      <c r="I30" s="62">
        <v>0</v>
      </c>
      <c r="J30" s="62"/>
      <c r="K30" s="62"/>
      <c r="L30" s="62"/>
      <c r="M30" s="62"/>
      <c r="N30" s="62" t="s">
        <v>36</v>
      </c>
      <c r="O30" s="62" t="s">
        <v>36</v>
      </c>
      <c r="P30" s="62">
        <v>0</v>
      </c>
      <c r="Q30" s="62">
        <v>0</v>
      </c>
      <c r="R30" s="62">
        <v>0</v>
      </c>
      <c r="S30" s="62">
        <v>0</v>
      </c>
      <c r="T30" s="62"/>
      <c r="U30" s="62"/>
      <c r="V30" s="62">
        <v>0</v>
      </c>
      <c r="W30" s="64">
        <v>0</v>
      </c>
      <c r="X30" s="68">
        <f t="shared" si="3"/>
        <v>0</v>
      </c>
      <c r="Y30" s="68">
        <f t="shared" si="3"/>
        <v>2</v>
      </c>
      <c r="Z30" s="62">
        <f t="shared" si="1"/>
        <v>2</v>
      </c>
      <c r="AA30" s="69">
        <f t="shared" si="2"/>
        <v>0</v>
      </c>
    </row>
    <row r="31" spans="1:27" s="6" customFormat="1" ht="12.6" customHeight="1">
      <c r="A31" s="47" t="s">
        <v>10</v>
      </c>
      <c r="B31" s="62">
        <v>0</v>
      </c>
      <c r="C31" s="62">
        <v>0</v>
      </c>
      <c r="D31" s="62">
        <v>0</v>
      </c>
      <c r="E31" s="62">
        <v>0</v>
      </c>
      <c r="F31" s="62">
        <v>1</v>
      </c>
      <c r="G31" s="62">
        <v>0</v>
      </c>
      <c r="H31" s="62" t="s">
        <v>36</v>
      </c>
      <c r="I31" s="62" t="s">
        <v>36</v>
      </c>
      <c r="J31" s="62"/>
      <c r="K31" s="62"/>
      <c r="L31" s="62"/>
      <c r="M31" s="62"/>
      <c r="N31" s="62" t="s">
        <v>36</v>
      </c>
      <c r="O31" s="62" t="s">
        <v>36</v>
      </c>
      <c r="P31" s="62" t="s">
        <v>36</v>
      </c>
      <c r="Q31" s="62" t="s">
        <v>36</v>
      </c>
      <c r="R31" s="62">
        <v>0</v>
      </c>
      <c r="S31" s="62">
        <v>1</v>
      </c>
      <c r="T31" s="62"/>
      <c r="U31" s="62"/>
      <c r="V31" s="62">
        <v>0</v>
      </c>
      <c r="W31" s="64">
        <v>0</v>
      </c>
      <c r="X31" s="68">
        <f t="shared" si="3"/>
        <v>1</v>
      </c>
      <c r="Y31" s="68">
        <f t="shared" si="3"/>
        <v>1</v>
      </c>
      <c r="Z31" s="62">
        <f t="shared" si="1"/>
        <v>2</v>
      </c>
      <c r="AA31" s="69">
        <f t="shared" si="2"/>
        <v>50</v>
      </c>
    </row>
    <row r="32" spans="1:27" s="6" customFormat="1" ht="12.6" customHeight="1">
      <c r="A32" s="49" t="s">
        <v>2</v>
      </c>
      <c r="B32" s="62">
        <v>0</v>
      </c>
      <c r="C32" s="62">
        <v>0</v>
      </c>
      <c r="D32" s="62">
        <v>1</v>
      </c>
      <c r="E32" s="62">
        <v>0</v>
      </c>
      <c r="F32" s="62">
        <v>0</v>
      </c>
      <c r="G32" s="62">
        <v>1</v>
      </c>
      <c r="H32" s="62">
        <v>0</v>
      </c>
      <c r="I32" s="62">
        <v>0</v>
      </c>
      <c r="J32" s="62"/>
      <c r="K32" s="62"/>
      <c r="L32" s="62"/>
      <c r="M32" s="62"/>
      <c r="N32" s="62" t="s">
        <v>36</v>
      </c>
      <c r="O32" s="62" t="s">
        <v>36</v>
      </c>
      <c r="P32" s="62" t="s">
        <v>36</v>
      </c>
      <c r="Q32" s="62" t="s">
        <v>36</v>
      </c>
      <c r="R32" s="62" t="s">
        <v>36</v>
      </c>
      <c r="S32" s="62" t="s">
        <v>36</v>
      </c>
      <c r="T32" s="62"/>
      <c r="U32" s="62"/>
      <c r="V32" s="62">
        <v>0</v>
      </c>
      <c r="W32" s="64">
        <v>0</v>
      </c>
      <c r="X32" s="68">
        <f t="shared" si="3"/>
        <v>1</v>
      </c>
      <c r="Y32" s="68">
        <f t="shared" si="3"/>
        <v>1</v>
      </c>
      <c r="Z32" s="62">
        <f t="shared" si="1"/>
        <v>2</v>
      </c>
      <c r="AA32" s="69">
        <f t="shared" si="2"/>
        <v>50</v>
      </c>
    </row>
    <row r="33" spans="1:27" ht="12.6" customHeight="1">
      <c r="A33" s="47"/>
      <c r="B33" s="62"/>
      <c r="C33" s="71"/>
      <c r="D33" s="62"/>
      <c r="E33" s="71"/>
      <c r="F33" s="62"/>
      <c r="G33" s="71"/>
      <c r="H33" s="62"/>
      <c r="I33" s="71"/>
      <c r="J33" s="62"/>
      <c r="K33" s="71"/>
      <c r="L33" s="72"/>
      <c r="M33" s="73"/>
      <c r="N33" s="62"/>
      <c r="O33" s="62"/>
      <c r="P33" s="62"/>
      <c r="Q33" s="62"/>
      <c r="R33" s="62"/>
      <c r="S33" s="62"/>
      <c r="T33" s="62"/>
      <c r="U33" s="71"/>
      <c r="V33" s="62"/>
      <c r="W33" s="71"/>
      <c r="X33" s="62"/>
      <c r="Y33" s="71"/>
      <c r="Z33" s="74"/>
      <c r="AA33" s="67"/>
    </row>
    <row r="34" spans="1:27" ht="12.6" customHeight="1">
      <c r="A34" s="40" t="s">
        <v>45</v>
      </c>
      <c r="B34" s="199">
        <f>100*B5/(C5+B5)</f>
        <v>18.181818181818183</v>
      </c>
      <c r="C34" s="200"/>
      <c r="D34" s="199">
        <f>100*D5/(E5+D5)</f>
        <v>15.384615384615385</v>
      </c>
      <c r="E34" s="200"/>
      <c r="F34" s="199">
        <f>100*F5/(G5+F5)</f>
        <v>36.363636363636367</v>
      </c>
      <c r="G34" s="200"/>
      <c r="H34" s="199">
        <f>100*H5/(I5+H5)</f>
        <v>0</v>
      </c>
      <c r="I34" s="200"/>
      <c r="J34" s="199"/>
      <c r="K34" s="200"/>
      <c r="L34" s="199"/>
      <c r="M34" s="200"/>
      <c r="N34" s="199">
        <f>100*N5/(O5+N5)</f>
        <v>50</v>
      </c>
      <c r="O34" s="200"/>
      <c r="P34" s="199">
        <f>100*P5/(Q5+P5)</f>
        <v>0</v>
      </c>
      <c r="Q34" s="200"/>
      <c r="R34" s="199">
        <f>100*R5/(S5+R5)</f>
        <v>0</v>
      </c>
      <c r="S34" s="200"/>
      <c r="T34" s="199"/>
      <c r="U34" s="200"/>
      <c r="V34" s="199">
        <f>100*V5/(W5+V5)</f>
        <v>0</v>
      </c>
      <c r="W34" s="200"/>
      <c r="X34" s="199">
        <f>100*X5/(Y5+X5)</f>
        <v>19.565217391304348</v>
      </c>
      <c r="Y34" s="200"/>
      <c r="Z34" s="75"/>
      <c r="AA34" s="42"/>
    </row>
    <row r="35" spans="1:27" s="26" customFormat="1" ht="12.6" customHeight="1">
      <c r="A35" s="35"/>
      <c r="B35" s="135"/>
      <c r="C35" s="136"/>
      <c r="D35" s="135"/>
      <c r="E35" s="136"/>
      <c r="F35" s="135"/>
      <c r="G35" s="136"/>
      <c r="H35" s="135"/>
      <c r="I35" s="136"/>
      <c r="J35" s="135"/>
      <c r="K35" s="136"/>
      <c r="L35" s="135"/>
      <c r="M35" s="136"/>
      <c r="N35" s="135"/>
      <c r="O35" s="136"/>
      <c r="P35" s="135"/>
      <c r="Q35" s="136"/>
      <c r="R35" s="135"/>
      <c r="S35" s="136"/>
      <c r="T35" s="135"/>
      <c r="U35" s="136"/>
      <c r="V35" s="135"/>
      <c r="W35" s="136"/>
      <c r="X35" s="135"/>
      <c r="Y35" s="136"/>
      <c r="Z35" s="137"/>
      <c r="AA35" s="46"/>
    </row>
    <row r="36" spans="1:27" ht="10.199999999999999">
      <c r="A36" s="76" t="s">
        <v>59</v>
      </c>
      <c r="B36" s="62"/>
      <c r="C36" s="74"/>
      <c r="D36" s="62"/>
      <c r="E36" s="74"/>
      <c r="F36" s="62"/>
      <c r="G36" s="74"/>
      <c r="H36" s="62"/>
      <c r="I36" s="74"/>
      <c r="J36" s="62"/>
      <c r="K36" s="74"/>
      <c r="L36" s="62"/>
      <c r="M36" s="74"/>
      <c r="N36" s="62"/>
      <c r="O36" s="74"/>
      <c r="P36" s="62"/>
      <c r="Q36" s="74"/>
      <c r="R36" s="62"/>
      <c r="S36" s="74"/>
      <c r="T36" s="62"/>
      <c r="U36" s="74"/>
      <c r="V36" s="62"/>
      <c r="W36" s="74"/>
      <c r="X36" s="62"/>
      <c r="Y36" s="74"/>
      <c r="Z36" s="74"/>
      <c r="AA36" s="74"/>
    </row>
    <row r="37" spans="1:27" ht="10.199999999999999">
      <c r="A37" s="77" t="s">
        <v>53</v>
      </c>
      <c r="B37" s="62"/>
      <c r="C37" s="74"/>
      <c r="D37" s="62"/>
      <c r="E37" s="74"/>
      <c r="F37" s="62"/>
      <c r="G37" s="74"/>
      <c r="H37" s="62"/>
      <c r="I37" s="74"/>
      <c r="J37" s="62"/>
      <c r="K37" s="74"/>
      <c r="L37" s="59"/>
      <c r="M37" s="59"/>
      <c r="N37" s="62"/>
      <c r="O37" s="74"/>
      <c r="P37" s="62"/>
      <c r="Q37" s="74"/>
      <c r="R37" s="62"/>
      <c r="S37" s="74"/>
      <c r="T37" s="59"/>
      <c r="U37" s="59"/>
      <c r="V37" s="59"/>
      <c r="W37" s="59"/>
      <c r="X37" s="62"/>
      <c r="Y37" s="74"/>
      <c r="Z37" s="74"/>
      <c r="AA37" s="74"/>
    </row>
    <row r="38" spans="1:27" ht="12.6" customHeight="1">
      <c r="A38" s="77" t="s">
        <v>37</v>
      </c>
      <c r="B38" s="62"/>
      <c r="C38" s="74"/>
      <c r="D38" s="62"/>
      <c r="E38" s="74"/>
      <c r="F38" s="62"/>
      <c r="G38" s="74"/>
      <c r="H38" s="62"/>
      <c r="I38" s="74"/>
      <c r="J38" s="62"/>
      <c r="K38" s="74"/>
      <c r="L38" s="47"/>
      <c r="M38" s="47"/>
      <c r="N38" s="62"/>
      <c r="O38" s="74"/>
      <c r="P38" s="62"/>
      <c r="Q38" s="74"/>
      <c r="R38" s="62"/>
      <c r="S38" s="74"/>
      <c r="T38" s="47"/>
      <c r="U38" s="47"/>
      <c r="V38" s="47"/>
      <c r="W38" s="78"/>
      <c r="X38" s="62"/>
      <c r="Y38" s="74"/>
      <c r="Z38" s="74"/>
      <c r="AA38" s="47"/>
    </row>
    <row r="39" spans="1:27" ht="12.6" customHeight="1">
      <c r="A39" s="76"/>
      <c r="B39" s="47"/>
      <c r="C39" s="59"/>
      <c r="D39" s="59"/>
      <c r="E39" s="59"/>
      <c r="F39" s="59"/>
      <c r="G39" s="59"/>
      <c r="H39" s="59"/>
      <c r="I39" s="59"/>
      <c r="J39" s="59"/>
      <c r="K39" s="59"/>
      <c r="L39" s="79"/>
      <c r="M39" s="79"/>
      <c r="N39" s="59"/>
      <c r="O39" s="59"/>
      <c r="P39" s="59"/>
      <c r="Q39" s="59"/>
      <c r="R39" s="59"/>
      <c r="S39" s="59"/>
      <c r="T39" s="79"/>
      <c r="U39" s="79"/>
      <c r="V39" s="79"/>
      <c r="W39" s="79"/>
      <c r="X39" s="59"/>
      <c r="Y39" s="59"/>
      <c r="Z39" s="67"/>
      <c r="AA39" s="67"/>
    </row>
    <row r="40" spans="1:27" s="6" customFormat="1" ht="12.6" customHeight="1">
      <c r="A40" s="47" t="s">
        <v>67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s="10" customFormat="1" ht="12.6" customHeight="1">
      <c r="A41" s="47" t="s">
        <v>54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80"/>
      <c r="M41" s="80"/>
      <c r="N41" s="47"/>
      <c r="O41" s="47"/>
      <c r="P41" s="47"/>
      <c r="Q41" s="47"/>
      <c r="R41" s="47"/>
      <c r="S41" s="47"/>
      <c r="T41" s="80"/>
      <c r="U41" s="80"/>
      <c r="V41" s="80"/>
      <c r="W41" s="80"/>
      <c r="X41" s="47"/>
      <c r="Y41" s="47"/>
      <c r="Z41" s="47"/>
      <c r="AA41" s="47"/>
    </row>
    <row r="42" spans="1:27" ht="12.6" customHeight="1">
      <c r="A42" s="81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47"/>
      <c r="M42" s="47"/>
      <c r="N42" s="79"/>
      <c r="O42" s="79"/>
      <c r="P42" s="79"/>
      <c r="Q42" s="79"/>
      <c r="R42" s="79"/>
      <c r="S42" s="79"/>
      <c r="T42" s="47"/>
      <c r="U42" s="47"/>
      <c r="V42" s="47"/>
      <c r="W42" s="47"/>
      <c r="X42" s="79"/>
      <c r="Y42" s="79"/>
      <c r="Z42" s="79"/>
      <c r="AA42" s="79"/>
    </row>
    <row r="43" spans="1:27" s="5" customFormat="1" ht="12.6" customHeight="1">
      <c r="A43" s="104" t="s">
        <v>76</v>
      </c>
      <c r="B43" s="80"/>
      <c r="C43" s="80"/>
      <c r="D43" s="80"/>
      <c r="E43" s="80"/>
      <c r="F43" s="80"/>
      <c r="G43" s="80"/>
      <c r="H43" s="82"/>
      <c r="I43" s="82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83"/>
      <c r="Y43" s="83"/>
      <c r="Z43" s="80"/>
      <c r="AA43" s="80"/>
    </row>
    <row r="44" spans="1:27" s="5" customFormat="1" ht="12.6" customHeight="1">
      <c r="A44" s="105" t="s">
        <v>75</v>
      </c>
      <c r="B44" s="78"/>
      <c r="C44" s="78"/>
      <c r="D44" s="80"/>
      <c r="E44" s="80"/>
      <c r="F44" s="80"/>
      <c r="G44" s="80"/>
      <c r="H44" s="80"/>
      <c r="I44" s="80"/>
      <c r="J44" s="84"/>
      <c r="K44" s="84"/>
      <c r="L44" s="79"/>
      <c r="M44" s="79"/>
      <c r="N44" s="84"/>
      <c r="O44" s="84"/>
      <c r="P44" s="84"/>
      <c r="Q44" s="84"/>
      <c r="R44" s="84"/>
      <c r="S44" s="84"/>
      <c r="T44" s="79"/>
      <c r="U44" s="79"/>
      <c r="V44" s="79"/>
      <c r="W44" s="79"/>
      <c r="X44" s="80"/>
      <c r="Y44" s="80"/>
      <c r="Z44" s="80"/>
      <c r="AA44" s="80"/>
    </row>
    <row r="45" spans="1:27" s="5" customFormat="1" ht="12.6" customHeight="1">
      <c r="A45" s="105"/>
      <c r="B45" s="85"/>
      <c r="C45" s="85"/>
      <c r="D45" s="80"/>
      <c r="E45" s="80"/>
      <c r="F45" s="80"/>
      <c r="G45" s="80"/>
      <c r="H45" s="80"/>
      <c r="I45" s="80"/>
      <c r="J45" s="84"/>
      <c r="K45" s="84"/>
      <c r="L45" s="79"/>
      <c r="M45" s="79"/>
      <c r="N45" s="84"/>
      <c r="O45" s="84"/>
      <c r="P45" s="84"/>
      <c r="Q45" s="84"/>
      <c r="R45" s="84"/>
      <c r="S45" s="84"/>
      <c r="T45" s="79"/>
      <c r="U45" s="79"/>
      <c r="V45" s="79"/>
      <c r="W45" s="79"/>
      <c r="X45" s="80"/>
      <c r="Y45" s="80"/>
      <c r="Z45" s="80"/>
      <c r="AA45" s="80"/>
    </row>
    <row r="46" spans="1:27" s="6" customFormat="1" ht="12.6" customHeight="1">
      <c r="A46" s="106" t="s">
        <v>77</v>
      </c>
      <c r="B46" s="85"/>
      <c r="C46" s="85"/>
      <c r="D46" s="80"/>
      <c r="E46" s="80"/>
      <c r="F46" s="80"/>
      <c r="G46" s="47"/>
      <c r="H46" s="80"/>
      <c r="I46" s="80"/>
      <c r="J46" s="84"/>
      <c r="K46" s="84"/>
      <c r="L46" s="79"/>
      <c r="M46" s="79"/>
      <c r="N46" s="84"/>
      <c r="O46" s="84"/>
      <c r="P46" s="84"/>
      <c r="Q46" s="84"/>
      <c r="R46" s="84"/>
      <c r="S46" s="84"/>
      <c r="T46" s="79"/>
      <c r="U46" s="79"/>
      <c r="V46" s="79"/>
      <c r="W46" s="79"/>
      <c r="X46" s="47"/>
      <c r="Y46" s="47"/>
      <c r="Z46" s="47"/>
      <c r="AA46" s="47"/>
    </row>
    <row r="47" spans="1:27" ht="12.6" customHeight="1">
      <c r="A47" s="86"/>
      <c r="B47" s="78"/>
      <c r="C47" s="78"/>
      <c r="D47" s="79"/>
      <c r="E47" s="79"/>
      <c r="F47" s="79"/>
      <c r="G47" s="79"/>
      <c r="H47" s="79"/>
      <c r="I47" s="79"/>
      <c r="J47" s="84"/>
      <c r="K47" s="84"/>
      <c r="L47" s="79"/>
      <c r="M47" s="79"/>
      <c r="N47" s="84"/>
      <c r="O47" s="84"/>
      <c r="P47" s="84"/>
      <c r="Q47" s="84"/>
      <c r="R47" s="84"/>
      <c r="S47" s="84"/>
      <c r="T47" s="79"/>
      <c r="U47" s="79"/>
      <c r="V47" s="79"/>
      <c r="W47" s="79"/>
      <c r="X47" s="79"/>
      <c r="Y47" s="79"/>
      <c r="Z47" s="79"/>
      <c r="AA47" s="79"/>
    </row>
    <row r="48" spans="1:27" ht="12.6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.6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6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6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.6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6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6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6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6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6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6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6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6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6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6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6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6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6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6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6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6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6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6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6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6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6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6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6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6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6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6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6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6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6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6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6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6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6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6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6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N87" s="3"/>
      <c r="O87" s="3"/>
      <c r="P87" s="3"/>
      <c r="Q87" s="3"/>
      <c r="R87" s="3"/>
      <c r="S87" s="3"/>
      <c r="X87" s="3"/>
      <c r="Y87" s="3"/>
      <c r="Z87" s="3"/>
      <c r="AA87" s="3"/>
    </row>
    <row r="88" spans="1:27" ht="12.6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N88" s="3"/>
      <c r="O88" s="3"/>
      <c r="P88" s="3"/>
      <c r="Q88" s="3"/>
      <c r="R88" s="3"/>
      <c r="S88" s="3"/>
      <c r="X88" s="3"/>
      <c r="Y88" s="3"/>
      <c r="Z88" s="3"/>
      <c r="AA88" s="3"/>
    </row>
    <row r="89" spans="1:27" ht="12.6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N89" s="3"/>
      <c r="O89" s="3"/>
      <c r="P89" s="3"/>
      <c r="Q89" s="3"/>
      <c r="R89" s="3"/>
      <c r="S89" s="3"/>
      <c r="X89" s="3"/>
      <c r="Y89" s="3"/>
      <c r="Z89" s="3"/>
      <c r="AA89" s="3"/>
    </row>
    <row r="90" spans="1:27" ht="12.6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N90" s="3"/>
      <c r="O90" s="3"/>
      <c r="P90" s="3"/>
      <c r="Q90" s="3"/>
      <c r="R90" s="3"/>
      <c r="S90" s="3"/>
      <c r="X90" s="3"/>
      <c r="Y90" s="3"/>
      <c r="Z90" s="3"/>
      <c r="AA90" s="3"/>
    </row>
    <row r="91" spans="1:27" ht="12.6" customHeight="1">
      <c r="J91" s="3"/>
      <c r="K91" s="3"/>
      <c r="N91" s="3"/>
      <c r="O91" s="3"/>
      <c r="P91" s="3"/>
      <c r="Q91" s="3"/>
      <c r="R91" s="3"/>
      <c r="S91" s="3"/>
    </row>
  </sheetData>
  <mergeCells count="12">
    <mergeCell ref="B34:C34"/>
    <mergeCell ref="D34:E34"/>
    <mergeCell ref="F34:G34"/>
    <mergeCell ref="H34:I34"/>
    <mergeCell ref="N34:O34"/>
    <mergeCell ref="X34:Y34"/>
    <mergeCell ref="P34:Q34"/>
    <mergeCell ref="J34:K34"/>
    <mergeCell ref="L34:M34"/>
    <mergeCell ref="T34:U34"/>
    <mergeCell ref="V34:W34"/>
    <mergeCell ref="R34:S34"/>
  </mergeCells>
  <phoneticPr fontId="5" type="noConversion"/>
  <pageMargins left="0.24" right="0.23" top="0.984251969" bottom="0.984251969" header="0.4921259845" footer="0.4921259845"/>
  <pageSetup scale="91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AA91"/>
  <sheetViews>
    <sheetView showGridLines="0" zoomScaleNormal="100" workbookViewId="0">
      <pane xSplit="1" ySplit="4" topLeftCell="B5" activePane="bottomRight" state="frozen"/>
      <selection activeCell="A5" sqref="A5:IV5"/>
      <selection pane="topRight" activeCell="A5" sqref="A5:IV5"/>
      <selection pane="bottomLeft" activeCell="A5" sqref="A5:IV5"/>
      <selection pane="bottomRight"/>
    </sheetView>
  </sheetViews>
  <sheetFormatPr baseColWidth="10" defaultColWidth="9.140625" defaultRowHeight="12.6" customHeight="1"/>
  <cols>
    <col min="1" max="1" width="17.85546875" style="1" customWidth="1"/>
    <col min="2" max="9" width="5.85546875" style="1" customWidth="1"/>
    <col min="10" max="12" width="5.85546875" style="1" hidden="1" customWidth="1"/>
    <col min="13" max="13" width="6.42578125" style="1" hidden="1" customWidth="1"/>
    <col min="14" max="15" width="5.85546875" style="1" customWidth="1"/>
    <col min="16" max="17" width="5.85546875" style="1" hidden="1" customWidth="1"/>
    <col min="18" max="19" width="5.85546875" style="1" customWidth="1"/>
    <col min="20" max="23" width="5.85546875" style="1" hidden="1" customWidth="1"/>
    <col min="24" max="26" width="5.85546875" style="1" customWidth="1"/>
    <col min="27" max="27" width="9.140625" style="1" customWidth="1"/>
    <col min="28" max="221" width="9.28515625" style="1" customWidth="1"/>
    <col min="222" max="16384" width="9.140625" style="1"/>
  </cols>
  <sheetData>
    <row r="1" spans="1:27" ht="22.5" customHeight="1">
      <c r="A1" s="7" t="s">
        <v>52</v>
      </c>
      <c r="B1" s="8"/>
      <c r="C1" s="8"/>
      <c r="D1" s="8"/>
      <c r="E1" s="8"/>
      <c r="F1" s="8"/>
      <c r="G1" s="8"/>
      <c r="H1" s="8"/>
      <c r="I1" s="8"/>
      <c r="J1" s="8"/>
      <c r="K1" s="8"/>
      <c r="L1" s="59"/>
      <c r="M1" s="59"/>
      <c r="N1" s="8"/>
      <c r="O1" s="8"/>
      <c r="P1" s="8"/>
      <c r="Q1" s="8"/>
      <c r="R1" s="8"/>
      <c r="S1" s="8"/>
      <c r="T1" s="59"/>
      <c r="U1" s="59"/>
      <c r="V1" s="59"/>
      <c r="W1" s="59"/>
      <c r="X1" s="8"/>
      <c r="Y1" s="8"/>
      <c r="Z1" s="8"/>
      <c r="AA1" s="9" t="s">
        <v>74</v>
      </c>
    </row>
    <row r="2" spans="1:27" ht="16.5" customHeight="1">
      <c r="A2" s="122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24"/>
      <c r="N2" s="123"/>
      <c r="O2" s="123"/>
      <c r="P2" s="123"/>
      <c r="Q2" s="123"/>
      <c r="R2" s="123"/>
      <c r="S2" s="123"/>
      <c r="T2" s="124"/>
      <c r="U2" s="124"/>
      <c r="V2" s="124"/>
      <c r="W2" s="124"/>
      <c r="X2" s="123"/>
      <c r="Y2" s="123"/>
      <c r="Z2" s="123"/>
      <c r="AA2" s="123"/>
    </row>
    <row r="3" spans="1:27" s="2" customFormat="1" ht="21" customHeight="1">
      <c r="A3" s="138"/>
      <c r="B3" s="145" t="s">
        <v>4</v>
      </c>
      <c r="C3" s="138"/>
      <c r="D3" s="145" t="s">
        <v>5</v>
      </c>
      <c r="E3" s="138"/>
      <c r="F3" s="145" t="s">
        <v>6</v>
      </c>
      <c r="G3" s="138"/>
      <c r="H3" s="145" t="s">
        <v>65</v>
      </c>
      <c r="I3" s="138"/>
      <c r="J3" s="145"/>
      <c r="K3" s="138"/>
      <c r="L3" s="60"/>
      <c r="M3" s="138"/>
      <c r="N3" s="145" t="s">
        <v>57</v>
      </c>
      <c r="O3" s="138"/>
      <c r="P3" s="145"/>
      <c r="Q3" s="138"/>
      <c r="R3" s="145" t="s">
        <v>50</v>
      </c>
      <c r="S3" s="138"/>
      <c r="T3" s="60"/>
      <c r="U3" s="138"/>
      <c r="V3" s="60"/>
      <c r="W3" s="138"/>
      <c r="X3" s="145" t="s">
        <v>0</v>
      </c>
      <c r="Y3" s="146"/>
      <c r="Z3" s="138"/>
      <c r="AA3" s="138"/>
    </row>
    <row r="4" spans="1:27" s="143" customFormat="1" ht="21" customHeight="1">
      <c r="A4" s="138"/>
      <c r="B4" s="139" t="s">
        <v>9</v>
      </c>
      <c r="C4" s="140" t="s">
        <v>31</v>
      </c>
      <c r="D4" s="139" t="s">
        <v>9</v>
      </c>
      <c r="E4" s="140" t="s">
        <v>31</v>
      </c>
      <c r="F4" s="139" t="s">
        <v>9</v>
      </c>
      <c r="G4" s="140" t="s">
        <v>31</v>
      </c>
      <c r="H4" s="139" t="s">
        <v>9</v>
      </c>
      <c r="I4" s="140" t="s">
        <v>31</v>
      </c>
      <c r="J4" s="139"/>
      <c r="K4" s="140"/>
      <c r="L4" s="139"/>
      <c r="M4" s="140"/>
      <c r="N4" s="139" t="s">
        <v>9</v>
      </c>
      <c r="O4" s="140" t="s">
        <v>31</v>
      </c>
      <c r="P4" s="139"/>
      <c r="Q4" s="140"/>
      <c r="R4" s="139" t="s">
        <v>9</v>
      </c>
      <c r="S4" s="140" t="s">
        <v>31</v>
      </c>
      <c r="T4" s="139"/>
      <c r="U4" s="140"/>
      <c r="V4" s="139"/>
      <c r="W4" s="140"/>
      <c r="X4" s="139" t="s">
        <v>9</v>
      </c>
      <c r="Y4" s="141" t="s">
        <v>31</v>
      </c>
      <c r="Z4" s="144" t="s">
        <v>0</v>
      </c>
      <c r="AA4" s="142" t="s">
        <v>32</v>
      </c>
    </row>
    <row r="5" spans="1:27" ht="12.6" customHeight="1">
      <c r="A5" s="40" t="s">
        <v>0</v>
      </c>
      <c r="B5" s="41">
        <f>SUM(B7:B32)</f>
        <v>3</v>
      </c>
      <c r="C5" s="41">
        <f t="shared" ref="C5:Z5" si="0">SUM(C7:C32)</f>
        <v>9</v>
      </c>
      <c r="D5" s="41">
        <f t="shared" si="0"/>
        <v>1</v>
      </c>
      <c r="E5" s="41">
        <f t="shared" si="0"/>
        <v>14</v>
      </c>
      <c r="F5" s="41">
        <f t="shared" si="0"/>
        <v>5</v>
      </c>
      <c r="G5" s="41">
        <f t="shared" si="0"/>
        <v>4</v>
      </c>
      <c r="H5" s="41">
        <f t="shared" si="0"/>
        <v>0</v>
      </c>
      <c r="I5" s="41">
        <f t="shared" si="0"/>
        <v>7</v>
      </c>
      <c r="J5" s="41"/>
      <c r="K5" s="41"/>
      <c r="L5" s="41"/>
      <c r="M5" s="41"/>
      <c r="N5" s="41">
        <f t="shared" si="0"/>
        <v>1</v>
      </c>
      <c r="O5" s="41">
        <f t="shared" si="0"/>
        <v>0</v>
      </c>
      <c r="P5" s="41"/>
      <c r="Q5" s="41"/>
      <c r="R5" s="41">
        <f t="shared" si="0"/>
        <v>0</v>
      </c>
      <c r="S5" s="41">
        <f t="shared" si="0"/>
        <v>2</v>
      </c>
      <c r="T5" s="41"/>
      <c r="U5" s="41"/>
      <c r="V5" s="41"/>
      <c r="W5" s="41"/>
      <c r="X5" s="41">
        <f>SUM(X7:X32)</f>
        <v>10</v>
      </c>
      <c r="Y5" s="41">
        <f t="shared" si="0"/>
        <v>36</v>
      </c>
      <c r="Z5" s="41">
        <f t="shared" si="0"/>
        <v>46</v>
      </c>
      <c r="AA5" s="42">
        <f>100/Z5*X5</f>
        <v>21.739130434782609</v>
      </c>
    </row>
    <row r="6" spans="1:27" ht="12.6" customHeight="1">
      <c r="A6" s="61"/>
      <c r="B6" s="62"/>
      <c r="C6" s="63"/>
      <c r="D6" s="62"/>
      <c r="E6" s="63"/>
      <c r="F6" s="62"/>
      <c r="G6" s="63"/>
      <c r="H6" s="62"/>
      <c r="I6" s="63"/>
      <c r="J6" s="62"/>
      <c r="K6" s="64"/>
      <c r="L6" s="65"/>
      <c r="M6" s="66"/>
      <c r="N6" s="62"/>
      <c r="O6" s="63"/>
      <c r="P6" s="62"/>
      <c r="Q6" s="63"/>
      <c r="R6" s="62"/>
      <c r="S6" s="63"/>
      <c r="T6" s="62"/>
      <c r="U6" s="64"/>
      <c r="V6" s="62"/>
      <c r="W6" s="64"/>
      <c r="X6" s="62"/>
      <c r="Y6" s="63"/>
      <c r="Z6" s="62"/>
      <c r="AA6" s="67"/>
    </row>
    <row r="7" spans="1:27" s="6" customFormat="1" ht="12.6" customHeight="1">
      <c r="A7" s="47" t="s">
        <v>20</v>
      </c>
      <c r="B7" s="62">
        <v>0</v>
      </c>
      <c r="C7" s="62">
        <v>1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/>
      <c r="K7" s="62"/>
      <c r="L7" s="87"/>
      <c r="M7" s="87"/>
      <c r="N7" s="62">
        <v>1</v>
      </c>
      <c r="O7" s="62">
        <v>0</v>
      </c>
      <c r="P7" s="62"/>
      <c r="Q7" s="62"/>
      <c r="R7" s="62">
        <v>0</v>
      </c>
      <c r="S7" s="62">
        <v>0</v>
      </c>
      <c r="T7" s="62"/>
      <c r="U7" s="62"/>
      <c r="V7" s="62"/>
      <c r="W7" s="64"/>
      <c r="X7" s="68">
        <f>SUM(B7,D7,F7,H7,N7,R7,J7,P7,L7,T7,V7)</f>
        <v>1</v>
      </c>
      <c r="Y7" s="68">
        <f>SUM(C7,E7,G7,I7,O7,S7,K7,Q7,M7,U7,W7)</f>
        <v>1</v>
      </c>
      <c r="Z7" s="62">
        <f t="shared" ref="Z7:Z32" si="1">SUM(X7:Y7)</f>
        <v>2</v>
      </c>
      <c r="AA7" s="69">
        <f>100/Z7*X7</f>
        <v>50</v>
      </c>
    </row>
    <row r="8" spans="1:27" s="6" customFormat="1" ht="12.6" customHeight="1">
      <c r="A8" s="47" t="s">
        <v>55</v>
      </c>
      <c r="B8" s="62">
        <v>0</v>
      </c>
      <c r="C8" s="62">
        <v>0</v>
      </c>
      <c r="D8" s="62" t="s">
        <v>36</v>
      </c>
      <c r="E8" s="62" t="s">
        <v>36</v>
      </c>
      <c r="F8" s="62">
        <v>1</v>
      </c>
      <c r="G8" s="62">
        <v>0</v>
      </c>
      <c r="H8" s="62">
        <v>0</v>
      </c>
      <c r="I8" s="62">
        <v>1</v>
      </c>
      <c r="J8" s="62"/>
      <c r="K8" s="62"/>
      <c r="L8" s="87"/>
      <c r="M8" s="87"/>
      <c r="N8" s="62" t="s">
        <v>36</v>
      </c>
      <c r="O8" s="62" t="s">
        <v>36</v>
      </c>
      <c r="P8" s="62"/>
      <c r="Q8" s="62"/>
      <c r="R8" s="62">
        <v>0</v>
      </c>
      <c r="S8" s="62">
        <v>0</v>
      </c>
      <c r="T8" s="62"/>
      <c r="U8" s="62"/>
      <c r="V8" s="62"/>
      <c r="W8" s="64"/>
      <c r="X8" s="68">
        <f>SUM(B8,D8,F8,H8,N8,R8,J8,P8,L8,T8,V8)</f>
        <v>1</v>
      </c>
      <c r="Y8" s="68">
        <f>SUM(C8,E8,G8,I8,O8,S8,K8,Q8,M8,U8,W8)</f>
        <v>1</v>
      </c>
      <c r="Z8" s="62">
        <f t="shared" si="1"/>
        <v>2</v>
      </c>
      <c r="AA8" s="69">
        <f t="shared" ref="AA8:AA32" si="2">100/Z8*X8</f>
        <v>50</v>
      </c>
    </row>
    <row r="9" spans="1:27" s="6" customFormat="1" ht="12.6" customHeight="1">
      <c r="A9" s="47" t="s">
        <v>26</v>
      </c>
      <c r="B9" s="62">
        <v>1</v>
      </c>
      <c r="C9" s="62">
        <v>0</v>
      </c>
      <c r="D9" s="62">
        <v>0</v>
      </c>
      <c r="E9" s="62">
        <v>1</v>
      </c>
      <c r="F9" s="62">
        <v>0</v>
      </c>
      <c r="G9" s="62">
        <v>0</v>
      </c>
      <c r="H9" s="62">
        <v>0</v>
      </c>
      <c r="I9" s="62">
        <v>0</v>
      </c>
      <c r="J9" s="62"/>
      <c r="K9" s="62"/>
      <c r="L9" s="87"/>
      <c r="M9" s="87"/>
      <c r="N9" s="62" t="s">
        <v>36</v>
      </c>
      <c r="O9" s="62" t="s">
        <v>36</v>
      </c>
      <c r="P9" s="62"/>
      <c r="Q9" s="62"/>
      <c r="R9" s="62">
        <v>0</v>
      </c>
      <c r="S9" s="62">
        <v>0</v>
      </c>
      <c r="T9" s="62"/>
      <c r="U9" s="62"/>
      <c r="V9" s="62"/>
      <c r="W9" s="64"/>
      <c r="X9" s="68">
        <f t="shared" ref="X9:Y32" si="3">SUM(B9,D9,F9,H9,N9,R9,J9,P9,L9,T9,V9)</f>
        <v>1</v>
      </c>
      <c r="Y9" s="68">
        <f t="shared" si="3"/>
        <v>1</v>
      </c>
      <c r="Z9" s="62">
        <f t="shared" si="1"/>
        <v>2</v>
      </c>
      <c r="AA9" s="69">
        <f t="shared" si="2"/>
        <v>50</v>
      </c>
    </row>
    <row r="10" spans="1:27" s="6" customFormat="1" ht="12.6" customHeight="1">
      <c r="A10" s="47" t="s">
        <v>1</v>
      </c>
      <c r="B10" s="62" t="s">
        <v>36</v>
      </c>
      <c r="C10" s="62" t="s">
        <v>36</v>
      </c>
      <c r="D10" s="62">
        <v>0</v>
      </c>
      <c r="E10" s="62">
        <v>2</v>
      </c>
      <c r="F10" s="62" t="s">
        <v>36</v>
      </c>
      <c r="G10" s="62" t="s">
        <v>36</v>
      </c>
      <c r="H10" s="62" t="s">
        <v>36</v>
      </c>
      <c r="I10" s="62" t="s">
        <v>36</v>
      </c>
      <c r="J10" s="62"/>
      <c r="K10" s="62"/>
      <c r="L10" s="87"/>
      <c r="M10" s="87"/>
      <c r="N10" s="62" t="s">
        <v>36</v>
      </c>
      <c r="O10" s="62" t="s">
        <v>36</v>
      </c>
      <c r="P10" s="62"/>
      <c r="Q10" s="62"/>
      <c r="R10" s="62" t="s">
        <v>36</v>
      </c>
      <c r="S10" s="62" t="s">
        <v>36</v>
      </c>
      <c r="T10" s="62"/>
      <c r="U10" s="62"/>
      <c r="V10" s="62"/>
      <c r="W10" s="64"/>
      <c r="X10" s="68">
        <f t="shared" si="3"/>
        <v>0</v>
      </c>
      <c r="Y10" s="68">
        <f t="shared" si="3"/>
        <v>2</v>
      </c>
      <c r="Z10" s="62">
        <f t="shared" si="1"/>
        <v>2</v>
      </c>
      <c r="AA10" s="69">
        <f t="shared" si="2"/>
        <v>0</v>
      </c>
    </row>
    <row r="11" spans="1:27" s="6" customFormat="1" ht="12.6" customHeight="1">
      <c r="A11" s="47" t="s">
        <v>29</v>
      </c>
      <c r="B11" s="62">
        <v>0</v>
      </c>
      <c r="C11" s="62">
        <v>0</v>
      </c>
      <c r="D11" s="62">
        <v>0</v>
      </c>
      <c r="E11" s="62">
        <v>1</v>
      </c>
      <c r="F11" s="62">
        <v>0</v>
      </c>
      <c r="G11" s="62">
        <v>0</v>
      </c>
      <c r="H11" s="62">
        <v>0</v>
      </c>
      <c r="I11" s="62">
        <v>1</v>
      </c>
      <c r="J11" s="62"/>
      <c r="K11" s="62"/>
      <c r="L11" s="87"/>
      <c r="M11" s="87"/>
      <c r="N11" s="62" t="s">
        <v>36</v>
      </c>
      <c r="O11" s="62" t="s">
        <v>36</v>
      </c>
      <c r="P11" s="62"/>
      <c r="Q11" s="62"/>
      <c r="R11" s="62" t="s">
        <v>36</v>
      </c>
      <c r="S11" s="62" t="s">
        <v>36</v>
      </c>
      <c r="T11" s="62"/>
      <c r="U11" s="62"/>
      <c r="V11" s="62"/>
      <c r="W11" s="64"/>
      <c r="X11" s="68">
        <f t="shared" si="3"/>
        <v>0</v>
      </c>
      <c r="Y11" s="68">
        <f t="shared" si="3"/>
        <v>2</v>
      </c>
      <c r="Z11" s="62">
        <f t="shared" si="1"/>
        <v>2</v>
      </c>
      <c r="AA11" s="69">
        <f t="shared" si="2"/>
        <v>0</v>
      </c>
    </row>
    <row r="12" spans="1:27" s="6" customFormat="1" ht="12.6" customHeight="1">
      <c r="A12" s="47" t="s">
        <v>63</v>
      </c>
      <c r="B12" s="62">
        <v>0</v>
      </c>
      <c r="C12" s="62">
        <v>1</v>
      </c>
      <c r="D12" s="62" t="s">
        <v>36</v>
      </c>
      <c r="E12" s="62" t="s">
        <v>36</v>
      </c>
      <c r="F12" s="62" t="s">
        <v>36</v>
      </c>
      <c r="G12" s="62" t="s">
        <v>36</v>
      </c>
      <c r="H12" s="62" t="s">
        <v>36</v>
      </c>
      <c r="I12" s="62" t="s">
        <v>36</v>
      </c>
      <c r="J12" s="62"/>
      <c r="K12" s="62"/>
      <c r="L12" s="87"/>
      <c r="M12" s="87"/>
      <c r="N12" s="62" t="s">
        <v>36</v>
      </c>
      <c r="O12" s="62" t="s">
        <v>36</v>
      </c>
      <c r="P12" s="62"/>
      <c r="Q12" s="62"/>
      <c r="R12" s="62" t="s">
        <v>36</v>
      </c>
      <c r="S12" s="62" t="s">
        <v>36</v>
      </c>
      <c r="T12" s="62"/>
      <c r="U12" s="62"/>
      <c r="V12" s="62"/>
      <c r="W12" s="64"/>
      <c r="X12" s="68">
        <f t="shared" si="3"/>
        <v>0</v>
      </c>
      <c r="Y12" s="68">
        <f t="shared" si="3"/>
        <v>1</v>
      </c>
      <c r="Z12" s="62">
        <f t="shared" si="1"/>
        <v>1</v>
      </c>
      <c r="AA12" s="69">
        <f t="shared" si="2"/>
        <v>0</v>
      </c>
    </row>
    <row r="13" spans="1:27" s="6" customFormat="1" ht="12.6" customHeight="1">
      <c r="A13" s="47" t="s">
        <v>64</v>
      </c>
      <c r="B13" s="62" t="s">
        <v>36</v>
      </c>
      <c r="C13" s="62" t="s">
        <v>36</v>
      </c>
      <c r="D13" s="62">
        <v>0</v>
      </c>
      <c r="E13" s="62">
        <v>1</v>
      </c>
      <c r="F13" s="62" t="s">
        <v>36</v>
      </c>
      <c r="G13" s="62" t="s">
        <v>36</v>
      </c>
      <c r="H13" s="62" t="s">
        <v>36</v>
      </c>
      <c r="I13" s="62" t="s">
        <v>36</v>
      </c>
      <c r="J13" s="62"/>
      <c r="K13" s="62"/>
      <c r="L13" s="87"/>
      <c r="M13" s="87"/>
      <c r="N13" s="62" t="s">
        <v>36</v>
      </c>
      <c r="O13" s="62" t="s">
        <v>36</v>
      </c>
      <c r="P13" s="62"/>
      <c r="Q13" s="62"/>
      <c r="R13" s="62" t="s">
        <v>36</v>
      </c>
      <c r="S13" s="62" t="s">
        <v>36</v>
      </c>
      <c r="T13" s="62"/>
      <c r="U13" s="62"/>
      <c r="V13" s="62"/>
      <c r="W13" s="64"/>
      <c r="X13" s="68">
        <f t="shared" si="3"/>
        <v>0</v>
      </c>
      <c r="Y13" s="68">
        <f t="shared" si="3"/>
        <v>1</v>
      </c>
      <c r="Z13" s="62">
        <f t="shared" si="1"/>
        <v>1</v>
      </c>
      <c r="AA13" s="69">
        <f t="shared" si="2"/>
        <v>0</v>
      </c>
    </row>
    <row r="14" spans="1:27" s="6" customFormat="1" ht="12.6" customHeight="1">
      <c r="A14" s="47" t="s">
        <v>21</v>
      </c>
      <c r="B14" s="62">
        <v>0</v>
      </c>
      <c r="C14" s="62">
        <v>1</v>
      </c>
      <c r="D14" s="62" t="s">
        <v>36</v>
      </c>
      <c r="E14" s="62" t="s">
        <v>36</v>
      </c>
      <c r="F14" s="62" t="s">
        <v>36</v>
      </c>
      <c r="G14" s="62" t="s">
        <v>36</v>
      </c>
      <c r="H14" s="62">
        <v>0</v>
      </c>
      <c r="I14" s="62">
        <v>1</v>
      </c>
      <c r="J14" s="62"/>
      <c r="K14" s="62"/>
      <c r="L14" s="87"/>
      <c r="M14" s="87"/>
      <c r="N14" s="62" t="s">
        <v>36</v>
      </c>
      <c r="O14" s="62" t="s">
        <v>36</v>
      </c>
      <c r="P14" s="62"/>
      <c r="Q14" s="62"/>
      <c r="R14" s="62" t="s">
        <v>36</v>
      </c>
      <c r="S14" s="62" t="s">
        <v>36</v>
      </c>
      <c r="T14" s="62"/>
      <c r="U14" s="62"/>
      <c r="V14" s="62"/>
      <c r="W14" s="64"/>
      <c r="X14" s="68">
        <f t="shared" si="3"/>
        <v>0</v>
      </c>
      <c r="Y14" s="68">
        <f t="shared" si="3"/>
        <v>2</v>
      </c>
      <c r="Z14" s="62">
        <f t="shared" si="1"/>
        <v>2</v>
      </c>
      <c r="AA14" s="69">
        <f t="shared" si="2"/>
        <v>0</v>
      </c>
    </row>
    <row r="15" spans="1:27" s="6" customFormat="1" ht="12.6" customHeight="1">
      <c r="A15" s="47" t="s">
        <v>30</v>
      </c>
      <c r="B15" s="62">
        <v>0</v>
      </c>
      <c r="C15" s="62">
        <v>1</v>
      </c>
      <c r="D15" s="62">
        <v>0</v>
      </c>
      <c r="E15" s="62">
        <v>1</v>
      </c>
      <c r="F15" s="62">
        <v>0</v>
      </c>
      <c r="G15" s="62">
        <v>0</v>
      </c>
      <c r="H15" s="62" t="s">
        <v>36</v>
      </c>
      <c r="I15" s="62" t="s">
        <v>36</v>
      </c>
      <c r="J15" s="62"/>
      <c r="K15" s="62"/>
      <c r="L15" s="87"/>
      <c r="M15" s="87"/>
      <c r="N15" s="62" t="s">
        <v>36</v>
      </c>
      <c r="O15" s="62" t="s">
        <v>36</v>
      </c>
      <c r="P15" s="62"/>
      <c r="Q15" s="62"/>
      <c r="R15" s="62">
        <v>0</v>
      </c>
      <c r="S15" s="62">
        <v>0</v>
      </c>
      <c r="T15" s="62"/>
      <c r="U15" s="62"/>
      <c r="V15" s="62"/>
      <c r="W15" s="64"/>
      <c r="X15" s="68">
        <f t="shared" si="3"/>
        <v>0</v>
      </c>
      <c r="Y15" s="68">
        <f t="shared" si="3"/>
        <v>2</v>
      </c>
      <c r="Z15" s="62">
        <f t="shared" si="1"/>
        <v>2</v>
      </c>
      <c r="AA15" s="69">
        <f t="shared" si="2"/>
        <v>0</v>
      </c>
    </row>
    <row r="16" spans="1:27" s="6" customFormat="1" ht="12.6" customHeight="1">
      <c r="A16" s="47" t="s">
        <v>14</v>
      </c>
      <c r="B16" s="62">
        <v>0</v>
      </c>
      <c r="C16" s="62">
        <v>0</v>
      </c>
      <c r="D16" s="62">
        <v>0</v>
      </c>
      <c r="E16" s="62">
        <v>1</v>
      </c>
      <c r="F16" s="62">
        <v>0</v>
      </c>
      <c r="G16" s="62">
        <v>1</v>
      </c>
      <c r="H16" s="62">
        <v>0</v>
      </c>
      <c r="I16" s="62">
        <v>0</v>
      </c>
      <c r="J16" s="62"/>
      <c r="K16" s="62"/>
      <c r="L16" s="87"/>
      <c r="M16" s="87"/>
      <c r="N16" s="62" t="s">
        <v>36</v>
      </c>
      <c r="O16" s="62" t="s">
        <v>36</v>
      </c>
      <c r="P16" s="62"/>
      <c r="Q16" s="62"/>
      <c r="R16" s="62" t="s">
        <v>36</v>
      </c>
      <c r="S16" s="62" t="s">
        <v>36</v>
      </c>
      <c r="T16" s="62"/>
      <c r="U16" s="62"/>
      <c r="V16" s="62"/>
      <c r="W16" s="64"/>
      <c r="X16" s="68">
        <f t="shared" si="3"/>
        <v>0</v>
      </c>
      <c r="Y16" s="68">
        <f t="shared" si="3"/>
        <v>2</v>
      </c>
      <c r="Z16" s="62">
        <f t="shared" si="1"/>
        <v>2</v>
      </c>
      <c r="AA16" s="69">
        <f t="shared" si="2"/>
        <v>0</v>
      </c>
    </row>
    <row r="17" spans="1:27" s="6" customFormat="1" ht="12.6" customHeight="1">
      <c r="A17" s="47" t="s">
        <v>16</v>
      </c>
      <c r="B17" s="62">
        <v>0</v>
      </c>
      <c r="C17" s="62">
        <v>1</v>
      </c>
      <c r="D17" s="62">
        <v>0</v>
      </c>
      <c r="E17" s="62">
        <v>0</v>
      </c>
      <c r="F17" s="62">
        <v>0</v>
      </c>
      <c r="G17" s="62">
        <v>1</v>
      </c>
      <c r="H17" s="62" t="s">
        <v>36</v>
      </c>
      <c r="I17" s="62" t="s">
        <v>36</v>
      </c>
      <c r="J17" s="62"/>
      <c r="K17" s="62"/>
      <c r="L17" s="87"/>
      <c r="M17" s="87"/>
      <c r="N17" s="62" t="s">
        <v>36</v>
      </c>
      <c r="O17" s="62" t="s">
        <v>36</v>
      </c>
      <c r="P17" s="62"/>
      <c r="Q17" s="62"/>
      <c r="R17" s="62" t="s">
        <v>36</v>
      </c>
      <c r="S17" s="62" t="s">
        <v>36</v>
      </c>
      <c r="T17" s="62"/>
      <c r="U17" s="62"/>
      <c r="V17" s="62"/>
      <c r="W17" s="64"/>
      <c r="X17" s="68">
        <f t="shared" si="3"/>
        <v>0</v>
      </c>
      <c r="Y17" s="68">
        <f t="shared" si="3"/>
        <v>2</v>
      </c>
      <c r="Z17" s="62">
        <f t="shared" si="1"/>
        <v>2</v>
      </c>
      <c r="AA17" s="69">
        <f t="shared" si="2"/>
        <v>0</v>
      </c>
    </row>
    <row r="18" spans="1:27" s="6" customFormat="1" ht="12.6" customHeight="1">
      <c r="A18" s="47" t="s">
        <v>19</v>
      </c>
      <c r="B18" s="62" t="s">
        <v>36</v>
      </c>
      <c r="C18" s="62" t="s">
        <v>36</v>
      </c>
      <c r="D18" s="62" t="s">
        <v>36</v>
      </c>
      <c r="E18" s="62" t="s">
        <v>36</v>
      </c>
      <c r="F18" s="62">
        <v>1</v>
      </c>
      <c r="G18" s="62">
        <v>0</v>
      </c>
      <c r="H18" s="62" t="s">
        <v>36</v>
      </c>
      <c r="I18" s="62" t="s">
        <v>36</v>
      </c>
      <c r="J18" s="62"/>
      <c r="K18" s="62"/>
      <c r="L18" s="87"/>
      <c r="M18" s="87"/>
      <c r="N18" s="62" t="s">
        <v>36</v>
      </c>
      <c r="O18" s="62" t="s">
        <v>36</v>
      </c>
      <c r="P18" s="62"/>
      <c r="Q18" s="62"/>
      <c r="R18" s="62" t="s">
        <v>36</v>
      </c>
      <c r="S18" s="62" t="s">
        <v>36</v>
      </c>
      <c r="T18" s="62"/>
      <c r="U18" s="62"/>
      <c r="V18" s="62"/>
      <c r="W18" s="64"/>
      <c r="X18" s="68">
        <f t="shared" si="3"/>
        <v>1</v>
      </c>
      <c r="Y18" s="68">
        <f t="shared" si="3"/>
        <v>0</v>
      </c>
      <c r="Z18" s="62">
        <f t="shared" si="1"/>
        <v>1</v>
      </c>
      <c r="AA18" s="69">
        <f t="shared" si="2"/>
        <v>100</v>
      </c>
    </row>
    <row r="19" spans="1:27" s="6" customFormat="1" ht="12.6" customHeight="1">
      <c r="A19" s="47" t="s">
        <v>18</v>
      </c>
      <c r="B19" s="62" t="s">
        <v>36</v>
      </c>
      <c r="C19" s="62" t="s">
        <v>36</v>
      </c>
      <c r="D19" s="62" t="s">
        <v>36</v>
      </c>
      <c r="E19" s="62" t="s">
        <v>36</v>
      </c>
      <c r="F19" s="62">
        <v>0</v>
      </c>
      <c r="G19" s="62">
        <v>1</v>
      </c>
      <c r="H19" s="62">
        <v>0</v>
      </c>
      <c r="I19" s="62">
        <v>0</v>
      </c>
      <c r="J19" s="62"/>
      <c r="K19" s="62"/>
      <c r="L19" s="87"/>
      <c r="M19" s="87"/>
      <c r="N19" s="62" t="s">
        <v>36</v>
      </c>
      <c r="O19" s="62" t="s">
        <v>36</v>
      </c>
      <c r="P19" s="62"/>
      <c r="Q19" s="62"/>
      <c r="R19" s="62" t="s">
        <v>36</v>
      </c>
      <c r="S19" s="62" t="s">
        <v>36</v>
      </c>
      <c r="T19" s="62"/>
      <c r="U19" s="62"/>
      <c r="V19" s="62"/>
      <c r="W19" s="64"/>
      <c r="X19" s="68">
        <f t="shared" si="3"/>
        <v>0</v>
      </c>
      <c r="Y19" s="68">
        <f t="shared" si="3"/>
        <v>1</v>
      </c>
      <c r="Z19" s="62">
        <f t="shared" si="1"/>
        <v>1</v>
      </c>
      <c r="AA19" s="69">
        <f t="shared" si="2"/>
        <v>0</v>
      </c>
    </row>
    <row r="20" spans="1:27" s="6" customFormat="1" ht="12.6" customHeight="1">
      <c r="A20" s="47" t="s">
        <v>24</v>
      </c>
      <c r="B20" s="62">
        <v>0</v>
      </c>
      <c r="C20" s="62">
        <v>1</v>
      </c>
      <c r="D20" s="62" t="s">
        <v>36</v>
      </c>
      <c r="E20" s="62" t="s">
        <v>36</v>
      </c>
      <c r="F20" s="62">
        <v>0</v>
      </c>
      <c r="G20" s="62">
        <v>0</v>
      </c>
      <c r="H20" s="62">
        <v>0</v>
      </c>
      <c r="I20" s="62">
        <v>1</v>
      </c>
      <c r="J20" s="62"/>
      <c r="K20" s="62"/>
      <c r="L20" s="87"/>
      <c r="M20" s="87"/>
      <c r="N20" s="62" t="s">
        <v>36</v>
      </c>
      <c r="O20" s="62" t="s">
        <v>36</v>
      </c>
      <c r="P20" s="62"/>
      <c r="Q20" s="62"/>
      <c r="R20" s="62">
        <v>0</v>
      </c>
      <c r="S20" s="62">
        <v>0</v>
      </c>
      <c r="T20" s="62"/>
      <c r="U20" s="62"/>
      <c r="V20" s="62"/>
      <c r="W20" s="64"/>
      <c r="X20" s="68">
        <f t="shared" si="3"/>
        <v>0</v>
      </c>
      <c r="Y20" s="68">
        <f t="shared" si="3"/>
        <v>2</v>
      </c>
      <c r="Z20" s="62">
        <f t="shared" si="1"/>
        <v>2</v>
      </c>
      <c r="AA20" s="69">
        <f t="shared" si="2"/>
        <v>0</v>
      </c>
    </row>
    <row r="21" spans="1:27" s="6" customFormat="1" ht="12.6" customHeight="1">
      <c r="A21" s="47" t="s">
        <v>42</v>
      </c>
      <c r="B21" s="62">
        <v>0</v>
      </c>
      <c r="C21" s="62">
        <v>1</v>
      </c>
      <c r="D21" s="62" t="s">
        <v>36</v>
      </c>
      <c r="E21" s="62" t="s">
        <v>36</v>
      </c>
      <c r="F21" s="62" t="s">
        <v>36</v>
      </c>
      <c r="G21" s="62" t="s">
        <v>36</v>
      </c>
      <c r="H21" s="62" t="s">
        <v>36</v>
      </c>
      <c r="I21" s="62" t="s">
        <v>36</v>
      </c>
      <c r="J21" s="62"/>
      <c r="K21" s="62"/>
      <c r="L21" s="87"/>
      <c r="M21" s="87"/>
      <c r="N21" s="62" t="s">
        <v>36</v>
      </c>
      <c r="O21" s="62" t="s">
        <v>36</v>
      </c>
      <c r="P21" s="62"/>
      <c r="Q21" s="62"/>
      <c r="R21" s="62" t="s">
        <v>36</v>
      </c>
      <c r="S21" s="62" t="s">
        <v>36</v>
      </c>
      <c r="T21" s="62"/>
      <c r="U21" s="62"/>
      <c r="V21" s="62"/>
      <c r="W21" s="64"/>
      <c r="X21" s="68">
        <f t="shared" si="3"/>
        <v>0</v>
      </c>
      <c r="Y21" s="68">
        <f t="shared" si="3"/>
        <v>1</v>
      </c>
      <c r="Z21" s="62">
        <f t="shared" si="1"/>
        <v>1</v>
      </c>
      <c r="AA21" s="69">
        <f t="shared" si="2"/>
        <v>0</v>
      </c>
    </row>
    <row r="22" spans="1:27" s="6" customFormat="1" ht="12.6" customHeight="1">
      <c r="A22" s="47" t="s">
        <v>43</v>
      </c>
      <c r="B22" s="70" t="s">
        <v>36</v>
      </c>
      <c r="C22" s="70" t="s">
        <v>36</v>
      </c>
      <c r="D22" s="70">
        <v>0</v>
      </c>
      <c r="E22" s="70">
        <v>1</v>
      </c>
      <c r="F22" s="70" t="s">
        <v>36</v>
      </c>
      <c r="G22" s="70" t="s">
        <v>36</v>
      </c>
      <c r="H22" s="70" t="s">
        <v>36</v>
      </c>
      <c r="I22" s="70" t="s">
        <v>36</v>
      </c>
      <c r="J22" s="62"/>
      <c r="K22" s="62"/>
      <c r="L22" s="87"/>
      <c r="M22" s="87"/>
      <c r="N22" s="62" t="s">
        <v>36</v>
      </c>
      <c r="O22" s="62" t="s">
        <v>36</v>
      </c>
      <c r="P22" s="62"/>
      <c r="Q22" s="62"/>
      <c r="R22" s="70" t="s">
        <v>36</v>
      </c>
      <c r="S22" s="70" t="s">
        <v>36</v>
      </c>
      <c r="T22" s="62"/>
      <c r="U22" s="62"/>
      <c r="V22" s="62"/>
      <c r="W22" s="64"/>
      <c r="X22" s="68">
        <f t="shared" si="3"/>
        <v>0</v>
      </c>
      <c r="Y22" s="68">
        <f t="shared" si="3"/>
        <v>1</v>
      </c>
      <c r="Z22" s="62">
        <f t="shared" si="1"/>
        <v>1</v>
      </c>
      <c r="AA22" s="69">
        <f t="shared" si="2"/>
        <v>0</v>
      </c>
    </row>
    <row r="23" spans="1:27" s="6" customFormat="1" ht="12.6" customHeight="1">
      <c r="A23" s="47" t="s">
        <v>23</v>
      </c>
      <c r="B23" s="62">
        <v>1</v>
      </c>
      <c r="C23" s="62">
        <v>0</v>
      </c>
      <c r="D23" s="62">
        <v>0</v>
      </c>
      <c r="E23" s="62">
        <v>1</v>
      </c>
      <c r="F23" s="62">
        <v>0</v>
      </c>
      <c r="G23" s="62">
        <v>0</v>
      </c>
      <c r="H23" s="62">
        <v>0</v>
      </c>
      <c r="I23" s="62">
        <v>0</v>
      </c>
      <c r="J23" s="62"/>
      <c r="K23" s="62"/>
      <c r="L23" s="87"/>
      <c r="M23" s="87"/>
      <c r="N23" s="62" t="s">
        <v>36</v>
      </c>
      <c r="O23" s="62" t="s">
        <v>36</v>
      </c>
      <c r="P23" s="62"/>
      <c r="Q23" s="62"/>
      <c r="R23" s="62">
        <v>0</v>
      </c>
      <c r="S23" s="62">
        <v>0</v>
      </c>
      <c r="T23" s="62"/>
      <c r="U23" s="62"/>
      <c r="V23" s="62"/>
      <c r="W23" s="64"/>
      <c r="X23" s="68">
        <f t="shared" si="3"/>
        <v>1</v>
      </c>
      <c r="Y23" s="68">
        <f t="shared" si="3"/>
        <v>1</v>
      </c>
      <c r="Z23" s="62">
        <f t="shared" si="1"/>
        <v>2</v>
      </c>
      <c r="AA23" s="69">
        <f t="shared" si="2"/>
        <v>50</v>
      </c>
    </row>
    <row r="24" spans="1:27" s="6" customFormat="1" ht="12.6" customHeight="1">
      <c r="A24" s="47" t="s">
        <v>22</v>
      </c>
      <c r="B24" s="62" t="s">
        <v>36</v>
      </c>
      <c r="C24" s="62" t="s">
        <v>36</v>
      </c>
      <c r="D24" s="62">
        <v>0</v>
      </c>
      <c r="E24" s="62">
        <v>1</v>
      </c>
      <c r="F24" s="62">
        <v>0</v>
      </c>
      <c r="G24" s="62">
        <v>0</v>
      </c>
      <c r="H24" s="62">
        <v>0</v>
      </c>
      <c r="I24" s="62">
        <v>1</v>
      </c>
      <c r="J24" s="62"/>
      <c r="K24" s="62"/>
      <c r="L24" s="87"/>
      <c r="M24" s="87"/>
      <c r="N24" s="62" t="s">
        <v>36</v>
      </c>
      <c r="O24" s="62" t="s">
        <v>36</v>
      </c>
      <c r="P24" s="62"/>
      <c r="Q24" s="62"/>
      <c r="R24" s="62" t="s">
        <v>36</v>
      </c>
      <c r="S24" s="62" t="s">
        <v>36</v>
      </c>
      <c r="T24" s="62"/>
      <c r="U24" s="62"/>
      <c r="V24" s="62"/>
      <c r="W24" s="64"/>
      <c r="X24" s="68">
        <f t="shared" si="3"/>
        <v>0</v>
      </c>
      <c r="Y24" s="68">
        <f t="shared" si="3"/>
        <v>2</v>
      </c>
      <c r="Z24" s="62">
        <f t="shared" si="1"/>
        <v>2</v>
      </c>
      <c r="AA24" s="69">
        <f t="shared" si="2"/>
        <v>0</v>
      </c>
    </row>
    <row r="25" spans="1:27" s="6" customFormat="1" ht="12.6" customHeight="1">
      <c r="A25" s="47" t="s">
        <v>17</v>
      </c>
      <c r="B25" s="62">
        <v>1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1</v>
      </c>
      <c r="J25" s="62"/>
      <c r="K25" s="62"/>
      <c r="L25" s="87"/>
      <c r="M25" s="87"/>
      <c r="N25" s="62" t="s">
        <v>36</v>
      </c>
      <c r="O25" s="62" t="s">
        <v>36</v>
      </c>
      <c r="P25" s="62"/>
      <c r="Q25" s="62"/>
      <c r="R25" s="62">
        <v>0</v>
      </c>
      <c r="S25" s="62">
        <v>0</v>
      </c>
      <c r="T25" s="62"/>
      <c r="U25" s="62"/>
      <c r="V25" s="62"/>
      <c r="W25" s="64"/>
      <c r="X25" s="68">
        <f t="shared" si="3"/>
        <v>1</v>
      </c>
      <c r="Y25" s="68">
        <f t="shared" si="3"/>
        <v>1</v>
      </c>
      <c r="Z25" s="62">
        <f t="shared" si="1"/>
        <v>2</v>
      </c>
      <c r="AA25" s="69">
        <f t="shared" si="2"/>
        <v>50</v>
      </c>
    </row>
    <row r="26" spans="1:27" s="6" customFormat="1" ht="12.6" customHeight="1">
      <c r="A26" s="47" t="s">
        <v>25</v>
      </c>
      <c r="B26" s="62" t="s">
        <v>36</v>
      </c>
      <c r="C26" s="62" t="s">
        <v>36</v>
      </c>
      <c r="D26" s="62">
        <v>0</v>
      </c>
      <c r="E26" s="62">
        <v>1</v>
      </c>
      <c r="F26" s="62">
        <v>0</v>
      </c>
      <c r="G26" s="62">
        <v>0</v>
      </c>
      <c r="H26" s="62">
        <v>0</v>
      </c>
      <c r="I26" s="62">
        <v>1</v>
      </c>
      <c r="J26" s="62"/>
      <c r="K26" s="62"/>
      <c r="L26" s="87"/>
      <c r="M26" s="87"/>
      <c r="N26" s="62" t="s">
        <v>36</v>
      </c>
      <c r="O26" s="62" t="s">
        <v>36</v>
      </c>
      <c r="P26" s="62"/>
      <c r="Q26" s="62"/>
      <c r="R26" s="62">
        <v>0</v>
      </c>
      <c r="S26" s="62">
        <v>0</v>
      </c>
      <c r="T26" s="62"/>
      <c r="U26" s="62"/>
      <c r="V26" s="62"/>
      <c r="W26" s="64"/>
      <c r="X26" s="68">
        <f t="shared" si="3"/>
        <v>0</v>
      </c>
      <c r="Y26" s="68">
        <f t="shared" si="3"/>
        <v>2</v>
      </c>
      <c r="Z26" s="62">
        <f t="shared" si="1"/>
        <v>2</v>
      </c>
      <c r="AA26" s="69">
        <f t="shared" si="2"/>
        <v>0</v>
      </c>
    </row>
    <row r="27" spans="1:27" s="6" customFormat="1" ht="12.6" customHeight="1">
      <c r="A27" s="47" t="s">
        <v>3</v>
      </c>
      <c r="B27" s="62">
        <v>0</v>
      </c>
      <c r="C27" s="62">
        <v>1</v>
      </c>
      <c r="D27" s="62">
        <v>0</v>
      </c>
      <c r="E27" s="62">
        <v>1</v>
      </c>
      <c r="F27" s="62">
        <v>0</v>
      </c>
      <c r="G27" s="62">
        <v>0</v>
      </c>
      <c r="H27" s="62">
        <v>0</v>
      </c>
      <c r="I27" s="62">
        <v>0</v>
      </c>
      <c r="J27" s="62"/>
      <c r="K27" s="62"/>
      <c r="L27" s="87"/>
      <c r="M27" s="87"/>
      <c r="N27" s="62" t="s">
        <v>36</v>
      </c>
      <c r="O27" s="62" t="s">
        <v>36</v>
      </c>
      <c r="P27" s="62"/>
      <c r="Q27" s="62"/>
      <c r="R27" s="62" t="s">
        <v>36</v>
      </c>
      <c r="S27" s="62" t="s">
        <v>36</v>
      </c>
      <c r="T27" s="62"/>
      <c r="U27" s="64"/>
      <c r="V27" s="62"/>
      <c r="W27" s="64"/>
      <c r="X27" s="68">
        <f t="shared" si="3"/>
        <v>0</v>
      </c>
      <c r="Y27" s="68">
        <f t="shared" si="3"/>
        <v>2</v>
      </c>
      <c r="Z27" s="62">
        <f t="shared" si="1"/>
        <v>2</v>
      </c>
      <c r="AA27" s="69">
        <f t="shared" si="2"/>
        <v>0</v>
      </c>
    </row>
    <row r="28" spans="1:27" s="6" customFormat="1" ht="12.6" customHeight="1">
      <c r="A28" s="47" t="s">
        <v>12</v>
      </c>
      <c r="B28" s="62">
        <v>0</v>
      </c>
      <c r="C28" s="62">
        <v>0</v>
      </c>
      <c r="D28" s="62">
        <v>0</v>
      </c>
      <c r="E28" s="62">
        <v>0</v>
      </c>
      <c r="F28" s="62">
        <v>1</v>
      </c>
      <c r="G28" s="62">
        <v>0</v>
      </c>
      <c r="H28" s="62">
        <v>0</v>
      </c>
      <c r="I28" s="62">
        <v>0</v>
      </c>
      <c r="J28" s="62"/>
      <c r="K28" s="64"/>
      <c r="L28" s="87"/>
      <c r="M28" s="87"/>
      <c r="N28" s="62" t="s">
        <v>36</v>
      </c>
      <c r="O28" s="62" t="s">
        <v>36</v>
      </c>
      <c r="P28" s="62"/>
      <c r="Q28" s="62"/>
      <c r="R28" s="62">
        <v>0</v>
      </c>
      <c r="S28" s="62">
        <v>1</v>
      </c>
      <c r="T28" s="62"/>
      <c r="U28" s="62"/>
      <c r="V28" s="62"/>
      <c r="W28" s="64"/>
      <c r="X28" s="68">
        <f t="shared" si="3"/>
        <v>1</v>
      </c>
      <c r="Y28" s="68">
        <f t="shared" si="3"/>
        <v>1</v>
      </c>
      <c r="Z28" s="62">
        <f t="shared" si="1"/>
        <v>2</v>
      </c>
      <c r="AA28" s="69">
        <f t="shared" si="2"/>
        <v>50</v>
      </c>
    </row>
    <row r="29" spans="1:27" s="6" customFormat="1" ht="12.6" customHeight="1">
      <c r="A29" s="47" t="s">
        <v>11</v>
      </c>
      <c r="B29" s="62">
        <v>0</v>
      </c>
      <c r="C29" s="62">
        <v>0</v>
      </c>
      <c r="D29" s="62">
        <v>0</v>
      </c>
      <c r="E29" s="62">
        <v>2</v>
      </c>
      <c r="F29" s="62">
        <v>0</v>
      </c>
      <c r="G29" s="62">
        <v>0</v>
      </c>
      <c r="H29" s="62">
        <v>0</v>
      </c>
      <c r="I29" s="62">
        <v>0</v>
      </c>
      <c r="J29" s="62"/>
      <c r="K29" s="62"/>
      <c r="L29" s="87"/>
      <c r="M29" s="87"/>
      <c r="N29" s="62" t="s">
        <v>36</v>
      </c>
      <c r="O29" s="62" t="s">
        <v>36</v>
      </c>
      <c r="P29" s="62"/>
      <c r="Q29" s="62"/>
      <c r="R29" s="62">
        <v>0</v>
      </c>
      <c r="S29" s="62">
        <v>0</v>
      </c>
      <c r="T29" s="62"/>
      <c r="U29" s="62"/>
      <c r="V29" s="62"/>
      <c r="W29" s="64"/>
      <c r="X29" s="68">
        <f t="shared" si="3"/>
        <v>0</v>
      </c>
      <c r="Y29" s="68">
        <f t="shared" si="3"/>
        <v>2</v>
      </c>
      <c r="Z29" s="62">
        <f t="shared" si="1"/>
        <v>2</v>
      </c>
      <c r="AA29" s="69">
        <f t="shared" si="2"/>
        <v>0</v>
      </c>
    </row>
    <row r="30" spans="1:27" s="6" customFormat="1" ht="12.6" customHeight="1">
      <c r="A30" s="47" t="s">
        <v>15</v>
      </c>
      <c r="B30" s="62">
        <v>0</v>
      </c>
      <c r="C30" s="62">
        <v>1</v>
      </c>
      <c r="D30" s="62">
        <v>0</v>
      </c>
      <c r="E30" s="62">
        <v>0</v>
      </c>
      <c r="F30" s="62">
        <v>1</v>
      </c>
      <c r="G30" s="62">
        <v>0</v>
      </c>
      <c r="H30" s="62">
        <v>0</v>
      </c>
      <c r="I30" s="62">
        <v>0</v>
      </c>
      <c r="J30" s="62"/>
      <c r="K30" s="64"/>
      <c r="L30" s="87"/>
      <c r="M30" s="87"/>
      <c r="N30" s="62" t="s">
        <v>36</v>
      </c>
      <c r="O30" s="62" t="s">
        <v>36</v>
      </c>
      <c r="P30" s="62"/>
      <c r="Q30" s="62"/>
      <c r="R30" s="62">
        <v>0</v>
      </c>
      <c r="S30" s="62">
        <v>0</v>
      </c>
      <c r="T30" s="62"/>
      <c r="U30" s="62"/>
      <c r="V30" s="62"/>
      <c r="W30" s="64"/>
      <c r="X30" s="68">
        <f t="shared" si="3"/>
        <v>1</v>
      </c>
      <c r="Y30" s="68">
        <f t="shared" si="3"/>
        <v>1</v>
      </c>
      <c r="Z30" s="62">
        <f t="shared" si="1"/>
        <v>2</v>
      </c>
      <c r="AA30" s="69">
        <f t="shared" si="2"/>
        <v>50</v>
      </c>
    </row>
    <row r="31" spans="1:27" s="6" customFormat="1" ht="12.6" customHeight="1">
      <c r="A31" s="47" t="s">
        <v>10</v>
      </c>
      <c r="B31" s="62" t="s">
        <v>36</v>
      </c>
      <c r="C31" s="62" t="s">
        <v>36</v>
      </c>
      <c r="D31" s="62">
        <v>0</v>
      </c>
      <c r="E31" s="62">
        <v>0</v>
      </c>
      <c r="F31" s="62">
        <v>1</v>
      </c>
      <c r="G31" s="62">
        <v>0</v>
      </c>
      <c r="H31" s="62">
        <v>0</v>
      </c>
      <c r="I31" s="62">
        <v>0</v>
      </c>
      <c r="J31" s="62"/>
      <c r="K31" s="64"/>
      <c r="L31" s="87"/>
      <c r="M31" s="87"/>
      <c r="N31" s="62" t="s">
        <v>36</v>
      </c>
      <c r="O31" s="62" t="s">
        <v>36</v>
      </c>
      <c r="P31" s="62"/>
      <c r="Q31" s="62"/>
      <c r="R31" s="62">
        <v>0</v>
      </c>
      <c r="S31" s="62">
        <v>1</v>
      </c>
      <c r="T31" s="62"/>
      <c r="U31" s="62"/>
      <c r="V31" s="62"/>
      <c r="W31" s="64"/>
      <c r="X31" s="68">
        <f t="shared" si="3"/>
        <v>1</v>
      </c>
      <c r="Y31" s="68">
        <f t="shared" si="3"/>
        <v>1</v>
      </c>
      <c r="Z31" s="62">
        <f t="shared" si="1"/>
        <v>2</v>
      </c>
      <c r="AA31" s="69">
        <f t="shared" si="2"/>
        <v>50</v>
      </c>
    </row>
    <row r="32" spans="1:27" s="6" customFormat="1" ht="12.6" customHeight="1">
      <c r="A32" s="49" t="s">
        <v>2</v>
      </c>
      <c r="B32" s="62">
        <v>0</v>
      </c>
      <c r="C32" s="62">
        <v>0</v>
      </c>
      <c r="D32" s="62">
        <v>1</v>
      </c>
      <c r="E32" s="62">
        <v>0</v>
      </c>
      <c r="F32" s="62">
        <v>0</v>
      </c>
      <c r="G32" s="62">
        <v>1</v>
      </c>
      <c r="H32" s="62">
        <v>0</v>
      </c>
      <c r="I32" s="62">
        <v>0</v>
      </c>
      <c r="J32" s="62"/>
      <c r="K32" s="62"/>
      <c r="L32" s="73"/>
      <c r="M32" s="73"/>
      <c r="N32" s="62" t="s">
        <v>36</v>
      </c>
      <c r="O32" s="62" t="s">
        <v>36</v>
      </c>
      <c r="P32" s="62"/>
      <c r="Q32" s="62"/>
      <c r="R32" s="62" t="s">
        <v>36</v>
      </c>
      <c r="S32" s="62" t="s">
        <v>36</v>
      </c>
      <c r="T32" s="62"/>
      <c r="U32" s="62"/>
      <c r="V32" s="62"/>
      <c r="W32" s="64"/>
      <c r="X32" s="68">
        <f t="shared" si="3"/>
        <v>1</v>
      </c>
      <c r="Y32" s="68">
        <f t="shared" si="3"/>
        <v>1</v>
      </c>
      <c r="Z32" s="62">
        <f t="shared" si="1"/>
        <v>2</v>
      </c>
      <c r="AA32" s="69">
        <f t="shared" si="2"/>
        <v>50</v>
      </c>
    </row>
    <row r="33" spans="1:27" ht="12.6" customHeight="1">
      <c r="A33" s="47"/>
      <c r="B33" s="62"/>
      <c r="C33" s="71"/>
      <c r="D33" s="62"/>
      <c r="E33" s="71"/>
      <c r="F33" s="62"/>
      <c r="G33" s="71"/>
      <c r="H33" s="62"/>
      <c r="I33" s="71"/>
      <c r="J33" s="62"/>
      <c r="K33" s="71"/>
      <c r="L33" s="72"/>
      <c r="M33" s="73"/>
      <c r="N33" s="62"/>
      <c r="O33" s="62"/>
      <c r="P33" s="62"/>
      <c r="Q33" s="62"/>
      <c r="R33" s="62"/>
      <c r="S33" s="62"/>
      <c r="T33" s="62"/>
      <c r="U33" s="71"/>
      <c r="V33" s="62"/>
      <c r="W33" s="71"/>
      <c r="X33" s="62"/>
      <c r="Y33" s="71"/>
      <c r="Z33" s="74"/>
      <c r="AA33" s="67"/>
    </row>
    <row r="34" spans="1:27" ht="12.6" customHeight="1">
      <c r="A34" s="40" t="s">
        <v>45</v>
      </c>
      <c r="B34" s="199">
        <f>100*B5/(C5+B5)</f>
        <v>25</v>
      </c>
      <c r="C34" s="200"/>
      <c r="D34" s="199">
        <f>100*D5/(E5+D5)</f>
        <v>6.666666666666667</v>
      </c>
      <c r="E34" s="200"/>
      <c r="F34" s="199">
        <f>100*F5/(G5+F5)</f>
        <v>55.555555555555557</v>
      </c>
      <c r="G34" s="200"/>
      <c r="H34" s="199">
        <f>100*H5/(I5+H5)</f>
        <v>0</v>
      </c>
      <c r="I34" s="200"/>
      <c r="J34" s="199"/>
      <c r="K34" s="200"/>
      <c r="L34" s="199"/>
      <c r="M34" s="200"/>
      <c r="N34" s="199">
        <f>100*N5/(O5+N5)</f>
        <v>100</v>
      </c>
      <c r="O34" s="200"/>
      <c r="P34" s="199"/>
      <c r="Q34" s="200"/>
      <c r="R34" s="199">
        <f>100*R5/(S5+R5)</f>
        <v>0</v>
      </c>
      <c r="S34" s="200"/>
      <c r="T34" s="199"/>
      <c r="U34" s="200"/>
      <c r="V34" s="199"/>
      <c r="W34" s="200"/>
      <c r="X34" s="199">
        <f>100*X5/(Y5+X5)</f>
        <v>21.739130434782609</v>
      </c>
      <c r="Y34" s="200"/>
      <c r="Z34" s="75"/>
      <c r="AA34" s="42"/>
    </row>
    <row r="35" spans="1:27" s="26" customFormat="1" ht="12.6" customHeight="1">
      <c r="A35" s="35"/>
      <c r="B35" s="135"/>
      <c r="C35" s="136"/>
      <c r="D35" s="135"/>
      <c r="E35" s="136"/>
      <c r="F35" s="135"/>
      <c r="G35" s="136"/>
      <c r="H35" s="135"/>
      <c r="I35" s="136"/>
      <c r="J35" s="135"/>
      <c r="K35" s="136"/>
      <c r="L35" s="135"/>
      <c r="M35" s="136"/>
      <c r="N35" s="135"/>
      <c r="O35" s="136"/>
      <c r="P35" s="135"/>
      <c r="Q35" s="136"/>
      <c r="R35" s="135"/>
      <c r="S35" s="136"/>
      <c r="T35" s="135"/>
      <c r="U35" s="136"/>
      <c r="V35" s="135"/>
      <c r="W35" s="136"/>
      <c r="X35" s="135"/>
      <c r="Y35" s="136"/>
      <c r="Z35" s="137"/>
      <c r="AA35" s="46"/>
    </row>
    <row r="36" spans="1:27" ht="10.199999999999999">
      <c r="A36" s="76" t="s">
        <v>59</v>
      </c>
      <c r="B36" s="62"/>
      <c r="C36" s="74"/>
      <c r="D36" s="62"/>
      <c r="E36" s="74"/>
      <c r="F36" s="62"/>
      <c r="G36" s="74"/>
      <c r="H36" s="62"/>
      <c r="I36" s="74"/>
      <c r="J36" s="62"/>
      <c r="K36" s="74"/>
      <c r="L36" s="62"/>
      <c r="M36" s="74"/>
      <c r="N36" s="62"/>
      <c r="O36" s="74"/>
      <c r="P36" s="62"/>
      <c r="Q36" s="74"/>
      <c r="R36" s="62"/>
      <c r="S36" s="74"/>
      <c r="T36" s="62"/>
      <c r="U36" s="74"/>
      <c r="V36" s="62"/>
      <c r="W36" s="74"/>
      <c r="X36" s="62"/>
      <c r="Y36" s="74"/>
      <c r="Z36" s="74"/>
      <c r="AA36" s="74"/>
    </row>
    <row r="37" spans="1:27" ht="10.199999999999999">
      <c r="A37" s="77" t="s">
        <v>53</v>
      </c>
      <c r="B37" s="62"/>
      <c r="C37" s="74"/>
      <c r="D37" s="62"/>
      <c r="E37" s="74"/>
      <c r="F37" s="62"/>
      <c r="G37" s="74"/>
      <c r="H37" s="62"/>
      <c r="I37" s="74"/>
      <c r="J37" s="62"/>
      <c r="K37" s="74"/>
      <c r="L37" s="59"/>
      <c r="M37" s="59"/>
      <c r="N37" s="62"/>
      <c r="O37" s="74"/>
      <c r="P37" s="62"/>
      <c r="Q37" s="74"/>
      <c r="R37" s="62"/>
      <c r="S37" s="74"/>
      <c r="T37" s="59"/>
      <c r="U37" s="59"/>
      <c r="V37" s="59"/>
      <c r="W37" s="59"/>
      <c r="X37" s="62"/>
      <c r="Y37" s="74"/>
      <c r="Z37" s="74"/>
      <c r="AA37" s="74"/>
    </row>
    <row r="38" spans="1:27" ht="12.6" customHeight="1">
      <c r="A38" s="77" t="s">
        <v>37</v>
      </c>
      <c r="B38" s="62"/>
      <c r="C38" s="74"/>
      <c r="D38" s="62"/>
      <c r="E38" s="74"/>
      <c r="F38" s="62"/>
      <c r="G38" s="74"/>
      <c r="H38" s="62"/>
      <c r="I38" s="74"/>
      <c r="J38" s="62"/>
      <c r="K38" s="74"/>
      <c r="L38" s="47"/>
      <c r="M38" s="47"/>
      <c r="N38" s="62"/>
      <c r="O38" s="74"/>
      <c r="P38" s="62"/>
      <c r="Q38" s="74"/>
      <c r="R38" s="62"/>
      <c r="S38" s="74"/>
      <c r="T38" s="47"/>
      <c r="U38" s="47"/>
      <c r="V38" s="47"/>
      <c r="W38" s="78"/>
      <c r="X38" s="62"/>
      <c r="Y38" s="74"/>
      <c r="Z38" s="74"/>
      <c r="AA38" s="47"/>
    </row>
    <row r="39" spans="1:27" ht="12.6" customHeight="1">
      <c r="A39" s="76"/>
      <c r="B39" s="47"/>
      <c r="C39" s="59"/>
      <c r="D39" s="59"/>
      <c r="E39" s="59"/>
      <c r="F39" s="59"/>
      <c r="G39" s="59"/>
      <c r="H39" s="59"/>
      <c r="I39" s="59"/>
      <c r="J39" s="59"/>
      <c r="K39" s="59"/>
      <c r="L39" s="79"/>
      <c r="M39" s="79"/>
      <c r="N39" s="59"/>
      <c r="O39" s="59"/>
      <c r="P39" s="59"/>
      <c r="Q39" s="59"/>
      <c r="R39" s="59"/>
      <c r="S39" s="59"/>
      <c r="T39" s="79"/>
      <c r="U39" s="79"/>
      <c r="V39" s="79"/>
      <c r="W39" s="79"/>
      <c r="X39" s="59"/>
      <c r="Y39" s="59"/>
      <c r="Z39" s="67"/>
      <c r="AA39" s="67"/>
    </row>
    <row r="40" spans="1:27" s="10" customFormat="1" ht="12.6" customHeight="1">
      <c r="A40" s="47" t="s">
        <v>62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80"/>
      <c r="M40" s="80"/>
      <c r="N40" s="47"/>
      <c r="O40" s="47"/>
      <c r="P40" s="47"/>
      <c r="Q40" s="47"/>
      <c r="R40" s="47"/>
      <c r="S40" s="47"/>
      <c r="T40" s="80"/>
      <c r="U40" s="80"/>
      <c r="V40" s="80"/>
      <c r="W40" s="80"/>
      <c r="X40" s="47"/>
      <c r="Y40" s="47"/>
      <c r="Z40" s="47"/>
      <c r="AA40" s="47"/>
    </row>
    <row r="41" spans="1:27" s="10" customFormat="1" ht="12.6" customHeight="1">
      <c r="A41" s="47" t="s">
        <v>66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80"/>
      <c r="M41" s="80"/>
      <c r="N41" s="47"/>
      <c r="O41" s="47"/>
      <c r="P41" s="47"/>
      <c r="Q41" s="47"/>
      <c r="R41" s="47"/>
      <c r="S41" s="47"/>
      <c r="T41" s="80"/>
      <c r="U41" s="80"/>
      <c r="V41" s="80"/>
      <c r="W41" s="80"/>
      <c r="X41" s="47"/>
      <c r="Y41" s="47"/>
      <c r="Z41" s="47"/>
      <c r="AA41" s="47"/>
    </row>
    <row r="42" spans="1:27" ht="12.6" customHeight="1">
      <c r="A42" s="81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47"/>
      <c r="M42" s="47"/>
      <c r="N42" s="79"/>
      <c r="O42" s="79"/>
      <c r="P42" s="79"/>
      <c r="Q42" s="79"/>
      <c r="R42" s="79"/>
      <c r="S42" s="79"/>
      <c r="T42" s="47"/>
      <c r="U42" s="47"/>
      <c r="V42" s="47"/>
      <c r="W42" s="47"/>
      <c r="X42" s="79"/>
      <c r="Y42" s="79"/>
      <c r="Z42" s="79"/>
      <c r="AA42" s="79"/>
    </row>
    <row r="43" spans="1:27" s="5" customFormat="1" ht="12.6" customHeight="1">
      <c r="A43" s="104" t="s">
        <v>76</v>
      </c>
      <c r="B43" s="80"/>
      <c r="C43" s="80"/>
      <c r="D43" s="80"/>
      <c r="E43" s="80"/>
      <c r="F43" s="80"/>
      <c r="G43" s="80"/>
      <c r="H43" s="82"/>
      <c r="I43" s="82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83"/>
      <c r="Y43" s="83"/>
      <c r="Z43" s="80"/>
      <c r="AA43" s="80"/>
    </row>
    <row r="44" spans="1:27" s="5" customFormat="1" ht="12.6" customHeight="1">
      <c r="A44" s="105" t="s">
        <v>75</v>
      </c>
      <c r="B44" s="78"/>
      <c r="C44" s="78"/>
      <c r="D44" s="80"/>
      <c r="E44" s="80"/>
      <c r="F44" s="80"/>
      <c r="G44" s="80"/>
      <c r="H44" s="80"/>
      <c r="I44" s="80"/>
      <c r="J44" s="84"/>
      <c r="K44" s="84"/>
      <c r="L44" s="79"/>
      <c r="M44" s="79"/>
      <c r="N44" s="84"/>
      <c r="O44" s="84"/>
      <c r="P44" s="84"/>
      <c r="Q44" s="84"/>
      <c r="R44" s="84"/>
      <c r="S44" s="84"/>
      <c r="T44" s="79"/>
      <c r="U44" s="79"/>
      <c r="V44" s="79"/>
      <c r="W44" s="79"/>
      <c r="X44" s="80"/>
      <c r="Y44" s="80"/>
      <c r="Z44" s="80"/>
      <c r="AA44" s="80"/>
    </row>
    <row r="45" spans="1:27" s="5" customFormat="1" ht="12.6" customHeight="1">
      <c r="A45" s="105"/>
      <c r="B45" s="85"/>
      <c r="C45" s="85"/>
      <c r="D45" s="80"/>
      <c r="E45" s="80"/>
      <c r="F45" s="80"/>
      <c r="G45" s="80"/>
      <c r="H45" s="80"/>
      <c r="I45" s="80"/>
      <c r="J45" s="84"/>
      <c r="K45" s="84"/>
      <c r="L45" s="79"/>
      <c r="M45" s="79"/>
      <c r="N45" s="84"/>
      <c r="O45" s="84"/>
      <c r="P45" s="84"/>
      <c r="Q45" s="84"/>
      <c r="R45" s="84"/>
      <c r="S45" s="84"/>
      <c r="T45" s="79"/>
      <c r="U45" s="79"/>
      <c r="V45" s="79"/>
      <c r="W45" s="79"/>
      <c r="X45" s="80"/>
      <c r="Y45" s="80"/>
      <c r="Z45" s="80"/>
      <c r="AA45" s="80"/>
    </row>
    <row r="46" spans="1:27" s="6" customFormat="1" ht="12.6" customHeight="1">
      <c r="A46" s="106" t="s">
        <v>77</v>
      </c>
      <c r="B46" s="85"/>
      <c r="C46" s="85"/>
      <c r="D46" s="80"/>
      <c r="E46" s="80"/>
      <c r="F46" s="80"/>
      <c r="G46" s="47"/>
      <c r="H46" s="80"/>
      <c r="I46" s="80"/>
      <c r="J46" s="84"/>
      <c r="K46" s="84"/>
      <c r="L46" s="79"/>
      <c r="M46" s="79"/>
      <c r="N46" s="84"/>
      <c r="O46" s="84"/>
      <c r="P46" s="84"/>
      <c r="Q46" s="84"/>
      <c r="R46" s="84"/>
      <c r="S46" s="84"/>
      <c r="T46" s="79"/>
      <c r="U46" s="79"/>
      <c r="V46" s="79"/>
      <c r="W46" s="79"/>
      <c r="X46" s="47"/>
      <c r="Y46" s="47"/>
      <c r="Z46" s="47"/>
      <c r="AA46" s="47"/>
    </row>
    <row r="47" spans="1:27" ht="12.6" customHeight="1">
      <c r="A47" s="86"/>
      <c r="B47" s="78"/>
      <c r="C47" s="78"/>
      <c r="D47" s="79"/>
      <c r="E47" s="79"/>
      <c r="F47" s="79"/>
      <c r="G47" s="79"/>
      <c r="H47" s="79"/>
      <c r="I47" s="79"/>
      <c r="J47" s="84"/>
      <c r="K47" s="84"/>
      <c r="L47" s="79"/>
      <c r="M47" s="79"/>
      <c r="N47" s="84"/>
      <c r="O47" s="84"/>
      <c r="P47" s="84"/>
      <c r="Q47" s="84"/>
      <c r="R47" s="84"/>
      <c r="S47" s="84"/>
      <c r="T47" s="79"/>
      <c r="U47" s="79"/>
      <c r="V47" s="79"/>
      <c r="W47" s="79"/>
      <c r="X47" s="79"/>
      <c r="Y47" s="79"/>
      <c r="Z47" s="79"/>
      <c r="AA47" s="79"/>
    </row>
    <row r="48" spans="1:27" ht="12.6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.6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6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6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.6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6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6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6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6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6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6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6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6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6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6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6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6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6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6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6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6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6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6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6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6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6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6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6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6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6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6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6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6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6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6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6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6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6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6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6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N87" s="3"/>
      <c r="O87" s="3"/>
      <c r="P87" s="3"/>
      <c r="Q87" s="3"/>
      <c r="R87" s="3"/>
      <c r="S87" s="3"/>
      <c r="X87" s="3"/>
      <c r="Y87" s="3"/>
      <c r="Z87" s="3"/>
      <c r="AA87" s="3"/>
    </row>
    <row r="88" spans="1:27" ht="12.6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N88" s="3"/>
      <c r="O88" s="3"/>
      <c r="P88" s="3"/>
      <c r="Q88" s="3"/>
      <c r="R88" s="3"/>
      <c r="S88" s="3"/>
      <c r="X88" s="3"/>
      <c r="Y88" s="3"/>
      <c r="Z88" s="3"/>
      <c r="AA88" s="3"/>
    </row>
    <row r="89" spans="1:27" ht="12.6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N89" s="3"/>
      <c r="O89" s="3"/>
      <c r="P89" s="3"/>
      <c r="Q89" s="3"/>
      <c r="R89" s="3"/>
      <c r="S89" s="3"/>
      <c r="X89" s="3"/>
      <c r="Y89" s="3"/>
      <c r="Z89" s="3"/>
      <c r="AA89" s="3"/>
    </row>
    <row r="90" spans="1:27" ht="12.6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N90" s="3"/>
      <c r="O90" s="3"/>
      <c r="P90" s="3"/>
      <c r="Q90" s="3"/>
      <c r="R90" s="3"/>
      <c r="S90" s="3"/>
      <c r="X90" s="3"/>
      <c r="Y90" s="3"/>
      <c r="Z90" s="3"/>
      <c r="AA90" s="3"/>
    </row>
    <row r="91" spans="1:27" ht="12.6" customHeight="1">
      <c r="J91" s="3"/>
      <c r="K91" s="3"/>
      <c r="N91" s="3"/>
      <c r="O91" s="3"/>
      <c r="P91" s="3"/>
      <c r="Q91" s="3"/>
      <c r="R91" s="3"/>
      <c r="S91" s="3"/>
    </row>
  </sheetData>
  <mergeCells count="12">
    <mergeCell ref="T34:U34"/>
    <mergeCell ref="V34:W34"/>
    <mergeCell ref="X34:Y34"/>
    <mergeCell ref="B34:C34"/>
    <mergeCell ref="D34:E34"/>
    <mergeCell ref="F34:G34"/>
    <mergeCell ref="H34:I34"/>
    <mergeCell ref="R34:S34"/>
    <mergeCell ref="N34:O34"/>
    <mergeCell ref="J34:K34"/>
    <mergeCell ref="P34:Q34"/>
    <mergeCell ref="L34:M34"/>
  </mergeCells>
  <phoneticPr fontId="5" type="noConversion"/>
  <pageMargins left="0.78740157499999996" right="0.78740157499999996" top="0.984251969" bottom="0.984251969" header="0.4921259845" footer="0.4921259845"/>
  <pageSetup scale="91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93"/>
  <sheetViews>
    <sheetView showGridLines="0" zoomScaleNormal="75" workbookViewId="0">
      <pane ySplit="4" topLeftCell="A5" activePane="bottomLeft" state="frozen"/>
      <selection pane="bottomLeft"/>
    </sheetView>
  </sheetViews>
  <sheetFormatPr baseColWidth="10" defaultColWidth="9.140625" defaultRowHeight="12.6" customHeight="1"/>
  <cols>
    <col min="1" max="1" width="17.85546875" style="1" customWidth="1"/>
    <col min="2" max="9" width="5.85546875" style="1" customWidth="1"/>
    <col min="10" max="12" width="5.85546875" style="1" hidden="1" customWidth="1"/>
    <col min="13" max="13" width="6.42578125" style="1" hidden="1" customWidth="1"/>
    <col min="14" max="23" width="5.85546875" style="1" hidden="1" customWidth="1"/>
    <col min="24" max="26" width="5.85546875" style="1" customWidth="1"/>
    <col min="27" max="27" width="9.140625" style="1" customWidth="1"/>
    <col min="28" max="249" width="9.28515625" style="1" customWidth="1"/>
    <col min="250" max="16384" width="9.140625" style="1"/>
  </cols>
  <sheetData>
    <row r="1" spans="1:30" ht="22.5" customHeight="1">
      <c r="A1" s="7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59"/>
      <c r="M1" s="59"/>
      <c r="N1" s="8"/>
      <c r="O1" s="8"/>
      <c r="P1" s="8"/>
      <c r="Q1" s="8"/>
      <c r="R1" s="8"/>
      <c r="S1" s="8"/>
      <c r="T1" s="59"/>
      <c r="U1" s="59"/>
      <c r="V1" s="59"/>
      <c r="W1" s="59"/>
      <c r="X1" s="8"/>
      <c r="Y1" s="8"/>
      <c r="Z1" s="8"/>
      <c r="AA1" s="9" t="s">
        <v>74</v>
      </c>
    </row>
    <row r="2" spans="1:30" ht="16.5" customHeight="1">
      <c r="A2" s="122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24"/>
      <c r="N2" s="123"/>
      <c r="O2" s="123"/>
      <c r="P2" s="123"/>
      <c r="Q2" s="123"/>
      <c r="R2" s="123"/>
      <c r="S2" s="123"/>
      <c r="T2" s="124"/>
      <c r="U2" s="124"/>
      <c r="V2" s="124"/>
      <c r="W2" s="124"/>
      <c r="X2" s="123"/>
      <c r="Y2" s="123"/>
      <c r="Z2" s="123"/>
      <c r="AA2" s="123"/>
    </row>
    <row r="3" spans="1:30" s="2" customFormat="1" ht="21" customHeight="1">
      <c r="A3" s="125"/>
      <c r="B3" s="128" t="s">
        <v>4</v>
      </c>
      <c r="C3" s="125"/>
      <c r="D3" s="128" t="s">
        <v>5</v>
      </c>
      <c r="E3" s="125"/>
      <c r="F3" s="128" t="s">
        <v>6</v>
      </c>
      <c r="G3" s="125"/>
      <c r="H3" s="128" t="s">
        <v>7</v>
      </c>
      <c r="I3" s="127"/>
      <c r="J3" s="128"/>
      <c r="K3" s="125"/>
      <c r="L3" s="126"/>
      <c r="M3" s="125"/>
      <c r="N3" s="128"/>
      <c r="O3" s="125"/>
      <c r="P3" s="128"/>
      <c r="Q3" s="125"/>
      <c r="R3" s="128"/>
      <c r="S3" s="125"/>
      <c r="T3" s="126"/>
      <c r="U3" s="125"/>
      <c r="V3" s="126"/>
      <c r="W3" s="125"/>
      <c r="X3" s="128" t="s">
        <v>0</v>
      </c>
      <c r="Y3" s="129"/>
      <c r="Z3" s="125"/>
      <c r="AA3" s="125"/>
    </row>
    <row r="4" spans="1:30" s="2" customFormat="1" ht="21" customHeight="1">
      <c r="A4" s="125"/>
      <c r="B4" s="130" t="s">
        <v>9</v>
      </c>
      <c r="C4" s="131" t="s">
        <v>31</v>
      </c>
      <c r="D4" s="130" t="s">
        <v>9</v>
      </c>
      <c r="E4" s="131" t="s">
        <v>31</v>
      </c>
      <c r="F4" s="130" t="s">
        <v>9</v>
      </c>
      <c r="G4" s="131" t="s">
        <v>31</v>
      </c>
      <c r="H4" s="130" t="s">
        <v>9</v>
      </c>
      <c r="I4" s="131" t="s">
        <v>31</v>
      </c>
      <c r="J4" s="130"/>
      <c r="K4" s="131"/>
      <c r="L4" s="130"/>
      <c r="M4" s="131"/>
      <c r="N4" s="130"/>
      <c r="O4" s="131"/>
      <c r="P4" s="130"/>
      <c r="Q4" s="131"/>
      <c r="R4" s="130"/>
      <c r="S4" s="131"/>
      <c r="T4" s="130"/>
      <c r="U4" s="131"/>
      <c r="V4" s="130"/>
      <c r="W4" s="131"/>
      <c r="X4" s="130" t="s">
        <v>9</v>
      </c>
      <c r="Y4" s="132" t="s">
        <v>31</v>
      </c>
      <c r="Z4" s="133" t="s">
        <v>0</v>
      </c>
      <c r="AA4" s="134" t="s">
        <v>32</v>
      </c>
    </row>
    <row r="5" spans="1:30" ht="12.6" customHeight="1">
      <c r="A5" s="40" t="s">
        <v>0</v>
      </c>
      <c r="B5" s="41">
        <f t="shared" ref="B5:I5" si="0">SUM(B7:B32)</f>
        <v>5</v>
      </c>
      <c r="C5" s="41">
        <f t="shared" si="0"/>
        <v>9</v>
      </c>
      <c r="D5" s="41">
        <f t="shared" si="0"/>
        <v>2</v>
      </c>
      <c r="E5" s="41">
        <f t="shared" si="0"/>
        <v>13</v>
      </c>
      <c r="F5" s="41">
        <f t="shared" si="0"/>
        <v>4</v>
      </c>
      <c r="G5" s="41">
        <f t="shared" si="0"/>
        <v>5</v>
      </c>
      <c r="H5" s="41">
        <f t="shared" si="0"/>
        <v>0</v>
      </c>
      <c r="I5" s="41">
        <f t="shared" si="0"/>
        <v>8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>
        <f>SUM(X7:X32)</f>
        <v>11</v>
      </c>
      <c r="Y5" s="41">
        <f>SUM(Y7:Y32)</f>
        <v>35</v>
      </c>
      <c r="Z5" s="41">
        <f>SUM(Z7:Z32)</f>
        <v>46</v>
      </c>
      <c r="AA5" s="42">
        <v>23.913043478260867</v>
      </c>
      <c r="AB5" s="3"/>
    </row>
    <row r="6" spans="1:30" ht="12.6" customHeight="1">
      <c r="A6" s="61"/>
      <c r="B6" s="62"/>
      <c r="C6" s="63"/>
      <c r="D6" s="62"/>
      <c r="E6" s="63"/>
      <c r="F6" s="62"/>
      <c r="G6" s="63"/>
      <c r="H6" s="62"/>
      <c r="I6" s="63"/>
      <c r="J6" s="62"/>
      <c r="K6" s="64"/>
      <c r="L6" s="65"/>
      <c r="M6" s="66"/>
      <c r="N6" s="62"/>
      <c r="O6" s="63"/>
      <c r="P6" s="62"/>
      <c r="Q6" s="63"/>
      <c r="R6" s="62"/>
      <c r="S6" s="63"/>
      <c r="T6" s="62"/>
      <c r="U6" s="64"/>
      <c r="V6" s="62"/>
      <c r="W6" s="64"/>
      <c r="X6" s="62"/>
      <c r="Y6" s="63"/>
      <c r="Z6" s="62"/>
      <c r="AA6" s="67"/>
      <c r="AB6" s="3"/>
    </row>
    <row r="7" spans="1:30" s="6" customFormat="1" ht="12.6" customHeight="1">
      <c r="A7" s="47" t="s">
        <v>20</v>
      </c>
      <c r="B7" s="62">
        <v>1</v>
      </c>
      <c r="C7" s="62">
        <v>0</v>
      </c>
      <c r="D7" s="62" t="s">
        <v>36</v>
      </c>
      <c r="E7" s="62" t="s">
        <v>36</v>
      </c>
      <c r="F7" s="62">
        <v>0</v>
      </c>
      <c r="G7" s="62">
        <v>0</v>
      </c>
      <c r="H7" s="62">
        <v>0</v>
      </c>
      <c r="I7" s="62">
        <v>1</v>
      </c>
      <c r="J7" s="62"/>
      <c r="K7" s="62"/>
      <c r="L7" s="87"/>
      <c r="M7" s="87"/>
      <c r="N7" s="62"/>
      <c r="O7" s="62"/>
      <c r="P7" s="62"/>
      <c r="Q7" s="62"/>
      <c r="R7" s="62"/>
      <c r="S7" s="62"/>
      <c r="T7" s="62"/>
      <c r="U7" s="62"/>
      <c r="V7" s="62"/>
      <c r="W7" s="64"/>
      <c r="X7" s="68">
        <f>SUM(B7,D7,F7,H7,N7,R7,J7,P7,L7,T7,V7)</f>
        <v>1</v>
      </c>
      <c r="Y7" s="68">
        <f>SUM(C7,E7,G7,I7,O7,S7,K7,Q7,M7,U7,W7)</f>
        <v>1</v>
      </c>
      <c r="Z7" s="62">
        <f t="shared" ref="Z7:Z32" si="1">SUM(X7:Y7)</f>
        <v>2</v>
      </c>
      <c r="AA7" s="67">
        <v>50</v>
      </c>
      <c r="AB7" s="19"/>
      <c r="AC7" s="20"/>
      <c r="AD7" s="20"/>
    </row>
    <row r="8" spans="1:30" s="6" customFormat="1" ht="12.6" customHeight="1">
      <c r="A8" s="47" t="s">
        <v>13</v>
      </c>
      <c r="B8" s="62">
        <v>0</v>
      </c>
      <c r="C8" s="62">
        <v>0</v>
      </c>
      <c r="D8" s="62" t="s">
        <v>36</v>
      </c>
      <c r="E8" s="62" t="s">
        <v>36</v>
      </c>
      <c r="F8" s="62">
        <v>1</v>
      </c>
      <c r="G8" s="62">
        <v>0</v>
      </c>
      <c r="H8" s="62">
        <v>0</v>
      </c>
      <c r="I8" s="62">
        <v>1</v>
      </c>
      <c r="J8" s="62"/>
      <c r="K8" s="62"/>
      <c r="L8" s="87"/>
      <c r="M8" s="87"/>
      <c r="N8" s="62"/>
      <c r="O8" s="62"/>
      <c r="P8" s="62"/>
      <c r="Q8" s="62"/>
      <c r="R8" s="62"/>
      <c r="S8" s="62"/>
      <c r="T8" s="62"/>
      <c r="U8" s="62"/>
      <c r="V8" s="62"/>
      <c r="W8" s="64"/>
      <c r="X8" s="68">
        <f>SUM(B8,D8,F8,H8,N8,R8,J8,P8,L8,T8,V8)</f>
        <v>1</v>
      </c>
      <c r="Y8" s="68">
        <f>SUM(C8,E8,G8,I8,O8,S8,K8,Q8,M8,U8,W8)</f>
        <v>1</v>
      </c>
      <c r="Z8" s="62">
        <f t="shared" si="1"/>
        <v>2</v>
      </c>
      <c r="AA8" s="67">
        <v>50</v>
      </c>
      <c r="AB8" s="19"/>
      <c r="AC8" s="20"/>
      <c r="AD8" s="20"/>
    </row>
    <row r="9" spans="1:30" s="6" customFormat="1" ht="12.6" customHeight="1">
      <c r="A9" s="47" t="s">
        <v>26</v>
      </c>
      <c r="B9" s="62">
        <v>1</v>
      </c>
      <c r="C9" s="62">
        <v>0</v>
      </c>
      <c r="D9" s="62">
        <v>0</v>
      </c>
      <c r="E9" s="62">
        <v>1</v>
      </c>
      <c r="F9" s="62">
        <v>0</v>
      </c>
      <c r="G9" s="62">
        <v>0</v>
      </c>
      <c r="H9" s="62">
        <v>0</v>
      </c>
      <c r="I9" s="62">
        <v>0</v>
      </c>
      <c r="J9" s="62"/>
      <c r="K9" s="62"/>
      <c r="L9" s="87"/>
      <c r="M9" s="87"/>
      <c r="N9" s="62"/>
      <c r="O9" s="62"/>
      <c r="P9" s="62"/>
      <c r="Q9" s="62"/>
      <c r="R9" s="62"/>
      <c r="S9" s="62"/>
      <c r="T9" s="62"/>
      <c r="U9" s="62"/>
      <c r="V9" s="62"/>
      <c r="W9" s="64"/>
      <c r="X9" s="68">
        <f t="shared" ref="X9:Y32" si="2">SUM(B9,D9,F9,H9,N9,R9,J9,P9,L9,T9,V9)</f>
        <v>1</v>
      </c>
      <c r="Y9" s="68">
        <f t="shared" si="2"/>
        <v>1</v>
      </c>
      <c r="Z9" s="62">
        <f t="shared" si="1"/>
        <v>2</v>
      </c>
      <c r="AA9" s="67">
        <v>50</v>
      </c>
      <c r="AB9" s="19"/>
      <c r="AC9" s="20"/>
      <c r="AD9" s="20"/>
    </row>
    <row r="10" spans="1:30" s="6" customFormat="1" ht="12.6" customHeight="1">
      <c r="A10" s="47" t="s">
        <v>1</v>
      </c>
      <c r="B10" s="62" t="s">
        <v>36</v>
      </c>
      <c r="C10" s="62" t="s">
        <v>36</v>
      </c>
      <c r="D10" s="62">
        <v>0</v>
      </c>
      <c r="E10" s="62">
        <v>2</v>
      </c>
      <c r="F10" s="62" t="s">
        <v>36</v>
      </c>
      <c r="G10" s="62" t="s">
        <v>36</v>
      </c>
      <c r="H10" s="62" t="s">
        <v>36</v>
      </c>
      <c r="I10" s="62" t="s">
        <v>36</v>
      </c>
      <c r="J10" s="62"/>
      <c r="K10" s="62"/>
      <c r="L10" s="87"/>
      <c r="M10" s="87"/>
      <c r="N10" s="62"/>
      <c r="O10" s="62"/>
      <c r="P10" s="62"/>
      <c r="Q10" s="62"/>
      <c r="R10" s="62"/>
      <c r="S10" s="62"/>
      <c r="T10" s="62"/>
      <c r="U10" s="62"/>
      <c r="V10" s="62"/>
      <c r="W10" s="64"/>
      <c r="X10" s="68">
        <f t="shared" si="2"/>
        <v>0</v>
      </c>
      <c r="Y10" s="68">
        <f t="shared" si="2"/>
        <v>2</v>
      </c>
      <c r="Z10" s="62">
        <f t="shared" si="1"/>
        <v>2</v>
      </c>
      <c r="AA10" s="67">
        <v>0</v>
      </c>
      <c r="AB10" s="19"/>
      <c r="AC10" s="20"/>
      <c r="AD10" s="20"/>
    </row>
    <row r="11" spans="1:30" s="6" customFormat="1" ht="12.6" customHeight="1">
      <c r="A11" s="47" t="s">
        <v>29</v>
      </c>
      <c r="B11" s="62">
        <v>0</v>
      </c>
      <c r="C11" s="62">
        <v>0</v>
      </c>
      <c r="D11" s="62">
        <v>0</v>
      </c>
      <c r="E11" s="62">
        <v>1</v>
      </c>
      <c r="F11" s="62" t="s">
        <v>36</v>
      </c>
      <c r="G11" s="62" t="s">
        <v>36</v>
      </c>
      <c r="H11" s="62">
        <v>0</v>
      </c>
      <c r="I11" s="62">
        <v>1</v>
      </c>
      <c r="J11" s="62"/>
      <c r="K11" s="62"/>
      <c r="L11" s="87"/>
      <c r="M11" s="87"/>
      <c r="N11" s="62"/>
      <c r="O11" s="62"/>
      <c r="P11" s="62"/>
      <c r="Q11" s="62"/>
      <c r="R11" s="62"/>
      <c r="S11" s="62"/>
      <c r="T11" s="62"/>
      <c r="U11" s="62"/>
      <c r="V11" s="62"/>
      <c r="W11" s="64"/>
      <c r="X11" s="68">
        <f t="shared" si="2"/>
        <v>0</v>
      </c>
      <c r="Y11" s="68">
        <f t="shared" si="2"/>
        <v>2</v>
      </c>
      <c r="Z11" s="62">
        <f t="shared" si="1"/>
        <v>2</v>
      </c>
      <c r="AA11" s="67">
        <v>0</v>
      </c>
      <c r="AB11" s="19"/>
      <c r="AC11" s="20"/>
      <c r="AD11" s="20"/>
    </row>
    <row r="12" spans="1:30" s="6" customFormat="1" ht="12.6" customHeight="1">
      <c r="A12" s="47" t="s">
        <v>63</v>
      </c>
      <c r="B12" s="62">
        <v>0</v>
      </c>
      <c r="C12" s="62">
        <v>1</v>
      </c>
      <c r="D12" s="62" t="s">
        <v>36</v>
      </c>
      <c r="E12" s="62" t="s">
        <v>36</v>
      </c>
      <c r="F12" s="62" t="s">
        <v>36</v>
      </c>
      <c r="G12" s="62" t="s">
        <v>36</v>
      </c>
      <c r="H12" s="62" t="s">
        <v>36</v>
      </c>
      <c r="I12" s="62" t="s">
        <v>36</v>
      </c>
      <c r="J12" s="62"/>
      <c r="K12" s="62"/>
      <c r="L12" s="87"/>
      <c r="M12" s="87"/>
      <c r="N12" s="62"/>
      <c r="O12" s="62"/>
      <c r="P12" s="62"/>
      <c r="Q12" s="62"/>
      <c r="R12" s="62"/>
      <c r="S12" s="62"/>
      <c r="T12" s="62"/>
      <c r="U12" s="62"/>
      <c r="V12" s="62"/>
      <c r="W12" s="64"/>
      <c r="X12" s="68">
        <f t="shared" si="2"/>
        <v>0</v>
      </c>
      <c r="Y12" s="68">
        <f t="shared" si="2"/>
        <v>1</v>
      </c>
      <c r="Z12" s="62">
        <f t="shared" si="1"/>
        <v>1</v>
      </c>
      <c r="AA12" s="67">
        <v>0</v>
      </c>
      <c r="AB12" s="19"/>
      <c r="AC12" s="20"/>
      <c r="AD12" s="20"/>
    </row>
    <row r="13" spans="1:30" s="6" customFormat="1" ht="12.6" customHeight="1">
      <c r="A13" s="47" t="s">
        <v>27</v>
      </c>
      <c r="B13" s="62" t="s">
        <v>36</v>
      </c>
      <c r="C13" s="62" t="s">
        <v>36</v>
      </c>
      <c r="D13" s="62">
        <v>1</v>
      </c>
      <c r="E13" s="62">
        <v>0</v>
      </c>
      <c r="F13" s="62" t="s">
        <v>36</v>
      </c>
      <c r="G13" s="62" t="s">
        <v>36</v>
      </c>
      <c r="H13" s="62" t="s">
        <v>36</v>
      </c>
      <c r="I13" s="62" t="s">
        <v>36</v>
      </c>
      <c r="J13" s="62"/>
      <c r="K13" s="62"/>
      <c r="L13" s="87"/>
      <c r="M13" s="87"/>
      <c r="N13" s="62"/>
      <c r="O13" s="62"/>
      <c r="P13" s="62"/>
      <c r="Q13" s="62"/>
      <c r="R13" s="62"/>
      <c r="S13" s="62"/>
      <c r="T13" s="62"/>
      <c r="U13" s="62"/>
      <c r="V13" s="62"/>
      <c r="W13" s="64"/>
      <c r="X13" s="68">
        <f t="shared" si="2"/>
        <v>1</v>
      </c>
      <c r="Y13" s="68">
        <f t="shared" si="2"/>
        <v>0</v>
      </c>
      <c r="Z13" s="62">
        <f t="shared" si="1"/>
        <v>1</v>
      </c>
      <c r="AA13" s="67">
        <v>100</v>
      </c>
      <c r="AB13" s="19"/>
      <c r="AC13" s="20"/>
      <c r="AD13" s="20"/>
    </row>
    <row r="14" spans="1:30" s="6" customFormat="1" ht="12.6" customHeight="1">
      <c r="A14" s="47" t="s">
        <v>21</v>
      </c>
      <c r="B14" s="62">
        <v>0</v>
      </c>
      <c r="C14" s="62">
        <v>1</v>
      </c>
      <c r="D14" s="62" t="s">
        <v>36</v>
      </c>
      <c r="E14" s="62" t="s">
        <v>36</v>
      </c>
      <c r="F14" s="62" t="s">
        <v>36</v>
      </c>
      <c r="G14" s="62" t="s">
        <v>36</v>
      </c>
      <c r="H14" s="62">
        <v>0</v>
      </c>
      <c r="I14" s="62">
        <v>1</v>
      </c>
      <c r="J14" s="62"/>
      <c r="K14" s="62"/>
      <c r="L14" s="87"/>
      <c r="M14" s="87"/>
      <c r="N14" s="62"/>
      <c r="O14" s="62"/>
      <c r="P14" s="62"/>
      <c r="Q14" s="62"/>
      <c r="R14" s="62"/>
      <c r="S14" s="62"/>
      <c r="T14" s="62"/>
      <c r="U14" s="62"/>
      <c r="V14" s="62"/>
      <c r="W14" s="64"/>
      <c r="X14" s="68">
        <f t="shared" si="2"/>
        <v>0</v>
      </c>
      <c r="Y14" s="68">
        <f t="shared" si="2"/>
        <v>2</v>
      </c>
      <c r="Z14" s="62">
        <f t="shared" si="1"/>
        <v>2</v>
      </c>
      <c r="AA14" s="67">
        <v>0</v>
      </c>
      <c r="AB14" s="19"/>
      <c r="AC14" s="20"/>
      <c r="AD14" s="20"/>
    </row>
    <row r="15" spans="1:30" s="6" customFormat="1" ht="12.6" customHeight="1">
      <c r="A15" s="47" t="s">
        <v>30</v>
      </c>
      <c r="B15" s="62">
        <v>0</v>
      </c>
      <c r="C15" s="62">
        <v>1</v>
      </c>
      <c r="D15" s="62">
        <v>0</v>
      </c>
      <c r="E15" s="62">
        <v>1</v>
      </c>
      <c r="F15" s="62" t="s">
        <v>36</v>
      </c>
      <c r="G15" s="62" t="s">
        <v>36</v>
      </c>
      <c r="H15" s="62">
        <v>0</v>
      </c>
      <c r="I15" s="62">
        <v>0</v>
      </c>
      <c r="J15" s="62"/>
      <c r="K15" s="62"/>
      <c r="L15" s="87"/>
      <c r="M15" s="87"/>
      <c r="N15" s="62"/>
      <c r="O15" s="62"/>
      <c r="P15" s="62"/>
      <c r="Q15" s="62"/>
      <c r="R15" s="62"/>
      <c r="S15" s="62"/>
      <c r="T15" s="62"/>
      <c r="U15" s="62"/>
      <c r="V15" s="62"/>
      <c r="W15" s="64"/>
      <c r="X15" s="68">
        <f t="shared" si="2"/>
        <v>0</v>
      </c>
      <c r="Y15" s="68">
        <f t="shared" si="2"/>
        <v>2</v>
      </c>
      <c r="Z15" s="62">
        <f t="shared" si="1"/>
        <v>2</v>
      </c>
      <c r="AA15" s="67">
        <v>0</v>
      </c>
      <c r="AB15" s="19"/>
      <c r="AC15" s="20"/>
      <c r="AD15" s="20"/>
    </row>
    <row r="16" spans="1:30" s="6" customFormat="1" ht="12.6" customHeight="1">
      <c r="A16" s="47" t="s">
        <v>14</v>
      </c>
      <c r="B16" s="62">
        <v>0</v>
      </c>
      <c r="C16" s="62">
        <v>0</v>
      </c>
      <c r="D16" s="62">
        <v>0</v>
      </c>
      <c r="E16" s="62">
        <v>1</v>
      </c>
      <c r="F16" s="62">
        <v>0</v>
      </c>
      <c r="G16" s="62">
        <v>1</v>
      </c>
      <c r="H16" s="62">
        <v>0</v>
      </c>
      <c r="I16" s="62">
        <v>0</v>
      </c>
      <c r="J16" s="62"/>
      <c r="K16" s="62"/>
      <c r="L16" s="87"/>
      <c r="M16" s="87"/>
      <c r="N16" s="62"/>
      <c r="O16" s="62"/>
      <c r="P16" s="62"/>
      <c r="Q16" s="62"/>
      <c r="R16" s="62"/>
      <c r="S16" s="62"/>
      <c r="T16" s="62"/>
      <c r="U16" s="62"/>
      <c r="V16" s="62"/>
      <c r="W16" s="64"/>
      <c r="X16" s="68">
        <f t="shared" si="2"/>
        <v>0</v>
      </c>
      <c r="Y16" s="68">
        <f t="shared" si="2"/>
        <v>2</v>
      </c>
      <c r="Z16" s="62">
        <f t="shared" si="1"/>
        <v>2</v>
      </c>
      <c r="AA16" s="67">
        <v>0</v>
      </c>
      <c r="AB16" s="19"/>
      <c r="AC16" s="20"/>
      <c r="AD16" s="20"/>
    </row>
    <row r="17" spans="1:30" s="6" customFormat="1" ht="12.6" customHeight="1">
      <c r="A17" s="47" t="s">
        <v>16</v>
      </c>
      <c r="B17" s="62">
        <v>0</v>
      </c>
      <c r="C17" s="62">
        <v>1</v>
      </c>
      <c r="D17" s="62" t="s">
        <v>36</v>
      </c>
      <c r="E17" s="62" t="s">
        <v>36</v>
      </c>
      <c r="F17" s="62">
        <v>0</v>
      </c>
      <c r="G17" s="62">
        <v>1</v>
      </c>
      <c r="H17" s="62" t="s">
        <v>36</v>
      </c>
      <c r="I17" s="62" t="s">
        <v>36</v>
      </c>
      <c r="J17" s="62"/>
      <c r="K17" s="62"/>
      <c r="L17" s="87"/>
      <c r="M17" s="87"/>
      <c r="N17" s="62"/>
      <c r="O17" s="62"/>
      <c r="P17" s="62"/>
      <c r="Q17" s="62"/>
      <c r="R17" s="62"/>
      <c r="S17" s="62"/>
      <c r="T17" s="62"/>
      <c r="U17" s="62"/>
      <c r="V17" s="62"/>
      <c r="W17" s="64"/>
      <c r="X17" s="68">
        <f t="shared" si="2"/>
        <v>0</v>
      </c>
      <c r="Y17" s="68">
        <f t="shared" si="2"/>
        <v>2</v>
      </c>
      <c r="Z17" s="62">
        <f t="shared" si="1"/>
        <v>2</v>
      </c>
      <c r="AA17" s="67">
        <v>0</v>
      </c>
      <c r="AB17" s="19"/>
      <c r="AC17" s="20"/>
      <c r="AD17" s="20"/>
    </row>
    <row r="18" spans="1:30" s="6" customFormat="1" ht="12.6" customHeight="1">
      <c r="A18" s="47" t="s">
        <v>19</v>
      </c>
      <c r="B18" s="62">
        <v>0</v>
      </c>
      <c r="C18" s="62">
        <v>0</v>
      </c>
      <c r="D18" s="62">
        <v>0</v>
      </c>
      <c r="E18" s="62">
        <v>0</v>
      </c>
      <c r="F18" s="62">
        <v>1</v>
      </c>
      <c r="G18" s="62">
        <v>0</v>
      </c>
      <c r="H18" s="62">
        <v>0</v>
      </c>
      <c r="I18" s="62">
        <v>0</v>
      </c>
      <c r="J18" s="62"/>
      <c r="K18" s="62"/>
      <c r="L18" s="87"/>
      <c r="M18" s="87"/>
      <c r="N18" s="62"/>
      <c r="O18" s="62"/>
      <c r="P18" s="62"/>
      <c r="Q18" s="62"/>
      <c r="R18" s="62"/>
      <c r="S18" s="62"/>
      <c r="T18" s="62"/>
      <c r="U18" s="62"/>
      <c r="V18" s="62"/>
      <c r="W18" s="64"/>
      <c r="X18" s="68">
        <f t="shared" si="2"/>
        <v>1</v>
      </c>
      <c r="Y18" s="68">
        <f t="shared" si="2"/>
        <v>0</v>
      </c>
      <c r="Z18" s="62">
        <f t="shared" si="1"/>
        <v>1</v>
      </c>
      <c r="AA18" s="67">
        <v>100</v>
      </c>
      <c r="AB18" s="19"/>
      <c r="AC18" s="20"/>
      <c r="AD18" s="20"/>
    </row>
    <row r="19" spans="1:30" s="6" customFormat="1" ht="12.6" customHeight="1">
      <c r="A19" s="47" t="s">
        <v>18</v>
      </c>
      <c r="B19" s="62">
        <v>0</v>
      </c>
      <c r="C19" s="62">
        <v>1</v>
      </c>
      <c r="D19" s="62" t="s">
        <v>36</v>
      </c>
      <c r="E19" s="62" t="s">
        <v>36</v>
      </c>
      <c r="F19" s="62">
        <v>0</v>
      </c>
      <c r="G19" s="62">
        <v>0</v>
      </c>
      <c r="H19" s="62" t="s">
        <v>36</v>
      </c>
      <c r="I19" s="62" t="s">
        <v>36</v>
      </c>
      <c r="J19" s="62"/>
      <c r="K19" s="62"/>
      <c r="L19" s="87"/>
      <c r="M19" s="87"/>
      <c r="N19" s="62"/>
      <c r="O19" s="62"/>
      <c r="P19" s="62"/>
      <c r="Q19" s="62"/>
      <c r="R19" s="62"/>
      <c r="S19" s="62"/>
      <c r="T19" s="62"/>
      <c r="U19" s="62"/>
      <c r="V19" s="62"/>
      <c r="W19" s="64"/>
      <c r="X19" s="68">
        <f t="shared" si="2"/>
        <v>0</v>
      </c>
      <c r="Y19" s="68">
        <f t="shared" si="2"/>
        <v>1</v>
      </c>
      <c r="Z19" s="62">
        <f t="shared" si="1"/>
        <v>1</v>
      </c>
      <c r="AA19" s="67">
        <v>0</v>
      </c>
      <c r="AB19" s="19"/>
      <c r="AC19" s="20"/>
      <c r="AD19" s="20"/>
    </row>
    <row r="20" spans="1:30" s="6" customFormat="1" ht="12.6" customHeight="1">
      <c r="A20" s="47" t="s">
        <v>24</v>
      </c>
      <c r="B20" s="62">
        <v>0</v>
      </c>
      <c r="C20" s="62">
        <v>1</v>
      </c>
      <c r="D20" s="62" t="s">
        <v>36</v>
      </c>
      <c r="E20" s="62" t="s">
        <v>36</v>
      </c>
      <c r="F20" s="62" t="s">
        <v>36</v>
      </c>
      <c r="G20" s="62" t="s">
        <v>36</v>
      </c>
      <c r="H20" s="62">
        <v>0</v>
      </c>
      <c r="I20" s="62">
        <v>1</v>
      </c>
      <c r="J20" s="62"/>
      <c r="K20" s="62"/>
      <c r="L20" s="87"/>
      <c r="M20" s="87"/>
      <c r="N20" s="62"/>
      <c r="O20" s="62"/>
      <c r="P20" s="62"/>
      <c r="Q20" s="62"/>
      <c r="R20" s="62"/>
      <c r="S20" s="62"/>
      <c r="T20" s="62"/>
      <c r="U20" s="62"/>
      <c r="V20" s="62"/>
      <c r="W20" s="64"/>
      <c r="X20" s="68">
        <f t="shared" si="2"/>
        <v>0</v>
      </c>
      <c r="Y20" s="68">
        <f t="shared" si="2"/>
        <v>2</v>
      </c>
      <c r="Z20" s="62">
        <f t="shared" si="1"/>
        <v>2</v>
      </c>
      <c r="AA20" s="67">
        <v>0</v>
      </c>
      <c r="AB20" s="19"/>
      <c r="AC20" s="20"/>
      <c r="AD20" s="20"/>
    </row>
    <row r="21" spans="1:30" s="6" customFormat="1" ht="12.6" customHeight="1">
      <c r="A21" s="47" t="s">
        <v>42</v>
      </c>
      <c r="B21" s="62">
        <v>0</v>
      </c>
      <c r="C21" s="62">
        <v>1</v>
      </c>
      <c r="D21" s="62" t="s">
        <v>36</v>
      </c>
      <c r="E21" s="62" t="s">
        <v>36</v>
      </c>
      <c r="F21" s="62" t="s">
        <v>36</v>
      </c>
      <c r="G21" s="62" t="s">
        <v>36</v>
      </c>
      <c r="H21" s="62" t="s">
        <v>36</v>
      </c>
      <c r="I21" s="62" t="s">
        <v>36</v>
      </c>
      <c r="J21" s="62"/>
      <c r="K21" s="62"/>
      <c r="L21" s="87"/>
      <c r="M21" s="87"/>
      <c r="N21" s="62"/>
      <c r="O21" s="62"/>
      <c r="P21" s="62"/>
      <c r="Q21" s="62"/>
      <c r="R21" s="62"/>
      <c r="S21" s="62"/>
      <c r="T21" s="62"/>
      <c r="U21" s="62"/>
      <c r="V21" s="62"/>
      <c r="W21" s="64"/>
      <c r="X21" s="68">
        <f t="shared" si="2"/>
        <v>0</v>
      </c>
      <c r="Y21" s="68">
        <f t="shared" si="2"/>
        <v>1</v>
      </c>
      <c r="Z21" s="62">
        <f t="shared" si="1"/>
        <v>1</v>
      </c>
      <c r="AA21" s="67">
        <v>0</v>
      </c>
      <c r="AB21" s="19"/>
      <c r="AC21" s="20"/>
      <c r="AD21" s="20"/>
    </row>
    <row r="22" spans="1:30" s="6" customFormat="1" ht="12.6" customHeight="1">
      <c r="A22" s="47" t="s">
        <v>43</v>
      </c>
      <c r="B22" s="62" t="s">
        <v>36</v>
      </c>
      <c r="C22" s="62" t="s">
        <v>36</v>
      </c>
      <c r="D22" s="62">
        <v>0</v>
      </c>
      <c r="E22" s="62">
        <v>1</v>
      </c>
      <c r="F22" s="62" t="s">
        <v>36</v>
      </c>
      <c r="G22" s="62" t="s">
        <v>36</v>
      </c>
      <c r="H22" s="62" t="s">
        <v>36</v>
      </c>
      <c r="I22" s="62" t="s">
        <v>36</v>
      </c>
      <c r="J22" s="62"/>
      <c r="K22" s="62"/>
      <c r="L22" s="87"/>
      <c r="M22" s="87"/>
      <c r="N22" s="62"/>
      <c r="O22" s="62"/>
      <c r="P22" s="62"/>
      <c r="Q22" s="62"/>
      <c r="R22" s="70"/>
      <c r="S22" s="70"/>
      <c r="T22" s="62"/>
      <c r="U22" s="62"/>
      <c r="V22" s="62"/>
      <c r="W22" s="64"/>
      <c r="X22" s="68">
        <f t="shared" si="2"/>
        <v>0</v>
      </c>
      <c r="Y22" s="68">
        <f t="shared" si="2"/>
        <v>1</v>
      </c>
      <c r="Z22" s="62">
        <f t="shared" si="1"/>
        <v>1</v>
      </c>
      <c r="AA22" s="67">
        <v>0</v>
      </c>
      <c r="AB22" s="19"/>
      <c r="AC22" s="20"/>
      <c r="AD22" s="20"/>
    </row>
    <row r="23" spans="1:30" s="6" customFormat="1" ht="12.6" customHeight="1">
      <c r="A23" s="47" t="s">
        <v>23</v>
      </c>
      <c r="B23" s="62">
        <v>1</v>
      </c>
      <c r="C23" s="62">
        <v>0</v>
      </c>
      <c r="D23" s="62">
        <v>0</v>
      </c>
      <c r="E23" s="62">
        <v>1</v>
      </c>
      <c r="F23" s="62">
        <v>0</v>
      </c>
      <c r="G23" s="62">
        <v>0</v>
      </c>
      <c r="H23" s="62">
        <v>0</v>
      </c>
      <c r="I23" s="62">
        <v>0</v>
      </c>
      <c r="J23" s="62"/>
      <c r="K23" s="62"/>
      <c r="L23" s="87"/>
      <c r="M23" s="87"/>
      <c r="N23" s="62"/>
      <c r="O23" s="62"/>
      <c r="P23" s="62"/>
      <c r="Q23" s="62"/>
      <c r="R23" s="62"/>
      <c r="S23" s="62"/>
      <c r="T23" s="62"/>
      <c r="U23" s="62"/>
      <c r="V23" s="62"/>
      <c r="W23" s="64"/>
      <c r="X23" s="68">
        <f t="shared" si="2"/>
        <v>1</v>
      </c>
      <c r="Y23" s="68">
        <f t="shared" si="2"/>
        <v>1</v>
      </c>
      <c r="Z23" s="62">
        <f t="shared" si="1"/>
        <v>2</v>
      </c>
      <c r="AA23" s="67">
        <v>50</v>
      </c>
      <c r="AB23" s="19"/>
      <c r="AC23" s="20"/>
      <c r="AD23" s="20"/>
    </row>
    <row r="24" spans="1:30" s="6" customFormat="1" ht="12.6" customHeight="1">
      <c r="A24" s="47" t="s">
        <v>22</v>
      </c>
      <c r="B24" s="62" t="s">
        <v>36</v>
      </c>
      <c r="C24" s="62" t="s">
        <v>36</v>
      </c>
      <c r="D24" s="62">
        <v>0</v>
      </c>
      <c r="E24" s="62">
        <v>1</v>
      </c>
      <c r="F24" s="62">
        <v>0</v>
      </c>
      <c r="G24" s="62">
        <v>0</v>
      </c>
      <c r="H24" s="62">
        <v>0</v>
      </c>
      <c r="I24" s="62">
        <v>1</v>
      </c>
      <c r="J24" s="62"/>
      <c r="K24" s="62"/>
      <c r="L24" s="87"/>
      <c r="M24" s="87"/>
      <c r="N24" s="62"/>
      <c r="O24" s="62"/>
      <c r="P24" s="62"/>
      <c r="Q24" s="62"/>
      <c r="R24" s="62"/>
      <c r="S24" s="62"/>
      <c r="T24" s="62"/>
      <c r="U24" s="62"/>
      <c r="V24" s="62"/>
      <c r="W24" s="64"/>
      <c r="X24" s="68">
        <f t="shared" si="2"/>
        <v>0</v>
      </c>
      <c r="Y24" s="68">
        <f t="shared" si="2"/>
        <v>2</v>
      </c>
      <c r="Z24" s="62">
        <f t="shared" si="1"/>
        <v>2</v>
      </c>
      <c r="AA24" s="67">
        <v>0</v>
      </c>
      <c r="AB24" s="19"/>
      <c r="AC24" s="20"/>
      <c r="AD24" s="20"/>
    </row>
    <row r="25" spans="1:30" s="6" customFormat="1" ht="12.6" customHeight="1">
      <c r="A25" s="47" t="s">
        <v>17</v>
      </c>
      <c r="B25" s="62">
        <v>0</v>
      </c>
      <c r="C25" s="62">
        <v>1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1</v>
      </c>
      <c r="J25" s="62"/>
      <c r="K25" s="62"/>
      <c r="L25" s="87"/>
      <c r="M25" s="87"/>
      <c r="N25" s="62"/>
      <c r="O25" s="62"/>
      <c r="P25" s="62"/>
      <c r="Q25" s="62"/>
      <c r="R25" s="62"/>
      <c r="S25" s="62"/>
      <c r="T25" s="62"/>
      <c r="U25" s="62"/>
      <c r="V25" s="62"/>
      <c r="W25" s="64"/>
      <c r="X25" s="68">
        <f t="shared" si="2"/>
        <v>0</v>
      </c>
      <c r="Y25" s="68">
        <f t="shared" si="2"/>
        <v>2</v>
      </c>
      <c r="Z25" s="62">
        <f t="shared" si="1"/>
        <v>2</v>
      </c>
      <c r="AA25" s="67">
        <v>0</v>
      </c>
      <c r="AB25" s="19"/>
      <c r="AC25" s="20"/>
      <c r="AD25" s="20"/>
    </row>
    <row r="26" spans="1:30" s="6" customFormat="1" ht="12.6" customHeight="1">
      <c r="A26" s="47" t="s">
        <v>25</v>
      </c>
      <c r="B26" s="62" t="s">
        <v>36</v>
      </c>
      <c r="C26" s="62" t="s">
        <v>36</v>
      </c>
      <c r="D26" s="62">
        <v>0</v>
      </c>
      <c r="E26" s="62">
        <v>1</v>
      </c>
      <c r="F26" s="62">
        <v>0</v>
      </c>
      <c r="G26" s="62">
        <v>0</v>
      </c>
      <c r="H26" s="62">
        <v>0</v>
      </c>
      <c r="I26" s="62">
        <v>1</v>
      </c>
      <c r="J26" s="62"/>
      <c r="K26" s="62"/>
      <c r="L26" s="87"/>
      <c r="M26" s="87"/>
      <c r="N26" s="62"/>
      <c r="O26" s="62"/>
      <c r="P26" s="62"/>
      <c r="Q26" s="62"/>
      <c r="R26" s="62"/>
      <c r="S26" s="62"/>
      <c r="T26" s="62"/>
      <c r="U26" s="62"/>
      <c r="V26" s="62"/>
      <c r="W26" s="64"/>
      <c r="X26" s="68">
        <f t="shared" si="2"/>
        <v>0</v>
      </c>
      <c r="Y26" s="68">
        <f t="shared" si="2"/>
        <v>2</v>
      </c>
      <c r="Z26" s="62">
        <f t="shared" si="1"/>
        <v>2</v>
      </c>
      <c r="AA26" s="67">
        <v>0</v>
      </c>
      <c r="AB26" s="19"/>
      <c r="AC26" s="20"/>
      <c r="AD26" s="20"/>
    </row>
    <row r="27" spans="1:30" s="6" customFormat="1" ht="12.6" customHeight="1">
      <c r="A27" s="47" t="s">
        <v>3</v>
      </c>
      <c r="B27" s="62">
        <v>0</v>
      </c>
      <c r="C27" s="62">
        <v>1</v>
      </c>
      <c r="D27" s="62">
        <v>0</v>
      </c>
      <c r="E27" s="62">
        <v>1</v>
      </c>
      <c r="F27" s="62">
        <v>0</v>
      </c>
      <c r="G27" s="62">
        <v>0</v>
      </c>
      <c r="H27" s="62" t="s">
        <v>36</v>
      </c>
      <c r="I27" s="62" t="s">
        <v>36</v>
      </c>
      <c r="J27" s="62"/>
      <c r="K27" s="62"/>
      <c r="L27" s="87"/>
      <c r="M27" s="87"/>
      <c r="N27" s="62"/>
      <c r="O27" s="62"/>
      <c r="P27" s="62"/>
      <c r="Q27" s="62"/>
      <c r="R27" s="62"/>
      <c r="S27" s="62"/>
      <c r="T27" s="62"/>
      <c r="U27" s="64"/>
      <c r="V27" s="62"/>
      <c r="W27" s="64"/>
      <c r="X27" s="68">
        <f t="shared" si="2"/>
        <v>0</v>
      </c>
      <c r="Y27" s="68">
        <f t="shared" si="2"/>
        <v>2</v>
      </c>
      <c r="Z27" s="62">
        <f t="shared" si="1"/>
        <v>2</v>
      </c>
      <c r="AA27" s="67">
        <v>0</v>
      </c>
      <c r="AB27" s="19"/>
      <c r="AC27" s="20"/>
      <c r="AD27" s="20"/>
    </row>
    <row r="28" spans="1:30" s="6" customFormat="1" ht="12.6" customHeight="1">
      <c r="A28" s="47" t="s">
        <v>12</v>
      </c>
      <c r="B28" s="62">
        <v>1</v>
      </c>
      <c r="C28" s="62">
        <v>0</v>
      </c>
      <c r="D28" s="62">
        <v>0</v>
      </c>
      <c r="E28" s="62">
        <v>0</v>
      </c>
      <c r="F28" s="62">
        <v>0</v>
      </c>
      <c r="G28" s="62">
        <v>1</v>
      </c>
      <c r="H28" s="62">
        <v>0</v>
      </c>
      <c r="I28" s="62">
        <v>0</v>
      </c>
      <c r="J28" s="62"/>
      <c r="K28" s="64"/>
      <c r="L28" s="87"/>
      <c r="M28" s="87"/>
      <c r="N28" s="62"/>
      <c r="O28" s="62"/>
      <c r="P28" s="62"/>
      <c r="Q28" s="62"/>
      <c r="R28" s="62"/>
      <c r="S28" s="62"/>
      <c r="T28" s="62"/>
      <c r="U28" s="62"/>
      <c r="V28" s="62"/>
      <c r="W28" s="64"/>
      <c r="X28" s="68">
        <f t="shared" si="2"/>
        <v>1</v>
      </c>
      <c r="Y28" s="68">
        <f t="shared" si="2"/>
        <v>1</v>
      </c>
      <c r="Z28" s="62">
        <f t="shared" si="1"/>
        <v>2</v>
      </c>
      <c r="AA28" s="67">
        <v>50</v>
      </c>
      <c r="AB28" s="19"/>
      <c r="AC28" s="20"/>
      <c r="AD28" s="20"/>
    </row>
    <row r="29" spans="1:30" s="6" customFormat="1" ht="12.6" customHeight="1">
      <c r="A29" s="47" t="s">
        <v>11</v>
      </c>
      <c r="B29" s="62">
        <v>0</v>
      </c>
      <c r="C29" s="62">
        <v>0</v>
      </c>
      <c r="D29" s="62">
        <v>0</v>
      </c>
      <c r="E29" s="62">
        <v>2</v>
      </c>
      <c r="F29" s="62">
        <v>0</v>
      </c>
      <c r="G29" s="62">
        <v>0</v>
      </c>
      <c r="H29" s="62">
        <v>0</v>
      </c>
      <c r="I29" s="62">
        <v>0</v>
      </c>
      <c r="J29" s="62"/>
      <c r="K29" s="62"/>
      <c r="L29" s="87"/>
      <c r="M29" s="87"/>
      <c r="N29" s="62"/>
      <c r="O29" s="62"/>
      <c r="P29" s="62"/>
      <c r="Q29" s="62"/>
      <c r="R29" s="62"/>
      <c r="S29" s="62"/>
      <c r="T29" s="62"/>
      <c r="U29" s="62"/>
      <c r="V29" s="62"/>
      <c r="W29" s="64"/>
      <c r="X29" s="68">
        <f t="shared" si="2"/>
        <v>0</v>
      </c>
      <c r="Y29" s="68">
        <f t="shared" si="2"/>
        <v>2</v>
      </c>
      <c r="Z29" s="62">
        <f t="shared" si="1"/>
        <v>2</v>
      </c>
      <c r="AA29" s="67">
        <v>0</v>
      </c>
      <c r="AB29" s="19"/>
      <c r="AC29" s="20"/>
      <c r="AD29" s="20"/>
    </row>
    <row r="30" spans="1:30" s="6" customFormat="1" ht="12.6" customHeight="1">
      <c r="A30" s="47" t="s">
        <v>15</v>
      </c>
      <c r="B30" s="62">
        <v>0</v>
      </c>
      <c r="C30" s="62">
        <v>0</v>
      </c>
      <c r="D30" s="62" t="s">
        <v>36</v>
      </c>
      <c r="E30" s="62" t="s">
        <v>36</v>
      </c>
      <c r="F30" s="62">
        <v>1</v>
      </c>
      <c r="G30" s="62">
        <v>1</v>
      </c>
      <c r="H30" s="62">
        <v>0</v>
      </c>
      <c r="I30" s="62">
        <v>0</v>
      </c>
      <c r="J30" s="62"/>
      <c r="K30" s="64"/>
      <c r="L30" s="87"/>
      <c r="M30" s="87"/>
      <c r="N30" s="62"/>
      <c r="O30" s="62"/>
      <c r="P30" s="62"/>
      <c r="Q30" s="62"/>
      <c r="R30" s="62"/>
      <c r="S30" s="62"/>
      <c r="T30" s="62"/>
      <c r="U30" s="62"/>
      <c r="V30" s="62"/>
      <c r="W30" s="64"/>
      <c r="X30" s="68">
        <f t="shared" si="2"/>
        <v>1</v>
      </c>
      <c r="Y30" s="68">
        <f t="shared" si="2"/>
        <v>1</v>
      </c>
      <c r="Z30" s="62">
        <f t="shared" si="1"/>
        <v>2</v>
      </c>
      <c r="AA30" s="67">
        <v>50</v>
      </c>
      <c r="AB30" s="19"/>
      <c r="AC30" s="20"/>
      <c r="AD30" s="20"/>
    </row>
    <row r="31" spans="1:30" s="6" customFormat="1" ht="12.6" customHeight="1">
      <c r="A31" s="47" t="s">
        <v>10</v>
      </c>
      <c r="B31" s="62">
        <v>1</v>
      </c>
      <c r="C31" s="62">
        <v>0</v>
      </c>
      <c r="D31" s="62" t="s">
        <v>36</v>
      </c>
      <c r="E31" s="62" t="s">
        <v>36</v>
      </c>
      <c r="F31" s="62">
        <v>1</v>
      </c>
      <c r="G31" s="62">
        <v>0</v>
      </c>
      <c r="H31" s="62" t="s">
        <v>36</v>
      </c>
      <c r="I31" s="62" t="s">
        <v>36</v>
      </c>
      <c r="J31" s="62"/>
      <c r="K31" s="64"/>
      <c r="L31" s="87"/>
      <c r="M31" s="87"/>
      <c r="N31" s="62"/>
      <c r="O31" s="62"/>
      <c r="P31" s="62"/>
      <c r="Q31" s="62"/>
      <c r="R31" s="62"/>
      <c r="S31" s="62"/>
      <c r="T31" s="62"/>
      <c r="U31" s="62"/>
      <c r="V31" s="62"/>
      <c r="W31" s="64"/>
      <c r="X31" s="68">
        <f t="shared" si="2"/>
        <v>2</v>
      </c>
      <c r="Y31" s="68">
        <f t="shared" si="2"/>
        <v>0</v>
      </c>
      <c r="Z31" s="62">
        <f t="shared" si="1"/>
        <v>2</v>
      </c>
      <c r="AA31" s="67">
        <v>100</v>
      </c>
      <c r="AB31" s="19"/>
      <c r="AC31" s="20"/>
      <c r="AD31" s="20"/>
    </row>
    <row r="32" spans="1:30" s="6" customFormat="1" ht="12.6" customHeight="1">
      <c r="A32" s="49" t="s">
        <v>2</v>
      </c>
      <c r="B32" s="62">
        <v>0</v>
      </c>
      <c r="C32" s="62">
        <v>0</v>
      </c>
      <c r="D32" s="62">
        <v>1</v>
      </c>
      <c r="E32" s="62">
        <v>0</v>
      </c>
      <c r="F32" s="62">
        <v>0</v>
      </c>
      <c r="G32" s="62">
        <v>1</v>
      </c>
      <c r="H32" s="62" t="s">
        <v>36</v>
      </c>
      <c r="I32" s="62" t="s">
        <v>36</v>
      </c>
      <c r="J32" s="62"/>
      <c r="K32" s="62"/>
      <c r="L32" s="73"/>
      <c r="M32" s="73"/>
      <c r="N32" s="62"/>
      <c r="O32" s="62"/>
      <c r="P32" s="62"/>
      <c r="Q32" s="62"/>
      <c r="R32" s="62"/>
      <c r="S32" s="62"/>
      <c r="T32" s="62"/>
      <c r="U32" s="62"/>
      <c r="V32" s="62"/>
      <c r="W32" s="64"/>
      <c r="X32" s="68">
        <f t="shared" si="2"/>
        <v>1</v>
      </c>
      <c r="Y32" s="68">
        <f t="shared" si="2"/>
        <v>1</v>
      </c>
      <c r="Z32" s="62">
        <f t="shared" si="1"/>
        <v>2</v>
      </c>
      <c r="AA32" s="67">
        <v>50</v>
      </c>
      <c r="AB32" s="19"/>
      <c r="AC32" s="20"/>
      <c r="AD32" s="20"/>
    </row>
    <row r="33" spans="1:38" ht="12.6" customHeight="1">
      <c r="A33" s="47"/>
      <c r="B33" s="62"/>
      <c r="C33" s="71"/>
      <c r="D33" s="62"/>
      <c r="E33" s="71"/>
      <c r="F33" s="62"/>
      <c r="G33" s="71"/>
      <c r="H33" s="62"/>
      <c r="I33" s="71"/>
      <c r="J33" s="62"/>
      <c r="K33" s="71"/>
      <c r="L33" s="72"/>
      <c r="M33" s="73"/>
      <c r="N33" s="62"/>
      <c r="O33" s="62"/>
      <c r="P33" s="62"/>
      <c r="Q33" s="62"/>
      <c r="R33" s="62"/>
      <c r="S33" s="62"/>
      <c r="T33" s="62"/>
      <c r="U33" s="71"/>
      <c r="V33" s="62"/>
      <c r="W33" s="71"/>
      <c r="X33" s="62"/>
      <c r="Y33" s="71"/>
      <c r="Z33" s="74"/>
      <c r="AA33" s="67"/>
      <c r="AB33" s="3"/>
    </row>
    <row r="34" spans="1:38" ht="12.6" customHeight="1">
      <c r="A34" s="40" t="s">
        <v>45</v>
      </c>
      <c r="B34" s="199">
        <v>35.714285714285715</v>
      </c>
      <c r="C34" s="200"/>
      <c r="D34" s="199">
        <v>13.333333333333334</v>
      </c>
      <c r="E34" s="200"/>
      <c r="F34" s="199">
        <v>44.444444444444443</v>
      </c>
      <c r="G34" s="200"/>
      <c r="H34" s="199">
        <v>0</v>
      </c>
      <c r="I34" s="200"/>
      <c r="J34" s="199"/>
      <c r="K34" s="200"/>
      <c r="L34" s="199"/>
      <c r="M34" s="200"/>
      <c r="N34" s="199"/>
      <c r="O34" s="200"/>
      <c r="P34" s="199"/>
      <c r="Q34" s="200"/>
      <c r="R34" s="199"/>
      <c r="S34" s="200"/>
      <c r="T34" s="199"/>
      <c r="U34" s="200"/>
      <c r="V34" s="199"/>
      <c r="W34" s="200"/>
      <c r="X34" s="199">
        <v>23.913043478260867</v>
      </c>
      <c r="Y34" s="200"/>
      <c r="Z34" s="75"/>
      <c r="AA34" s="42"/>
      <c r="AB34" s="3"/>
    </row>
    <row r="35" spans="1:38" s="26" customFormat="1" ht="12.6" customHeight="1">
      <c r="A35" s="35"/>
      <c r="B35" s="135"/>
      <c r="C35" s="136"/>
      <c r="D35" s="135"/>
      <c r="E35" s="136"/>
      <c r="F35" s="135"/>
      <c r="G35" s="136"/>
      <c r="H35" s="135"/>
      <c r="I35" s="136"/>
      <c r="J35" s="135"/>
      <c r="K35" s="136"/>
      <c r="L35" s="135"/>
      <c r="M35" s="136"/>
      <c r="N35" s="135"/>
      <c r="O35" s="136"/>
      <c r="P35" s="135"/>
      <c r="Q35" s="136"/>
      <c r="R35" s="135"/>
      <c r="S35" s="136"/>
      <c r="T35" s="135"/>
      <c r="U35" s="136"/>
      <c r="V35" s="135"/>
      <c r="W35" s="136"/>
      <c r="X35" s="135"/>
      <c r="Y35" s="136"/>
      <c r="Z35" s="137"/>
      <c r="AA35" s="46"/>
      <c r="AB35" s="147"/>
    </row>
    <row r="36" spans="1:38" ht="12.6" customHeight="1">
      <c r="A36" s="76" t="s">
        <v>59</v>
      </c>
      <c r="B36" s="62"/>
      <c r="C36" s="74"/>
      <c r="D36" s="62"/>
      <c r="E36" s="74"/>
      <c r="F36" s="62"/>
      <c r="G36" s="74"/>
      <c r="H36" s="62"/>
      <c r="I36" s="74"/>
      <c r="J36" s="62"/>
      <c r="K36" s="74"/>
      <c r="L36" s="62"/>
      <c r="M36" s="74"/>
      <c r="N36" s="62"/>
      <c r="O36" s="74"/>
      <c r="P36" s="62"/>
      <c r="Q36" s="74"/>
      <c r="R36" s="62"/>
      <c r="S36" s="74"/>
      <c r="T36" s="62"/>
      <c r="U36" s="74"/>
      <c r="V36" s="62"/>
      <c r="W36" s="74"/>
      <c r="X36" s="62"/>
      <c r="Y36" s="74"/>
      <c r="Z36" s="74"/>
      <c r="AA36" s="47"/>
      <c r="AB36" s="3"/>
    </row>
    <row r="37" spans="1:38" ht="12.6" customHeight="1">
      <c r="A37" s="77" t="s">
        <v>53</v>
      </c>
      <c r="B37" s="47"/>
      <c r="C37" s="59"/>
      <c r="D37" s="59"/>
      <c r="E37" s="59"/>
      <c r="F37" s="59"/>
      <c r="G37" s="59"/>
      <c r="H37" s="59"/>
      <c r="I37" s="59"/>
      <c r="J37" s="62"/>
      <c r="K37" s="74"/>
      <c r="L37" s="59"/>
      <c r="M37" s="59"/>
      <c r="N37" s="62"/>
      <c r="O37" s="74"/>
      <c r="P37" s="62"/>
      <c r="Q37" s="74"/>
      <c r="R37" s="62"/>
      <c r="S37" s="74"/>
      <c r="T37" s="59"/>
      <c r="U37" s="59"/>
      <c r="V37" s="59"/>
      <c r="W37" s="59"/>
      <c r="X37" s="59"/>
      <c r="Y37" s="59"/>
      <c r="Z37" s="67"/>
      <c r="AA37" s="67"/>
      <c r="AB37" s="3"/>
    </row>
    <row r="38" spans="1:38" ht="12.6" customHeight="1">
      <c r="A38" s="77" t="s">
        <v>37</v>
      </c>
      <c r="B38" s="47"/>
      <c r="C38" s="59"/>
      <c r="D38" s="59"/>
      <c r="E38" s="59"/>
      <c r="F38" s="59"/>
      <c r="G38" s="59"/>
      <c r="H38" s="59"/>
      <c r="I38" s="59"/>
      <c r="J38" s="62"/>
      <c r="K38" s="74"/>
      <c r="L38" s="47"/>
      <c r="M38" s="47"/>
      <c r="N38" s="62"/>
      <c r="O38" s="74"/>
      <c r="P38" s="62"/>
      <c r="Q38" s="74"/>
      <c r="R38" s="62"/>
      <c r="S38" s="74"/>
      <c r="T38" s="47"/>
      <c r="U38" s="47"/>
      <c r="V38" s="47"/>
      <c r="W38" s="78"/>
      <c r="X38" s="59"/>
      <c r="Y38" s="59"/>
      <c r="Z38" s="67"/>
      <c r="AA38" s="67"/>
      <c r="AB38" s="3"/>
    </row>
    <row r="39" spans="1:38" ht="12.6" customHeight="1">
      <c r="A39" s="77"/>
      <c r="B39" s="47"/>
      <c r="C39" s="59"/>
      <c r="D39" s="59"/>
      <c r="E39" s="59"/>
      <c r="F39" s="59"/>
      <c r="G39" s="59"/>
      <c r="H39" s="59"/>
      <c r="I39" s="59"/>
      <c r="J39" s="62"/>
      <c r="K39" s="74"/>
      <c r="L39" s="47"/>
      <c r="M39" s="47"/>
      <c r="N39" s="62"/>
      <c r="O39" s="74"/>
      <c r="P39" s="62"/>
      <c r="Q39" s="74"/>
      <c r="R39" s="62"/>
      <c r="S39" s="74"/>
      <c r="T39" s="47"/>
      <c r="U39" s="47"/>
      <c r="V39" s="47"/>
      <c r="W39" s="78"/>
      <c r="X39" s="59"/>
      <c r="Y39" s="59"/>
      <c r="Z39" s="67"/>
      <c r="AA39" s="67"/>
      <c r="AB39" s="3"/>
    </row>
    <row r="40" spans="1:38" s="10" customFormat="1" ht="12.6" customHeight="1">
      <c r="A40" s="47" t="s">
        <v>62</v>
      </c>
      <c r="B40" s="47"/>
      <c r="C40" s="47"/>
      <c r="D40" s="47"/>
      <c r="E40" s="47"/>
      <c r="F40" s="47"/>
      <c r="G40" s="47"/>
      <c r="H40" s="47"/>
      <c r="I40" s="47"/>
      <c r="J40" s="59"/>
      <c r="K40" s="59"/>
      <c r="L40" s="79"/>
      <c r="M40" s="79"/>
      <c r="N40" s="59"/>
      <c r="O40" s="59"/>
      <c r="P40" s="59"/>
      <c r="Q40" s="59"/>
      <c r="R40" s="59"/>
      <c r="S40" s="59"/>
      <c r="T40" s="79"/>
      <c r="U40" s="79"/>
      <c r="V40" s="79"/>
      <c r="W40" s="79"/>
      <c r="X40" s="47"/>
      <c r="Y40" s="47"/>
      <c r="Z40" s="47"/>
      <c r="AA40" s="47"/>
      <c r="AB40" s="6"/>
    </row>
    <row r="41" spans="1:38" ht="12.6" customHeight="1">
      <c r="A41" s="81"/>
      <c r="B41" s="79"/>
      <c r="C41" s="79"/>
      <c r="D41" s="79"/>
      <c r="E41" s="79"/>
      <c r="F41" s="79"/>
      <c r="G41" s="79"/>
      <c r="H41" s="79"/>
      <c r="I41" s="79"/>
      <c r="J41" s="59"/>
      <c r="K41" s="59"/>
      <c r="L41" s="80"/>
      <c r="M41" s="80"/>
      <c r="N41" s="59"/>
      <c r="O41" s="59"/>
      <c r="P41" s="59"/>
      <c r="Q41" s="59"/>
      <c r="R41" s="59"/>
      <c r="S41" s="59"/>
      <c r="T41" s="80"/>
      <c r="U41" s="80"/>
      <c r="V41" s="83"/>
      <c r="W41" s="83"/>
      <c r="X41" s="79"/>
      <c r="Y41" s="79"/>
      <c r="Z41" s="79"/>
      <c r="AA41" s="79"/>
      <c r="AB41" s="3"/>
    </row>
    <row r="42" spans="1:38" s="5" customFormat="1" ht="12.6" customHeight="1">
      <c r="A42" s="104" t="s">
        <v>76</v>
      </c>
      <c r="B42" s="80"/>
      <c r="C42" s="80"/>
      <c r="D42" s="80"/>
      <c r="E42" s="80"/>
      <c r="F42" s="80"/>
      <c r="G42" s="80"/>
      <c r="H42" s="82"/>
      <c r="I42" s="82"/>
      <c r="J42" s="47"/>
      <c r="K42" s="47"/>
      <c r="L42" s="80"/>
      <c r="M42" s="80"/>
      <c r="N42" s="47"/>
      <c r="O42" s="47"/>
      <c r="P42" s="47"/>
      <c r="Q42" s="47"/>
      <c r="R42" s="47"/>
      <c r="S42" s="47"/>
      <c r="T42" s="80"/>
      <c r="U42" s="80"/>
      <c r="V42" s="80"/>
      <c r="W42" s="80"/>
      <c r="X42" s="83"/>
      <c r="Y42" s="83"/>
      <c r="Z42" s="80"/>
      <c r="AA42" s="80"/>
    </row>
    <row r="43" spans="1:38" s="5" customFormat="1" ht="12.6" customHeight="1">
      <c r="A43" s="105" t="s">
        <v>75</v>
      </c>
      <c r="B43" s="78"/>
      <c r="C43" s="78"/>
      <c r="D43" s="80"/>
      <c r="E43" s="80"/>
      <c r="F43" s="80"/>
      <c r="G43" s="80"/>
      <c r="H43" s="80"/>
      <c r="I43" s="80"/>
      <c r="J43" s="47"/>
      <c r="K43" s="47"/>
      <c r="L43" s="80"/>
      <c r="M43" s="80"/>
      <c r="N43" s="47"/>
      <c r="O43" s="47"/>
      <c r="P43" s="47"/>
      <c r="Q43" s="47"/>
      <c r="R43" s="47"/>
      <c r="S43" s="47"/>
      <c r="T43" s="80"/>
      <c r="U43" s="80"/>
      <c r="V43" s="80"/>
      <c r="W43" s="80"/>
      <c r="X43" s="80"/>
      <c r="Y43" s="80"/>
      <c r="Z43" s="80"/>
      <c r="AA43" s="80"/>
    </row>
    <row r="44" spans="1:38" s="5" customFormat="1" ht="12.6" customHeight="1">
      <c r="A44" s="105"/>
      <c r="B44" s="85"/>
      <c r="C44" s="85"/>
      <c r="D44" s="80"/>
      <c r="E44" s="80"/>
      <c r="F44" s="80"/>
      <c r="G44" s="80"/>
      <c r="H44" s="80"/>
      <c r="I44" s="80"/>
      <c r="J44" s="79"/>
      <c r="K44" s="79"/>
      <c r="L44" s="47"/>
      <c r="M44" s="47"/>
      <c r="N44" s="79"/>
      <c r="O44" s="79"/>
      <c r="P44" s="79"/>
      <c r="Q44" s="79"/>
      <c r="R44" s="79"/>
      <c r="S44" s="79"/>
      <c r="T44" s="47"/>
      <c r="U44" s="47"/>
      <c r="V44" s="47"/>
      <c r="W44" s="47"/>
      <c r="X44" s="80"/>
      <c r="Y44" s="80"/>
      <c r="Z44" s="80"/>
      <c r="AA44" s="80"/>
    </row>
    <row r="45" spans="1:38" s="6" customFormat="1" ht="12.6" customHeight="1">
      <c r="A45" s="106" t="s">
        <v>77</v>
      </c>
      <c r="B45" s="85"/>
      <c r="C45" s="85"/>
      <c r="D45" s="80"/>
      <c r="E45" s="80"/>
      <c r="F45" s="80"/>
      <c r="G45" s="47"/>
      <c r="H45" s="80"/>
      <c r="I45" s="80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47"/>
      <c r="Y45" s="47"/>
      <c r="Z45" s="47"/>
      <c r="AA45" s="47"/>
    </row>
    <row r="46" spans="1:38" ht="12.6" customHeight="1">
      <c r="A46" s="86"/>
      <c r="B46" s="78"/>
      <c r="C46" s="78"/>
      <c r="D46" s="79"/>
      <c r="E46" s="79"/>
      <c r="F46" s="79"/>
      <c r="G46" s="79"/>
      <c r="H46" s="79"/>
      <c r="I46" s="79"/>
      <c r="J46" s="84"/>
      <c r="K46" s="84"/>
      <c r="L46" s="79"/>
      <c r="M46" s="79"/>
      <c r="N46" s="84"/>
      <c r="O46" s="84"/>
      <c r="P46" s="84"/>
      <c r="Q46" s="84"/>
      <c r="R46" s="84"/>
      <c r="S46" s="84"/>
      <c r="T46" s="79"/>
      <c r="U46" s="79"/>
      <c r="V46" s="79"/>
      <c r="W46" s="79"/>
      <c r="X46" s="79"/>
      <c r="Y46" s="79"/>
      <c r="Z46" s="79"/>
      <c r="AA46" s="79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6" customHeight="1">
      <c r="A47" s="4"/>
      <c r="B47" s="3"/>
      <c r="C47" s="3"/>
      <c r="D47" s="3"/>
      <c r="E47" s="3"/>
      <c r="F47" s="3"/>
      <c r="G47" s="3"/>
      <c r="H47" s="3"/>
      <c r="I47" s="3"/>
      <c r="J47" s="22"/>
      <c r="K47" s="22"/>
      <c r="L47" s="3"/>
      <c r="M47" s="3"/>
      <c r="N47" s="22"/>
      <c r="O47" s="22"/>
      <c r="P47" s="22"/>
      <c r="Q47" s="22"/>
      <c r="R47" s="22"/>
      <c r="S47" s="22"/>
      <c r="T47" s="3"/>
      <c r="U47" s="3"/>
      <c r="V47" s="3"/>
      <c r="W47" s="3"/>
      <c r="X47" s="3"/>
      <c r="Y47" s="3"/>
      <c r="Z47" s="3"/>
      <c r="AA47" s="3"/>
      <c r="AB47" s="3"/>
    </row>
    <row r="48" spans="1:38" ht="12.6" customHeight="1">
      <c r="A48" s="4"/>
      <c r="B48" s="3"/>
      <c r="C48" s="3"/>
      <c r="D48" s="3"/>
      <c r="E48" s="3"/>
      <c r="F48" s="3"/>
      <c r="G48" s="3"/>
      <c r="H48" s="3"/>
      <c r="I48" s="3"/>
      <c r="J48" s="22"/>
      <c r="K48" s="22"/>
      <c r="L48" s="3"/>
      <c r="M48" s="3"/>
      <c r="N48" s="22"/>
      <c r="O48" s="22"/>
      <c r="P48" s="22"/>
      <c r="Q48" s="22"/>
      <c r="R48" s="22"/>
      <c r="S48" s="22"/>
      <c r="T48" s="3"/>
      <c r="U48" s="3"/>
      <c r="V48" s="3"/>
      <c r="W48" s="3"/>
      <c r="X48" s="3"/>
      <c r="Y48" s="3"/>
      <c r="Z48" s="3"/>
      <c r="AA48" s="3"/>
      <c r="AB48" s="3"/>
    </row>
    <row r="49" spans="1:28" ht="12.6" customHeight="1">
      <c r="A49" s="4"/>
      <c r="B49" s="3"/>
      <c r="C49" s="3"/>
      <c r="D49" s="3"/>
      <c r="E49" s="3"/>
      <c r="F49" s="3"/>
      <c r="G49" s="3"/>
      <c r="H49" s="3"/>
      <c r="I49" s="3"/>
      <c r="J49" s="22"/>
      <c r="K49" s="22"/>
      <c r="L49" s="3"/>
      <c r="M49" s="3"/>
      <c r="N49" s="22"/>
      <c r="O49" s="22"/>
      <c r="P49" s="22"/>
      <c r="Q49" s="22"/>
      <c r="R49" s="22"/>
      <c r="S49" s="22"/>
      <c r="T49" s="3"/>
      <c r="U49" s="3"/>
      <c r="V49" s="3"/>
      <c r="W49" s="3"/>
      <c r="X49" s="3"/>
      <c r="Y49" s="3"/>
      <c r="Z49" s="3"/>
      <c r="AA49" s="3"/>
      <c r="AB49" s="3"/>
    </row>
    <row r="50" spans="1:28" ht="12.6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2.6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2.6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2.6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2.6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2.6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2.6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2.6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2.6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2.6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2.6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2.6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2.6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2.6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2.6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2.6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2.6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2.6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2.6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2.6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2.6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2.6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2.6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2.6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2.6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2.6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2.6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2.6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2.6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2.6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2.6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2.6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2.6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2.6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2.6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2.6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2.6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2.6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2.6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2.6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N89" s="3"/>
      <c r="O89" s="3"/>
      <c r="P89" s="3"/>
      <c r="Q89" s="3"/>
      <c r="R89" s="3"/>
      <c r="S89" s="3"/>
      <c r="X89" s="3"/>
      <c r="Y89" s="3"/>
      <c r="Z89" s="3"/>
      <c r="AA89" s="3"/>
      <c r="AB89" s="3"/>
    </row>
    <row r="90" spans="1:28" ht="12.6" customHeight="1">
      <c r="J90" s="3"/>
      <c r="K90" s="3"/>
      <c r="N90" s="3"/>
      <c r="O90" s="3"/>
      <c r="P90" s="3"/>
      <c r="Q90" s="3"/>
      <c r="R90" s="3"/>
      <c r="S90" s="3"/>
    </row>
    <row r="91" spans="1:28" ht="12.6" customHeight="1">
      <c r="J91" s="3"/>
      <c r="K91" s="3"/>
      <c r="N91" s="3"/>
      <c r="O91" s="3"/>
      <c r="P91" s="3"/>
      <c r="Q91" s="3"/>
      <c r="R91" s="3"/>
      <c r="S91" s="3"/>
    </row>
    <row r="92" spans="1:28" ht="12.6" customHeight="1">
      <c r="J92" s="3"/>
      <c r="K92" s="3"/>
      <c r="N92" s="3"/>
      <c r="O92" s="3"/>
      <c r="P92" s="3"/>
      <c r="Q92" s="3"/>
      <c r="R92" s="3"/>
      <c r="S92" s="3"/>
    </row>
    <row r="93" spans="1:28" ht="12.6" customHeight="1">
      <c r="J93" s="3"/>
      <c r="K93" s="3"/>
      <c r="N93" s="3"/>
      <c r="O93" s="3"/>
      <c r="P93" s="3"/>
      <c r="Q93" s="3"/>
      <c r="R93" s="3"/>
      <c r="S93" s="3"/>
    </row>
  </sheetData>
  <mergeCells count="12">
    <mergeCell ref="B34:C34"/>
    <mergeCell ref="D34:E34"/>
    <mergeCell ref="F34:G34"/>
    <mergeCell ref="H34:I34"/>
    <mergeCell ref="J34:K34"/>
    <mergeCell ref="X34:Y34"/>
    <mergeCell ref="L34:M34"/>
    <mergeCell ref="N34:O34"/>
    <mergeCell ref="R34:S34"/>
    <mergeCell ref="T34:U34"/>
    <mergeCell ref="V34:W34"/>
    <mergeCell ref="P34:Q3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92"/>
  <sheetViews>
    <sheetView showGridLines="0" zoomScaleNormal="75" workbookViewId="0">
      <pane ySplit="4" topLeftCell="A5" activePane="bottomLeft" state="frozen"/>
      <selection pane="bottomLeft"/>
    </sheetView>
  </sheetViews>
  <sheetFormatPr baseColWidth="10" defaultColWidth="9.28515625" defaultRowHeight="12.6" customHeight="1"/>
  <cols>
    <col min="1" max="1" width="17.85546875" style="1" customWidth="1"/>
    <col min="2" max="8" width="5.85546875" style="1" customWidth="1"/>
    <col min="9" max="9" width="6" style="1" customWidth="1"/>
    <col min="10" max="12" width="5.85546875" style="1" hidden="1" customWidth="1"/>
    <col min="13" max="13" width="6.42578125" style="1" hidden="1" customWidth="1"/>
    <col min="14" max="21" width="5.85546875" style="1" hidden="1" customWidth="1"/>
    <col min="22" max="26" width="5.85546875" style="1" customWidth="1"/>
    <col min="27" max="27" width="9.140625" style="1" customWidth="1"/>
    <col min="28" max="16384" width="9.28515625" style="1"/>
  </cols>
  <sheetData>
    <row r="1" spans="1:36" ht="22.5" customHeight="1">
      <c r="A1" s="7" t="s">
        <v>41</v>
      </c>
      <c r="B1" s="59"/>
      <c r="C1" s="59"/>
      <c r="D1" s="59"/>
      <c r="E1" s="59"/>
      <c r="F1" s="59"/>
      <c r="G1" s="59"/>
      <c r="H1" s="59"/>
      <c r="I1" s="59"/>
      <c r="J1" s="8"/>
      <c r="K1" s="8"/>
      <c r="L1" s="59"/>
      <c r="M1" s="59"/>
      <c r="N1" s="8"/>
      <c r="O1" s="8"/>
      <c r="P1" s="8"/>
      <c r="Q1" s="8"/>
      <c r="R1" s="8"/>
      <c r="S1" s="8"/>
      <c r="T1" s="59"/>
      <c r="U1" s="59"/>
      <c r="V1" s="59"/>
      <c r="W1" s="59"/>
      <c r="X1" s="59"/>
      <c r="Y1" s="59"/>
      <c r="Z1" s="59"/>
      <c r="AA1" s="9" t="s">
        <v>74</v>
      </c>
    </row>
    <row r="2" spans="1:36" ht="16.5" customHeight="1">
      <c r="A2" s="122" t="s">
        <v>60</v>
      </c>
      <c r="B2" s="124"/>
      <c r="C2" s="124"/>
      <c r="D2" s="124"/>
      <c r="E2" s="124"/>
      <c r="F2" s="124"/>
      <c r="G2" s="124"/>
      <c r="H2" s="124"/>
      <c r="I2" s="124"/>
      <c r="J2" s="123"/>
      <c r="K2" s="123"/>
      <c r="L2" s="124"/>
      <c r="M2" s="124"/>
      <c r="N2" s="123"/>
      <c r="O2" s="123"/>
      <c r="P2" s="123"/>
      <c r="Q2" s="123"/>
      <c r="R2" s="123"/>
      <c r="S2" s="123"/>
      <c r="T2" s="124"/>
      <c r="U2" s="124"/>
      <c r="V2" s="124"/>
      <c r="W2" s="124"/>
      <c r="X2" s="124"/>
      <c r="Y2" s="124"/>
      <c r="Z2" s="124"/>
      <c r="AA2" s="124"/>
    </row>
    <row r="3" spans="1:36" s="2" customFormat="1" ht="21" customHeight="1">
      <c r="A3" s="125"/>
      <c r="B3" s="189" t="s">
        <v>4</v>
      </c>
      <c r="C3" s="190"/>
      <c r="D3" s="189" t="s">
        <v>5</v>
      </c>
      <c r="E3" s="190"/>
      <c r="F3" s="189" t="s">
        <v>6</v>
      </c>
      <c r="G3" s="190"/>
      <c r="H3" s="189" t="s">
        <v>7</v>
      </c>
      <c r="I3" s="190"/>
      <c r="J3" s="189"/>
      <c r="K3" s="190"/>
      <c r="L3" s="189"/>
      <c r="M3" s="190"/>
      <c r="N3" s="189"/>
      <c r="O3" s="190"/>
      <c r="P3" s="189"/>
      <c r="Q3" s="190"/>
      <c r="R3" s="189"/>
      <c r="S3" s="190"/>
      <c r="T3" s="189"/>
      <c r="U3" s="190"/>
      <c r="V3" s="189" t="s">
        <v>8</v>
      </c>
      <c r="W3" s="190"/>
      <c r="X3" s="128" t="s">
        <v>0</v>
      </c>
      <c r="Y3" s="129"/>
      <c r="Z3" s="125"/>
      <c r="AA3" s="125"/>
    </row>
    <row r="4" spans="1:36" s="2" customFormat="1" ht="21" customHeight="1">
      <c r="A4" s="125"/>
      <c r="B4" s="130" t="s">
        <v>9</v>
      </c>
      <c r="C4" s="131" t="s">
        <v>31</v>
      </c>
      <c r="D4" s="130" t="s">
        <v>9</v>
      </c>
      <c r="E4" s="131" t="s">
        <v>31</v>
      </c>
      <c r="F4" s="130" t="s">
        <v>9</v>
      </c>
      <c r="G4" s="131" t="s">
        <v>31</v>
      </c>
      <c r="H4" s="130" t="s">
        <v>9</v>
      </c>
      <c r="I4" s="131" t="s">
        <v>31</v>
      </c>
      <c r="J4" s="130"/>
      <c r="K4" s="131"/>
      <c r="L4" s="130"/>
      <c r="M4" s="131"/>
      <c r="N4" s="130"/>
      <c r="O4" s="131"/>
      <c r="P4" s="130"/>
      <c r="Q4" s="131"/>
      <c r="R4" s="130"/>
      <c r="S4" s="131"/>
      <c r="T4" s="130"/>
      <c r="U4" s="131"/>
      <c r="V4" s="130" t="s">
        <v>9</v>
      </c>
      <c r="W4" s="131" t="s">
        <v>31</v>
      </c>
      <c r="X4" s="130" t="s">
        <v>9</v>
      </c>
      <c r="Y4" s="148" t="s">
        <v>31</v>
      </c>
      <c r="Z4" s="133" t="s">
        <v>0</v>
      </c>
      <c r="AA4" s="134" t="s">
        <v>32</v>
      </c>
    </row>
    <row r="5" spans="1:36" ht="12.6" customHeight="1">
      <c r="A5" s="40" t="s">
        <v>0</v>
      </c>
      <c r="B5" s="41">
        <f t="shared" ref="B5:Z5" si="0">SUM(B7:B32)</f>
        <v>7</v>
      </c>
      <c r="C5" s="41">
        <f t="shared" si="0"/>
        <v>10</v>
      </c>
      <c r="D5" s="41">
        <f t="shared" si="0"/>
        <v>1</v>
      </c>
      <c r="E5" s="41">
        <f t="shared" si="0"/>
        <v>14</v>
      </c>
      <c r="F5" s="41">
        <f t="shared" si="0"/>
        <v>1</v>
      </c>
      <c r="G5" s="41">
        <f t="shared" si="0"/>
        <v>5</v>
      </c>
      <c r="H5" s="41">
        <f t="shared" si="0"/>
        <v>0</v>
      </c>
      <c r="I5" s="41">
        <f t="shared" si="0"/>
        <v>7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>
        <f t="shared" si="0"/>
        <v>0</v>
      </c>
      <c r="W5" s="41">
        <f t="shared" si="0"/>
        <v>1</v>
      </c>
      <c r="X5" s="41">
        <f t="shared" si="0"/>
        <v>9</v>
      </c>
      <c r="Y5" s="41">
        <f t="shared" si="0"/>
        <v>37</v>
      </c>
      <c r="Z5" s="41">
        <f t="shared" si="0"/>
        <v>46</v>
      </c>
      <c r="AA5" s="42">
        <v>19.565217391304348</v>
      </c>
      <c r="AB5" s="3"/>
      <c r="AC5" s="3"/>
      <c r="AD5" s="3"/>
      <c r="AE5" s="3"/>
      <c r="AF5" s="3"/>
      <c r="AG5" s="3"/>
      <c r="AH5" s="3"/>
      <c r="AI5" s="3"/>
      <c r="AJ5" s="3"/>
    </row>
    <row r="6" spans="1:36" ht="12.6" customHeight="1">
      <c r="A6" s="61"/>
      <c r="B6" s="62"/>
      <c r="C6" s="71"/>
      <c r="D6" s="62"/>
      <c r="E6" s="71"/>
      <c r="F6" s="62"/>
      <c r="G6" s="64"/>
      <c r="H6" s="62"/>
      <c r="I6" s="64"/>
      <c r="J6" s="62"/>
      <c r="K6" s="64"/>
      <c r="L6" s="65"/>
      <c r="M6" s="66"/>
      <c r="N6" s="62"/>
      <c r="O6" s="63"/>
      <c r="P6" s="65"/>
      <c r="Q6" s="66"/>
      <c r="R6" s="62"/>
      <c r="S6" s="63"/>
      <c r="T6" s="62"/>
      <c r="U6" s="64"/>
      <c r="V6" s="62"/>
      <c r="W6" s="64"/>
      <c r="X6" s="62"/>
      <c r="Y6" s="64"/>
      <c r="Z6" s="74"/>
      <c r="AA6" s="67"/>
      <c r="AB6" s="3"/>
      <c r="AC6" s="3"/>
      <c r="AD6" s="3"/>
      <c r="AE6" s="3"/>
      <c r="AF6" s="3"/>
      <c r="AG6" s="3"/>
      <c r="AH6" s="3"/>
      <c r="AI6" s="3"/>
      <c r="AJ6" s="3"/>
    </row>
    <row r="7" spans="1:36" s="6" customFormat="1" ht="12.6" customHeight="1">
      <c r="A7" s="47" t="s">
        <v>20</v>
      </c>
      <c r="B7" s="62">
        <v>1</v>
      </c>
      <c r="C7" s="64">
        <v>0</v>
      </c>
      <c r="D7" s="62" t="s">
        <v>36</v>
      </c>
      <c r="E7" s="62" t="s">
        <v>36</v>
      </c>
      <c r="F7" s="62">
        <v>0</v>
      </c>
      <c r="G7" s="64">
        <v>0</v>
      </c>
      <c r="H7" s="62">
        <v>0</v>
      </c>
      <c r="I7" s="64">
        <v>1</v>
      </c>
      <c r="J7" s="62"/>
      <c r="K7" s="62"/>
      <c r="L7" s="87"/>
      <c r="M7" s="87"/>
      <c r="N7" s="62"/>
      <c r="O7" s="62"/>
      <c r="P7" s="87"/>
      <c r="Q7" s="87"/>
      <c r="R7" s="62"/>
      <c r="S7" s="62"/>
      <c r="T7" s="62"/>
      <c r="U7" s="62"/>
      <c r="V7" s="62">
        <v>0</v>
      </c>
      <c r="W7" s="64">
        <v>0</v>
      </c>
      <c r="X7" s="68">
        <f>SUM(B7,D7,F7,H7,N7,R7,J7,P7,L7,T7,V7)</f>
        <v>1</v>
      </c>
      <c r="Y7" s="68">
        <f>SUM(C7,E7,G7,I7,O7,S7,K7,Q7,M7,U7,W7)</f>
        <v>1</v>
      </c>
      <c r="Z7" s="62">
        <f t="shared" ref="Z7:Z32" si="1">SUM(X7:Y7)</f>
        <v>2</v>
      </c>
      <c r="AA7" s="67">
        <v>50</v>
      </c>
      <c r="AB7" s="19"/>
      <c r="AC7" s="19"/>
      <c r="AD7" s="19"/>
      <c r="AE7" s="19"/>
      <c r="AF7" s="19"/>
      <c r="AG7" s="19"/>
      <c r="AH7" s="19"/>
      <c r="AI7" s="19"/>
      <c r="AJ7" s="19"/>
    </row>
    <row r="8" spans="1:36" s="6" customFormat="1" ht="12.6" customHeight="1">
      <c r="A8" s="47" t="s">
        <v>13</v>
      </c>
      <c r="B8" s="62">
        <v>1</v>
      </c>
      <c r="C8" s="64">
        <v>0</v>
      </c>
      <c r="D8" s="62" t="s">
        <v>36</v>
      </c>
      <c r="E8" s="64" t="s">
        <v>36</v>
      </c>
      <c r="F8" s="62">
        <v>0</v>
      </c>
      <c r="G8" s="64">
        <v>0</v>
      </c>
      <c r="H8" s="62">
        <v>0</v>
      </c>
      <c r="I8" s="64">
        <v>1</v>
      </c>
      <c r="J8" s="62"/>
      <c r="K8" s="62"/>
      <c r="L8" s="87"/>
      <c r="M8" s="87"/>
      <c r="N8" s="62"/>
      <c r="O8" s="62"/>
      <c r="P8" s="87"/>
      <c r="Q8" s="87"/>
      <c r="R8" s="62"/>
      <c r="S8" s="62"/>
      <c r="T8" s="62"/>
      <c r="U8" s="62"/>
      <c r="V8" s="62">
        <v>0</v>
      </c>
      <c r="W8" s="64">
        <v>0</v>
      </c>
      <c r="X8" s="68">
        <f>SUM(B8,D8,F8,H8,N8,R8,J8,P8,L8,T8,V8)</f>
        <v>1</v>
      </c>
      <c r="Y8" s="68">
        <f>SUM(C8,E8,G8,I8,O8,S8,K8,Q8,M8,U8,W8)</f>
        <v>1</v>
      </c>
      <c r="Z8" s="62">
        <f t="shared" si="1"/>
        <v>2</v>
      </c>
      <c r="AA8" s="67">
        <v>50</v>
      </c>
      <c r="AB8" s="19"/>
      <c r="AC8" s="19"/>
      <c r="AD8" s="19"/>
      <c r="AE8" s="19"/>
      <c r="AF8" s="19"/>
      <c r="AG8" s="19"/>
      <c r="AH8" s="19"/>
      <c r="AI8" s="19"/>
      <c r="AJ8" s="19"/>
    </row>
    <row r="9" spans="1:36" s="6" customFormat="1" ht="12.6" customHeight="1">
      <c r="A9" s="47" t="s">
        <v>26</v>
      </c>
      <c r="B9" s="62">
        <v>1</v>
      </c>
      <c r="C9" s="64">
        <v>0</v>
      </c>
      <c r="D9" s="62">
        <v>0</v>
      </c>
      <c r="E9" s="64">
        <v>1</v>
      </c>
      <c r="F9" s="62">
        <v>0</v>
      </c>
      <c r="G9" s="64">
        <v>0</v>
      </c>
      <c r="H9" s="62">
        <v>0</v>
      </c>
      <c r="I9" s="64">
        <v>0</v>
      </c>
      <c r="J9" s="62"/>
      <c r="K9" s="62"/>
      <c r="L9" s="87"/>
      <c r="M9" s="87"/>
      <c r="N9" s="62"/>
      <c r="O9" s="62"/>
      <c r="P9" s="87"/>
      <c r="Q9" s="87"/>
      <c r="R9" s="62"/>
      <c r="S9" s="62"/>
      <c r="T9" s="62"/>
      <c r="U9" s="62"/>
      <c r="V9" s="62">
        <v>0</v>
      </c>
      <c r="W9" s="64">
        <v>0</v>
      </c>
      <c r="X9" s="68">
        <f t="shared" ref="X9:Y32" si="2">SUM(B9,D9,F9,H9,N9,R9,J9,P9,L9,T9,V9)</f>
        <v>1</v>
      </c>
      <c r="Y9" s="68">
        <f t="shared" si="2"/>
        <v>1</v>
      </c>
      <c r="Z9" s="62">
        <f t="shared" si="1"/>
        <v>2</v>
      </c>
      <c r="AA9" s="67">
        <v>50</v>
      </c>
      <c r="AB9" s="19"/>
      <c r="AC9" s="19"/>
      <c r="AD9" s="19"/>
      <c r="AE9" s="19"/>
      <c r="AF9" s="19"/>
      <c r="AG9" s="19"/>
      <c r="AH9" s="19"/>
      <c r="AI9" s="19"/>
      <c r="AJ9" s="19"/>
    </row>
    <row r="10" spans="1:36" s="6" customFormat="1" ht="12.6" customHeight="1">
      <c r="A10" s="47" t="s">
        <v>1</v>
      </c>
      <c r="B10" s="62" t="s">
        <v>36</v>
      </c>
      <c r="C10" s="64" t="s">
        <v>36</v>
      </c>
      <c r="D10" s="62">
        <v>0</v>
      </c>
      <c r="E10" s="64">
        <v>2</v>
      </c>
      <c r="F10" s="62" t="s">
        <v>36</v>
      </c>
      <c r="G10" s="64" t="s">
        <v>36</v>
      </c>
      <c r="H10" s="62" t="s">
        <v>36</v>
      </c>
      <c r="I10" s="64" t="s">
        <v>36</v>
      </c>
      <c r="J10" s="62"/>
      <c r="K10" s="62"/>
      <c r="L10" s="87"/>
      <c r="M10" s="87"/>
      <c r="N10" s="62"/>
      <c r="O10" s="62"/>
      <c r="P10" s="87"/>
      <c r="Q10" s="87"/>
      <c r="R10" s="62"/>
      <c r="S10" s="62"/>
      <c r="T10" s="62"/>
      <c r="U10" s="62"/>
      <c r="V10" s="62">
        <v>0</v>
      </c>
      <c r="W10" s="64">
        <v>0</v>
      </c>
      <c r="X10" s="68">
        <f t="shared" si="2"/>
        <v>0</v>
      </c>
      <c r="Y10" s="68">
        <f t="shared" si="2"/>
        <v>2</v>
      </c>
      <c r="Z10" s="62">
        <f t="shared" si="1"/>
        <v>2</v>
      </c>
      <c r="AA10" s="67">
        <v>0</v>
      </c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s="6" customFormat="1" ht="12.6" customHeight="1">
      <c r="A11" s="47" t="s">
        <v>29</v>
      </c>
      <c r="B11" s="62">
        <v>0</v>
      </c>
      <c r="C11" s="64">
        <v>1</v>
      </c>
      <c r="D11" s="62">
        <v>0</v>
      </c>
      <c r="E11" s="64">
        <v>1</v>
      </c>
      <c r="F11" s="62">
        <v>0</v>
      </c>
      <c r="G11" s="64">
        <v>0</v>
      </c>
      <c r="H11" s="62" t="s">
        <v>36</v>
      </c>
      <c r="I11" s="64" t="s">
        <v>36</v>
      </c>
      <c r="J11" s="62"/>
      <c r="K11" s="62"/>
      <c r="L11" s="87"/>
      <c r="M11" s="87"/>
      <c r="N11" s="62"/>
      <c r="O11" s="62"/>
      <c r="P11" s="87"/>
      <c r="Q11" s="87"/>
      <c r="R11" s="62"/>
      <c r="S11" s="62"/>
      <c r="T11" s="62"/>
      <c r="U11" s="62"/>
      <c r="V11" s="62">
        <v>0</v>
      </c>
      <c r="W11" s="64">
        <v>0</v>
      </c>
      <c r="X11" s="68">
        <f t="shared" si="2"/>
        <v>0</v>
      </c>
      <c r="Y11" s="68">
        <f t="shared" si="2"/>
        <v>2</v>
      </c>
      <c r="Z11" s="62">
        <f t="shared" si="1"/>
        <v>2</v>
      </c>
      <c r="AA11" s="67">
        <v>0</v>
      </c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s="6" customFormat="1" ht="12.6" customHeight="1">
      <c r="A12" s="47" t="s">
        <v>28</v>
      </c>
      <c r="B12" s="62" t="s">
        <v>36</v>
      </c>
      <c r="C12" s="64" t="s">
        <v>36</v>
      </c>
      <c r="D12" s="62" t="s">
        <v>36</v>
      </c>
      <c r="E12" s="64" t="s">
        <v>36</v>
      </c>
      <c r="F12" s="62" t="s">
        <v>36</v>
      </c>
      <c r="G12" s="64" t="s">
        <v>36</v>
      </c>
      <c r="H12" s="62" t="s">
        <v>36</v>
      </c>
      <c r="I12" s="64" t="s">
        <v>36</v>
      </c>
      <c r="J12" s="62"/>
      <c r="K12" s="62"/>
      <c r="L12" s="87"/>
      <c r="M12" s="87"/>
      <c r="N12" s="62"/>
      <c r="O12" s="62"/>
      <c r="P12" s="87"/>
      <c r="Q12" s="87"/>
      <c r="R12" s="62"/>
      <c r="S12" s="62"/>
      <c r="T12" s="62"/>
      <c r="U12" s="62"/>
      <c r="V12" s="62">
        <v>0</v>
      </c>
      <c r="W12" s="64">
        <v>1</v>
      </c>
      <c r="X12" s="68">
        <f t="shared" si="2"/>
        <v>0</v>
      </c>
      <c r="Y12" s="68">
        <f t="shared" si="2"/>
        <v>1</v>
      </c>
      <c r="Z12" s="62">
        <f t="shared" si="1"/>
        <v>1</v>
      </c>
      <c r="AA12" s="67">
        <v>0</v>
      </c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s="6" customFormat="1" ht="12.6" customHeight="1">
      <c r="A13" s="47" t="s">
        <v>27</v>
      </c>
      <c r="B13" s="62" t="s">
        <v>36</v>
      </c>
      <c r="C13" s="64" t="s">
        <v>36</v>
      </c>
      <c r="D13" s="62">
        <v>1</v>
      </c>
      <c r="E13" s="64">
        <v>0</v>
      </c>
      <c r="F13" s="62" t="s">
        <v>36</v>
      </c>
      <c r="G13" s="64" t="s">
        <v>36</v>
      </c>
      <c r="H13" s="62" t="s">
        <v>36</v>
      </c>
      <c r="I13" s="64" t="s">
        <v>36</v>
      </c>
      <c r="J13" s="62"/>
      <c r="K13" s="62"/>
      <c r="L13" s="87"/>
      <c r="M13" s="87"/>
      <c r="N13" s="62"/>
      <c r="O13" s="62"/>
      <c r="P13" s="87"/>
      <c r="Q13" s="87"/>
      <c r="R13" s="62"/>
      <c r="S13" s="62"/>
      <c r="T13" s="62"/>
      <c r="U13" s="62"/>
      <c r="V13" s="62">
        <v>0</v>
      </c>
      <c r="W13" s="64">
        <v>0</v>
      </c>
      <c r="X13" s="68">
        <f t="shared" si="2"/>
        <v>1</v>
      </c>
      <c r="Y13" s="68">
        <f t="shared" si="2"/>
        <v>0</v>
      </c>
      <c r="Z13" s="62">
        <f t="shared" si="1"/>
        <v>1</v>
      </c>
      <c r="AA13" s="67">
        <v>100</v>
      </c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s="6" customFormat="1" ht="12.6" customHeight="1">
      <c r="A14" s="47" t="s">
        <v>21</v>
      </c>
      <c r="B14" s="62">
        <v>0</v>
      </c>
      <c r="C14" s="64">
        <v>1</v>
      </c>
      <c r="D14" s="62" t="s">
        <v>36</v>
      </c>
      <c r="E14" s="64" t="s">
        <v>36</v>
      </c>
      <c r="F14" s="62" t="s">
        <v>36</v>
      </c>
      <c r="G14" s="64" t="s">
        <v>36</v>
      </c>
      <c r="H14" s="62">
        <v>0</v>
      </c>
      <c r="I14" s="64">
        <v>1</v>
      </c>
      <c r="J14" s="62"/>
      <c r="K14" s="62"/>
      <c r="L14" s="87"/>
      <c r="M14" s="87"/>
      <c r="N14" s="62"/>
      <c r="O14" s="62"/>
      <c r="P14" s="87"/>
      <c r="Q14" s="87"/>
      <c r="R14" s="62"/>
      <c r="S14" s="62"/>
      <c r="T14" s="62"/>
      <c r="U14" s="62"/>
      <c r="V14" s="62">
        <v>0</v>
      </c>
      <c r="W14" s="64">
        <v>0</v>
      </c>
      <c r="X14" s="68">
        <f t="shared" si="2"/>
        <v>0</v>
      </c>
      <c r="Y14" s="68">
        <f t="shared" si="2"/>
        <v>2</v>
      </c>
      <c r="Z14" s="62">
        <f t="shared" si="1"/>
        <v>2</v>
      </c>
      <c r="AA14" s="67">
        <v>0</v>
      </c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s="6" customFormat="1" ht="12.6" customHeight="1">
      <c r="A15" s="47" t="s">
        <v>30</v>
      </c>
      <c r="B15" s="62">
        <v>0</v>
      </c>
      <c r="C15" s="64">
        <v>1</v>
      </c>
      <c r="D15" s="62">
        <v>0</v>
      </c>
      <c r="E15" s="64">
        <v>1</v>
      </c>
      <c r="F15" s="62">
        <v>0</v>
      </c>
      <c r="G15" s="64">
        <v>0</v>
      </c>
      <c r="H15" s="62">
        <v>0</v>
      </c>
      <c r="I15" s="64">
        <v>0</v>
      </c>
      <c r="J15" s="62"/>
      <c r="K15" s="62"/>
      <c r="L15" s="87"/>
      <c r="M15" s="87"/>
      <c r="N15" s="62"/>
      <c r="O15" s="62"/>
      <c r="P15" s="87"/>
      <c r="Q15" s="87"/>
      <c r="R15" s="62"/>
      <c r="S15" s="62"/>
      <c r="T15" s="62"/>
      <c r="U15" s="62"/>
      <c r="V15" s="62">
        <v>0</v>
      </c>
      <c r="W15" s="64">
        <v>0</v>
      </c>
      <c r="X15" s="68">
        <f t="shared" si="2"/>
        <v>0</v>
      </c>
      <c r="Y15" s="68">
        <f t="shared" si="2"/>
        <v>2</v>
      </c>
      <c r="Z15" s="62">
        <f t="shared" si="1"/>
        <v>2</v>
      </c>
      <c r="AA15" s="67">
        <v>0</v>
      </c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s="6" customFormat="1" ht="12.6" customHeight="1">
      <c r="A16" s="47" t="s">
        <v>14</v>
      </c>
      <c r="B16" s="62">
        <v>0</v>
      </c>
      <c r="C16" s="64">
        <v>1</v>
      </c>
      <c r="D16" s="62">
        <v>0</v>
      </c>
      <c r="E16" s="64">
        <v>1</v>
      </c>
      <c r="F16" s="62">
        <v>0</v>
      </c>
      <c r="G16" s="64">
        <v>0</v>
      </c>
      <c r="H16" s="62" t="s">
        <v>36</v>
      </c>
      <c r="I16" s="64" t="s">
        <v>36</v>
      </c>
      <c r="J16" s="62"/>
      <c r="K16" s="62"/>
      <c r="L16" s="87"/>
      <c r="M16" s="87"/>
      <c r="N16" s="62"/>
      <c r="O16" s="62"/>
      <c r="P16" s="87"/>
      <c r="Q16" s="87"/>
      <c r="R16" s="62"/>
      <c r="S16" s="62"/>
      <c r="T16" s="62"/>
      <c r="U16" s="62"/>
      <c r="V16" s="62">
        <v>0</v>
      </c>
      <c r="W16" s="64">
        <v>0</v>
      </c>
      <c r="X16" s="68">
        <f t="shared" si="2"/>
        <v>0</v>
      </c>
      <c r="Y16" s="68">
        <f t="shared" si="2"/>
        <v>2</v>
      </c>
      <c r="Z16" s="62">
        <f t="shared" si="1"/>
        <v>2</v>
      </c>
      <c r="AA16" s="67">
        <v>0</v>
      </c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s="6" customFormat="1" ht="12.6" customHeight="1">
      <c r="A17" s="47" t="s">
        <v>16</v>
      </c>
      <c r="B17" s="62">
        <v>0</v>
      </c>
      <c r="C17" s="64">
        <v>1</v>
      </c>
      <c r="D17" s="62">
        <v>0</v>
      </c>
      <c r="E17" s="64">
        <v>0</v>
      </c>
      <c r="F17" s="62">
        <v>0</v>
      </c>
      <c r="G17" s="64">
        <v>1</v>
      </c>
      <c r="H17" s="62" t="s">
        <v>36</v>
      </c>
      <c r="I17" s="64" t="s">
        <v>36</v>
      </c>
      <c r="J17" s="62"/>
      <c r="K17" s="62"/>
      <c r="L17" s="87"/>
      <c r="M17" s="87"/>
      <c r="N17" s="62"/>
      <c r="O17" s="62"/>
      <c r="P17" s="87"/>
      <c r="Q17" s="87"/>
      <c r="R17" s="62"/>
      <c r="S17" s="62"/>
      <c r="T17" s="62"/>
      <c r="U17" s="62"/>
      <c r="V17" s="62">
        <v>0</v>
      </c>
      <c r="W17" s="64">
        <v>0</v>
      </c>
      <c r="X17" s="68">
        <f t="shared" si="2"/>
        <v>0</v>
      </c>
      <c r="Y17" s="68">
        <f t="shared" si="2"/>
        <v>2</v>
      </c>
      <c r="Z17" s="62">
        <f t="shared" si="1"/>
        <v>2</v>
      </c>
      <c r="AA17" s="67">
        <v>0</v>
      </c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s="6" customFormat="1" ht="12.6" customHeight="1">
      <c r="A18" s="47" t="s">
        <v>19</v>
      </c>
      <c r="B18" s="62" t="s">
        <v>36</v>
      </c>
      <c r="C18" s="64" t="s">
        <v>36</v>
      </c>
      <c r="D18" s="62" t="s">
        <v>36</v>
      </c>
      <c r="E18" s="64" t="s">
        <v>36</v>
      </c>
      <c r="F18" s="62">
        <v>0</v>
      </c>
      <c r="G18" s="64">
        <v>1</v>
      </c>
      <c r="H18" s="62">
        <v>0</v>
      </c>
      <c r="I18" s="64">
        <v>0</v>
      </c>
      <c r="J18" s="62"/>
      <c r="K18" s="62"/>
      <c r="L18" s="87"/>
      <c r="M18" s="87"/>
      <c r="N18" s="62"/>
      <c r="O18" s="62"/>
      <c r="P18" s="87"/>
      <c r="Q18" s="87"/>
      <c r="R18" s="62"/>
      <c r="S18" s="62"/>
      <c r="T18" s="62"/>
      <c r="U18" s="62"/>
      <c r="V18" s="62">
        <v>0</v>
      </c>
      <c r="W18" s="64">
        <v>0</v>
      </c>
      <c r="X18" s="68">
        <f t="shared" si="2"/>
        <v>0</v>
      </c>
      <c r="Y18" s="68">
        <f t="shared" si="2"/>
        <v>1</v>
      </c>
      <c r="Z18" s="62">
        <f t="shared" si="1"/>
        <v>1</v>
      </c>
      <c r="AA18" s="67">
        <v>0</v>
      </c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s="6" customFormat="1" ht="12.6" customHeight="1">
      <c r="A19" s="47" t="s">
        <v>18</v>
      </c>
      <c r="B19" s="62">
        <v>0</v>
      </c>
      <c r="C19" s="64">
        <v>1</v>
      </c>
      <c r="D19" s="62" t="s">
        <v>36</v>
      </c>
      <c r="E19" s="64" t="s">
        <v>36</v>
      </c>
      <c r="F19" s="62">
        <v>0</v>
      </c>
      <c r="G19" s="64">
        <v>0</v>
      </c>
      <c r="H19" s="62" t="s">
        <v>36</v>
      </c>
      <c r="I19" s="64" t="s">
        <v>36</v>
      </c>
      <c r="J19" s="62"/>
      <c r="K19" s="62"/>
      <c r="L19" s="87"/>
      <c r="M19" s="87"/>
      <c r="N19" s="62"/>
      <c r="O19" s="62"/>
      <c r="P19" s="87"/>
      <c r="Q19" s="87"/>
      <c r="R19" s="62"/>
      <c r="S19" s="62"/>
      <c r="T19" s="62"/>
      <c r="U19" s="62"/>
      <c r="V19" s="62">
        <v>0</v>
      </c>
      <c r="W19" s="64">
        <v>0</v>
      </c>
      <c r="X19" s="68">
        <f t="shared" si="2"/>
        <v>0</v>
      </c>
      <c r="Y19" s="68">
        <f t="shared" si="2"/>
        <v>1</v>
      </c>
      <c r="Z19" s="62">
        <f t="shared" si="1"/>
        <v>1</v>
      </c>
      <c r="AA19" s="67">
        <v>0</v>
      </c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6" customFormat="1" ht="12.6" customHeight="1">
      <c r="A20" s="47" t="s">
        <v>24</v>
      </c>
      <c r="B20" s="62">
        <v>0</v>
      </c>
      <c r="C20" s="64">
        <v>1</v>
      </c>
      <c r="D20" s="62" t="s">
        <v>36</v>
      </c>
      <c r="E20" s="64" t="s">
        <v>36</v>
      </c>
      <c r="F20" s="62">
        <v>0</v>
      </c>
      <c r="G20" s="64">
        <v>0</v>
      </c>
      <c r="H20" s="62">
        <v>0</v>
      </c>
      <c r="I20" s="64">
        <v>1</v>
      </c>
      <c r="J20" s="62"/>
      <c r="K20" s="62"/>
      <c r="L20" s="87"/>
      <c r="M20" s="87"/>
      <c r="N20" s="62"/>
      <c r="O20" s="62"/>
      <c r="P20" s="87"/>
      <c r="Q20" s="87"/>
      <c r="R20" s="62"/>
      <c r="S20" s="62"/>
      <c r="T20" s="62"/>
      <c r="U20" s="62"/>
      <c r="V20" s="62">
        <v>0</v>
      </c>
      <c r="W20" s="64">
        <v>0</v>
      </c>
      <c r="X20" s="68">
        <f t="shared" si="2"/>
        <v>0</v>
      </c>
      <c r="Y20" s="68">
        <f t="shared" si="2"/>
        <v>2</v>
      </c>
      <c r="Z20" s="62">
        <f t="shared" si="1"/>
        <v>2</v>
      </c>
      <c r="AA20" s="67">
        <v>0</v>
      </c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s="6" customFormat="1" ht="12.6" customHeight="1">
      <c r="A21" s="47" t="s">
        <v>42</v>
      </c>
      <c r="B21" s="62">
        <v>0</v>
      </c>
      <c r="C21" s="64">
        <v>1</v>
      </c>
      <c r="D21" s="62" t="s">
        <v>36</v>
      </c>
      <c r="E21" s="64" t="s">
        <v>36</v>
      </c>
      <c r="F21" s="62" t="s">
        <v>36</v>
      </c>
      <c r="G21" s="64" t="s">
        <v>36</v>
      </c>
      <c r="H21" s="62" t="s">
        <v>36</v>
      </c>
      <c r="I21" s="64" t="s">
        <v>36</v>
      </c>
      <c r="J21" s="62"/>
      <c r="K21" s="62"/>
      <c r="L21" s="87"/>
      <c r="M21" s="87"/>
      <c r="N21" s="62"/>
      <c r="O21" s="62"/>
      <c r="P21" s="87"/>
      <c r="Q21" s="87"/>
      <c r="R21" s="62"/>
      <c r="S21" s="62"/>
      <c r="T21" s="62"/>
      <c r="U21" s="62"/>
      <c r="V21" s="62">
        <v>0</v>
      </c>
      <c r="W21" s="64">
        <v>0</v>
      </c>
      <c r="X21" s="68">
        <f t="shared" si="2"/>
        <v>0</v>
      </c>
      <c r="Y21" s="68">
        <f t="shared" si="2"/>
        <v>1</v>
      </c>
      <c r="Z21" s="62">
        <f t="shared" si="1"/>
        <v>1</v>
      </c>
      <c r="AA21" s="67">
        <v>0</v>
      </c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s="6" customFormat="1" ht="12.6" customHeight="1">
      <c r="A22" s="47" t="s">
        <v>43</v>
      </c>
      <c r="B22" s="62" t="s">
        <v>36</v>
      </c>
      <c r="C22" s="64" t="s">
        <v>36</v>
      </c>
      <c r="D22" s="62">
        <v>0</v>
      </c>
      <c r="E22" s="64">
        <v>1</v>
      </c>
      <c r="F22" s="62" t="s">
        <v>36</v>
      </c>
      <c r="G22" s="64" t="s">
        <v>36</v>
      </c>
      <c r="H22" s="62" t="s">
        <v>36</v>
      </c>
      <c r="I22" s="64" t="s">
        <v>36</v>
      </c>
      <c r="J22" s="62"/>
      <c r="K22" s="62"/>
      <c r="L22" s="87"/>
      <c r="M22" s="87"/>
      <c r="N22" s="62"/>
      <c r="O22" s="62"/>
      <c r="P22" s="87"/>
      <c r="Q22" s="87"/>
      <c r="R22" s="70"/>
      <c r="S22" s="70"/>
      <c r="T22" s="62"/>
      <c r="U22" s="62"/>
      <c r="V22" s="62">
        <v>0</v>
      </c>
      <c r="W22" s="64">
        <v>0</v>
      </c>
      <c r="X22" s="68">
        <f t="shared" si="2"/>
        <v>0</v>
      </c>
      <c r="Y22" s="68">
        <f t="shared" si="2"/>
        <v>1</v>
      </c>
      <c r="Z22" s="62">
        <f t="shared" si="1"/>
        <v>1</v>
      </c>
      <c r="AA22" s="67">
        <v>0</v>
      </c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s="6" customFormat="1" ht="12.6" customHeight="1">
      <c r="A23" s="47" t="s">
        <v>23</v>
      </c>
      <c r="B23" s="62">
        <v>1</v>
      </c>
      <c r="C23" s="64">
        <v>0</v>
      </c>
      <c r="D23" s="62">
        <v>0</v>
      </c>
      <c r="E23" s="64">
        <v>1</v>
      </c>
      <c r="F23" s="62">
        <v>0</v>
      </c>
      <c r="G23" s="64">
        <v>0</v>
      </c>
      <c r="H23" s="62">
        <v>0</v>
      </c>
      <c r="I23" s="64">
        <v>0</v>
      </c>
      <c r="J23" s="62"/>
      <c r="K23" s="62"/>
      <c r="L23" s="87"/>
      <c r="M23" s="87"/>
      <c r="N23" s="62"/>
      <c r="O23" s="62"/>
      <c r="P23" s="87"/>
      <c r="Q23" s="87"/>
      <c r="R23" s="62"/>
      <c r="S23" s="62"/>
      <c r="T23" s="62"/>
      <c r="U23" s="62"/>
      <c r="V23" s="62">
        <v>0</v>
      </c>
      <c r="W23" s="64">
        <v>0</v>
      </c>
      <c r="X23" s="68">
        <f t="shared" si="2"/>
        <v>1</v>
      </c>
      <c r="Y23" s="68">
        <f t="shared" si="2"/>
        <v>1</v>
      </c>
      <c r="Z23" s="62">
        <f t="shared" si="1"/>
        <v>2</v>
      </c>
      <c r="AA23" s="67">
        <v>50</v>
      </c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s="6" customFormat="1" ht="12.6" customHeight="1">
      <c r="A24" s="47" t="s">
        <v>22</v>
      </c>
      <c r="B24" s="62" t="s">
        <v>36</v>
      </c>
      <c r="C24" s="64" t="s">
        <v>36</v>
      </c>
      <c r="D24" s="62">
        <v>0</v>
      </c>
      <c r="E24" s="64">
        <v>1</v>
      </c>
      <c r="F24" s="62">
        <v>0</v>
      </c>
      <c r="G24" s="64">
        <v>0</v>
      </c>
      <c r="H24" s="62">
        <v>0</v>
      </c>
      <c r="I24" s="64">
        <v>1</v>
      </c>
      <c r="J24" s="62"/>
      <c r="K24" s="62"/>
      <c r="L24" s="87"/>
      <c r="M24" s="87"/>
      <c r="N24" s="62"/>
      <c r="O24" s="62"/>
      <c r="P24" s="87"/>
      <c r="Q24" s="87"/>
      <c r="R24" s="62"/>
      <c r="S24" s="62"/>
      <c r="T24" s="62"/>
      <c r="U24" s="62"/>
      <c r="V24" s="62">
        <v>0</v>
      </c>
      <c r="W24" s="64">
        <v>0</v>
      </c>
      <c r="X24" s="68">
        <f t="shared" si="2"/>
        <v>0</v>
      </c>
      <c r="Y24" s="68">
        <f t="shared" si="2"/>
        <v>2</v>
      </c>
      <c r="Z24" s="62">
        <f t="shared" si="1"/>
        <v>2</v>
      </c>
      <c r="AA24" s="67">
        <v>0</v>
      </c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s="6" customFormat="1" ht="12.6" customHeight="1">
      <c r="A25" s="47" t="s">
        <v>17</v>
      </c>
      <c r="B25" s="62">
        <v>0</v>
      </c>
      <c r="C25" s="64">
        <v>1</v>
      </c>
      <c r="D25" s="62">
        <v>0</v>
      </c>
      <c r="E25" s="64">
        <v>0</v>
      </c>
      <c r="F25" s="62">
        <v>0</v>
      </c>
      <c r="G25" s="64">
        <v>0</v>
      </c>
      <c r="H25" s="62">
        <v>0</v>
      </c>
      <c r="I25" s="64">
        <v>1</v>
      </c>
      <c r="J25" s="62"/>
      <c r="K25" s="62"/>
      <c r="L25" s="87"/>
      <c r="M25" s="87"/>
      <c r="N25" s="62"/>
      <c r="O25" s="62"/>
      <c r="P25" s="87"/>
      <c r="Q25" s="87"/>
      <c r="R25" s="62"/>
      <c r="S25" s="62"/>
      <c r="T25" s="62"/>
      <c r="U25" s="62"/>
      <c r="V25" s="62">
        <v>0</v>
      </c>
      <c r="W25" s="64">
        <v>0</v>
      </c>
      <c r="X25" s="68">
        <f t="shared" si="2"/>
        <v>0</v>
      </c>
      <c r="Y25" s="68">
        <f t="shared" si="2"/>
        <v>2</v>
      </c>
      <c r="Z25" s="62">
        <f t="shared" si="1"/>
        <v>2</v>
      </c>
      <c r="AA25" s="67">
        <v>0</v>
      </c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6" customFormat="1" ht="12.6" customHeight="1">
      <c r="A26" s="47" t="s">
        <v>25</v>
      </c>
      <c r="B26" s="62">
        <v>0</v>
      </c>
      <c r="C26" s="64">
        <v>0</v>
      </c>
      <c r="D26" s="62">
        <v>0</v>
      </c>
      <c r="E26" s="64">
        <v>1</v>
      </c>
      <c r="F26" s="62">
        <v>0</v>
      </c>
      <c r="G26" s="64">
        <v>0</v>
      </c>
      <c r="H26" s="62">
        <v>0</v>
      </c>
      <c r="I26" s="64">
        <v>1</v>
      </c>
      <c r="J26" s="62"/>
      <c r="K26" s="62"/>
      <c r="L26" s="87"/>
      <c r="M26" s="87"/>
      <c r="N26" s="62"/>
      <c r="O26" s="62"/>
      <c r="P26" s="87"/>
      <c r="Q26" s="87"/>
      <c r="R26" s="62"/>
      <c r="S26" s="62"/>
      <c r="T26" s="62"/>
      <c r="U26" s="62"/>
      <c r="V26" s="62">
        <v>0</v>
      </c>
      <c r="W26" s="64">
        <v>0</v>
      </c>
      <c r="X26" s="68">
        <f t="shared" si="2"/>
        <v>0</v>
      </c>
      <c r="Y26" s="68">
        <f t="shared" si="2"/>
        <v>2</v>
      </c>
      <c r="Z26" s="62">
        <f t="shared" si="1"/>
        <v>2</v>
      </c>
      <c r="AA26" s="67">
        <v>0</v>
      </c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6" customFormat="1" ht="12.6" customHeight="1">
      <c r="A27" s="47" t="s">
        <v>3</v>
      </c>
      <c r="B27" s="62">
        <v>0</v>
      </c>
      <c r="C27" s="64">
        <v>1</v>
      </c>
      <c r="D27" s="62">
        <v>0</v>
      </c>
      <c r="E27" s="64">
        <v>1</v>
      </c>
      <c r="F27" s="62">
        <v>0</v>
      </c>
      <c r="G27" s="64">
        <v>0</v>
      </c>
      <c r="H27" s="62" t="s">
        <v>36</v>
      </c>
      <c r="I27" s="62" t="s">
        <v>36</v>
      </c>
      <c r="J27" s="62"/>
      <c r="K27" s="62"/>
      <c r="L27" s="87"/>
      <c r="M27" s="87"/>
      <c r="N27" s="62"/>
      <c r="O27" s="62"/>
      <c r="P27" s="87"/>
      <c r="Q27" s="87"/>
      <c r="R27" s="62"/>
      <c r="S27" s="62"/>
      <c r="T27" s="62"/>
      <c r="U27" s="64"/>
      <c r="V27" s="62">
        <v>0</v>
      </c>
      <c r="W27" s="64">
        <v>0</v>
      </c>
      <c r="X27" s="68">
        <f t="shared" si="2"/>
        <v>0</v>
      </c>
      <c r="Y27" s="68">
        <f t="shared" si="2"/>
        <v>2</v>
      </c>
      <c r="Z27" s="62">
        <f t="shared" si="1"/>
        <v>2</v>
      </c>
      <c r="AA27" s="67">
        <v>0</v>
      </c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6" customFormat="1" ht="12.6" customHeight="1">
      <c r="A28" s="47" t="s">
        <v>12</v>
      </c>
      <c r="B28" s="62">
        <v>1</v>
      </c>
      <c r="C28" s="64">
        <v>0</v>
      </c>
      <c r="D28" s="62" t="s">
        <v>36</v>
      </c>
      <c r="E28" s="64" t="s">
        <v>36</v>
      </c>
      <c r="F28" s="62">
        <v>0</v>
      </c>
      <c r="G28" s="64">
        <v>1</v>
      </c>
      <c r="H28" s="62" t="s">
        <v>36</v>
      </c>
      <c r="I28" s="64" t="s">
        <v>36</v>
      </c>
      <c r="J28" s="62"/>
      <c r="K28" s="64"/>
      <c r="L28" s="87"/>
      <c r="M28" s="87"/>
      <c r="N28" s="62"/>
      <c r="O28" s="62"/>
      <c r="P28" s="87"/>
      <c r="Q28" s="87"/>
      <c r="R28" s="62"/>
      <c r="S28" s="62"/>
      <c r="T28" s="62"/>
      <c r="U28" s="62"/>
      <c r="V28" s="62">
        <v>0</v>
      </c>
      <c r="W28" s="64">
        <v>0</v>
      </c>
      <c r="X28" s="68">
        <f t="shared" si="2"/>
        <v>1</v>
      </c>
      <c r="Y28" s="68">
        <f t="shared" si="2"/>
        <v>1</v>
      </c>
      <c r="Z28" s="62">
        <f t="shared" si="1"/>
        <v>2</v>
      </c>
      <c r="AA28" s="67">
        <v>50</v>
      </c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6" customFormat="1" ht="12.6" customHeight="1">
      <c r="A29" s="47" t="s">
        <v>11</v>
      </c>
      <c r="B29" s="62">
        <v>0</v>
      </c>
      <c r="C29" s="64">
        <v>0</v>
      </c>
      <c r="D29" s="62">
        <v>0</v>
      </c>
      <c r="E29" s="64">
        <v>2</v>
      </c>
      <c r="F29" s="62">
        <v>0</v>
      </c>
      <c r="G29" s="64">
        <v>0</v>
      </c>
      <c r="H29" s="62">
        <v>0</v>
      </c>
      <c r="I29" s="64">
        <v>0</v>
      </c>
      <c r="J29" s="62"/>
      <c r="K29" s="62"/>
      <c r="L29" s="87"/>
      <c r="M29" s="87"/>
      <c r="N29" s="62"/>
      <c r="O29" s="62"/>
      <c r="P29" s="87"/>
      <c r="Q29" s="87"/>
      <c r="R29" s="62"/>
      <c r="S29" s="62"/>
      <c r="T29" s="62"/>
      <c r="U29" s="62"/>
      <c r="V29" s="62">
        <v>0</v>
      </c>
      <c r="W29" s="64">
        <v>0</v>
      </c>
      <c r="X29" s="68">
        <f t="shared" si="2"/>
        <v>0</v>
      </c>
      <c r="Y29" s="68">
        <f t="shared" si="2"/>
        <v>2</v>
      </c>
      <c r="Z29" s="62">
        <f t="shared" si="1"/>
        <v>2</v>
      </c>
      <c r="AA29" s="67">
        <v>0</v>
      </c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s="6" customFormat="1" ht="12.6" customHeight="1">
      <c r="A30" s="47" t="s">
        <v>15</v>
      </c>
      <c r="B30" s="62">
        <v>1</v>
      </c>
      <c r="C30" s="64">
        <v>0</v>
      </c>
      <c r="D30" s="62" t="s">
        <v>36</v>
      </c>
      <c r="E30" s="64" t="s">
        <v>36</v>
      </c>
      <c r="F30" s="62">
        <v>0</v>
      </c>
      <c r="G30" s="64">
        <v>1</v>
      </c>
      <c r="H30" s="62" t="s">
        <v>36</v>
      </c>
      <c r="I30" s="64" t="s">
        <v>36</v>
      </c>
      <c r="J30" s="62"/>
      <c r="K30" s="64"/>
      <c r="L30" s="87"/>
      <c r="M30" s="87"/>
      <c r="N30" s="62"/>
      <c r="O30" s="62"/>
      <c r="P30" s="87"/>
      <c r="Q30" s="87"/>
      <c r="R30" s="62"/>
      <c r="S30" s="62"/>
      <c r="T30" s="62"/>
      <c r="U30" s="62"/>
      <c r="V30" s="62">
        <v>0</v>
      </c>
      <c r="W30" s="64">
        <v>0</v>
      </c>
      <c r="X30" s="68">
        <f t="shared" si="2"/>
        <v>1</v>
      </c>
      <c r="Y30" s="68">
        <f t="shared" si="2"/>
        <v>1</v>
      </c>
      <c r="Z30" s="62">
        <f t="shared" si="1"/>
        <v>2</v>
      </c>
      <c r="AA30" s="67">
        <v>50</v>
      </c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s="6" customFormat="1" ht="12.6" customHeight="1">
      <c r="A31" s="47" t="s">
        <v>10</v>
      </c>
      <c r="B31" s="62">
        <v>1</v>
      </c>
      <c r="C31" s="64">
        <v>0</v>
      </c>
      <c r="D31" s="62" t="s">
        <v>36</v>
      </c>
      <c r="E31" s="64" t="s">
        <v>36</v>
      </c>
      <c r="F31" s="62">
        <v>1</v>
      </c>
      <c r="G31" s="64">
        <v>0</v>
      </c>
      <c r="H31" s="62" t="s">
        <v>36</v>
      </c>
      <c r="I31" s="64" t="s">
        <v>36</v>
      </c>
      <c r="J31" s="62"/>
      <c r="K31" s="64"/>
      <c r="L31" s="87"/>
      <c r="M31" s="87"/>
      <c r="N31" s="62"/>
      <c r="O31" s="62"/>
      <c r="P31" s="87"/>
      <c r="Q31" s="87"/>
      <c r="R31" s="62"/>
      <c r="S31" s="62"/>
      <c r="T31" s="62"/>
      <c r="U31" s="62"/>
      <c r="V31" s="62">
        <v>0</v>
      </c>
      <c r="W31" s="64">
        <v>0</v>
      </c>
      <c r="X31" s="68">
        <f t="shared" si="2"/>
        <v>2</v>
      </c>
      <c r="Y31" s="68">
        <f t="shared" si="2"/>
        <v>0</v>
      </c>
      <c r="Z31" s="62">
        <f t="shared" si="1"/>
        <v>2</v>
      </c>
      <c r="AA31" s="67">
        <v>100</v>
      </c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s="6" customFormat="1" ht="12.6" customHeight="1">
      <c r="A32" s="49" t="s">
        <v>2</v>
      </c>
      <c r="B32" s="62">
        <v>0</v>
      </c>
      <c r="C32" s="64">
        <v>0</v>
      </c>
      <c r="D32" s="62">
        <v>0</v>
      </c>
      <c r="E32" s="64">
        <v>1</v>
      </c>
      <c r="F32" s="62">
        <v>0</v>
      </c>
      <c r="G32" s="64">
        <v>1</v>
      </c>
      <c r="H32" s="62" t="s">
        <v>36</v>
      </c>
      <c r="I32" s="64" t="s">
        <v>36</v>
      </c>
      <c r="J32" s="62"/>
      <c r="K32" s="62"/>
      <c r="L32" s="73"/>
      <c r="M32" s="73"/>
      <c r="N32" s="62"/>
      <c r="O32" s="62"/>
      <c r="P32" s="73"/>
      <c r="Q32" s="73"/>
      <c r="R32" s="62"/>
      <c r="S32" s="62"/>
      <c r="T32" s="62"/>
      <c r="U32" s="62"/>
      <c r="V32" s="62">
        <v>0</v>
      </c>
      <c r="W32" s="64">
        <v>0</v>
      </c>
      <c r="X32" s="68">
        <f t="shared" si="2"/>
        <v>0</v>
      </c>
      <c r="Y32" s="68">
        <f t="shared" si="2"/>
        <v>2</v>
      </c>
      <c r="Z32" s="62">
        <f t="shared" si="1"/>
        <v>2</v>
      </c>
      <c r="AA32" s="67">
        <v>0</v>
      </c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 ht="12.6" customHeight="1">
      <c r="A33" s="47"/>
      <c r="B33" s="62"/>
      <c r="C33" s="71"/>
      <c r="D33" s="62"/>
      <c r="E33" s="71"/>
      <c r="F33" s="62"/>
      <c r="G33" s="71"/>
      <c r="H33" s="62"/>
      <c r="I33" s="71"/>
      <c r="J33" s="62"/>
      <c r="K33" s="71"/>
      <c r="L33" s="72"/>
      <c r="M33" s="73"/>
      <c r="N33" s="62"/>
      <c r="O33" s="62"/>
      <c r="P33" s="72"/>
      <c r="Q33" s="73"/>
      <c r="R33" s="62"/>
      <c r="S33" s="62"/>
      <c r="T33" s="62"/>
      <c r="U33" s="71"/>
      <c r="V33" s="62"/>
      <c r="W33" s="71"/>
      <c r="X33" s="62"/>
      <c r="Y33" s="71"/>
      <c r="Z33" s="74"/>
      <c r="AA33" s="67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6" customHeight="1">
      <c r="A34" s="40" t="s">
        <v>45</v>
      </c>
      <c r="B34" s="199">
        <v>41.176470588235297</v>
      </c>
      <c r="C34" s="201"/>
      <c r="D34" s="199">
        <v>6.666666666666667</v>
      </c>
      <c r="E34" s="201"/>
      <c r="F34" s="199">
        <v>16.666666666666668</v>
      </c>
      <c r="G34" s="202"/>
      <c r="H34" s="88"/>
      <c r="I34" s="88">
        <v>0</v>
      </c>
      <c r="J34" s="199"/>
      <c r="K34" s="200"/>
      <c r="L34" s="199"/>
      <c r="M34" s="200"/>
      <c r="N34" s="199"/>
      <c r="O34" s="203"/>
      <c r="P34" s="199"/>
      <c r="Q34" s="200"/>
      <c r="R34" s="199"/>
      <c r="S34" s="203"/>
      <c r="T34" s="199"/>
      <c r="U34" s="203"/>
      <c r="V34" s="88"/>
      <c r="W34" s="88">
        <v>0</v>
      </c>
      <c r="X34" s="199">
        <v>19.565217391304348</v>
      </c>
      <c r="Y34" s="203"/>
      <c r="Z34" s="89"/>
      <c r="AA34" s="42"/>
      <c r="AB34" s="3"/>
      <c r="AC34" s="3"/>
      <c r="AD34" s="3"/>
      <c r="AE34" s="3"/>
      <c r="AF34" s="3"/>
      <c r="AG34" s="3"/>
      <c r="AH34" s="3"/>
      <c r="AI34" s="3"/>
      <c r="AJ34" s="3"/>
    </row>
    <row r="35" spans="1:36" s="26" customFormat="1" ht="12.6" customHeight="1">
      <c r="A35" s="35"/>
      <c r="B35" s="135"/>
      <c r="C35" s="149"/>
      <c r="D35" s="135"/>
      <c r="E35" s="149"/>
      <c r="F35" s="135"/>
      <c r="G35" s="39"/>
      <c r="H35" s="150"/>
      <c r="I35" s="150"/>
      <c r="J35" s="135"/>
      <c r="K35" s="136"/>
      <c r="L35" s="135"/>
      <c r="M35" s="136"/>
      <c r="N35" s="135"/>
      <c r="O35" s="135"/>
      <c r="P35" s="135"/>
      <c r="Q35" s="136"/>
      <c r="R35" s="135"/>
      <c r="S35" s="135"/>
      <c r="T35" s="135"/>
      <c r="U35" s="135"/>
      <c r="V35" s="150"/>
      <c r="W35" s="150"/>
      <c r="X35" s="135"/>
      <c r="Y35" s="135"/>
      <c r="Z35" s="151"/>
      <c r="AA35" s="46"/>
      <c r="AB35" s="147"/>
      <c r="AC35" s="147"/>
      <c r="AD35" s="147"/>
      <c r="AE35" s="147"/>
      <c r="AF35" s="147"/>
      <c r="AG35" s="147"/>
      <c r="AH35" s="147"/>
      <c r="AI35" s="147"/>
      <c r="AJ35" s="147"/>
    </row>
    <row r="36" spans="1:36" ht="12.6" customHeight="1">
      <c r="A36" s="76" t="s">
        <v>59</v>
      </c>
      <c r="B36" s="62"/>
      <c r="C36" s="74"/>
      <c r="D36" s="62"/>
      <c r="E36" s="74"/>
      <c r="F36" s="62"/>
      <c r="G36" s="74"/>
      <c r="H36" s="62"/>
      <c r="I36" s="74"/>
      <c r="J36" s="62"/>
      <c r="K36" s="74"/>
      <c r="L36" s="62"/>
      <c r="M36" s="74"/>
      <c r="N36" s="62"/>
      <c r="O36" s="74"/>
      <c r="P36" s="62"/>
      <c r="Q36" s="74"/>
      <c r="R36" s="62"/>
      <c r="S36" s="74"/>
      <c r="T36" s="62"/>
      <c r="U36" s="74"/>
      <c r="V36" s="62"/>
      <c r="W36" s="74"/>
      <c r="X36" s="62"/>
      <c r="Y36" s="74"/>
      <c r="Z36" s="74"/>
      <c r="AA36" s="47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2.6" customHeight="1">
      <c r="A37" s="77" t="s">
        <v>53</v>
      </c>
      <c r="B37" s="47"/>
      <c r="C37" s="59"/>
      <c r="D37" s="59"/>
      <c r="E37" s="59"/>
      <c r="F37" s="59"/>
      <c r="G37" s="59"/>
      <c r="H37" s="59"/>
      <c r="I37" s="59"/>
      <c r="J37" s="62"/>
      <c r="K37" s="74"/>
      <c r="L37" s="59"/>
      <c r="M37" s="59"/>
      <c r="N37" s="62"/>
      <c r="O37" s="74"/>
      <c r="P37" s="62"/>
      <c r="Q37" s="74"/>
      <c r="R37" s="62"/>
      <c r="S37" s="74"/>
      <c r="T37" s="59"/>
      <c r="U37" s="59"/>
      <c r="V37" s="59"/>
      <c r="W37" s="59"/>
      <c r="X37" s="59"/>
      <c r="Y37" s="59"/>
      <c r="Z37" s="67"/>
      <c r="AA37" s="67"/>
      <c r="AB37" s="3"/>
      <c r="AC37" s="3"/>
      <c r="AD37" s="3"/>
      <c r="AE37" s="3"/>
      <c r="AF37" s="3"/>
      <c r="AG37" s="3"/>
      <c r="AH37" s="3"/>
      <c r="AI37" s="3"/>
      <c r="AJ37" s="3"/>
    </row>
    <row r="38" spans="1:36" s="10" customFormat="1" ht="12.6" customHeight="1">
      <c r="A38" s="77" t="s">
        <v>37</v>
      </c>
      <c r="B38" s="47"/>
      <c r="C38" s="47"/>
      <c r="D38" s="47"/>
      <c r="E38" s="47"/>
      <c r="F38" s="47"/>
      <c r="G38" s="47"/>
      <c r="H38" s="47"/>
      <c r="I38" s="47"/>
      <c r="J38" s="62"/>
      <c r="K38" s="74"/>
      <c r="L38" s="47"/>
      <c r="M38" s="47"/>
      <c r="N38" s="62"/>
      <c r="O38" s="74"/>
      <c r="P38" s="62"/>
      <c r="Q38" s="74"/>
      <c r="R38" s="62"/>
      <c r="S38" s="74"/>
      <c r="T38" s="47"/>
      <c r="U38" s="47"/>
      <c r="V38" s="47"/>
      <c r="W38" s="78"/>
      <c r="X38" s="47"/>
      <c r="Y38" s="47"/>
      <c r="Z38" s="47"/>
      <c r="AA38" s="47"/>
      <c r="AB38" s="6"/>
      <c r="AC38" s="6"/>
      <c r="AD38" s="6"/>
      <c r="AE38" s="6"/>
      <c r="AF38" s="6"/>
      <c r="AG38" s="6"/>
      <c r="AH38" s="6"/>
      <c r="AI38" s="6"/>
    </row>
    <row r="39" spans="1:36" ht="12.6" customHeight="1">
      <c r="A39" s="81"/>
      <c r="B39" s="79"/>
      <c r="C39" s="79"/>
      <c r="D39" s="79"/>
      <c r="E39" s="79"/>
      <c r="F39" s="79"/>
      <c r="G39" s="79"/>
      <c r="H39" s="79"/>
      <c r="I39" s="79"/>
      <c r="J39" s="59"/>
      <c r="K39" s="59"/>
      <c r="L39" s="79"/>
      <c r="M39" s="79"/>
      <c r="N39" s="59"/>
      <c r="O39" s="59"/>
      <c r="P39" s="59"/>
      <c r="Q39" s="59"/>
      <c r="R39" s="59"/>
      <c r="S39" s="59"/>
      <c r="T39" s="79"/>
      <c r="U39" s="79"/>
      <c r="V39" s="79"/>
      <c r="W39" s="79"/>
      <c r="X39" s="79"/>
      <c r="Y39" s="79"/>
      <c r="Z39" s="79"/>
      <c r="AA39" s="79"/>
      <c r="AB39" s="3"/>
      <c r="AC39" s="3"/>
      <c r="AD39" s="3"/>
      <c r="AE39" s="3"/>
      <c r="AF39" s="3"/>
      <c r="AG39" s="3"/>
      <c r="AH39" s="3"/>
      <c r="AI39" s="3"/>
      <c r="AJ39" s="3"/>
    </row>
    <row r="40" spans="1:36" s="5" customFormat="1" ht="12.6" customHeight="1">
      <c r="A40" s="104" t="s">
        <v>76</v>
      </c>
      <c r="B40" s="80"/>
      <c r="C40" s="80"/>
      <c r="D40" s="80"/>
      <c r="E40" s="80"/>
      <c r="F40" s="80"/>
      <c r="G40" s="80"/>
      <c r="H40" s="82"/>
      <c r="I40" s="82"/>
      <c r="J40" s="59"/>
      <c r="K40" s="59"/>
      <c r="L40" s="80"/>
      <c r="M40" s="80"/>
      <c r="N40" s="59"/>
      <c r="O40" s="59"/>
      <c r="P40" s="59"/>
      <c r="Q40" s="59"/>
      <c r="R40" s="59"/>
      <c r="S40" s="59"/>
      <c r="T40" s="80"/>
      <c r="U40" s="80"/>
      <c r="V40" s="83"/>
      <c r="W40" s="83"/>
      <c r="X40" s="80"/>
      <c r="Y40" s="80"/>
      <c r="Z40" s="80"/>
      <c r="AA40" s="80"/>
    </row>
    <row r="41" spans="1:36" s="5" customFormat="1" ht="12.6" customHeight="1">
      <c r="A41" s="105" t="s">
        <v>75</v>
      </c>
      <c r="B41" s="78"/>
      <c r="C41" s="78"/>
      <c r="D41" s="80"/>
      <c r="E41" s="80"/>
      <c r="F41" s="80"/>
      <c r="G41" s="80"/>
      <c r="H41" s="80"/>
      <c r="I41" s="80"/>
      <c r="J41" s="47"/>
      <c r="K41" s="47"/>
      <c r="L41" s="80"/>
      <c r="M41" s="80"/>
      <c r="N41" s="47"/>
      <c r="O41" s="47"/>
      <c r="P41" s="47"/>
      <c r="Q41" s="47"/>
      <c r="R41" s="47"/>
      <c r="S41" s="47"/>
      <c r="T41" s="80"/>
      <c r="U41" s="80"/>
      <c r="V41" s="80"/>
      <c r="W41" s="80"/>
      <c r="X41" s="80"/>
      <c r="Y41" s="80"/>
      <c r="Z41" s="80"/>
      <c r="AA41" s="80"/>
    </row>
    <row r="42" spans="1:36" s="5" customFormat="1" ht="12.6" customHeight="1">
      <c r="A42" s="105"/>
      <c r="B42" s="85"/>
      <c r="C42" s="85"/>
      <c r="D42" s="80"/>
      <c r="E42" s="80"/>
      <c r="F42" s="80"/>
      <c r="G42" s="80"/>
      <c r="H42" s="80"/>
      <c r="I42" s="80"/>
      <c r="J42" s="47"/>
      <c r="K42" s="47"/>
      <c r="L42" s="80"/>
      <c r="M42" s="80"/>
      <c r="N42" s="47"/>
      <c r="O42" s="47"/>
      <c r="P42" s="47"/>
      <c r="Q42" s="47"/>
      <c r="R42" s="47"/>
      <c r="S42" s="47"/>
      <c r="T42" s="80"/>
      <c r="U42" s="80"/>
      <c r="V42" s="80"/>
      <c r="W42" s="80"/>
      <c r="X42" s="80"/>
      <c r="Y42" s="80"/>
      <c r="Z42" s="80"/>
      <c r="AA42" s="80"/>
    </row>
    <row r="43" spans="1:36" s="6" customFormat="1" ht="12.6" customHeight="1">
      <c r="A43" s="106" t="s">
        <v>77</v>
      </c>
      <c r="B43" s="85"/>
      <c r="C43" s="85"/>
      <c r="D43" s="80"/>
      <c r="E43" s="80"/>
      <c r="F43" s="80"/>
      <c r="G43" s="47"/>
      <c r="H43" s="80"/>
      <c r="I43" s="80"/>
      <c r="J43" s="79"/>
      <c r="K43" s="79"/>
      <c r="L43" s="47"/>
      <c r="M43" s="47"/>
      <c r="N43" s="79"/>
      <c r="O43" s="79"/>
      <c r="P43" s="79"/>
      <c r="Q43" s="79"/>
      <c r="R43" s="79"/>
      <c r="S43" s="79"/>
      <c r="T43" s="47"/>
      <c r="U43" s="47"/>
      <c r="V43" s="47"/>
      <c r="W43" s="47"/>
      <c r="X43" s="47"/>
      <c r="Y43" s="47"/>
      <c r="Z43" s="47"/>
      <c r="AA43" s="47"/>
    </row>
    <row r="44" spans="1:36" ht="12.6" customHeight="1">
      <c r="A44" s="86"/>
      <c r="B44" s="78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2.6" customHeight="1">
      <c r="A45" s="4"/>
      <c r="B45" s="3"/>
      <c r="C45" s="3"/>
      <c r="D45" s="3"/>
      <c r="E45" s="3"/>
      <c r="F45" s="3"/>
      <c r="G45" s="3"/>
      <c r="H45" s="3"/>
      <c r="I45" s="3"/>
      <c r="J45" s="22"/>
      <c r="K45" s="22"/>
      <c r="L45" s="3"/>
      <c r="M45" s="3"/>
      <c r="N45" s="22"/>
      <c r="O45" s="22"/>
      <c r="P45" s="22"/>
      <c r="Q45" s="22"/>
      <c r="R45" s="22"/>
      <c r="S45" s="22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12.6" customHeight="1">
      <c r="A46" s="4"/>
      <c r="B46" s="3"/>
      <c r="C46" s="3"/>
      <c r="D46" s="3"/>
      <c r="E46" s="3"/>
      <c r="F46" s="3"/>
      <c r="G46" s="3"/>
      <c r="H46" s="3"/>
      <c r="I46" s="3"/>
      <c r="J46" s="22"/>
      <c r="K46" s="22"/>
      <c r="L46" s="3"/>
      <c r="M46" s="3"/>
      <c r="N46" s="22"/>
      <c r="O46" s="22"/>
      <c r="P46" s="22"/>
      <c r="Q46" s="22"/>
      <c r="R46" s="22"/>
      <c r="S46" s="22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2.6" customHeight="1">
      <c r="A47" s="4"/>
      <c r="B47" s="3"/>
      <c r="C47" s="3"/>
      <c r="D47" s="3"/>
      <c r="E47" s="3"/>
      <c r="F47" s="3"/>
      <c r="G47" s="3"/>
      <c r="H47" s="3"/>
      <c r="I47" s="3"/>
      <c r="J47" s="22"/>
      <c r="K47" s="22"/>
      <c r="L47" s="3"/>
      <c r="M47" s="3"/>
      <c r="N47" s="22"/>
      <c r="O47" s="22"/>
      <c r="P47" s="22"/>
      <c r="Q47" s="22"/>
      <c r="R47" s="22"/>
      <c r="S47" s="22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2.6" customHeight="1">
      <c r="A48" s="4"/>
      <c r="B48" s="3"/>
      <c r="C48" s="3"/>
      <c r="D48" s="3"/>
      <c r="E48" s="3"/>
      <c r="F48" s="3"/>
      <c r="G48" s="3"/>
      <c r="H48" s="3"/>
      <c r="I48" s="3"/>
      <c r="J48" s="22"/>
      <c r="K48" s="22"/>
      <c r="L48" s="3"/>
      <c r="M48" s="3"/>
      <c r="N48" s="22"/>
      <c r="O48" s="22"/>
      <c r="P48" s="22"/>
      <c r="Q48" s="22"/>
      <c r="R48" s="22"/>
      <c r="S48" s="22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2.6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2.6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2.6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2.6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2.6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2.6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2.6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2.6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2.6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2.6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2.6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2.6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2.6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2.6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2.6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2.6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2.6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2.6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2.6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2.6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2.6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2.6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2.6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2.6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2.6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2.6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2.6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12.6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2.6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2.6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2.6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2.6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2.6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2.6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2.6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2.6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2.6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2.6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2.6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2.6" customHeight="1">
      <c r="J88" s="3"/>
      <c r="K88" s="3"/>
      <c r="N88" s="3"/>
      <c r="O88" s="3"/>
      <c r="P88" s="3"/>
      <c r="Q88" s="3"/>
      <c r="R88" s="3"/>
      <c r="S88" s="3"/>
    </row>
    <row r="89" spans="1:36" ht="12.6" customHeight="1">
      <c r="J89" s="3"/>
      <c r="K89" s="3"/>
      <c r="N89" s="3"/>
      <c r="O89" s="3"/>
      <c r="P89" s="3"/>
      <c r="Q89" s="3"/>
      <c r="R89" s="3"/>
      <c r="S89" s="3"/>
    </row>
    <row r="90" spans="1:36" ht="12.6" customHeight="1">
      <c r="J90" s="3"/>
      <c r="K90" s="3"/>
      <c r="N90" s="3"/>
      <c r="O90" s="3"/>
      <c r="P90" s="3"/>
      <c r="Q90" s="3"/>
      <c r="R90" s="3"/>
      <c r="S90" s="3"/>
    </row>
    <row r="91" spans="1:36" ht="12.6" customHeight="1">
      <c r="J91" s="3"/>
      <c r="K91" s="3"/>
      <c r="N91" s="3"/>
      <c r="O91" s="3"/>
      <c r="P91" s="3"/>
      <c r="Q91" s="3"/>
      <c r="R91" s="3"/>
      <c r="S91" s="3"/>
    </row>
    <row r="92" spans="1:36" ht="12.6" customHeight="1">
      <c r="J92" s="3"/>
      <c r="K92" s="3"/>
      <c r="N92" s="3"/>
      <c r="O92" s="3"/>
      <c r="P92" s="3"/>
      <c r="Q92" s="3"/>
      <c r="R92" s="3"/>
      <c r="S92" s="3"/>
    </row>
  </sheetData>
  <mergeCells count="10">
    <mergeCell ref="B34:C34"/>
    <mergeCell ref="D34:E34"/>
    <mergeCell ref="F34:G34"/>
    <mergeCell ref="X34:Y34"/>
    <mergeCell ref="J34:K34"/>
    <mergeCell ref="P34:Q34"/>
    <mergeCell ref="N34:O34"/>
    <mergeCell ref="R34:S34"/>
    <mergeCell ref="L34:M34"/>
    <mergeCell ref="T34:U34"/>
  </mergeCells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92"/>
  <sheetViews>
    <sheetView showGridLines="0" zoomScaleNormal="75" workbookViewId="0"/>
  </sheetViews>
  <sheetFormatPr baseColWidth="10" defaultColWidth="9.28515625" defaultRowHeight="12.6" customHeight="1"/>
  <cols>
    <col min="1" max="1" width="17.85546875" style="1" customWidth="1"/>
    <col min="2" max="12" width="5.85546875" style="1" customWidth="1"/>
    <col min="13" max="13" width="6.7109375" style="1" customWidth="1"/>
    <col min="14" max="23" width="5.85546875" style="1" hidden="1" customWidth="1"/>
    <col min="24" max="26" width="5.85546875" style="1" customWidth="1"/>
    <col min="27" max="27" width="9.140625" style="1" customWidth="1"/>
    <col min="28" max="16384" width="9.28515625" style="1"/>
  </cols>
  <sheetData>
    <row r="1" spans="1:36" ht="22.5" customHeight="1">
      <c r="A1" s="7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8"/>
      <c r="O1" s="8"/>
      <c r="P1" s="8"/>
      <c r="Q1" s="8"/>
      <c r="R1" s="8"/>
      <c r="S1" s="8"/>
      <c r="T1" s="59"/>
      <c r="U1" s="59"/>
      <c r="V1" s="59"/>
      <c r="W1" s="59"/>
      <c r="X1" s="59"/>
      <c r="Y1" s="59"/>
      <c r="Z1" s="59"/>
      <c r="AA1" s="9" t="s">
        <v>74</v>
      </c>
    </row>
    <row r="2" spans="1:36" ht="16.5" customHeight="1">
      <c r="A2" s="122" t="s">
        <v>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3"/>
      <c r="O2" s="123"/>
      <c r="P2" s="123"/>
      <c r="Q2" s="123"/>
      <c r="R2" s="123"/>
      <c r="S2" s="123"/>
      <c r="T2" s="124"/>
      <c r="U2" s="124"/>
      <c r="V2" s="124"/>
      <c r="W2" s="124"/>
      <c r="X2" s="124"/>
      <c r="Y2" s="124"/>
      <c r="Z2" s="124"/>
      <c r="AA2" s="124"/>
    </row>
    <row r="3" spans="1:36" s="12" customFormat="1" ht="21" customHeight="1">
      <c r="A3" s="161"/>
      <c r="B3" s="128" t="s">
        <v>4</v>
      </c>
      <c r="C3" s="125"/>
      <c r="D3" s="128" t="s">
        <v>5</v>
      </c>
      <c r="E3" s="187"/>
      <c r="F3" s="128" t="s">
        <v>6</v>
      </c>
      <c r="G3" s="187"/>
      <c r="H3" s="128" t="s">
        <v>7</v>
      </c>
      <c r="I3" s="187"/>
      <c r="J3" s="128" t="s">
        <v>33</v>
      </c>
      <c r="K3" s="187"/>
      <c r="L3" s="128" t="s">
        <v>34</v>
      </c>
      <c r="M3" s="125"/>
      <c r="N3" s="128"/>
      <c r="O3" s="187"/>
      <c r="P3" s="128"/>
      <c r="Q3" s="187"/>
      <c r="R3" s="128"/>
      <c r="S3" s="187"/>
      <c r="T3" s="128"/>
      <c r="U3" s="187"/>
      <c r="V3" s="128"/>
      <c r="W3" s="125"/>
      <c r="X3" s="128" t="s">
        <v>0</v>
      </c>
      <c r="Y3" s="187"/>
      <c r="Z3" s="128"/>
      <c r="AA3" s="187"/>
    </row>
    <row r="4" spans="1:36" s="12" customFormat="1" ht="21" customHeight="1">
      <c r="A4" s="162"/>
      <c r="B4" s="128" t="s">
        <v>9</v>
      </c>
      <c r="C4" s="125" t="s">
        <v>31</v>
      </c>
      <c r="D4" s="128" t="s">
        <v>9</v>
      </c>
      <c r="E4" s="187" t="s">
        <v>31</v>
      </c>
      <c r="F4" s="128" t="s">
        <v>9</v>
      </c>
      <c r="G4" s="187" t="s">
        <v>31</v>
      </c>
      <c r="H4" s="128" t="s">
        <v>9</v>
      </c>
      <c r="I4" s="187" t="s">
        <v>31</v>
      </c>
      <c r="J4" s="128" t="s">
        <v>9</v>
      </c>
      <c r="K4" s="187" t="s">
        <v>31</v>
      </c>
      <c r="L4" s="128" t="s">
        <v>9</v>
      </c>
      <c r="M4" s="125" t="s">
        <v>31</v>
      </c>
      <c r="N4" s="128"/>
      <c r="O4" s="187"/>
      <c r="P4" s="128"/>
      <c r="Q4" s="187"/>
      <c r="R4" s="128"/>
      <c r="S4" s="187"/>
      <c r="T4" s="128"/>
      <c r="U4" s="187"/>
      <c r="V4" s="128"/>
      <c r="W4" s="125"/>
      <c r="X4" s="128" t="s">
        <v>9</v>
      </c>
      <c r="Y4" s="187" t="s">
        <v>31</v>
      </c>
      <c r="Z4" s="128" t="s">
        <v>0</v>
      </c>
      <c r="AA4" s="187" t="s">
        <v>32</v>
      </c>
    </row>
    <row r="5" spans="1:36" ht="12.6" customHeight="1">
      <c r="A5" s="40" t="s">
        <v>0</v>
      </c>
      <c r="B5" s="41">
        <f t="shared" ref="B5:Z5" si="0">SUM(B7:B32)</f>
        <v>5</v>
      </c>
      <c r="C5" s="41">
        <f t="shared" si="0"/>
        <v>12</v>
      </c>
      <c r="D5" s="41">
        <f t="shared" si="0"/>
        <v>1</v>
      </c>
      <c r="E5" s="41">
        <f t="shared" si="0"/>
        <v>15</v>
      </c>
      <c r="F5" s="41">
        <f t="shared" si="0"/>
        <v>1</v>
      </c>
      <c r="G5" s="41">
        <f t="shared" si="0"/>
        <v>4</v>
      </c>
      <c r="H5" s="41">
        <f t="shared" si="0"/>
        <v>0</v>
      </c>
      <c r="I5" s="41">
        <f t="shared" si="0"/>
        <v>5</v>
      </c>
      <c r="J5" s="41">
        <f t="shared" si="0"/>
        <v>0</v>
      </c>
      <c r="K5" s="41">
        <f t="shared" si="0"/>
        <v>2</v>
      </c>
      <c r="L5" s="41">
        <f t="shared" si="0"/>
        <v>1</v>
      </c>
      <c r="M5" s="41">
        <f t="shared" si="0"/>
        <v>0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>
        <f t="shared" si="0"/>
        <v>8</v>
      </c>
      <c r="Y5" s="41">
        <f t="shared" si="0"/>
        <v>38</v>
      </c>
      <c r="Z5" s="41">
        <f t="shared" si="0"/>
        <v>46</v>
      </c>
      <c r="AA5" s="42">
        <v>17.391304347826086</v>
      </c>
      <c r="AB5" s="3"/>
      <c r="AC5" s="3"/>
      <c r="AD5" s="3"/>
      <c r="AE5" s="3"/>
      <c r="AF5" s="3"/>
      <c r="AG5" s="3"/>
      <c r="AH5" s="3"/>
      <c r="AI5" s="3"/>
      <c r="AJ5" s="3"/>
    </row>
    <row r="6" spans="1:36" ht="12.6" customHeight="1">
      <c r="A6" s="61"/>
      <c r="B6" s="62"/>
      <c r="C6" s="71"/>
      <c r="D6" s="62"/>
      <c r="E6" s="71"/>
      <c r="F6" s="62"/>
      <c r="G6" s="64"/>
      <c r="H6" s="62"/>
      <c r="I6" s="64"/>
      <c r="J6" s="62"/>
      <c r="K6" s="64"/>
      <c r="L6" s="62"/>
      <c r="M6" s="64"/>
      <c r="N6" s="62"/>
      <c r="O6" s="63"/>
      <c r="P6" s="62"/>
      <c r="Q6" s="63"/>
      <c r="R6" s="62"/>
      <c r="S6" s="63"/>
      <c r="T6" s="62"/>
      <c r="U6" s="64"/>
      <c r="V6" s="62"/>
      <c r="W6" s="64"/>
      <c r="X6" s="62"/>
      <c r="Y6" s="64"/>
      <c r="Z6" s="74"/>
      <c r="AA6" s="67"/>
      <c r="AB6" s="3"/>
      <c r="AC6" s="3"/>
      <c r="AD6" s="3"/>
      <c r="AE6" s="3"/>
      <c r="AF6" s="3"/>
      <c r="AG6" s="3"/>
      <c r="AH6" s="3"/>
      <c r="AI6" s="3"/>
      <c r="AJ6" s="3"/>
    </row>
    <row r="7" spans="1:36" s="6" customFormat="1" ht="12.6" customHeight="1">
      <c r="A7" s="47" t="s">
        <v>20</v>
      </c>
      <c r="B7" s="62">
        <v>1</v>
      </c>
      <c r="C7" s="64">
        <v>0</v>
      </c>
      <c r="D7" s="62" t="s">
        <v>36</v>
      </c>
      <c r="E7" s="62" t="s">
        <v>36</v>
      </c>
      <c r="F7" s="62">
        <v>0</v>
      </c>
      <c r="G7" s="64">
        <v>0</v>
      </c>
      <c r="H7" s="62">
        <v>0</v>
      </c>
      <c r="I7" s="64">
        <v>0</v>
      </c>
      <c r="J7" s="62" t="s">
        <v>36</v>
      </c>
      <c r="K7" s="62" t="s">
        <v>36</v>
      </c>
      <c r="L7" s="62">
        <v>1</v>
      </c>
      <c r="M7" s="64">
        <v>0</v>
      </c>
      <c r="N7" s="62"/>
      <c r="O7" s="62"/>
      <c r="P7" s="62"/>
      <c r="Q7" s="62"/>
      <c r="R7" s="62"/>
      <c r="S7" s="62"/>
      <c r="T7" s="62"/>
      <c r="U7" s="62"/>
      <c r="V7" s="62"/>
      <c r="W7" s="64"/>
      <c r="X7" s="68">
        <f>SUM(B7,D7,F7,H7,N7,R7,J7,P7,L7,T7,V7)</f>
        <v>2</v>
      </c>
      <c r="Y7" s="68">
        <f>SUM(C7,E7,G7,I7,O7,S7,K7,Q7,M7,U7,W7)</f>
        <v>0</v>
      </c>
      <c r="Z7" s="62">
        <f t="shared" ref="Z7:Z32" si="1">SUM(X7:Y7)</f>
        <v>2</v>
      </c>
      <c r="AA7" s="67">
        <v>100</v>
      </c>
      <c r="AB7" s="19"/>
      <c r="AC7" s="19"/>
      <c r="AD7" s="19"/>
      <c r="AE7" s="19"/>
      <c r="AF7" s="19"/>
      <c r="AG7" s="19"/>
      <c r="AH7" s="19"/>
      <c r="AI7" s="19"/>
      <c r="AJ7" s="19"/>
    </row>
    <row r="8" spans="1:36" s="6" customFormat="1" ht="12.6" customHeight="1">
      <c r="A8" s="47" t="s">
        <v>13</v>
      </c>
      <c r="B8" s="62">
        <v>1</v>
      </c>
      <c r="C8" s="64">
        <v>0</v>
      </c>
      <c r="D8" s="62" t="s">
        <v>36</v>
      </c>
      <c r="E8" s="62" t="s">
        <v>36</v>
      </c>
      <c r="F8" s="62">
        <v>0</v>
      </c>
      <c r="G8" s="64">
        <v>0</v>
      </c>
      <c r="H8" s="62">
        <v>0</v>
      </c>
      <c r="I8" s="64">
        <v>1</v>
      </c>
      <c r="J8" s="62" t="s">
        <v>36</v>
      </c>
      <c r="K8" s="62" t="s">
        <v>36</v>
      </c>
      <c r="L8" s="62" t="s">
        <v>36</v>
      </c>
      <c r="M8" s="62" t="s">
        <v>36</v>
      </c>
      <c r="N8" s="62"/>
      <c r="O8" s="62"/>
      <c r="P8" s="62"/>
      <c r="Q8" s="62"/>
      <c r="R8" s="62"/>
      <c r="S8" s="62"/>
      <c r="T8" s="62"/>
      <c r="U8" s="62"/>
      <c r="V8" s="62"/>
      <c r="W8" s="64"/>
      <c r="X8" s="68">
        <f>SUM(B8,D8,F8,H8,N8,R8,J8,P8,L8,T8,V8)</f>
        <v>1</v>
      </c>
      <c r="Y8" s="68">
        <f>SUM(C8,E8,G8,I8,O8,S8,K8,Q8,M8,U8,W8)</f>
        <v>1</v>
      </c>
      <c r="Z8" s="62">
        <f t="shared" si="1"/>
        <v>2</v>
      </c>
      <c r="AA8" s="67">
        <v>50</v>
      </c>
      <c r="AB8" s="19"/>
      <c r="AC8" s="19"/>
      <c r="AD8" s="19"/>
      <c r="AE8" s="19"/>
      <c r="AF8" s="19"/>
      <c r="AG8" s="19"/>
      <c r="AH8" s="19"/>
      <c r="AI8" s="19"/>
      <c r="AJ8" s="19"/>
    </row>
    <row r="9" spans="1:36" s="6" customFormat="1" ht="12.6" customHeight="1">
      <c r="A9" s="47" t="s">
        <v>26</v>
      </c>
      <c r="B9" s="62">
        <v>1</v>
      </c>
      <c r="C9" s="64">
        <v>0</v>
      </c>
      <c r="D9" s="62">
        <v>0</v>
      </c>
      <c r="E9" s="64">
        <v>1</v>
      </c>
      <c r="F9" s="62">
        <v>0</v>
      </c>
      <c r="G9" s="64">
        <v>0</v>
      </c>
      <c r="H9" s="62">
        <v>0</v>
      </c>
      <c r="I9" s="64">
        <v>0</v>
      </c>
      <c r="J9" s="62" t="s">
        <v>36</v>
      </c>
      <c r="K9" s="62" t="s">
        <v>36</v>
      </c>
      <c r="L9" s="62" t="s">
        <v>36</v>
      </c>
      <c r="M9" s="62" t="s">
        <v>36</v>
      </c>
      <c r="N9" s="62"/>
      <c r="O9" s="62"/>
      <c r="P9" s="62"/>
      <c r="Q9" s="62"/>
      <c r="R9" s="62"/>
      <c r="S9" s="62"/>
      <c r="T9" s="62"/>
      <c r="U9" s="62"/>
      <c r="V9" s="62"/>
      <c r="W9" s="64"/>
      <c r="X9" s="68">
        <f t="shared" ref="X9:Y32" si="2">SUM(B9,D9,F9,H9,N9,R9,J9,P9,L9,T9,V9)</f>
        <v>1</v>
      </c>
      <c r="Y9" s="68">
        <f t="shared" si="2"/>
        <v>1</v>
      </c>
      <c r="Z9" s="62">
        <f t="shared" si="1"/>
        <v>2</v>
      </c>
      <c r="AA9" s="67">
        <v>50</v>
      </c>
      <c r="AB9" s="19"/>
      <c r="AC9" s="19"/>
      <c r="AD9" s="19"/>
      <c r="AE9" s="19"/>
      <c r="AF9" s="19"/>
      <c r="AG9" s="19"/>
      <c r="AH9" s="19"/>
      <c r="AI9" s="19"/>
      <c r="AJ9" s="19"/>
    </row>
    <row r="10" spans="1:36" s="6" customFormat="1" ht="12.6" customHeight="1">
      <c r="A10" s="47" t="s">
        <v>1</v>
      </c>
      <c r="B10" s="62" t="s">
        <v>36</v>
      </c>
      <c r="C10" s="62" t="s">
        <v>36</v>
      </c>
      <c r="D10" s="62">
        <v>0</v>
      </c>
      <c r="E10" s="64">
        <v>2</v>
      </c>
      <c r="F10" s="62">
        <v>0</v>
      </c>
      <c r="G10" s="64">
        <v>0</v>
      </c>
      <c r="H10" s="62" t="s">
        <v>36</v>
      </c>
      <c r="I10" s="62" t="s">
        <v>36</v>
      </c>
      <c r="J10" s="62" t="s">
        <v>36</v>
      </c>
      <c r="K10" s="62" t="s">
        <v>36</v>
      </c>
      <c r="L10" s="62" t="s">
        <v>36</v>
      </c>
      <c r="M10" s="62" t="s">
        <v>36</v>
      </c>
      <c r="N10" s="62"/>
      <c r="O10" s="62"/>
      <c r="P10" s="62"/>
      <c r="Q10" s="62"/>
      <c r="R10" s="62"/>
      <c r="S10" s="62"/>
      <c r="T10" s="62"/>
      <c r="U10" s="62"/>
      <c r="V10" s="62"/>
      <c r="W10" s="64"/>
      <c r="X10" s="68">
        <f t="shared" si="2"/>
        <v>0</v>
      </c>
      <c r="Y10" s="68">
        <f t="shared" si="2"/>
        <v>2</v>
      </c>
      <c r="Z10" s="62">
        <f t="shared" si="1"/>
        <v>2</v>
      </c>
      <c r="AA10" s="67">
        <v>0</v>
      </c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s="6" customFormat="1" ht="12.6" customHeight="1">
      <c r="A11" s="47" t="s">
        <v>29</v>
      </c>
      <c r="B11" s="62">
        <v>0</v>
      </c>
      <c r="C11" s="64">
        <v>1</v>
      </c>
      <c r="D11" s="62">
        <v>0</v>
      </c>
      <c r="E11" s="64">
        <v>1</v>
      </c>
      <c r="F11" s="62" t="s">
        <v>36</v>
      </c>
      <c r="G11" s="62" t="s">
        <v>36</v>
      </c>
      <c r="H11" s="62" t="s">
        <v>36</v>
      </c>
      <c r="I11" s="62" t="s">
        <v>36</v>
      </c>
      <c r="J11" s="62" t="s">
        <v>36</v>
      </c>
      <c r="K11" s="62" t="s">
        <v>36</v>
      </c>
      <c r="L11" s="62" t="s">
        <v>36</v>
      </c>
      <c r="M11" s="62" t="s">
        <v>36</v>
      </c>
      <c r="N11" s="62"/>
      <c r="O11" s="62"/>
      <c r="P11" s="62"/>
      <c r="Q11" s="62"/>
      <c r="R11" s="62"/>
      <c r="S11" s="62"/>
      <c r="T11" s="62"/>
      <c r="U11" s="62"/>
      <c r="V11" s="62"/>
      <c r="W11" s="64"/>
      <c r="X11" s="68">
        <f t="shared" si="2"/>
        <v>0</v>
      </c>
      <c r="Y11" s="68">
        <f t="shared" si="2"/>
        <v>2</v>
      </c>
      <c r="Z11" s="62">
        <f t="shared" si="1"/>
        <v>2</v>
      </c>
      <c r="AA11" s="67">
        <v>0</v>
      </c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s="6" customFormat="1" ht="12.6" customHeight="1">
      <c r="A12" s="47" t="s">
        <v>28</v>
      </c>
      <c r="B12" s="62" t="s">
        <v>36</v>
      </c>
      <c r="C12" s="62" t="s">
        <v>36</v>
      </c>
      <c r="D12" s="62">
        <v>0</v>
      </c>
      <c r="E12" s="64">
        <v>1</v>
      </c>
      <c r="F12" s="62" t="s">
        <v>36</v>
      </c>
      <c r="G12" s="62" t="s">
        <v>36</v>
      </c>
      <c r="H12" s="62" t="s">
        <v>36</v>
      </c>
      <c r="I12" s="62" t="s">
        <v>36</v>
      </c>
      <c r="J12" s="62" t="s">
        <v>36</v>
      </c>
      <c r="K12" s="62" t="s">
        <v>36</v>
      </c>
      <c r="L12" s="62" t="s">
        <v>36</v>
      </c>
      <c r="M12" s="62" t="s">
        <v>36</v>
      </c>
      <c r="N12" s="62"/>
      <c r="O12" s="62"/>
      <c r="P12" s="62"/>
      <c r="Q12" s="62"/>
      <c r="R12" s="62"/>
      <c r="S12" s="62"/>
      <c r="T12" s="62"/>
      <c r="U12" s="62"/>
      <c r="V12" s="62"/>
      <c r="W12" s="64"/>
      <c r="X12" s="68">
        <f t="shared" si="2"/>
        <v>0</v>
      </c>
      <c r="Y12" s="68">
        <f t="shared" si="2"/>
        <v>1</v>
      </c>
      <c r="Z12" s="62">
        <f t="shared" si="1"/>
        <v>1</v>
      </c>
      <c r="AA12" s="67">
        <v>0</v>
      </c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s="6" customFormat="1" ht="12.6" customHeight="1">
      <c r="A13" s="47" t="s">
        <v>27</v>
      </c>
      <c r="B13" s="62" t="s">
        <v>36</v>
      </c>
      <c r="C13" s="62" t="s">
        <v>36</v>
      </c>
      <c r="D13" s="62">
        <v>0</v>
      </c>
      <c r="E13" s="64">
        <v>1</v>
      </c>
      <c r="F13" s="62" t="s">
        <v>36</v>
      </c>
      <c r="G13" s="62" t="s">
        <v>36</v>
      </c>
      <c r="H13" s="62" t="s">
        <v>36</v>
      </c>
      <c r="I13" s="62" t="s">
        <v>36</v>
      </c>
      <c r="J13" s="62" t="s">
        <v>36</v>
      </c>
      <c r="K13" s="62" t="s">
        <v>36</v>
      </c>
      <c r="L13" s="62" t="s">
        <v>36</v>
      </c>
      <c r="M13" s="62" t="s">
        <v>36</v>
      </c>
      <c r="N13" s="62"/>
      <c r="O13" s="62"/>
      <c r="P13" s="62"/>
      <c r="Q13" s="62"/>
      <c r="R13" s="62"/>
      <c r="S13" s="62"/>
      <c r="T13" s="62"/>
      <c r="U13" s="62"/>
      <c r="V13" s="62"/>
      <c r="W13" s="64"/>
      <c r="X13" s="68">
        <f t="shared" si="2"/>
        <v>0</v>
      </c>
      <c r="Y13" s="68">
        <f t="shared" si="2"/>
        <v>1</v>
      </c>
      <c r="Z13" s="62">
        <f t="shared" si="1"/>
        <v>1</v>
      </c>
      <c r="AA13" s="67">
        <v>0</v>
      </c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s="6" customFormat="1" ht="12.6" customHeight="1">
      <c r="A14" s="47" t="s">
        <v>21</v>
      </c>
      <c r="B14" s="62">
        <v>0</v>
      </c>
      <c r="C14" s="64">
        <v>2</v>
      </c>
      <c r="D14" s="62" t="s">
        <v>36</v>
      </c>
      <c r="E14" s="62" t="s">
        <v>36</v>
      </c>
      <c r="F14" s="62" t="s">
        <v>36</v>
      </c>
      <c r="G14" s="62" t="s">
        <v>36</v>
      </c>
      <c r="H14" s="62" t="s">
        <v>36</v>
      </c>
      <c r="I14" s="62" t="s">
        <v>36</v>
      </c>
      <c r="J14" s="62" t="s">
        <v>36</v>
      </c>
      <c r="K14" s="62" t="s">
        <v>36</v>
      </c>
      <c r="L14" s="62" t="s">
        <v>36</v>
      </c>
      <c r="M14" s="62" t="s">
        <v>36</v>
      </c>
      <c r="N14" s="62"/>
      <c r="O14" s="62"/>
      <c r="P14" s="62"/>
      <c r="Q14" s="62"/>
      <c r="R14" s="62"/>
      <c r="S14" s="62"/>
      <c r="T14" s="62"/>
      <c r="U14" s="62"/>
      <c r="V14" s="62"/>
      <c r="W14" s="64"/>
      <c r="X14" s="68">
        <f t="shared" si="2"/>
        <v>0</v>
      </c>
      <c r="Y14" s="68">
        <f t="shared" si="2"/>
        <v>2</v>
      </c>
      <c r="Z14" s="62">
        <f t="shared" si="1"/>
        <v>2</v>
      </c>
      <c r="AA14" s="67">
        <v>0</v>
      </c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s="6" customFormat="1" ht="12.6" customHeight="1">
      <c r="A15" s="47" t="s">
        <v>30</v>
      </c>
      <c r="B15" s="62">
        <v>0</v>
      </c>
      <c r="C15" s="64">
        <v>1</v>
      </c>
      <c r="D15" s="62">
        <v>0</v>
      </c>
      <c r="E15" s="64">
        <v>1</v>
      </c>
      <c r="F15" s="62">
        <v>0</v>
      </c>
      <c r="G15" s="64">
        <v>0</v>
      </c>
      <c r="H15" s="62">
        <v>0</v>
      </c>
      <c r="I15" s="64">
        <v>0</v>
      </c>
      <c r="J15" s="62" t="s">
        <v>36</v>
      </c>
      <c r="K15" s="62" t="s">
        <v>36</v>
      </c>
      <c r="L15" s="62" t="s">
        <v>36</v>
      </c>
      <c r="M15" s="62" t="s">
        <v>36</v>
      </c>
      <c r="N15" s="62"/>
      <c r="O15" s="62"/>
      <c r="P15" s="62"/>
      <c r="Q15" s="62"/>
      <c r="R15" s="62"/>
      <c r="S15" s="62"/>
      <c r="T15" s="62"/>
      <c r="U15" s="62"/>
      <c r="V15" s="62"/>
      <c r="W15" s="64"/>
      <c r="X15" s="68">
        <f t="shared" si="2"/>
        <v>0</v>
      </c>
      <c r="Y15" s="68">
        <f t="shared" si="2"/>
        <v>2</v>
      </c>
      <c r="Z15" s="62">
        <f t="shared" si="1"/>
        <v>2</v>
      </c>
      <c r="AA15" s="67">
        <v>0</v>
      </c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s="6" customFormat="1" ht="12.6" customHeight="1">
      <c r="A16" s="47" t="s">
        <v>14</v>
      </c>
      <c r="B16" s="62">
        <v>0</v>
      </c>
      <c r="C16" s="64">
        <v>0</v>
      </c>
      <c r="D16" s="62">
        <v>0</v>
      </c>
      <c r="E16" s="64">
        <v>1</v>
      </c>
      <c r="F16" s="62">
        <v>0</v>
      </c>
      <c r="G16" s="64">
        <v>1</v>
      </c>
      <c r="H16" s="62">
        <v>0</v>
      </c>
      <c r="I16" s="64">
        <v>0</v>
      </c>
      <c r="J16" s="62" t="s">
        <v>36</v>
      </c>
      <c r="K16" s="62" t="s">
        <v>36</v>
      </c>
      <c r="L16" s="62" t="s">
        <v>36</v>
      </c>
      <c r="M16" s="62" t="s">
        <v>36</v>
      </c>
      <c r="N16" s="62"/>
      <c r="O16" s="62"/>
      <c r="P16" s="62"/>
      <c r="Q16" s="62"/>
      <c r="R16" s="62"/>
      <c r="S16" s="62"/>
      <c r="T16" s="62"/>
      <c r="U16" s="62"/>
      <c r="V16" s="62"/>
      <c r="W16" s="64"/>
      <c r="X16" s="68">
        <f t="shared" si="2"/>
        <v>0</v>
      </c>
      <c r="Y16" s="68">
        <f t="shared" si="2"/>
        <v>2</v>
      </c>
      <c r="Z16" s="62">
        <f t="shared" si="1"/>
        <v>2</v>
      </c>
      <c r="AA16" s="67">
        <v>0</v>
      </c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s="6" customFormat="1" ht="12.6" customHeight="1">
      <c r="A17" s="47" t="s">
        <v>16</v>
      </c>
      <c r="B17" s="62">
        <v>0</v>
      </c>
      <c r="C17" s="64">
        <v>1</v>
      </c>
      <c r="D17" s="62">
        <v>1</v>
      </c>
      <c r="E17" s="64">
        <v>0</v>
      </c>
      <c r="F17" s="62">
        <v>0</v>
      </c>
      <c r="G17" s="64">
        <v>0</v>
      </c>
      <c r="H17" s="62" t="s">
        <v>36</v>
      </c>
      <c r="I17" s="62" t="s">
        <v>36</v>
      </c>
      <c r="J17" s="62" t="s">
        <v>36</v>
      </c>
      <c r="K17" s="62" t="s">
        <v>36</v>
      </c>
      <c r="L17" s="62" t="s">
        <v>36</v>
      </c>
      <c r="M17" s="62" t="s">
        <v>36</v>
      </c>
      <c r="N17" s="62"/>
      <c r="O17" s="62"/>
      <c r="P17" s="62"/>
      <c r="Q17" s="62"/>
      <c r="R17" s="62"/>
      <c r="S17" s="62"/>
      <c r="T17" s="62"/>
      <c r="U17" s="62"/>
      <c r="V17" s="62"/>
      <c r="W17" s="64"/>
      <c r="X17" s="68">
        <f t="shared" si="2"/>
        <v>1</v>
      </c>
      <c r="Y17" s="68">
        <f t="shared" si="2"/>
        <v>1</v>
      </c>
      <c r="Z17" s="62">
        <f t="shared" si="1"/>
        <v>2</v>
      </c>
      <c r="AA17" s="67">
        <v>50</v>
      </c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s="6" customFormat="1" ht="12.6" customHeight="1">
      <c r="A18" s="47" t="s">
        <v>19</v>
      </c>
      <c r="B18" s="62" t="s">
        <v>36</v>
      </c>
      <c r="C18" s="62" t="s">
        <v>36</v>
      </c>
      <c r="D18" s="62" t="s">
        <v>36</v>
      </c>
      <c r="E18" s="62" t="s">
        <v>36</v>
      </c>
      <c r="F18" s="62">
        <v>0</v>
      </c>
      <c r="G18" s="64">
        <v>1</v>
      </c>
      <c r="H18" s="62" t="s">
        <v>36</v>
      </c>
      <c r="I18" s="62" t="s">
        <v>36</v>
      </c>
      <c r="J18" s="62">
        <v>0</v>
      </c>
      <c r="K18" s="64">
        <v>0</v>
      </c>
      <c r="L18" s="62" t="s">
        <v>36</v>
      </c>
      <c r="M18" s="62" t="s">
        <v>36</v>
      </c>
      <c r="N18" s="62"/>
      <c r="O18" s="62"/>
      <c r="P18" s="62"/>
      <c r="Q18" s="62"/>
      <c r="R18" s="62"/>
      <c r="S18" s="62"/>
      <c r="T18" s="62"/>
      <c r="U18" s="62"/>
      <c r="V18" s="62"/>
      <c r="W18" s="64"/>
      <c r="X18" s="68">
        <f t="shared" si="2"/>
        <v>0</v>
      </c>
      <c r="Y18" s="68">
        <f t="shared" si="2"/>
        <v>1</v>
      </c>
      <c r="Z18" s="62">
        <f t="shared" si="1"/>
        <v>1</v>
      </c>
      <c r="AA18" s="67">
        <v>0</v>
      </c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s="6" customFormat="1" ht="12.6" customHeight="1">
      <c r="A19" s="47" t="s">
        <v>18</v>
      </c>
      <c r="B19" s="62">
        <v>0</v>
      </c>
      <c r="C19" s="64">
        <v>1</v>
      </c>
      <c r="D19" s="62" t="s">
        <v>36</v>
      </c>
      <c r="E19" s="62" t="s">
        <v>36</v>
      </c>
      <c r="F19" s="62" t="s">
        <v>36</v>
      </c>
      <c r="G19" s="62" t="s">
        <v>36</v>
      </c>
      <c r="H19" s="62" t="s">
        <v>36</v>
      </c>
      <c r="I19" s="62" t="s">
        <v>36</v>
      </c>
      <c r="J19" s="62" t="s">
        <v>36</v>
      </c>
      <c r="K19" s="62" t="s">
        <v>36</v>
      </c>
      <c r="L19" s="62" t="s">
        <v>36</v>
      </c>
      <c r="M19" s="62" t="s">
        <v>36</v>
      </c>
      <c r="N19" s="62"/>
      <c r="O19" s="62"/>
      <c r="P19" s="62"/>
      <c r="Q19" s="62"/>
      <c r="R19" s="62"/>
      <c r="S19" s="62"/>
      <c r="T19" s="62"/>
      <c r="U19" s="62"/>
      <c r="V19" s="62"/>
      <c r="W19" s="64"/>
      <c r="X19" s="68">
        <f t="shared" si="2"/>
        <v>0</v>
      </c>
      <c r="Y19" s="68">
        <f t="shared" si="2"/>
        <v>1</v>
      </c>
      <c r="Z19" s="62">
        <f t="shared" si="1"/>
        <v>1</v>
      </c>
      <c r="AA19" s="67">
        <v>0</v>
      </c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6" customFormat="1" ht="12.6" customHeight="1">
      <c r="A20" s="47" t="s">
        <v>24</v>
      </c>
      <c r="B20" s="62">
        <v>0</v>
      </c>
      <c r="C20" s="64">
        <v>1</v>
      </c>
      <c r="D20" s="62" t="s">
        <v>36</v>
      </c>
      <c r="E20" s="62" t="s">
        <v>36</v>
      </c>
      <c r="F20" s="62">
        <v>0</v>
      </c>
      <c r="G20" s="64">
        <v>0</v>
      </c>
      <c r="H20" s="62">
        <v>0</v>
      </c>
      <c r="I20" s="64">
        <v>1</v>
      </c>
      <c r="J20" s="62" t="s">
        <v>36</v>
      </c>
      <c r="K20" s="62" t="s">
        <v>36</v>
      </c>
      <c r="L20" s="62" t="s">
        <v>36</v>
      </c>
      <c r="M20" s="62" t="s">
        <v>36</v>
      </c>
      <c r="N20" s="62"/>
      <c r="O20" s="62"/>
      <c r="P20" s="62"/>
      <c r="Q20" s="62"/>
      <c r="R20" s="62"/>
      <c r="S20" s="62"/>
      <c r="T20" s="62"/>
      <c r="U20" s="62"/>
      <c r="V20" s="62"/>
      <c r="W20" s="64"/>
      <c r="X20" s="68">
        <f t="shared" si="2"/>
        <v>0</v>
      </c>
      <c r="Y20" s="68">
        <f t="shared" si="2"/>
        <v>2</v>
      </c>
      <c r="Z20" s="62">
        <f t="shared" si="1"/>
        <v>2</v>
      </c>
      <c r="AA20" s="67">
        <v>0</v>
      </c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s="6" customFormat="1" ht="12.6" customHeight="1">
      <c r="A21" s="47" t="s">
        <v>42</v>
      </c>
      <c r="B21" s="62">
        <v>0</v>
      </c>
      <c r="C21" s="64">
        <v>1</v>
      </c>
      <c r="D21" s="62" t="s">
        <v>36</v>
      </c>
      <c r="E21" s="62" t="s">
        <v>36</v>
      </c>
      <c r="F21" s="62" t="s">
        <v>36</v>
      </c>
      <c r="G21" s="62" t="s">
        <v>36</v>
      </c>
      <c r="H21" s="62" t="s">
        <v>36</v>
      </c>
      <c r="I21" s="62" t="s">
        <v>36</v>
      </c>
      <c r="J21" s="62" t="s">
        <v>36</v>
      </c>
      <c r="K21" s="62" t="s">
        <v>36</v>
      </c>
      <c r="L21" s="62" t="s">
        <v>36</v>
      </c>
      <c r="M21" s="62" t="s">
        <v>36</v>
      </c>
      <c r="N21" s="62"/>
      <c r="O21" s="62"/>
      <c r="P21" s="62"/>
      <c r="Q21" s="62"/>
      <c r="R21" s="62"/>
      <c r="S21" s="62"/>
      <c r="T21" s="62"/>
      <c r="U21" s="62"/>
      <c r="V21" s="62"/>
      <c r="W21" s="64"/>
      <c r="X21" s="68">
        <f t="shared" si="2"/>
        <v>0</v>
      </c>
      <c r="Y21" s="68">
        <f t="shared" si="2"/>
        <v>1</v>
      </c>
      <c r="Z21" s="62">
        <f t="shared" si="1"/>
        <v>1</v>
      </c>
      <c r="AA21" s="67">
        <v>0</v>
      </c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s="6" customFormat="1" ht="12.6" customHeight="1">
      <c r="A22" s="47" t="s">
        <v>43</v>
      </c>
      <c r="B22" s="62" t="s">
        <v>36</v>
      </c>
      <c r="C22" s="62" t="s">
        <v>36</v>
      </c>
      <c r="D22" s="62">
        <v>0</v>
      </c>
      <c r="E22" s="64">
        <v>1</v>
      </c>
      <c r="F22" s="62" t="s">
        <v>36</v>
      </c>
      <c r="G22" s="62" t="s">
        <v>36</v>
      </c>
      <c r="H22" s="62" t="s">
        <v>36</v>
      </c>
      <c r="I22" s="62" t="s">
        <v>36</v>
      </c>
      <c r="J22" s="62" t="s">
        <v>36</v>
      </c>
      <c r="K22" s="62" t="s">
        <v>36</v>
      </c>
      <c r="L22" s="62" t="s">
        <v>36</v>
      </c>
      <c r="M22" s="62" t="s">
        <v>36</v>
      </c>
      <c r="N22" s="62"/>
      <c r="O22" s="62"/>
      <c r="P22" s="62"/>
      <c r="Q22" s="62"/>
      <c r="R22" s="70"/>
      <c r="S22" s="70"/>
      <c r="T22" s="62"/>
      <c r="U22" s="62"/>
      <c r="V22" s="62"/>
      <c r="W22" s="64"/>
      <c r="X22" s="68">
        <f t="shared" si="2"/>
        <v>0</v>
      </c>
      <c r="Y22" s="68">
        <f t="shared" si="2"/>
        <v>1</v>
      </c>
      <c r="Z22" s="62">
        <f t="shared" si="1"/>
        <v>1</v>
      </c>
      <c r="AA22" s="67">
        <v>0</v>
      </c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s="6" customFormat="1" ht="12.6" customHeight="1">
      <c r="A23" s="47" t="s">
        <v>23</v>
      </c>
      <c r="B23" s="62">
        <v>1</v>
      </c>
      <c r="C23" s="64">
        <v>0</v>
      </c>
      <c r="D23" s="62">
        <v>0</v>
      </c>
      <c r="E23" s="64">
        <v>1</v>
      </c>
      <c r="F23" s="62">
        <v>0</v>
      </c>
      <c r="G23" s="64">
        <v>0</v>
      </c>
      <c r="H23" s="62" t="s">
        <v>36</v>
      </c>
      <c r="I23" s="62" t="s">
        <v>36</v>
      </c>
      <c r="J23" s="62" t="s">
        <v>36</v>
      </c>
      <c r="K23" s="62" t="s">
        <v>36</v>
      </c>
      <c r="L23" s="62" t="s">
        <v>36</v>
      </c>
      <c r="M23" s="62" t="s">
        <v>36</v>
      </c>
      <c r="N23" s="62"/>
      <c r="O23" s="62"/>
      <c r="P23" s="62"/>
      <c r="Q23" s="62"/>
      <c r="R23" s="62"/>
      <c r="S23" s="62"/>
      <c r="T23" s="62"/>
      <c r="U23" s="62"/>
      <c r="V23" s="62"/>
      <c r="W23" s="64"/>
      <c r="X23" s="68">
        <f t="shared" si="2"/>
        <v>1</v>
      </c>
      <c r="Y23" s="68">
        <f t="shared" si="2"/>
        <v>1</v>
      </c>
      <c r="Z23" s="62">
        <f t="shared" si="1"/>
        <v>2</v>
      </c>
      <c r="AA23" s="67">
        <v>50</v>
      </c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s="6" customFormat="1" ht="12.6" customHeight="1">
      <c r="A24" s="47" t="s">
        <v>22</v>
      </c>
      <c r="B24" s="62">
        <v>0</v>
      </c>
      <c r="C24" s="64">
        <v>0</v>
      </c>
      <c r="D24" s="62">
        <v>0</v>
      </c>
      <c r="E24" s="64">
        <v>1</v>
      </c>
      <c r="F24" s="62">
        <v>0</v>
      </c>
      <c r="G24" s="64">
        <v>0</v>
      </c>
      <c r="H24" s="62">
        <v>0</v>
      </c>
      <c r="I24" s="64">
        <v>1</v>
      </c>
      <c r="J24" s="62" t="s">
        <v>36</v>
      </c>
      <c r="K24" s="62" t="s">
        <v>36</v>
      </c>
      <c r="L24" s="62" t="s">
        <v>36</v>
      </c>
      <c r="M24" s="62" t="s">
        <v>36</v>
      </c>
      <c r="N24" s="62"/>
      <c r="O24" s="62"/>
      <c r="P24" s="62"/>
      <c r="Q24" s="62"/>
      <c r="R24" s="62"/>
      <c r="S24" s="62"/>
      <c r="T24" s="62"/>
      <c r="U24" s="62"/>
      <c r="V24" s="62"/>
      <c r="W24" s="64"/>
      <c r="X24" s="68">
        <f t="shared" si="2"/>
        <v>0</v>
      </c>
      <c r="Y24" s="68">
        <f t="shared" si="2"/>
        <v>2</v>
      </c>
      <c r="Z24" s="62">
        <f t="shared" si="1"/>
        <v>2</v>
      </c>
      <c r="AA24" s="67">
        <v>0</v>
      </c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s="6" customFormat="1" ht="12.6" customHeight="1">
      <c r="A25" s="47" t="s">
        <v>17</v>
      </c>
      <c r="B25" s="62">
        <v>0</v>
      </c>
      <c r="C25" s="64">
        <v>1</v>
      </c>
      <c r="D25" s="62">
        <v>0</v>
      </c>
      <c r="E25" s="64">
        <v>0</v>
      </c>
      <c r="F25" s="62">
        <v>0</v>
      </c>
      <c r="G25" s="64">
        <v>0</v>
      </c>
      <c r="H25" s="62">
        <v>0</v>
      </c>
      <c r="I25" s="64">
        <v>1</v>
      </c>
      <c r="J25" s="62" t="s">
        <v>36</v>
      </c>
      <c r="K25" s="62" t="s">
        <v>36</v>
      </c>
      <c r="L25" s="62" t="s">
        <v>36</v>
      </c>
      <c r="M25" s="62" t="s">
        <v>36</v>
      </c>
      <c r="N25" s="62"/>
      <c r="O25" s="62"/>
      <c r="P25" s="62"/>
      <c r="Q25" s="62"/>
      <c r="R25" s="62"/>
      <c r="S25" s="62"/>
      <c r="T25" s="62"/>
      <c r="U25" s="62"/>
      <c r="V25" s="62"/>
      <c r="W25" s="64"/>
      <c r="X25" s="68">
        <f t="shared" si="2"/>
        <v>0</v>
      </c>
      <c r="Y25" s="68">
        <f t="shared" si="2"/>
        <v>2</v>
      </c>
      <c r="Z25" s="62">
        <f t="shared" si="1"/>
        <v>2</v>
      </c>
      <c r="AA25" s="67">
        <v>0</v>
      </c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6" customFormat="1" ht="12.6" customHeight="1">
      <c r="A26" s="47" t="s">
        <v>25</v>
      </c>
      <c r="B26" s="62">
        <v>0</v>
      </c>
      <c r="C26" s="64">
        <v>0</v>
      </c>
      <c r="D26" s="62" t="s">
        <v>36</v>
      </c>
      <c r="E26" s="62" t="s">
        <v>36</v>
      </c>
      <c r="F26" s="62">
        <v>0</v>
      </c>
      <c r="G26" s="64">
        <v>1</v>
      </c>
      <c r="H26" s="62">
        <v>0</v>
      </c>
      <c r="I26" s="64">
        <v>1</v>
      </c>
      <c r="J26" s="62" t="s">
        <v>36</v>
      </c>
      <c r="K26" s="62" t="s">
        <v>36</v>
      </c>
      <c r="L26" s="62" t="s">
        <v>36</v>
      </c>
      <c r="M26" s="62" t="s">
        <v>36</v>
      </c>
      <c r="N26" s="62"/>
      <c r="O26" s="62"/>
      <c r="P26" s="62"/>
      <c r="Q26" s="62"/>
      <c r="R26" s="62"/>
      <c r="S26" s="62"/>
      <c r="T26" s="62"/>
      <c r="U26" s="62"/>
      <c r="V26" s="62"/>
      <c r="W26" s="64"/>
      <c r="X26" s="68">
        <f t="shared" si="2"/>
        <v>0</v>
      </c>
      <c r="Y26" s="68">
        <f t="shared" si="2"/>
        <v>2</v>
      </c>
      <c r="Z26" s="62">
        <f t="shared" si="1"/>
        <v>2</v>
      </c>
      <c r="AA26" s="67">
        <v>0</v>
      </c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6" customFormat="1" ht="12.6" customHeight="1">
      <c r="A27" s="47" t="s">
        <v>3</v>
      </c>
      <c r="B27" s="62">
        <v>0</v>
      </c>
      <c r="C27" s="64">
        <v>1</v>
      </c>
      <c r="D27" s="62">
        <v>0</v>
      </c>
      <c r="E27" s="64">
        <v>1</v>
      </c>
      <c r="F27" s="62">
        <v>0</v>
      </c>
      <c r="G27" s="64">
        <v>0</v>
      </c>
      <c r="H27" s="62" t="s">
        <v>36</v>
      </c>
      <c r="I27" s="62" t="s">
        <v>36</v>
      </c>
      <c r="J27" s="62" t="s">
        <v>36</v>
      </c>
      <c r="K27" s="62" t="s">
        <v>36</v>
      </c>
      <c r="L27" s="62" t="s">
        <v>36</v>
      </c>
      <c r="M27" s="62" t="s">
        <v>36</v>
      </c>
      <c r="N27" s="62"/>
      <c r="O27" s="62"/>
      <c r="P27" s="62"/>
      <c r="Q27" s="62"/>
      <c r="R27" s="62"/>
      <c r="S27" s="62"/>
      <c r="T27" s="62"/>
      <c r="U27" s="64"/>
      <c r="V27" s="62"/>
      <c r="W27" s="64"/>
      <c r="X27" s="68">
        <f t="shared" si="2"/>
        <v>0</v>
      </c>
      <c r="Y27" s="68">
        <f t="shared" si="2"/>
        <v>2</v>
      </c>
      <c r="Z27" s="62">
        <f t="shared" si="1"/>
        <v>2</v>
      </c>
      <c r="AA27" s="67">
        <v>0</v>
      </c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6" customFormat="1" ht="12.6" customHeight="1">
      <c r="A28" s="47" t="s">
        <v>12</v>
      </c>
      <c r="B28" s="62">
        <v>0</v>
      </c>
      <c r="C28" s="64">
        <v>1</v>
      </c>
      <c r="D28" s="62" t="s">
        <v>36</v>
      </c>
      <c r="E28" s="62" t="s">
        <v>36</v>
      </c>
      <c r="F28" s="62">
        <v>0</v>
      </c>
      <c r="G28" s="64">
        <v>0</v>
      </c>
      <c r="H28" s="62" t="s">
        <v>36</v>
      </c>
      <c r="I28" s="62" t="s">
        <v>36</v>
      </c>
      <c r="J28" s="62">
        <v>0</v>
      </c>
      <c r="K28" s="64">
        <v>1</v>
      </c>
      <c r="L28" s="62" t="s">
        <v>36</v>
      </c>
      <c r="M28" s="62" t="s">
        <v>36</v>
      </c>
      <c r="N28" s="62"/>
      <c r="O28" s="62"/>
      <c r="P28" s="62"/>
      <c r="Q28" s="62"/>
      <c r="R28" s="62"/>
      <c r="S28" s="62"/>
      <c r="T28" s="62"/>
      <c r="U28" s="62"/>
      <c r="V28" s="62"/>
      <c r="W28" s="64"/>
      <c r="X28" s="68">
        <f t="shared" si="2"/>
        <v>0</v>
      </c>
      <c r="Y28" s="68">
        <f t="shared" si="2"/>
        <v>2</v>
      </c>
      <c r="Z28" s="62">
        <f t="shared" si="1"/>
        <v>2</v>
      </c>
      <c r="AA28" s="67">
        <v>0</v>
      </c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6" customFormat="1" ht="12.6" customHeight="1">
      <c r="A29" s="47" t="s">
        <v>11</v>
      </c>
      <c r="B29" s="62">
        <v>0</v>
      </c>
      <c r="C29" s="64">
        <v>0</v>
      </c>
      <c r="D29" s="62">
        <v>0</v>
      </c>
      <c r="E29" s="64">
        <v>2</v>
      </c>
      <c r="F29" s="62">
        <v>0</v>
      </c>
      <c r="G29" s="64">
        <v>0</v>
      </c>
      <c r="H29" s="62" t="s">
        <v>36</v>
      </c>
      <c r="I29" s="62" t="s">
        <v>36</v>
      </c>
      <c r="J29" s="62" t="s">
        <v>36</v>
      </c>
      <c r="K29" s="62" t="s">
        <v>36</v>
      </c>
      <c r="L29" s="62" t="s">
        <v>36</v>
      </c>
      <c r="M29" s="62" t="s">
        <v>36</v>
      </c>
      <c r="N29" s="62"/>
      <c r="O29" s="62"/>
      <c r="P29" s="62"/>
      <c r="Q29" s="62"/>
      <c r="R29" s="62"/>
      <c r="S29" s="62"/>
      <c r="T29" s="62"/>
      <c r="U29" s="62"/>
      <c r="V29" s="62"/>
      <c r="W29" s="64"/>
      <c r="X29" s="68">
        <f t="shared" si="2"/>
        <v>0</v>
      </c>
      <c r="Y29" s="68">
        <f t="shared" si="2"/>
        <v>2</v>
      </c>
      <c r="Z29" s="62">
        <f t="shared" si="1"/>
        <v>2</v>
      </c>
      <c r="AA29" s="67">
        <v>0</v>
      </c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s="6" customFormat="1" ht="12.6" customHeight="1">
      <c r="A30" s="49" t="s">
        <v>15</v>
      </c>
      <c r="B30" s="62">
        <v>0</v>
      </c>
      <c r="C30" s="64">
        <v>1</v>
      </c>
      <c r="D30" s="62" t="s">
        <v>36</v>
      </c>
      <c r="E30" s="62" t="s">
        <v>36</v>
      </c>
      <c r="F30" s="62">
        <v>0</v>
      </c>
      <c r="G30" s="64">
        <v>0</v>
      </c>
      <c r="H30" s="62" t="s">
        <v>36</v>
      </c>
      <c r="I30" s="62" t="s">
        <v>36</v>
      </c>
      <c r="J30" s="62">
        <v>0</v>
      </c>
      <c r="K30" s="64">
        <v>1</v>
      </c>
      <c r="L30" s="62" t="s">
        <v>36</v>
      </c>
      <c r="M30" s="62" t="s">
        <v>36</v>
      </c>
      <c r="N30" s="62"/>
      <c r="O30" s="62"/>
      <c r="P30" s="62"/>
      <c r="Q30" s="62"/>
      <c r="R30" s="62"/>
      <c r="S30" s="62"/>
      <c r="T30" s="62"/>
      <c r="U30" s="62"/>
      <c r="V30" s="62"/>
      <c r="W30" s="64"/>
      <c r="X30" s="68">
        <f t="shared" si="2"/>
        <v>0</v>
      </c>
      <c r="Y30" s="68">
        <f t="shared" si="2"/>
        <v>2</v>
      </c>
      <c r="Z30" s="62">
        <f t="shared" si="1"/>
        <v>2</v>
      </c>
      <c r="AA30" s="67">
        <v>0</v>
      </c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s="6" customFormat="1" ht="12.6" customHeight="1">
      <c r="A31" s="47" t="s">
        <v>10</v>
      </c>
      <c r="B31" s="62">
        <v>1</v>
      </c>
      <c r="C31" s="64">
        <v>0</v>
      </c>
      <c r="D31" s="62" t="s">
        <v>36</v>
      </c>
      <c r="E31" s="62" t="s">
        <v>36</v>
      </c>
      <c r="F31" s="62">
        <v>1</v>
      </c>
      <c r="G31" s="64">
        <v>0</v>
      </c>
      <c r="H31" s="62" t="s">
        <v>36</v>
      </c>
      <c r="I31" s="62" t="s">
        <v>36</v>
      </c>
      <c r="J31" s="62">
        <v>0</v>
      </c>
      <c r="K31" s="64">
        <v>0</v>
      </c>
      <c r="L31" s="62" t="s">
        <v>36</v>
      </c>
      <c r="M31" s="62" t="s">
        <v>36</v>
      </c>
      <c r="N31" s="62"/>
      <c r="O31" s="62"/>
      <c r="P31" s="62"/>
      <c r="Q31" s="62"/>
      <c r="R31" s="62"/>
      <c r="S31" s="62"/>
      <c r="T31" s="62"/>
      <c r="U31" s="62"/>
      <c r="V31" s="62"/>
      <c r="W31" s="64"/>
      <c r="X31" s="68">
        <f t="shared" si="2"/>
        <v>2</v>
      </c>
      <c r="Y31" s="68">
        <f t="shared" si="2"/>
        <v>0</v>
      </c>
      <c r="Z31" s="62">
        <f t="shared" si="1"/>
        <v>2</v>
      </c>
      <c r="AA31" s="67">
        <v>100</v>
      </c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s="6" customFormat="1" ht="12.6" customHeight="1">
      <c r="A32" s="47" t="s">
        <v>2</v>
      </c>
      <c r="B32" s="62">
        <v>0</v>
      </c>
      <c r="C32" s="64">
        <v>0</v>
      </c>
      <c r="D32" s="62">
        <v>0</v>
      </c>
      <c r="E32" s="64">
        <v>1</v>
      </c>
      <c r="F32" s="62">
        <v>0</v>
      </c>
      <c r="G32" s="64">
        <v>1</v>
      </c>
      <c r="H32" s="62" t="s">
        <v>36</v>
      </c>
      <c r="I32" s="62" t="s">
        <v>36</v>
      </c>
      <c r="J32" s="62" t="s">
        <v>36</v>
      </c>
      <c r="K32" s="62" t="s">
        <v>36</v>
      </c>
      <c r="L32" s="62" t="s">
        <v>36</v>
      </c>
      <c r="M32" s="62" t="s">
        <v>36</v>
      </c>
      <c r="N32" s="62"/>
      <c r="O32" s="62"/>
      <c r="P32" s="62"/>
      <c r="Q32" s="62"/>
      <c r="R32" s="62"/>
      <c r="S32" s="62"/>
      <c r="T32" s="62"/>
      <c r="U32" s="62"/>
      <c r="V32" s="62"/>
      <c r="W32" s="64"/>
      <c r="X32" s="68">
        <f t="shared" si="2"/>
        <v>0</v>
      </c>
      <c r="Y32" s="68">
        <f t="shared" si="2"/>
        <v>2</v>
      </c>
      <c r="Z32" s="62">
        <f t="shared" si="1"/>
        <v>2</v>
      </c>
      <c r="AA32" s="67">
        <v>0</v>
      </c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 ht="12.6" customHeight="1">
      <c r="A33" s="47"/>
      <c r="B33" s="62"/>
      <c r="C33" s="71"/>
      <c r="D33" s="62"/>
      <c r="E33" s="71"/>
      <c r="F33" s="62"/>
      <c r="G33" s="71"/>
      <c r="H33" s="62"/>
      <c r="I33" s="71"/>
      <c r="J33" s="62"/>
      <c r="K33" s="71"/>
      <c r="L33" s="62"/>
      <c r="M33" s="71"/>
      <c r="N33" s="62"/>
      <c r="O33" s="62"/>
      <c r="P33" s="62"/>
      <c r="Q33" s="62"/>
      <c r="R33" s="62"/>
      <c r="S33" s="62"/>
      <c r="T33" s="62"/>
      <c r="U33" s="71"/>
      <c r="V33" s="62"/>
      <c r="W33" s="71"/>
      <c r="X33" s="62"/>
      <c r="Y33" s="71"/>
      <c r="Z33" s="74"/>
      <c r="AA33" s="67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6" customHeight="1">
      <c r="A34" s="40" t="s">
        <v>45</v>
      </c>
      <c r="B34" s="199">
        <v>29.411764705882355</v>
      </c>
      <c r="C34" s="201"/>
      <c r="D34" s="199">
        <v>6.25</v>
      </c>
      <c r="E34" s="201"/>
      <c r="F34" s="199">
        <v>20</v>
      </c>
      <c r="G34" s="202"/>
      <c r="H34" s="88"/>
      <c r="I34" s="88">
        <v>0</v>
      </c>
      <c r="J34" s="88"/>
      <c r="K34" s="88">
        <v>0</v>
      </c>
      <c r="L34" s="199">
        <v>100</v>
      </c>
      <c r="M34" s="202"/>
      <c r="N34" s="199"/>
      <c r="O34" s="203"/>
      <c r="P34" s="199"/>
      <c r="Q34" s="203"/>
      <c r="R34" s="199"/>
      <c r="S34" s="203"/>
      <c r="T34" s="199"/>
      <c r="U34" s="203"/>
      <c r="V34" s="88"/>
      <c r="W34" s="88"/>
      <c r="X34" s="199">
        <v>17.391304347826086</v>
      </c>
      <c r="Y34" s="203"/>
      <c r="Z34" s="89"/>
      <c r="AA34" s="42"/>
      <c r="AB34" s="3"/>
      <c r="AC34" s="3"/>
      <c r="AD34" s="3"/>
      <c r="AE34" s="3"/>
      <c r="AF34" s="3"/>
      <c r="AG34" s="3"/>
      <c r="AH34" s="3"/>
      <c r="AI34" s="3"/>
      <c r="AJ34" s="3"/>
    </row>
    <row r="35" spans="1:36" s="26" customFormat="1" ht="12.6" customHeight="1">
      <c r="A35" s="35"/>
      <c r="B35" s="135"/>
      <c r="C35" s="149"/>
      <c r="D35" s="135"/>
      <c r="E35" s="149"/>
      <c r="F35" s="135"/>
      <c r="G35" s="39"/>
      <c r="H35" s="150"/>
      <c r="I35" s="150"/>
      <c r="J35" s="150"/>
      <c r="K35" s="150"/>
      <c r="L35" s="135"/>
      <c r="M35" s="39"/>
      <c r="N35" s="135"/>
      <c r="O35" s="135"/>
      <c r="P35" s="135"/>
      <c r="Q35" s="135"/>
      <c r="R35" s="135"/>
      <c r="S35" s="135"/>
      <c r="T35" s="135"/>
      <c r="U35" s="135"/>
      <c r="V35" s="150"/>
      <c r="W35" s="150"/>
      <c r="X35" s="135"/>
      <c r="Y35" s="135"/>
      <c r="Z35" s="151"/>
      <c r="AA35" s="46"/>
      <c r="AB35" s="147"/>
      <c r="AC35" s="147"/>
      <c r="AD35" s="147"/>
      <c r="AE35" s="147"/>
      <c r="AF35" s="147"/>
      <c r="AG35" s="147"/>
      <c r="AH35" s="147"/>
      <c r="AI35" s="147"/>
      <c r="AJ35" s="147"/>
    </row>
    <row r="36" spans="1:36" ht="12.6" customHeight="1">
      <c r="A36" s="76" t="s">
        <v>59</v>
      </c>
      <c r="B36" s="62"/>
      <c r="C36" s="74"/>
      <c r="D36" s="62"/>
      <c r="E36" s="74"/>
      <c r="F36" s="62"/>
      <c r="G36" s="74"/>
      <c r="H36" s="62"/>
      <c r="I36" s="74"/>
      <c r="J36" s="62"/>
      <c r="K36" s="74"/>
      <c r="L36" s="62"/>
      <c r="M36" s="74"/>
      <c r="N36" s="62"/>
      <c r="O36" s="74"/>
      <c r="P36" s="62"/>
      <c r="Q36" s="74"/>
      <c r="R36" s="62"/>
      <c r="S36" s="74"/>
      <c r="T36" s="62"/>
      <c r="U36" s="74"/>
      <c r="V36" s="62"/>
      <c r="W36" s="74"/>
      <c r="X36" s="62"/>
      <c r="Y36" s="74"/>
      <c r="Z36" s="74"/>
      <c r="AA36" s="47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2.6" customHeight="1">
      <c r="A37" s="77" t="s">
        <v>53</v>
      </c>
      <c r="B37" s="47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2"/>
      <c r="O37" s="74"/>
      <c r="P37" s="62"/>
      <c r="Q37" s="74"/>
      <c r="R37" s="62"/>
      <c r="S37" s="74"/>
      <c r="T37" s="59"/>
      <c r="U37" s="59"/>
      <c r="V37" s="59"/>
      <c r="W37" s="59"/>
      <c r="X37" s="59"/>
      <c r="Y37" s="59"/>
      <c r="Z37" s="67"/>
      <c r="AA37" s="67"/>
      <c r="AB37" s="3"/>
      <c r="AC37" s="3"/>
      <c r="AD37" s="3"/>
      <c r="AE37" s="3"/>
      <c r="AF37" s="3"/>
      <c r="AG37" s="3"/>
      <c r="AH37" s="3"/>
      <c r="AI37" s="3"/>
      <c r="AJ37" s="3"/>
    </row>
    <row r="38" spans="1:36" s="10" customFormat="1" ht="12.6" customHeight="1">
      <c r="A38" s="77" t="s">
        <v>37</v>
      </c>
      <c r="B38" s="47"/>
      <c r="C38" s="47"/>
      <c r="D38" s="47"/>
      <c r="E38" s="47"/>
      <c r="F38" s="47"/>
      <c r="G38" s="47"/>
      <c r="H38" s="47"/>
      <c r="I38" s="47"/>
      <c r="J38" s="47"/>
      <c r="K38" s="78"/>
      <c r="L38" s="47"/>
      <c r="M38" s="47"/>
      <c r="N38" s="62"/>
      <c r="O38" s="74"/>
      <c r="P38" s="62"/>
      <c r="Q38" s="74"/>
      <c r="R38" s="62"/>
      <c r="S38" s="74"/>
      <c r="T38" s="47"/>
      <c r="U38" s="47"/>
      <c r="V38" s="47"/>
      <c r="W38" s="78"/>
      <c r="X38" s="47"/>
      <c r="Y38" s="47"/>
      <c r="Z38" s="47"/>
      <c r="AA38" s="47"/>
      <c r="AB38" s="6"/>
      <c r="AC38" s="6"/>
      <c r="AD38" s="6"/>
      <c r="AE38" s="6"/>
      <c r="AF38" s="6"/>
      <c r="AG38" s="6"/>
    </row>
    <row r="39" spans="1:36" ht="12.6" customHeight="1">
      <c r="A39" s="8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59"/>
      <c r="O39" s="59"/>
      <c r="P39" s="59"/>
      <c r="Q39" s="59"/>
      <c r="R39" s="59"/>
      <c r="S39" s="59"/>
      <c r="T39" s="79"/>
      <c r="U39" s="79"/>
      <c r="V39" s="79"/>
      <c r="W39" s="79"/>
      <c r="X39" s="79"/>
      <c r="Y39" s="79"/>
      <c r="Z39" s="79"/>
      <c r="AA39" s="79"/>
      <c r="AB39" s="3"/>
      <c r="AC39" s="3"/>
      <c r="AD39" s="3"/>
      <c r="AE39" s="3"/>
      <c r="AF39" s="3"/>
      <c r="AG39" s="3"/>
      <c r="AH39" s="3"/>
      <c r="AI39" s="3"/>
      <c r="AJ39" s="3"/>
    </row>
    <row r="40" spans="1:36" s="5" customFormat="1" ht="12.6" customHeight="1">
      <c r="A40" s="104" t="s">
        <v>76</v>
      </c>
      <c r="B40" s="80"/>
      <c r="C40" s="80"/>
      <c r="D40" s="80"/>
      <c r="E40" s="80"/>
      <c r="F40" s="80"/>
      <c r="G40" s="80"/>
      <c r="H40" s="82"/>
      <c r="I40" s="82"/>
      <c r="J40" s="83"/>
      <c r="K40" s="83"/>
      <c r="L40" s="80"/>
      <c r="M40" s="80"/>
      <c r="N40" s="59"/>
      <c r="O40" s="59"/>
      <c r="P40" s="59"/>
      <c r="Q40" s="59"/>
      <c r="R40" s="59"/>
      <c r="S40" s="59"/>
      <c r="T40" s="80"/>
      <c r="U40" s="80"/>
      <c r="V40" s="83"/>
      <c r="W40" s="83"/>
      <c r="X40" s="80"/>
      <c r="Y40" s="80"/>
      <c r="Z40" s="80"/>
      <c r="AA40" s="80"/>
    </row>
    <row r="41" spans="1:36" s="5" customFormat="1" ht="12.6" customHeight="1">
      <c r="A41" s="105" t="s">
        <v>75</v>
      </c>
      <c r="B41" s="78"/>
      <c r="C41" s="78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47"/>
      <c r="O41" s="47"/>
      <c r="P41" s="47"/>
      <c r="Q41" s="47"/>
      <c r="R41" s="47"/>
      <c r="S41" s="47"/>
      <c r="T41" s="80"/>
      <c r="U41" s="80"/>
      <c r="V41" s="80"/>
      <c r="W41" s="80"/>
      <c r="X41" s="80"/>
      <c r="Y41" s="80"/>
      <c r="Z41" s="80"/>
      <c r="AA41" s="80"/>
    </row>
    <row r="42" spans="1:36" s="5" customFormat="1" ht="12.6" customHeight="1">
      <c r="A42" s="105"/>
      <c r="B42" s="85"/>
      <c r="C42" s="85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47"/>
      <c r="O42" s="47"/>
      <c r="P42" s="47"/>
      <c r="Q42" s="47"/>
      <c r="R42" s="47"/>
      <c r="S42" s="47"/>
      <c r="T42" s="80"/>
      <c r="U42" s="80"/>
      <c r="V42" s="80"/>
      <c r="W42" s="80"/>
      <c r="X42" s="80"/>
      <c r="Y42" s="80"/>
      <c r="Z42" s="80"/>
      <c r="AA42" s="80"/>
    </row>
    <row r="43" spans="1:36" s="6" customFormat="1" ht="12.6" customHeight="1">
      <c r="A43" s="106" t="s">
        <v>77</v>
      </c>
      <c r="B43" s="85"/>
      <c r="C43" s="85"/>
      <c r="D43" s="80"/>
      <c r="E43" s="80"/>
      <c r="F43" s="80"/>
      <c r="G43" s="47"/>
      <c r="H43" s="80"/>
      <c r="I43" s="80"/>
      <c r="J43" s="47"/>
      <c r="K43" s="47"/>
      <c r="L43" s="47"/>
      <c r="M43" s="47"/>
      <c r="N43" s="79"/>
      <c r="O43" s="79"/>
      <c r="P43" s="79"/>
      <c r="Q43" s="79"/>
      <c r="R43" s="79"/>
      <c r="S43" s="79"/>
      <c r="T43" s="47"/>
      <c r="U43" s="47"/>
      <c r="V43" s="47"/>
      <c r="W43" s="47"/>
      <c r="X43" s="47"/>
      <c r="Y43" s="47"/>
      <c r="Z43" s="47"/>
      <c r="AA43" s="47"/>
    </row>
    <row r="44" spans="1:36" ht="12.6" customHeight="1">
      <c r="A44" s="86"/>
      <c r="B44" s="78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2.6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2"/>
      <c r="O45" s="22"/>
      <c r="P45" s="22"/>
      <c r="Q45" s="22"/>
      <c r="R45" s="22"/>
      <c r="S45" s="22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12.6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2"/>
      <c r="O46" s="22"/>
      <c r="P46" s="22"/>
      <c r="Q46" s="22"/>
      <c r="R46" s="22"/>
      <c r="S46" s="22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2.6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2"/>
      <c r="O47" s="22"/>
      <c r="P47" s="22"/>
      <c r="Q47" s="22"/>
      <c r="R47" s="22"/>
      <c r="S47" s="22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2.6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2"/>
      <c r="O48" s="22"/>
      <c r="P48" s="22"/>
      <c r="Q48" s="22"/>
      <c r="R48" s="22"/>
      <c r="S48" s="22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2.6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2.6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2.6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2.6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2.6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2.6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2.6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2.6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2.6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2.6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2.6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2.6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2.6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2.6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2.6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2.6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2.6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2.6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2.6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2.6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2.6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2.6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2.6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2.6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2.6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2.6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2.6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12.6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2.6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2.6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2.6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2.6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2.6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2.6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2.6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2.6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2.6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2.6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2.6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2.6" customHeight="1">
      <c r="N88" s="3"/>
      <c r="O88" s="3"/>
      <c r="P88" s="3"/>
      <c r="Q88" s="3"/>
      <c r="R88" s="3"/>
      <c r="S88" s="3"/>
    </row>
    <row r="89" spans="1:36" ht="12.6" customHeight="1">
      <c r="N89" s="3"/>
      <c r="O89" s="3"/>
      <c r="P89" s="3"/>
      <c r="Q89" s="3"/>
      <c r="R89" s="3"/>
      <c r="S89" s="3"/>
    </row>
    <row r="90" spans="1:36" ht="12.6" customHeight="1">
      <c r="N90" s="3"/>
      <c r="O90" s="3"/>
      <c r="P90" s="3"/>
      <c r="Q90" s="3"/>
      <c r="R90" s="3"/>
      <c r="S90" s="3"/>
    </row>
    <row r="91" spans="1:36" ht="12.6" customHeight="1">
      <c r="N91" s="3"/>
      <c r="O91" s="3"/>
      <c r="P91" s="3"/>
      <c r="Q91" s="3"/>
      <c r="R91" s="3"/>
      <c r="S91" s="3"/>
    </row>
    <row r="92" spans="1:36" ht="12.6" customHeight="1">
      <c r="N92" s="3"/>
      <c r="O92" s="3"/>
      <c r="P92" s="3"/>
      <c r="Q92" s="3"/>
      <c r="R92" s="3"/>
      <c r="S92" s="3"/>
    </row>
  </sheetData>
  <mergeCells count="9">
    <mergeCell ref="T34:U34"/>
    <mergeCell ref="X34:Y34"/>
    <mergeCell ref="B34:C34"/>
    <mergeCell ref="D34:E34"/>
    <mergeCell ref="F34:G34"/>
    <mergeCell ref="L34:M34"/>
    <mergeCell ref="P34:Q34"/>
    <mergeCell ref="N34:O34"/>
    <mergeCell ref="R34:S34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92"/>
  <sheetViews>
    <sheetView showGridLines="0" zoomScaleNormal="75" workbookViewId="0"/>
  </sheetViews>
  <sheetFormatPr baseColWidth="10" defaultColWidth="9.28515625" defaultRowHeight="12.6" customHeight="1"/>
  <cols>
    <col min="1" max="1" width="17.85546875" style="1" customWidth="1"/>
    <col min="2" max="12" width="5.85546875" style="1" customWidth="1"/>
    <col min="13" max="13" width="6.28515625" style="1" customWidth="1"/>
    <col min="14" max="19" width="5.85546875" style="1" hidden="1" customWidth="1"/>
    <col min="20" max="21" width="5.85546875" style="1" customWidth="1"/>
    <col min="22" max="23" width="5.85546875" style="1" hidden="1" customWidth="1"/>
    <col min="24" max="26" width="5.85546875" style="1" customWidth="1"/>
    <col min="27" max="27" width="9.140625" style="1" customWidth="1"/>
    <col min="28" max="16384" width="9.28515625" style="1"/>
  </cols>
  <sheetData>
    <row r="1" spans="1:36" ht="22.5" customHeight="1">
      <c r="A1" s="7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8"/>
      <c r="O1" s="8"/>
      <c r="P1" s="8"/>
      <c r="Q1" s="8"/>
      <c r="R1" s="8"/>
      <c r="S1" s="8"/>
      <c r="T1" s="59"/>
      <c r="U1" s="59"/>
      <c r="V1" s="59"/>
      <c r="W1" s="59"/>
      <c r="X1" s="59"/>
      <c r="Y1" s="59"/>
      <c r="Z1" s="59"/>
      <c r="AA1" s="9" t="s">
        <v>74</v>
      </c>
    </row>
    <row r="2" spans="1:36" ht="16.5" customHeight="1">
      <c r="A2" s="122" t="s">
        <v>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3"/>
      <c r="O2" s="123"/>
      <c r="P2" s="123"/>
      <c r="Q2" s="123"/>
      <c r="R2" s="123"/>
      <c r="S2" s="123"/>
      <c r="T2" s="124"/>
      <c r="U2" s="124"/>
      <c r="V2" s="124"/>
      <c r="W2" s="124"/>
      <c r="X2" s="124"/>
      <c r="Y2" s="124"/>
      <c r="Z2" s="124"/>
      <c r="AA2" s="124"/>
    </row>
    <row r="3" spans="1:36" s="12" customFormat="1" ht="21" customHeight="1">
      <c r="A3" s="161"/>
      <c r="B3" s="128" t="s">
        <v>4</v>
      </c>
      <c r="C3" s="125"/>
      <c r="D3" s="128" t="s">
        <v>5</v>
      </c>
      <c r="E3" s="187"/>
      <c r="F3" s="128" t="s">
        <v>6</v>
      </c>
      <c r="G3" s="187"/>
      <c r="H3" s="128" t="s">
        <v>7</v>
      </c>
      <c r="I3" s="187"/>
      <c r="J3" s="128" t="s">
        <v>33</v>
      </c>
      <c r="K3" s="187"/>
      <c r="L3" s="128" t="s">
        <v>34</v>
      </c>
      <c r="M3" s="125"/>
      <c r="N3" s="128"/>
      <c r="O3" s="187"/>
      <c r="P3" s="128"/>
      <c r="Q3" s="187"/>
      <c r="R3" s="128"/>
      <c r="S3" s="187"/>
      <c r="T3" s="128" t="s">
        <v>35</v>
      </c>
      <c r="U3" s="187"/>
      <c r="V3" s="128"/>
      <c r="W3" s="125"/>
      <c r="X3" s="128" t="s">
        <v>0</v>
      </c>
      <c r="Y3" s="187"/>
      <c r="Z3" s="128"/>
      <c r="AA3" s="187"/>
    </row>
    <row r="4" spans="1:36" s="12" customFormat="1" ht="21" customHeight="1">
      <c r="A4" s="162"/>
      <c r="B4" s="128" t="s">
        <v>9</v>
      </c>
      <c r="C4" s="125" t="s">
        <v>31</v>
      </c>
      <c r="D4" s="128" t="s">
        <v>9</v>
      </c>
      <c r="E4" s="187" t="s">
        <v>31</v>
      </c>
      <c r="F4" s="128" t="s">
        <v>9</v>
      </c>
      <c r="G4" s="187" t="s">
        <v>31</v>
      </c>
      <c r="H4" s="128" t="s">
        <v>9</v>
      </c>
      <c r="I4" s="187" t="s">
        <v>31</v>
      </c>
      <c r="J4" s="128" t="s">
        <v>9</v>
      </c>
      <c r="K4" s="187" t="s">
        <v>31</v>
      </c>
      <c r="L4" s="128" t="s">
        <v>9</v>
      </c>
      <c r="M4" s="125" t="s">
        <v>31</v>
      </c>
      <c r="N4" s="128"/>
      <c r="O4" s="187"/>
      <c r="P4" s="128"/>
      <c r="Q4" s="187"/>
      <c r="R4" s="128"/>
      <c r="S4" s="187"/>
      <c r="T4" s="128" t="s">
        <v>9</v>
      </c>
      <c r="U4" s="187" t="s">
        <v>31</v>
      </c>
      <c r="V4" s="128"/>
      <c r="W4" s="125"/>
      <c r="X4" s="128" t="s">
        <v>9</v>
      </c>
      <c r="Y4" s="187" t="s">
        <v>31</v>
      </c>
      <c r="Z4" s="128" t="s">
        <v>0</v>
      </c>
      <c r="AA4" s="187" t="s">
        <v>32</v>
      </c>
    </row>
    <row r="5" spans="1:36" ht="12.6" customHeight="1">
      <c r="A5" s="40" t="s">
        <v>0</v>
      </c>
      <c r="B5" s="41">
        <f t="shared" ref="B5:Z5" si="0">SUM(B7:B32)</f>
        <v>1</v>
      </c>
      <c r="C5" s="41">
        <f t="shared" si="0"/>
        <v>17</v>
      </c>
      <c r="D5" s="41">
        <f t="shared" si="0"/>
        <v>2</v>
      </c>
      <c r="E5" s="41">
        <f t="shared" si="0"/>
        <v>14</v>
      </c>
      <c r="F5" s="41">
        <f t="shared" si="0"/>
        <v>0</v>
      </c>
      <c r="G5" s="41">
        <f t="shared" si="0"/>
        <v>3</v>
      </c>
      <c r="H5" s="41">
        <f t="shared" si="0"/>
        <v>0</v>
      </c>
      <c r="I5" s="41">
        <f t="shared" si="0"/>
        <v>4</v>
      </c>
      <c r="J5" s="41">
        <f t="shared" si="0"/>
        <v>0</v>
      </c>
      <c r="K5" s="41">
        <f t="shared" si="0"/>
        <v>3</v>
      </c>
      <c r="L5" s="41">
        <f t="shared" si="0"/>
        <v>1</v>
      </c>
      <c r="M5" s="41">
        <f t="shared" si="0"/>
        <v>0</v>
      </c>
      <c r="N5" s="41"/>
      <c r="O5" s="41"/>
      <c r="P5" s="41"/>
      <c r="Q5" s="41"/>
      <c r="R5" s="41"/>
      <c r="S5" s="41"/>
      <c r="T5" s="41">
        <f t="shared" si="0"/>
        <v>0</v>
      </c>
      <c r="U5" s="41">
        <f t="shared" si="0"/>
        <v>1</v>
      </c>
      <c r="V5" s="41"/>
      <c r="W5" s="41"/>
      <c r="X5" s="41">
        <f t="shared" si="0"/>
        <v>4</v>
      </c>
      <c r="Y5" s="41">
        <f t="shared" si="0"/>
        <v>42</v>
      </c>
      <c r="Z5" s="41">
        <f t="shared" si="0"/>
        <v>46</v>
      </c>
      <c r="AA5" s="42">
        <v>8.695652173913043</v>
      </c>
      <c r="AB5" s="3"/>
      <c r="AC5" s="3"/>
      <c r="AD5" s="3"/>
      <c r="AE5" s="3"/>
      <c r="AF5" s="3"/>
      <c r="AG5" s="3"/>
      <c r="AH5" s="3"/>
      <c r="AI5" s="3"/>
      <c r="AJ5" s="3"/>
    </row>
    <row r="6" spans="1:36" ht="12.6" customHeight="1">
      <c r="A6" s="61"/>
      <c r="B6" s="62"/>
      <c r="C6" s="71"/>
      <c r="D6" s="62"/>
      <c r="E6" s="71"/>
      <c r="F6" s="62"/>
      <c r="G6" s="64"/>
      <c r="H6" s="62"/>
      <c r="I6" s="64"/>
      <c r="J6" s="62"/>
      <c r="K6" s="64"/>
      <c r="L6" s="62"/>
      <c r="M6" s="64"/>
      <c r="N6" s="62"/>
      <c r="O6" s="63"/>
      <c r="P6" s="62"/>
      <c r="Q6" s="63"/>
      <c r="R6" s="62"/>
      <c r="S6" s="63"/>
      <c r="T6" s="62"/>
      <c r="U6" s="64"/>
      <c r="V6" s="62"/>
      <c r="W6" s="64"/>
      <c r="X6" s="62"/>
      <c r="Y6" s="64"/>
      <c r="Z6" s="74"/>
      <c r="AA6" s="67"/>
      <c r="AB6" s="3"/>
      <c r="AC6" s="3"/>
      <c r="AD6" s="3"/>
      <c r="AE6" s="3"/>
      <c r="AF6" s="3"/>
      <c r="AG6" s="3"/>
      <c r="AH6" s="3"/>
      <c r="AI6" s="3"/>
      <c r="AJ6" s="3"/>
    </row>
    <row r="7" spans="1:36" s="6" customFormat="1" ht="12.6" customHeight="1">
      <c r="A7" s="47" t="s">
        <v>20</v>
      </c>
      <c r="B7" s="62">
        <v>0</v>
      </c>
      <c r="C7" s="64">
        <v>1</v>
      </c>
      <c r="D7" s="62" t="s">
        <v>36</v>
      </c>
      <c r="E7" s="62" t="s">
        <v>36</v>
      </c>
      <c r="F7" s="62">
        <v>0</v>
      </c>
      <c r="G7" s="64">
        <v>0</v>
      </c>
      <c r="H7" s="62">
        <v>0</v>
      </c>
      <c r="I7" s="64">
        <v>0</v>
      </c>
      <c r="J7" s="62" t="s">
        <v>36</v>
      </c>
      <c r="K7" s="62" t="s">
        <v>36</v>
      </c>
      <c r="L7" s="62">
        <v>1</v>
      </c>
      <c r="M7" s="64">
        <v>0</v>
      </c>
      <c r="N7" s="62"/>
      <c r="O7" s="62"/>
      <c r="P7" s="62"/>
      <c r="Q7" s="62"/>
      <c r="R7" s="62"/>
      <c r="S7" s="62"/>
      <c r="T7" s="62" t="s">
        <v>36</v>
      </c>
      <c r="U7" s="62" t="s">
        <v>36</v>
      </c>
      <c r="V7" s="62"/>
      <c r="W7" s="64"/>
      <c r="X7" s="68">
        <f>SUM(B7,D7,F7,H7,N7,R7,J7,P7,L7,T7,V7)</f>
        <v>1</v>
      </c>
      <c r="Y7" s="68">
        <f>SUM(C7,E7,G7,I7,O7,S7,K7,Q7,M7,U7,W7)</f>
        <v>1</v>
      </c>
      <c r="Z7" s="62">
        <f t="shared" ref="Z7:Z32" si="1">SUM(X7:Y7)</f>
        <v>2</v>
      </c>
      <c r="AA7" s="67">
        <v>50</v>
      </c>
      <c r="AB7" s="19"/>
      <c r="AC7" s="19"/>
      <c r="AD7" s="19"/>
      <c r="AE7" s="19"/>
      <c r="AF7" s="19"/>
      <c r="AG7" s="19"/>
      <c r="AH7" s="19"/>
      <c r="AI7" s="19"/>
      <c r="AJ7" s="19"/>
    </row>
    <row r="8" spans="1:36" s="6" customFormat="1" ht="12.6" customHeight="1">
      <c r="A8" s="47" t="s">
        <v>13</v>
      </c>
      <c r="B8" s="62">
        <v>1</v>
      </c>
      <c r="C8" s="64">
        <v>0</v>
      </c>
      <c r="D8" s="62" t="s">
        <v>36</v>
      </c>
      <c r="E8" s="62" t="s">
        <v>36</v>
      </c>
      <c r="F8" s="62">
        <v>0</v>
      </c>
      <c r="G8" s="64">
        <v>0</v>
      </c>
      <c r="H8" s="62">
        <v>0</v>
      </c>
      <c r="I8" s="64">
        <v>1</v>
      </c>
      <c r="J8" s="62" t="s">
        <v>36</v>
      </c>
      <c r="K8" s="62" t="s">
        <v>36</v>
      </c>
      <c r="L8" s="62">
        <v>0</v>
      </c>
      <c r="M8" s="64">
        <v>0</v>
      </c>
      <c r="N8" s="62"/>
      <c r="O8" s="62"/>
      <c r="P8" s="62"/>
      <c r="Q8" s="62"/>
      <c r="R8" s="62"/>
      <c r="S8" s="62"/>
      <c r="T8" s="62" t="s">
        <v>36</v>
      </c>
      <c r="U8" s="62" t="s">
        <v>36</v>
      </c>
      <c r="V8" s="62"/>
      <c r="W8" s="64"/>
      <c r="X8" s="68">
        <f>SUM(B8,D8,F8,H8,N8,R8,J8,P8,L8,T8,V8)</f>
        <v>1</v>
      </c>
      <c r="Y8" s="68">
        <f>SUM(C8,E8,G8,I8,O8,S8,K8,Q8,M8,U8,W8)</f>
        <v>1</v>
      </c>
      <c r="Z8" s="62">
        <f t="shared" si="1"/>
        <v>2</v>
      </c>
      <c r="AA8" s="67">
        <v>50</v>
      </c>
      <c r="AB8" s="19"/>
      <c r="AC8" s="19"/>
      <c r="AD8" s="19"/>
      <c r="AE8" s="19"/>
      <c r="AF8" s="19"/>
      <c r="AG8" s="19"/>
      <c r="AH8" s="19"/>
      <c r="AI8" s="19"/>
      <c r="AJ8" s="19"/>
    </row>
    <row r="9" spans="1:36" s="6" customFormat="1" ht="12.6" customHeight="1">
      <c r="A9" s="47" t="s">
        <v>26</v>
      </c>
      <c r="B9" s="62">
        <v>0</v>
      </c>
      <c r="C9" s="64">
        <v>1</v>
      </c>
      <c r="D9" s="62">
        <v>1</v>
      </c>
      <c r="E9" s="64">
        <v>0</v>
      </c>
      <c r="F9" s="62">
        <v>0</v>
      </c>
      <c r="G9" s="64">
        <v>0</v>
      </c>
      <c r="H9" s="62" t="s">
        <v>36</v>
      </c>
      <c r="I9" s="62" t="s">
        <v>36</v>
      </c>
      <c r="J9" s="62" t="s">
        <v>36</v>
      </c>
      <c r="K9" s="62" t="s">
        <v>36</v>
      </c>
      <c r="L9" s="62" t="s">
        <v>36</v>
      </c>
      <c r="M9" s="62" t="s">
        <v>36</v>
      </c>
      <c r="N9" s="62"/>
      <c r="O9" s="62"/>
      <c r="P9" s="62"/>
      <c r="Q9" s="62"/>
      <c r="R9" s="62"/>
      <c r="S9" s="62"/>
      <c r="T9" s="62" t="s">
        <v>36</v>
      </c>
      <c r="U9" s="62" t="s">
        <v>36</v>
      </c>
      <c r="V9" s="62"/>
      <c r="W9" s="64"/>
      <c r="X9" s="68">
        <f t="shared" ref="X9:Y32" si="2">SUM(B9,D9,F9,H9,N9,R9,J9,P9,L9,T9,V9)</f>
        <v>1</v>
      </c>
      <c r="Y9" s="68">
        <f t="shared" si="2"/>
        <v>1</v>
      </c>
      <c r="Z9" s="62">
        <f t="shared" si="1"/>
        <v>2</v>
      </c>
      <c r="AA9" s="67">
        <v>50</v>
      </c>
      <c r="AB9" s="19"/>
      <c r="AC9" s="19"/>
      <c r="AD9" s="19"/>
      <c r="AE9" s="19"/>
      <c r="AF9" s="19"/>
      <c r="AG9" s="19"/>
      <c r="AH9" s="19"/>
      <c r="AI9" s="19"/>
      <c r="AJ9" s="19"/>
    </row>
    <row r="10" spans="1:36" s="6" customFormat="1" ht="12.6" customHeight="1">
      <c r="A10" s="47" t="s">
        <v>1</v>
      </c>
      <c r="B10" s="62" t="s">
        <v>36</v>
      </c>
      <c r="C10" s="62" t="s">
        <v>36</v>
      </c>
      <c r="D10" s="62">
        <v>0</v>
      </c>
      <c r="E10" s="64">
        <v>2</v>
      </c>
      <c r="F10" s="62" t="s">
        <v>36</v>
      </c>
      <c r="G10" s="62" t="s">
        <v>36</v>
      </c>
      <c r="H10" s="62" t="s">
        <v>36</v>
      </c>
      <c r="I10" s="62" t="s">
        <v>36</v>
      </c>
      <c r="J10" s="62" t="s">
        <v>36</v>
      </c>
      <c r="K10" s="62" t="s">
        <v>36</v>
      </c>
      <c r="L10" s="62" t="s">
        <v>36</v>
      </c>
      <c r="M10" s="62" t="s">
        <v>36</v>
      </c>
      <c r="N10" s="62"/>
      <c r="O10" s="62"/>
      <c r="P10" s="62"/>
      <c r="Q10" s="62"/>
      <c r="R10" s="62"/>
      <c r="S10" s="62"/>
      <c r="T10" s="62" t="s">
        <v>36</v>
      </c>
      <c r="U10" s="62" t="s">
        <v>36</v>
      </c>
      <c r="V10" s="62"/>
      <c r="W10" s="64"/>
      <c r="X10" s="68">
        <f t="shared" si="2"/>
        <v>0</v>
      </c>
      <c r="Y10" s="68">
        <f t="shared" si="2"/>
        <v>2</v>
      </c>
      <c r="Z10" s="62">
        <f t="shared" si="1"/>
        <v>2</v>
      </c>
      <c r="AA10" s="67">
        <v>0</v>
      </c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s="6" customFormat="1" ht="12.6" customHeight="1">
      <c r="A11" s="47" t="s">
        <v>29</v>
      </c>
      <c r="B11" s="62">
        <v>0</v>
      </c>
      <c r="C11" s="64">
        <v>1</v>
      </c>
      <c r="D11" s="62">
        <v>0</v>
      </c>
      <c r="E11" s="64">
        <v>1</v>
      </c>
      <c r="F11" s="62" t="s">
        <v>36</v>
      </c>
      <c r="G11" s="62" t="s">
        <v>36</v>
      </c>
      <c r="H11" s="62" t="s">
        <v>36</v>
      </c>
      <c r="I11" s="62" t="s">
        <v>36</v>
      </c>
      <c r="J11" s="62" t="s">
        <v>36</v>
      </c>
      <c r="K11" s="62" t="s">
        <v>36</v>
      </c>
      <c r="L11" s="62" t="s">
        <v>36</v>
      </c>
      <c r="M11" s="62" t="s">
        <v>36</v>
      </c>
      <c r="N11" s="62"/>
      <c r="O11" s="62"/>
      <c r="P11" s="62"/>
      <c r="Q11" s="62"/>
      <c r="R11" s="62"/>
      <c r="S11" s="62"/>
      <c r="T11" s="62" t="s">
        <v>36</v>
      </c>
      <c r="U11" s="62" t="s">
        <v>36</v>
      </c>
      <c r="V11" s="62"/>
      <c r="W11" s="64"/>
      <c r="X11" s="68">
        <f t="shared" si="2"/>
        <v>0</v>
      </c>
      <c r="Y11" s="68">
        <f t="shared" si="2"/>
        <v>2</v>
      </c>
      <c r="Z11" s="62">
        <f t="shared" si="1"/>
        <v>2</v>
      </c>
      <c r="AA11" s="67">
        <v>0</v>
      </c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s="6" customFormat="1" ht="12.6" customHeight="1">
      <c r="A12" s="47" t="s">
        <v>28</v>
      </c>
      <c r="B12" s="62" t="s">
        <v>36</v>
      </c>
      <c r="C12" s="62" t="s">
        <v>36</v>
      </c>
      <c r="D12" s="62">
        <v>0</v>
      </c>
      <c r="E12" s="64">
        <v>1</v>
      </c>
      <c r="F12" s="62" t="s">
        <v>36</v>
      </c>
      <c r="G12" s="62" t="s">
        <v>36</v>
      </c>
      <c r="H12" s="62" t="s">
        <v>36</v>
      </c>
      <c r="I12" s="62" t="s">
        <v>36</v>
      </c>
      <c r="J12" s="62" t="s">
        <v>36</v>
      </c>
      <c r="K12" s="62" t="s">
        <v>36</v>
      </c>
      <c r="L12" s="62" t="s">
        <v>36</v>
      </c>
      <c r="M12" s="62" t="s">
        <v>36</v>
      </c>
      <c r="N12" s="62"/>
      <c r="O12" s="62"/>
      <c r="P12" s="62"/>
      <c r="Q12" s="62"/>
      <c r="R12" s="62"/>
      <c r="S12" s="62"/>
      <c r="T12" s="62" t="s">
        <v>36</v>
      </c>
      <c r="U12" s="62" t="s">
        <v>36</v>
      </c>
      <c r="V12" s="62"/>
      <c r="W12" s="64"/>
      <c r="X12" s="68">
        <f t="shared" si="2"/>
        <v>0</v>
      </c>
      <c r="Y12" s="68">
        <f t="shared" si="2"/>
        <v>1</v>
      </c>
      <c r="Z12" s="62">
        <f t="shared" si="1"/>
        <v>1</v>
      </c>
      <c r="AA12" s="67">
        <v>0</v>
      </c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s="6" customFormat="1" ht="12.6" customHeight="1">
      <c r="A13" s="47" t="s">
        <v>27</v>
      </c>
      <c r="B13" s="62">
        <v>0</v>
      </c>
      <c r="C13" s="64">
        <v>0</v>
      </c>
      <c r="D13" s="62">
        <v>0</v>
      </c>
      <c r="E13" s="64">
        <v>1</v>
      </c>
      <c r="F13" s="62" t="s">
        <v>36</v>
      </c>
      <c r="G13" s="62" t="s">
        <v>36</v>
      </c>
      <c r="H13" s="62" t="s">
        <v>36</v>
      </c>
      <c r="I13" s="62" t="s">
        <v>36</v>
      </c>
      <c r="J13" s="62" t="s">
        <v>36</v>
      </c>
      <c r="K13" s="62" t="s">
        <v>36</v>
      </c>
      <c r="L13" s="62" t="s">
        <v>36</v>
      </c>
      <c r="M13" s="62" t="s">
        <v>36</v>
      </c>
      <c r="N13" s="62"/>
      <c r="O13" s="62"/>
      <c r="P13" s="62"/>
      <c r="Q13" s="62"/>
      <c r="R13" s="62"/>
      <c r="S13" s="62"/>
      <c r="T13" s="62" t="s">
        <v>36</v>
      </c>
      <c r="U13" s="62" t="s">
        <v>36</v>
      </c>
      <c r="V13" s="62"/>
      <c r="W13" s="64"/>
      <c r="X13" s="68">
        <f t="shared" si="2"/>
        <v>0</v>
      </c>
      <c r="Y13" s="68">
        <f t="shared" si="2"/>
        <v>1</v>
      </c>
      <c r="Z13" s="62">
        <f t="shared" si="1"/>
        <v>1</v>
      </c>
      <c r="AA13" s="67">
        <v>0</v>
      </c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s="6" customFormat="1" ht="12.6" customHeight="1">
      <c r="A14" s="47" t="s">
        <v>21</v>
      </c>
      <c r="B14" s="62">
        <v>0</v>
      </c>
      <c r="C14" s="64">
        <v>2</v>
      </c>
      <c r="D14" s="62">
        <v>0</v>
      </c>
      <c r="E14" s="64">
        <v>0</v>
      </c>
      <c r="F14" s="62">
        <v>0</v>
      </c>
      <c r="G14" s="64">
        <v>0</v>
      </c>
      <c r="H14" s="62" t="s">
        <v>36</v>
      </c>
      <c r="I14" s="62" t="s">
        <v>36</v>
      </c>
      <c r="J14" s="62" t="s">
        <v>36</v>
      </c>
      <c r="K14" s="62" t="s">
        <v>36</v>
      </c>
      <c r="L14" s="62" t="s">
        <v>36</v>
      </c>
      <c r="M14" s="62" t="s">
        <v>36</v>
      </c>
      <c r="N14" s="62"/>
      <c r="O14" s="62"/>
      <c r="P14" s="62"/>
      <c r="Q14" s="62"/>
      <c r="R14" s="62"/>
      <c r="S14" s="62"/>
      <c r="T14" s="62" t="s">
        <v>36</v>
      </c>
      <c r="U14" s="62" t="s">
        <v>36</v>
      </c>
      <c r="V14" s="62"/>
      <c r="W14" s="64"/>
      <c r="X14" s="68">
        <f t="shared" si="2"/>
        <v>0</v>
      </c>
      <c r="Y14" s="68">
        <f t="shared" si="2"/>
        <v>2</v>
      </c>
      <c r="Z14" s="62">
        <f t="shared" si="1"/>
        <v>2</v>
      </c>
      <c r="AA14" s="67">
        <v>0</v>
      </c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s="6" customFormat="1" ht="12.6" customHeight="1">
      <c r="A15" s="47" t="s">
        <v>30</v>
      </c>
      <c r="B15" s="62">
        <v>0</v>
      </c>
      <c r="C15" s="64">
        <v>1</v>
      </c>
      <c r="D15" s="62">
        <v>0</v>
      </c>
      <c r="E15" s="64">
        <v>1</v>
      </c>
      <c r="F15" s="62">
        <v>0</v>
      </c>
      <c r="G15" s="64">
        <v>0</v>
      </c>
      <c r="H15" s="62" t="s">
        <v>36</v>
      </c>
      <c r="I15" s="62" t="s">
        <v>36</v>
      </c>
      <c r="J15" s="62" t="s">
        <v>36</v>
      </c>
      <c r="K15" s="62" t="s">
        <v>36</v>
      </c>
      <c r="L15" s="62" t="s">
        <v>36</v>
      </c>
      <c r="M15" s="62" t="s">
        <v>36</v>
      </c>
      <c r="N15" s="62"/>
      <c r="O15" s="62"/>
      <c r="P15" s="62"/>
      <c r="Q15" s="62"/>
      <c r="R15" s="62"/>
      <c r="S15" s="62"/>
      <c r="T15" s="62" t="s">
        <v>36</v>
      </c>
      <c r="U15" s="62" t="s">
        <v>36</v>
      </c>
      <c r="V15" s="62"/>
      <c r="W15" s="64"/>
      <c r="X15" s="68">
        <f t="shared" si="2"/>
        <v>0</v>
      </c>
      <c r="Y15" s="68">
        <f t="shared" si="2"/>
        <v>2</v>
      </c>
      <c r="Z15" s="62">
        <f t="shared" si="1"/>
        <v>2</v>
      </c>
      <c r="AA15" s="67">
        <v>0</v>
      </c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s="6" customFormat="1" ht="12.6" customHeight="1">
      <c r="A16" s="47" t="s">
        <v>14</v>
      </c>
      <c r="B16" s="62">
        <v>0</v>
      </c>
      <c r="C16" s="64">
        <v>0</v>
      </c>
      <c r="D16" s="62">
        <v>0</v>
      </c>
      <c r="E16" s="64">
        <v>1</v>
      </c>
      <c r="F16" s="62">
        <v>0</v>
      </c>
      <c r="G16" s="64">
        <v>1</v>
      </c>
      <c r="H16" s="62" t="s">
        <v>36</v>
      </c>
      <c r="I16" s="62" t="s">
        <v>36</v>
      </c>
      <c r="J16" s="62" t="s">
        <v>36</v>
      </c>
      <c r="K16" s="62" t="s">
        <v>36</v>
      </c>
      <c r="L16" s="62" t="s">
        <v>36</v>
      </c>
      <c r="M16" s="62" t="s">
        <v>36</v>
      </c>
      <c r="N16" s="62"/>
      <c r="O16" s="62"/>
      <c r="P16" s="62"/>
      <c r="Q16" s="62"/>
      <c r="R16" s="62"/>
      <c r="S16" s="62"/>
      <c r="T16" s="62" t="s">
        <v>36</v>
      </c>
      <c r="U16" s="62" t="s">
        <v>36</v>
      </c>
      <c r="V16" s="62"/>
      <c r="W16" s="64"/>
      <c r="X16" s="68">
        <f t="shared" si="2"/>
        <v>0</v>
      </c>
      <c r="Y16" s="68">
        <f t="shared" si="2"/>
        <v>2</v>
      </c>
      <c r="Z16" s="62">
        <f t="shared" si="1"/>
        <v>2</v>
      </c>
      <c r="AA16" s="67">
        <v>0</v>
      </c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s="6" customFormat="1" ht="12.6" customHeight="1">
      <c r="A17" s="47" t="s">
        <v>16</v>
      </c>
      <c r="B17" s="62">
        <v>0</v>
      </c>
      <c r="C17" s="64">
        <v>1</v>
      </c>
      <c r="D17" s="62">
        <v>1</v>
      </c>
      <c r="E17" s="64">
        <v>0</v>
      </c>
      <c r="F17" s="62">
        <v>0</v>
      </c>
      <c r="G17" s="64">
        <v>0</v>
      </c>
      <c r="H17" s="62" t="s">
        <v>36</v>
      </c>
      <c r="I17" s="62" t="s">
        <v>36</v>
      </c>
      <c r="J17" s="62" t="s">
        <v>36</v>
      </c>
      <c r="K17" s="62" t="s">
        <v>36</v>
      </c>
      <c r="L17" s="62" t="s">
        <v>36</v>
      </c>
      <c r="M17" s="62" t="s">
        <v>36</v>
      </c>
      <c r="N17" s="62"/>
      <c r="O17" s="62"/>
      <c r="P17" s="62"/>
      <c r="Q17" s="62"/>
      <c r="R17" s="62"/>
      <c r="S17" s="62"/>
      <c r="T17" s="62" t="s">
        <v>36</v>
      </c>
      <c r="U17" s="62" t="s">
        <v>36</v>
      </c>
      <c r="V17" s="62"/>
      <c r="W17" s="64"/>
      <c r="X17" s="68">
        <f t="shared" si="2"/>
        <v>1</v>
      </c>
      <c r="Y17" s="68">
        <f t="shared" si="2"/>
        <v>1</v>
      </c>
      <c r="Z17" s="62">
        <f t="shared" si="1"/>
        <v>2</v>
      </c>
      <c r="AA17" s="67">
        <v>50</v>
      </c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s="6" customFormat="1" ht="12.6" customHeight="1">
      <c r="A18" s="47" t="s">
        <v>19</v>
      </c>
      <c r="B18" s="62" t="s">
        <v>36</v>
      </c>
      <c r="C18" s="62" t="s">
        <v>36</v>
      </c>
      <c r="D18" s="62" t="s">
        <v>36</v>
      </c>
      <c r="E18" s="62" t="s">
        <v>36</v>
      </c>
      <c r="F18" s="62">
        <v>0</v>
      </c>
      <c r="G18" s="64">
        <v>1</v>
      </c>
      <c r="H18" s="62" t="s">
        <v>36</v>
      </c>
      <c r="I18" s="62" t="s">
        <v>36</v>
      </c>
      <c r="J18" s="62">
        <v>0</v>
      </c>
      <c r="K18" s="64">
        <v>0</v>
      </c>
      <c r="L18" s="62" t="s">
        <v>36</v>
      </c>
      <c r="M18" s="62" t="s">
        <v>36</v>
      </c>
      <c r="N18" s="62"/>
      <c r="O18" s="62"/>
      <c r="P18" s="62"/>
      <c r="Q18" s="62"/>
      <c r="R18" s="62"/>
      <c r="S18" s="62"/>
      <c r="T18" s="62" t="s">
        <v>36</v>
      </c>
      <c r="U18" s="62" t="s">
        <v>36</v>
      </c>
      <c r="V18" s="62"/>
      <c r="W18" s="64"/>
      <c r="X18" s="68">
        <f t="shared" si="2"/>
        <v>0</v>
      </c>
      <c r="Y18" s="68">
        <f t="shared" si="2"/>
        <v>1</v>
      </c>
      <c r="Z18" s="62">
        <f t="shared" si="1"/>
        <v>1</v>
      </c>
      <c r="AA18" s="67">
        <v>0</v>
      </c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s="6" customFormat="1" ht="12.6" customHeight="1">
      <c r="A19" s="47" t="s">
        <v>18</v>
      </c>
      <c r="B19" s="62">
        <v>0</v>
      </c>
      <c r="C19" s="64">
        <v>1</v>
      </c>
      <c r="D19" s="62" t="s">
        <v>36</v>
      </c>
      <c r="E19" s="62" t="s">
        <v>36</v>
      </c>
      <c r="F19" s="62">
        <v>0</v>
      </c>
      <c r="G19" s="64">
        <v>0</v>
      </c>
      <c r="H19" s="62" t="s">
        <v>36</v>
      </c>
      <c r="I19" s="62" t="s">
        <v>36</v>
      </c>
      <c r="J19" s="62" t="s">
        <v>36</v>
      </c>
      <c r="K19" s="62" t="s">
        <v>36</v>
      </c>
      <c r="L19" s="62" t="s">
        <v>36</v>
      </c>
      <c r="M19" s="62" t="s">
        <v>36</v>
      </c>
      <c r="N19" s="62"/>
      <c r="O19" s="62"/>
      <c r="P19" s="62"/>
      <c r="Q19" s="62"/>
      <c r="R19" s="62"/>
      <c r="S19" s="62"/>
      <c r="T19" s="62" t="s">
        <v>36</v>
      </c>
      <c r="U19" s="62" t="s">
        <v>36</v>
      </c>
      <c r="V19" s="62"/>
      <c r="W19" s="64"/>
      <c r="X19" s="68">
        <f t="shared" si="2"/>
        <v>0</v>
      </c>
      <c r="Y19" s="68">
        <f t="shared" si="2"/>
        <v>1</v>
      </c>
      <c r="Z19" s="62">
        <f t="shared" si="1"/>
        <v>1</v>
      </c>
      <c r="AA19" s="67">
        <v>0</v>
      </c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6" customFormat="1" ht="12.6" customHeight="1">
      <c r="A20" s="47" t="s">
        <v>24</v>
      </c>
      <c r="B20" s="62">
        <v>0</v>
      </c>
      <c r="C20" s="64">
        <v>1</v>
      </c>
      <c r="D20" s="62" t="s">
        <v>36</v>
      </c>
      <c r="E20" s="62" t="s">
        <v>36</v>
      </c>
      <c r="F20" s="62">
        <v>0</v>
      </c>
      <c r="G20" s="64">
        <v>0</v>
      </c>
      <c r="H20" s="62">
        <v>0</v>
      </c>
      <c r="I20" s="64">
        <v>1</v>
      </c>
      <c r="J20" s="62" t="s">
        <v>36</v>
      </c>
      <c r="K20" s="62" t="s">
        <v>36</v>
      </c>
      <c r="L20" s="62" t="s">
        <v>36</v>
      </c>
      <c r="M20" s="62" t="s">
        <v>36</v>
      </c>
      <c r="N20" s="62"/>
      <c r="O20" s="62"/>
      <c r="P20" s="62"/>
      <c r="Q20" s="62"/>
      <c r="R20" s="62"/>
      <c r="S20" s="62"/>
      <c r="T20" s="62" t="s">
        <v>36</v>
      </c>
      <c r="U20" s="62" t="s">
        <v>36</v>
      </c>
      <c r="V20" s="62"/>
      <c r="W20" s="64"/>
      <c r="X20" s="68">
        <f t="shared" si="2"/>
        <v>0</v>
      </c>
      <c r="Y20" s="68">
        <f t="shared" si="2"/>
        <v>2</v>
      </c>
      <c r="Z20" s="62">
        <f t="shared" si="1"/>
        <v>2</v>
      </c>
      <c r="AA20" s="67">
        <v>0</v>
      </c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s="6" customFormat="1" ht="12.6" customHeight="1">
      <c r="A21" s="47" t="s">
        <v>42</v>
      </c>
      <c r="B21" s="62">
        <v>0</v>
      </c>
      <c r="C21" s="64">
        <v>1</v>
      </c>
      <c r="D21" s="62" t="s">
        <v>36</v>
      </c>
      <c r="E21" s="62" t="s">
        <v>36</v>
      </c>
      <c r="F21" s="62" t="s">
        <v>36</v>
      </c>
      <c r="G21" s="62" t="s">
        <v>36</v>
      </c>
      <c r="H21" s="62" t="s">
        <v>36</v>
      </c>
      <c r="I21" s="62" t="s">
        <v>36</v>
      </c>
      <c r="J21" s="62" t="s">
        <v>36</v>
      </c>
      <c r="K21" s="62" t="s">
        <v>36</v>
      </c>
      <c r="L21" s="62" t="s">
        <v>36</v>
      </c>
      <c r="M21" s="62" t="s">
        <v>36</v>
      </c>
      <c r="N21" s="62"/>
      <c r="O21" s="62"/>
      <c r="P21" s="62"/>
      <c r="Q21" s="62"/>
      <c r="R21" s="62"/>
      <c r="S21" s="62"/>
      <c r="T21" s="62" t="s">
        <v>36</v>
      </c>
      <c r="U21" s="62" t="s">
        <v>36</v>
      </c>
      <c r="V21" s="62"/>
      <c r="W21" s="64"/>
      <c r="X21" s="68">
        <f t="shared" si="2"/>
        <v>0</v>
      </c>
      <c r="Y21" s="68">
        <f t="shared" si="2"/>
        <v>1</v>
      </c>
      <c r="Z21" s="62">
        <f t="shared" si="1"/>
        <v>1</v>
      </c>
      <c r="AA21" s="67">
        <v>0</v>
      </c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s="6" customFormat="1" ht="12.6" customHeight="1">
      <c r="A22" s="47" t="s">
        <v>43</v>
      </c>
      <c r="B22" s="62" t="s">
        <v>36</v>
      </c>
      <c r="C22" s="62" t="s">
        <v>36</v>
      </c>
      <c r="D22" s="62">
        <v>0</v>
      </c>
      <c r="E22" s="64">
        <v>1</v>
      </c>
      <c r="F22" s="62" t="s">
        <v>36</v>
      </c>
      <c r="G22" s="62" t="s">
        <v>36</v>
      </c>
      <c r="H22" s="62" t="s">
        <v>36</v>
      </c>
      <c r="I22" s="62" t="s">
        <v>36</v>
      </c>
      <c r="J22" s="62" t="s">
        <v>36</v>
      </c>
      <c r="K22" s="62" t="s">
        <v>36</v>
      </c>
      <c r="L22" s="62" t="s">
        <v>36</v>
      </c>
      <c r="M22" s="62" t="s">
        <v>36</v>
      </c>
      <c r="N22" s="62"/>
      <c r="O22" s="62"/>
      <c r="P22" s="62"/>
      <c r="Q22" s="62"/>
      <c r="R22" s="70"/>
      <c r="S22" s="70"/>
      <c r="T22" s="62" t="s">
        <v>36</v>
      </c>
      <c r="U22" s="62" t="s">
        <v>36</v>
      </c>
      <c r="V22" s="62"/>
      <c r="W22" s="64"/>
      <c r="X22" s="68">
        <f t="shared" si="2"/>
        <v>0</v>
      </c>
      <c r="Y22" s="68">
        <f t="shared" si="2"/>
        <v>1</v>
      </c>
      <c r="Z22" s="62">
        <f t="shared" si="1"/>
        <v>1</v>
      </c>
      <c r="AA22" s="67">
        <v>0</v>
      </c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s="6" customFormat="1" ht="12.6" customHeight="1">
      <c r="A23" s="47" t="s">
        <v>23</v>
      </c>
      <c r="B23" s="62">
        <v>0</v>
      </c>
      <c r="C23" s="64">
        <v>1</v>
      </c>
      <c r="D23" s="62">
        <v>0</v>
      </c>
      <c r="E23" s="64">
        <v>1</v>
      </c>
      <c r="F23" s="62">
        <v>0</v>
      </c>
      <c r="G23" s="64">
        <v>0</v>
      </c>
      <c r="H23" s="62" t="s">
        <v>36</v>
      </c>
      <c r="I23" s="62" t="s">
        <v>36</v>
      </c>
      <c r="J23" s="62" t="s">
        <v>36</v>
      </c>
      <c r="K23" s="62" t="s">
        <v>36</v>
      </c>
      <c r="L23" s="62">
        <v>0</v>
      </c>
      <c r="M23" s="64">
        <v>0</v>
      </c>
      <c r="N23" s="62"/>
      <c r="O23" s="62"/>
      <c r="P23" s="62"/>
      <c r="Q23" s="62"/>
      <c r="R23" s="62"/>
      <c r="S23" s="62"/>
      <c r="T23" s="62" t="s">
        <v>36</v>
      </c>
      <c r="U23" s="62" t="s">
        <v>36</v>
      </c>
      <c r="V23" s="62"/>
      <c r="W23" s="64"/>
      <c r="X23" s="68">
        <f t="shared" si="2"/>
        <v>0</v>
      </c>
      <c r="Y23" s="68">
        <f t="shared" si="2"/>
        <v>2</v>
      </c>
      <c r="Z23" s="62">
        <f t="shared" si="1"/>
        <v>2</v>
      </c>
      <c r="AA23" s="67">
        <v>0</v>
      </c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s="6" customFormat="1" ht="12.6" customHeight="1">
      <c r="A24" s="47" t="s">
        <v>22</v>
      </c>
      <c r="B24" s="62" t="s">
        <v>36</v>
      </c>
      <c r="C24" s="62" t="s">
        <v>36</v>
      </c>
      <c r="D24" s="62">
        <v>0</v>
      </c>
      <c r="E24" s="64">
        <v>1</v>
      </c>
      <c r="F24" s="62" t="s">
        <v>36</v>
      </c>
      <c r="G24" s="62" t="s">
        <v>36</v>
      </c>
      <c r="H24" s="62">
        <v>0</v>
      </c>
      <c r="I24" s="64">
        <v>1</v>
      </c>
      <c r="J24" s="62" t="s">
        <v>36</v>
      </c>
      <c r="K24" s="62" t="s">
        <v>36</v>
      </c>
      <c r="L24" s="62" t="s">
        <v>36</v>
      </c>
      <c r="M24" s="62" t="s">
        <v>36</v>
      </c>
      <c r="N24" s="62"/>
      <c r="O24" s="62"/>
      <c r="P24" s="62"/>
      <c r="Q24" s="62"/>
      <c r="R24" s="62"/>
      <c r="S24" s="62"/>
      <c r="T24" s="62" t="s">
        <v>36</v>
      </c>
      <c r="U24" s="62" t="s">
        <v>36</v>
      </c>
      <c r="V24" s="62"/>
      <c r="W24" s="64"/>
      <c r="X24" s="68">
        <f t="shared" si="2"/>
        <v>0</v>
      </c>
      <c r="Y24" s="68">
        <f t="shared" si="2"/>
        <v>2</v>
      </c>
      <c r="Z24" s="62">
        <f t="shared" si="1"/>
        <v>2</v>
      </c>
      <c r="AA24" s="67">
        <v>0</v>
      </c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s="6" customFormat="1" ht="12.6" customHeight="1">
      <c r="A25" s="47" t="s">
        <v>17</v>
      </c>
      <c r="B25" s="62">
        <v>0</v>
      </c>
      <c r="C25" s="64">
        <v>1</v>
      </c>
      <c r="D25" s="62">
        <v>0</v>
      </c>
      <c r="E25" s="64">
        <v>1</v>
      </c>
      <c r="F25" s="62">
        <v>0</v>
      </c>
      <c r="G25" s="64">
        <v>0</v>
      </c>
      <c r="H25" s="62">
        <v>0</v>
      </c>
      <c r="I25" s="64">
        <v>0</v>
      </c>
      <c r="J25" s="62" t="s">
        <v>36</v>
      </c>
      <c r="K25" s="62" t="s">
        <v>36</v>
      </c>
      <c r="L25" s="62" t="s">
        <v>36</v>
      </c>
      <c r="M25" s="62" t="s">
        <v>36</v>
      </c>
      <c r="N25" s="62"/>
      <c r="O25" s="62"/>
      <c r="P25" s="62"/>
      <c r="Q25" s="62"/>
      <c r="R25" s="62"/>
      <c r="S25" s="62"/>
      <c r="T25" s="62" t="s">
        <v>36</v>
      </c>
      <c r="U25" s="62" t="s">
        <v>36</v>
      </c>
      <c r="V25" s="62"/>
      <c r="W25" s="64"/>
      <c r="X25" s="68">
        <f t="shared" si="2"/>
        <v>0</v>
      </c>
      <c r="Y25" s="68">
        <f t="shared" si="2"/>
        <v>2</v>
      </c>
      <c r="Z25" s="62">
        <f t="shared" si="1"/>
        <v>2</v>
      </c>
      <c r="AA25" s="67">
        <v>0</v>
      </c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6" customFormat="1" ht="12.6" customHeight="1">
      <c r="A26" s="47" t="s">
        <v>25</v>
      </c>
      <c r="B26" s="62">
        <v>0</v>
      </c>
      <c r="C26" s="64">
        <v>0</v>
      </c>
      <c r="D26" s="62" t="s">
        <v>36</v>
      </c>
      <c r="E26" s="62" t="s">
        <v>36</v>
      </c>
      <c r="F26" s="62">
        <v>0</v>
      </c>
      <c r="G26" s="64">
        <v>1</v>
      </c>
      <c r="H26" s="62">
        <v>0</v>
      </c>
      <c r="I26" s="64">
        <v>1</v>
      </c>
      <c r="J26" s="62" t="s">
        <v>36</v>
      </c>
      <c r="K26" s="62" t="s">
        <v>36</v>
      </c>
      <c r="L26" s="62" t="s">
        <v>36</v>
      </c>
      <c r="M26" s="62" t="s">
        <v>36</v>
      </c>
      <c r="N26" s="62"/>
      <c r="O26" s="62"/>
      <c r="P26" s="62"/>
      <c r="Q26" s="62"/>
      <c r="R26" s="62"/>
      <c r="S26" s="62"/>
      <c r="T26" s="62" t="s">
        <v>36</v>
      </c>
      <c r="U26" s="62" t="s">
        <v>36</v>
      </c>
      <c r="V26" s="62"/>
      <c r="W26" s="64"/>
      <c r="X26" s="68">
        <f t="shared" si="2"/>
        <v>0</v>
      </c>
      <c r="Y26" s="68">
        <f t="shared" si="2"/>
        <v>2</v>
      </c>
      <c r="Z26" s="62">
        <f t="shared" si="1"/>
        <v>2</v>
      </c>
      <c r="AA26" s="67">
        <v>0</v>
      </c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6" customFormat="1" ht="12.6" customHeight="1">
      <c r="A27" s="47" t="s">
        <v>3</v>
      </c>
      <c r="B27" s="62">
        <v>0</v>
      </c>
      <c r="C27" s="64">
        <v>1</v>
      </c>
      <c r="D27" s="62">
        <v>0</v>
      </c>
      <c r="E27" s="64">
        <v>0</v>
      </c>
      <c r="F27" s="62">
        <v>0</v>
      </c>
      <c r="G27" s="64">
        <v>0</v>
      </c>
      <c r="H27" s="62" t="s">
        <v>36</v>
      </c>
      <c r="I27" s="62" t="s">
        <v>36</v>
      </c>
      <c r="J27" s="62" t="s">
        <v>36</v>
      </c>
      <c r="K27" s="62" t="s">
        <v>36</v>
      </c>
      <c r="L27" s="62" t="s">
        <v>36</v>
      </c>
      <c r="M27" s="62" t="s">
        <v>36</v>
      </c>
      <c r="N27" s="62"/>
      <c r="O27" s="62"/>
      <c r="P27" s="62"/>
      <c r="Q27" s="62"/>
      <c r="R27" s="62"/>
      <c r="S27" s="62"/>
      <c r="T27" s="62">
        <v>0</v>
      </c>
      <c r="U27" s="64">
        <v>1</v>
      </c>
      <c r="V27" s="62"/>
      <c r="W27" s="64"/>
      <c r="X27" s="68">
        <f t="shared" si="2"/>
        <v>0</v>
      </c>
      <c r="Y27" s="68">
        <f t="shared" si="2"/>
        <v>2</v>
      </c>
      <c r="Z27" s="62">
        <f t="shared" si="1"/>
        <v>2</v>
      </c>
      <c r="AA27" s="67">
        <v>0</v>
      </c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6" customFormat="1" ht="12.6" customHeight="1">
      <c r="A28" s="47" t="s">
        <v>12</v>
      </c>
      <c r="B28" s="62">
        <v>0</v>
      </c>
      <c r="C28" s="64">
        <v>1</v>
      </c>
      <c r="D28" s="62" t="s">
        <v>36</v>
      </c>
      <c r="E28" s="62" t="s">
        <v>36</v>
      </c>
      <c r="F28" s="62">
        <v>0</v>
      </c>
      <c r="G28" s="64">
        <v>0</v>
      </c>
      <c r="H28" s="62" t="s">
        <v>36</v>
      </c>
      <c r="I28" s="62" t="s">
        <v>36</v>
      </c>
      <c r="J28" s="62">
        <v>0</v>
      </c>
      <c r="K28" s="64">
        <v>1</v>
      </c>
      <c r="L28" s="62" t="s">
        <v>36</v>
      </c>
      <c r="M28" s="62" t="s">
        <v>36</v>
      </c>
      <c r="N28" s="62"/>
      <c r="O28" s="62"/>
      <c r="P28" s="62"/>
      <c r="Q28" s="62"/>
      <c r="R28" s="62"/>
      <c r="S28" s="62"/>
      <c r="T28" s="62" t="s">
        <v>36</v>
      </c>
      <c r="U28" s="62" t="s">
        <v>36</v>
      </c>
      <c r="V28" s="62"/>
      <c r="W28" s="64"/>
      <c r="X28" s="68">
        <f t="shared" si="2"/>
        <v>0</v>
      </c>
      <c r="Y28" s="68">
        <f t="shared" si="2"/>
        <v>2</v>
      </c>
      <c r="Z28" s="62">
        <f t="shared" si="1"/>
        <v>2</v>
      </c>
      <c r="AA28" s="67">
        <v>0</v>
      </c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6" customFormat="1" ht="12.6" customHeight="1">
      <c r="A29" s="47" t="s">
        <v>11</v>
      </c>
      <c r="B29" s="62">
        <v>0</v>
      </c>
      <c r="C29" s="64">
        <v>0</v>
      </c>
      <c r="D29" s="62">
        <v>0</v>
      </c>
      <c r="E29" s="64">
        <v>2</v>
      </c>
      <c r="F29" s="62">
        <v>0</v>
      </c>
      <c r="G29" s="64">
        <v>0</v>
      </c>
      <c r="H29" s="62" t="s">
        <v>36</v>
      </c>
      <c r="I29" s="62" t="s">
        <v>36</v>
      </c>
      <c r="J29" s="62" t="s">
        <v>36</v>
      </c>
      <c r="K29" s="62" t="s">
        <v>36</v>
      </c>
      <c r="L29" s="62" t="s">
        <v>36</v>
      </c>
      <c r="M29" s="62" t="s">
        <v>36</v>
      </c>
      <c r="N29" s="62"/>
      <c r="O29" s="62"/>
      <c r="P29" s="62"/>
      <c r="Q29" s="62"/>
      <c r="R29" s="62"/>
      <c r="S29" s="62"/>
      <c r="T29" s="62" t="s">
        <v>36</v>
      </c>
      <c r="U29" s="62" t="s">
        <v>36</v>
      </c>
      <c r="V29" s="62"/>
      <c r="W29" s="64"/>
      <c r="X29" s="68">
        <f t="shared" si="2"/>
        <v>0</v>
      </c>
      <c r="Y29" s="68">
        <f t="shared" si="2"/>
        <v>2</v>
      </c>
      <c r="Z29" s="62">
        <f t="shared" si="1"/>
        <v>2</v>
      </c>
      <c r="AA29" s="67">
        <v>0</v>
      </c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s="6" customFormat="1" ht="12.6" customHeight="1">
      <c r="A30" s="47" t="s">
        <v>15</v>
      </c>
      <c r="B30" s="62">
        <v>0</v>
      </c>
      <c r="C30" s="64">
        <v>1</v>
      </c>
      <c r="D30" s="62" t="s">
        <v>36</v>
      </c>
      <c r="E30" s="62" t="s">
        <v>36</v>
      </c>
      <c r="F30" s="62">
        <v>0</v>
      </c>
      <c r="G30" s="64">
        <v>0</v>
      </c>
      <c r="H30" s="62" t="s">
        <v>36</v>
      </c>
      <c r="I30" s="62" t="s">
        <v>36</v>
      </c>
      <c r="J30" s="62">
        <v>0</v>
      </c>
      <c r="K30" s="64">
        <v>1</v>
      </c>
      <c r="L30" s="62" t="s">
        <v>36</v>
      </c>
      <c r="M30" s="62" t="s">
        <v>36</v>
      </c>
      <c r="N30" s="62"/>
      <c r="O30" s="62"/>
      <c r="P30" s="62"/>
      <c r="Q30" s="62"/>
      <c r="R30" s="62"/>
      <c r="S30" s="62"/>
      <c r="T30" s="62" t="s">
        <v>36</v>
      </c>
      <c r="U30" s="62" t="s">
        <v>36</v>
      </c>
      <c r="V30" s="62"/>
      <c r="W30" s="64"/>
      <c r="X30" s="68">
        <f t="shared" si="2"/>
        <v>0</v>
      </c>
      <c r="Y30" s="68">
        <f t="shared" si="2"/>
        <v>2</v>
      </c>
      <c r="Z30" s="62">
        <f t="shared" si="1"/>
        <v>2</v>
      </c>
      <c r="AA30" s="67">
        <v>0</v>
      </c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s="6" customFormat="1" ht="12.6" customHeight="1">
      <c r="A31" s="47" t="s">
        <v>10</v>
      </c>
      <c r="B31" s="62">
        <v>0</v>
      </c>
      <c r="C31" s="64">
        <v>1</v>
      </c>
      <c r="D31" s="62" t="s">
        <v>36</v>
      </c>
      <c r="E31" s="62" t="s">
        <v>36</v>
      </c>
      <c r="F31" s="62">
        <v>0</v>
      </c>
      <c r="G31" s="64">
        <v>0</v>
      </c>
      <c r="H31" s="62">
        <v>0</v>
      </c>
      <c r="I31" s="64">
        <v>0</v>
      </c>
      <c r="J31" s="62">
        <v>0</v>
      </c>
      <c r="K31" s="64">
        <v>1</v>
      </c>
      <c r="L31" s="62" t="s">
        <v>36</v>
      </c>
      <c r="M31" s="62" t="s">
        <v>36</v>
      </c>
      <c r="N31" s="62"/>
      <c r="O31" s="62"/>
      <c r="P31" s="62"/>
      <c r="Q31" s="62"/>
      <c r="R31" s="62"/>
      <c r="S31" s="62"/>
      <c r="T31" s="62" t="s">
        <v>36</v>
      </c>
      <c r="U31" s="62" t="s">
        <v>36</v>
      </c>
      <c r="V31" s="62"/>
      <c r="W31" s="64"/>
      <c r="X31" s="68">
        <f t="shared" si="2"/>
        <v>0</v>
      </c>
      <c r="Y31" s="68">
        <f t="shared" si="2"/>
        <v>2</v>
      </c>
      <c r="Z31" s="62">
        <f t="shared" si="1"/>
        <v>2</v>
      </c>
      <c r="AA31" s="67">
        <v>0</v>
      </c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s="6" customFormat="1" ht="12.6" customHeight="1">
      <c r="A32" s="49" t="s">
        <v>2</v>
      </c>
      <c r="B32" s="62">
        <v>0</v>
      </c>
      <c r="C32" s="64">
        <v>1</v>
      </c>
      <c r="D32" s="62">
        <v>0</v>
      </c>
      <c r="E32" s="64">
        <v>1</v>
      </c>
      <c r="F32" s="62">
        <v>0</v>
      </c>
      <c r="G32" s="64">
        <v>0</v>
      </c>
      <c r="H32" s="62" t="s">
        <v>36</v>
      </c>
      <c r="I32" s="62" t="s">
        <v>36</v>
      </c>
      <c r="J32" s="62" t="s">
        <v>36</v>
      </c>
      <c r="K32" s="62" t="s">
        <v>36</v>
      </c>
      <c r="L32" s="62" t="s">
        <v>36</v>
      </c>
      <c r="M32" s="62" t="s">
        <v>36</v>
      </c>
      <c r="N32" s="62"/>
      <c r="O32" s="62"/>
      <c r="P32" s="62"/>
      <c r="Q32" s="62"/>
      <c r="R32" s="62"/>
      <c r="S32" s="62"/>
      <c r="T32" s="62" t="s">
        <v>36</v>
      </c>
      <c r="U32" s="62" t="s">
        <v>36</v>
      </c>
      <c r="V32" s="62"/>
      <c r="W32" s="64"/>
      <c r="X32" s="68">
        <f t="shared" si="2"/>
        <v>0</v>
      </c>
      <c r="Y32" s="68">
        <f t="shared" si="2"/>
        <v>2</v>
      </c>
      <c r="Z32" s="62">
        <f t="shared" si="1"/>
        <v>2</v>
      </c>
      <c r="AA32" s="67">
        <v>0</v>
      </c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 ht="12.6" customHeight="1">
      <c r="A33" s="47"/>
      <c r="B33" s="62"/>
      <c r="C33" s="71"/>
      <c r="D33" s="62"/>
      <c r="E33" s="71"/>
      <c r="F33" s="62"/>
      <c r="G33" s="71"/>
      <c r="H33" s="62"/>
      <c r="I33" s="71"/>
      <c r="J33" s="62"/>
      <c r="K33" s="71"/>
      <c r="L33" s="62"/>
      <c r="M33" s="71"/>
      <c r="N33" s="62"/>
      <c r="O33" s="62"/>
      <c r="P33" s="62"/>
      <c r="Q33" s="62"/>
      <c r="R33" s="62"/>
      <c r="S33" s="62"/>
      <c r="T33" s="62"/>
      <c r="U33" s="71"/>
      <c r="V33" s="62"/>
      <c r="W33" s="71"/>
      <c r="X33" s="62"/>
      <c r="Y33" s="71"/>
      <c r="Z33" s="74"/>
      <c r="AA33" s="67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6" customHeight="1">
      <c r="A34" s="40" t="s">
        <v>45</v>
      </c>
      <c r="B34" s="199">
        <v>5.5555555555555554</v>
      </c>
      <c r="C34" s="201"/>
      <c r="D34" s="199">
        <v>12.5</v>
      </c>
      <c r="E34" s="201"/>
      <c r="F34" s="88"/>
      <c r="G34" s="88">
        <v>0</v>
      </c>
      <c r="H34" s="88"/>
      <c r="I34" s="88">
        <v>0</v>
      </c>
      <c r="J34" s="88"/>
      <c r="K34" s="88">
        <v>0</v>
      </c>
      <c r="L34" s="199">
        <v>100</v>
      </c>
      <c r="M34" s="202"/>
      <c r="N34" s="199"/>
      <c r="O34" s="203"/>
      <c r="P34" s="199"/>
      <c r="Q34" s="203"/>
      <c r="R34" s="199"/>
      <c r="S34" s="203"/>
      <c r="T34" s="88"/>
      <c r="U34" s="88">
        <v>0</v>
      </c>
      <c r="V34" s="88"/>
      <c r="W34" s="88"/>
      <c r="X34" s="199">
        <v>8.695652173913043</v>
      </c>
      <c r="Y34" s="203"/>
      <c r="Z34" s="89"/>
      <c r="AA34" s="42"/>
      <c r="AB34" s="3"/>
      <c r="AC34" s="3"/>
      <c r="AD34" s="3"/>
      <c r="AE34" s="3"/>
      <c r="AF34" s="3"/>
      <c r="AG34" s="3"/>
      <c r="AH34" s="3"/>
      <c r="AI34" s="3"/>
      <c r="AJ34" s="3"/>
    </row>
    <row r="35" spans="1:36" s="26" customFormat="1" ht="12.6" customHeight="1">
      <c r="A35" s="35"/>
      <c r="B35" s="135"/>
      <c r="C35" s="149"/>
      <c r="D35" s="135"/>
      <c r="E35" s="149"/>
      <c r="F35" s="150"/>
      <c r="G35" s="150"/>
      <c r="H35" s="150"/>
      <c r="I35" s="150"/>
      <c r="J35" s="150"/>
      <c r="K35" s="150"/>
      <c r="L35" s="135"/>
      <c r="M35" s="39"/>
      <c r="N35" s="135"/>
      <c r="O35" s="135"/>
      <c r="P35" s="135"/>
      <c r="Q35" s="135"/>
      <c r="R35" s="135"/>
      <c r="S35" s="135"/>
      <c r="T35" s="150"/>
      <c r="U35" s="150"/>
      <c r="V35" s="150"/>
      <c r="W35" s="150"/>
      <c r="X35" s="135"/>
      <c r="Y35" s="135"/>
      <c r="Z35" s="151"/>
      <c r="AA35" s="46"/>
      <c r="AB35" s="147"/>
      <c r="AC35" s="147"/>
      <c r="AD35" s="147"/>
      <c r="AE35" s="147"/>
      <c r="AF35" s="147"/>
      <c r="AG35" s="147"/>
      <c r="AH35" s="147"/>
      <c r="AI35" s="147"/>
      <c r="AJ35" s="147"/>
    </row>
    <row r="36" spans="1:36" ht="12.6" customHeight="1">
      <c r="A36" s="76" t="s">
        <v>59</v>
      </c>
      <c r="B36" s="62"/>
      <c r="C36" s="74"/>
      <c r="D36" s="62"/>
      <c r="E36" s="74"/>
      <c r="F36" s="62"/>
      <c r="G36" s="74"/>
      <c r="H36" s="62"/>
      <c r="I36" s="74"/>
      <c r="J36" s="62"/>
      <c r="K36" s="74"/>
      <c r="L36" s="62"/>
      <c r="M36" s="74"/>
      <c r="N36" s="62"/>
      <c r="O36" s="74"/>
      <c r="P36" s="62"/>
      <c r="Q36" s="74"/>
      <c r="R36" s="62"/>
      <c r="S36" s="74"/>
      <c r="T36" s="62"/>
      <c r="U36" s="74"/>
      <c r="V36" s="62"/>
      <c r="W36" s="74"/>
      <c r="X36" s="62"/>
      <c r="Y36" s="74"/>
      <c r="Z36" s="74"/>
      <c r="AA36" s="47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2.6" customHeight="1">
      <c r="A37" s="77" t="s">
        <v>53</v>
      </c>
      <c r="B37" s="47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2"/>
      <c r="O37" s="74"/>
      <c r="P37" s="62"/>
      <c r="Q37" s="74"/>
      <c r="R37" s="62"/>
      <c r="S37" s="74"/>
      <c r="T37" s="59"/>
      <c r="U37" s="59"/>
      <c r="V37" s="59"/>
      <c r="W37" s="59"/>
      <c r="X37" s="59"/>
      <c r="Y37" s="59"/>
      <c r="Z37" s="67"/>
      <c r="AA37" s="67"/>
      <c r="AB37" s="3"/>
      <c r="AC37" s="3"/>
      <c r="AD37" s="3"/>
      <c r="AE37" s="3"/>
      <c r="AF37" s="3"/>
      <c r="AG37" s="3"/>
      <c r="AH37" s="3"/>
      <c r="AI37" s="3"/>
      <c r="AJ37" s="3"/>
    </row>
    <row r="38" spans="1:36" s="10" customFormat="1" ht="12.6" customHeight="1">
      <c r="A38" s="77" t="s">
        <v>37</v>
      </c>
      <c r="B38" s="47"/>
      <c r="C38" s="47"/>
      <c r="D38" s="47"/>
      <c r="E38" s="47"/>
      <c r="F38" s="47"/>
      <c r="G38" s="47"/>
      <c r="H38" s="47"/>
      <c r="I38" s="47"/>
      <c r="J38" s="47"/>
      <c r="K38" s="78"/>
      <c r="L38" s="47"/>
      <c r="M38" s="47"/>
      <c r="N38" s="62"/>
      <c r="O38" s="74"/>
      <c r="P38" s="62"/>
      <c r="Q38" s="74"/>
      <c r="R38" s="62"/>
      <c r="S38" s="74"/>
      <c r="T38" s="47"/>
      <c r="U38" s="47"/>
      <c r="V38" s="47"/>
      <c r="W38" s="78"/>
      <c r="X38" s="47"/>
      <c r="Y38" s="47"/>
      <c r="Z38" s="47"/>
      <c r="AA38" s="47"/>
      <c r="AB38" s="6"/>
      <c r="AC38" s="6"/>
      <c r="AD38" s="6"/>
      <c r="AE38" s="6"/>
    </row>
    <row r="39" spans="1:36" ht="12.6" customHeight="1">
      <c r="A39" s="8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59"/>
      <c r="O39" s="59"/>
      <c r="P39" s="59"/>
      <c r="Q39" s="59"/>
      <c r="R39" s="59"/>
      <c r="S39" s="59"/>
      <c r="T39" s="79"/>
      <c r="U39" s="79"/>
      <c r="V39" s="79"/>
      <c r="W39" s="79"/>
      <c r="X39" s="79"/>
      <c r="Y39" s="79"/>
      <c r="Z39" s="79"/>
      <c r="AA39" s="79"/>
      <c r="AB39" s="3"/>
      <c r="AC39" s="3"/>
      <c r="AD39" s="3"/>
      <c r="AE39" s="3"/>
      <c r="AF39" s="3"/>
      <c r="AG39" s="3"/>
      <c r="AH39" s="3"/>
      <c r="AI39" s="3"/>
      <c r="AJ39" s="3"/>
    </row>
    <row r="40" spans="1:36" s="5" customFormat="1" ht="12.6" customHeight="1">
      <c r="A40" s="104" t="s">
        <v>76</v>
      </c>
      <c r="B40" s="80"/>
      <c r="C40" s="80"/>
      <c r="D40" s="80"/>
      <c r="E40" s="80"/>
      <c r="F40" s="80"/>
      <c r="G40" s="80"/>
      <c r="H40" s="82"/>
      <c r="I40" s="82"/>
      <c r="J40" s="83"/>
      <c r="K40" s="83"/>
      <c r="L40" s="80"/>
      <c r="M40" s="80"/>
      <c r="N40" s="59"/>
      <c r="O40" s="59"/>
      <c r="P40" s="59"/>
      <c r="Q40" s="59"/>
      <c r="R40" s="59"/>
      <c r="S40" s="59"/>
      <c r="T40" s="80"/>
      <c r="U40" s="80"/>
      <c r="V40" s="83"/>
      <c r="W40" s="83"/>
      <c r="X40" s="80"/>
      <c r="Y40" s="80"/>
      <c r="Z40" s="80"/>
      <c r="AA40" s="80"/>
    </row>
    <row r="41" spans="1:36" s="5" customFormat="1" ht="12.6" customHeight="1">
      <c r="A41" s="105" t="s">
        <v>75</v>
      </c>
      <c r="B41" s="78"/>
      <c r="C41" s="78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47"/>
      <c r="O41" s="47"/>
      <c r="P41" s="47"/>
      <c r="Q41" s="47"/>
      <c r="R41" s="47"/>
      <c r="S41" s="47"/>
      <c r="T41" s="80"/>
      <c r="U41" s="80"/>
      <c r="V41" s="80"/>
      <c r="W41" s="80"/>
      <c r="X41" s="80"/>
      <c r="Y41" s="80"/>
      <c r="Z41" s="80"/>
      <c r="AA41" s="80"/>
    </row>
    <row r="42" spans="1:36" s="5" customFormat="1" ht="12.6" customHeight="1">
      <c r="A42" s="105"/>
      <c r="B42" s="85"/>
      <c r="C42" s="85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47"/>
      <c r="O42" s="47"/>
      <c r="P42" s="47"/>
      <c r="Q42" s="47"/>
      <c r="R42" s="47"/>
      <c r="S42" s="47"/>
      <c r="T42" s="80"/>
      <c r="U42" s="80"/>
      <c r="V42" s="80"/>
      <c r="W42" s="80"/>
      <c r="X42" s="80"/>
      <c r="Y42" s="80"/>
      <c r="Z42" s="80"/>
      <c r="AA42" s="80"/>
    </row>
    <row r="43" spans="1:36" s="6" customFormat="1" ht="12.6" customHeight="1">
      <c r="A43" s="106" t="s">
        <v>77</v>
      </c>
      <c r="B43" s="85"/>
      <c r="C43" s="85"/>
      <c r="D43" s="80"/>
      <c r="E43" s="80"/>
      <c r="F43" s="80"/>
      <c r="G43" s="47"/>
      <c r="H43" s="80"/>
      <c r="I43" s="80"/>
      <c r="J43" s="47"/>
      <c r="K43" s="47"/>
      <c r="L43" s="47"/>
      <c r="M43" s="47"/>
      <c r="N43" s="79"/>
      <c r="O43" s="79"/>
      <c r="P43" s="79"/>
      <c r="Q43" s="79"/>
      <c r="R43" s="79"/>
      <c r="S43" s="79"/>
      <c r="T43" s="47"/>
      <c r="U43" s="47"/>
      <c r="V43" s="47"/>
      <c r="W43" s="47"/>
      <c r="X43" s="47"/>
      <c r="Y43" s="47"/>
      <c r="Z43" s="47"/>
      <c r="AA43" s="47"/>
    </row>
    <row r="44" spans="1:36" ht="12.6" customHeight="1">
      <c r="A44" s="86"/>
      <c r="B44" s="78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2.6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2"/>
      <c r="O45" s="22"/>
      <c r="P45" s="22"/>
      <c r="Q45" s="22"/>
      <c r="R45" s="22"/>
      <c r="S45" s="22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12.6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2"/>
      <c r="O46" s="22"/>
      <c r="P46" s="22"/>
      <c r="Q46" s="22"/>
      <c r="R46" s="22"/>
      <c r="S46" s="22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2.6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2"/>
      <c r="O47" s="22"/>
      <c r="P47" s="22"/>
      <c r="Q47" s="22"/>
      <c r="R47" s="22"/>
      <c r="S47" s="22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2.6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2"/>
      <c r="O48" s="22"/>
      <c r="P48" s="22"/>
      <c r="Q48" s="22"/>
      <c r="R48" s="22"/>
      <c r="S48" s="22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2.6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2.6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2.6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2.6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2.6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2.6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2.6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2.6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2.6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2.6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2.6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2.6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2.6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2.6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2.6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2.6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2.6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2.6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2.6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2.6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2.6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2.6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2.6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2.6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2.6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2.6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2.6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12.6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2.6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2.6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2.6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2.6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2.6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2.6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2.6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2.6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2.6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2.6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2.6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2.6" customHeight="1">
      <c r="N88" s="3"/>
      <c r="O88" s="3"/>
      <c r="P88" s="3"/>
      <c r="Q88" s="3"/>
      <c r="R88" s="3"/>
      <c r="S88" s="3"/>
    </row>
    <row r="89" spans="1:36" ht="12.6" customHeight="1">
      <c r="N89" s="3"/>
      <c r="O89" s="3"/>
      <c r="P89" s="3"/>
      <c r="Q89" s="3"/>
      <c r="R89" s="3"/>
      <c r="S89" s="3"/>
    </row>
    <row r="90" spans="1:36" ht="12.6" customHeight="1">
      <c r="N90" s="3"/>
      <c r="O90" s="3"/>
      <c r="P90" s="3"/>
      <c r="Q90" s="3"/>
      <c r="R90" s="3"/>
      <c r="S90" s="3"/>
    </row>
    <row r="91" spans="1:36" ht="12.6" customHeight="1">
      <c r="N91" s="3"/>
      <c r="O91" s="3"/>
      <c r="P91" s="3"/>
      <c r="Q91" s="3"/>
      <c r="R91" s="3"/>
      <c r="S91" s="3"/>
    </row>
    <row r="92" spans="1:36" ht="12.6" customHeight="1">
      <c r="N92" s="3"/>
      <c r="O92" s="3"/>
      <c r="P92" s="3"/>
      <c r="Q92" s="3"/>
      <c r="R92" s="3"/>
      <c r="S92" s="3"/>
    </row>
  </sheetData>
  <mergeCells count="7">
    <mergeCell ref="B34:C34"/>
    <mergeCell ref="D34:E34"/>
    <mergeCell ref="L34:M34"/>
    <mergeCell ref="X34:Y34"/>
    <mergeCell ref="P34:Q34"/>
    <mergeCell ref="N34:O34"/>
    <mergeCell ref="R34:S34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7</vt:i4>
      </vt:variant>
    </vt:vector>
  </HeadingPairs>
  <TitlesOfParts>
    <vt:vector size="21" baseType="lpstr">
      <vt:lpstr>2023</vt:lpstr>
      <vt:lpstr>2019</vt:lpstr>
      <vt:lpstr>2015</vt:lpstr>
      <vt:lpstr>2011</vt:lpstr>
      <vt:lpstr>2007</vt:lpstr>
      <vt:lpstr>2003</vt:lpstr>
      <vt:lpstr>1999</vt:lpstr>
      <vt:lpstr>1995</vt:lpstr>
      <vt:lpstr>1991</vt:lpstr>
      <vt:lpstr>1987</vt:lpstr>
      <vt:lpstr>1983</vt:lpstr>
      <vt:lpstr>1979</vt:lpstr>
      <vt:lpstr>1975</vt:lpstr>
      <vt:lpstr>1971</vt:lpstr>
      <vt:lpstr>'1979'!Zone_d_impression</vt:lpstr>
      <vt:lpstr>'1983'!Zone_d_impression</vt:lpstr>
      <vt:lpstr>'1987'!Zone_d_impression</vt:lpstr>
      <vt:lpstr>'1991'!Zone_d_impression</vt:lpstr>
      <vt:lpstr>'1995'!Zone_d_impression</vt:lpstr>
      <vt:lpstr>'1999'!Zone_d_impression</vt:lpstr>
      <vt:lpstr>'2003'!Zone_d_impression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Silberstein Julie BFS</cp:lastModifiedBy>
  <cp:lastPrinted>2011-12-05T14:51:44Z</cp:lastPrinted>
  <dcterms:created xsi:type="dcterms:W3CDTF">1999-02-10T10:07:29Z</dcterms:created>
  <dcterms:modified xsi:type="dcterms:W3CDTF">2023-11-29T08:32:18Z</dcterms:modified>
</cp:coreProperties>
</file>