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4-404207 Taux de réussite HE\2023\"/>
    </mc:Choice>
  </mc:AlternateContent>
  <xr:revisionPtr revIDLastSave="0" documentId="13_ncr:1_{0ADCD203-DB22-4035-8E05-BC445888EF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3" r:id="rId1"/>
    <sheet name="T1" sheetId="1" r:id="rId2"/>
    <sheet name="T2" sheetId="2" r:id="rId3"/>
    <sheet name="TD1" sheetId="4" r:id="rId4"/>
  </sheets>
  <definedNames>
    <definedName name="_xlnm.Print_Area" localSheetId="0">Index!$A$1:$N$12</definedName>
    <definedName name="_xlnm.Print_Area" localSheetId="1">'T1'!$A$2:$E$15</definedName>
    <definedName name="_xlnm.Print_Area" localSheetId="2">'T2'!$A$2:$F$29</definedName>
    <definedName name="_xlnm.Print_Area" localSheetId="3">'TD1'!$A$2:$M$24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3" l="1"/>
  <c r="A23" i="4" s="1"/>
  <c r="A2" i="4"/>
  <c r="B7" i="3" s="1"/>
  <c r="A2" i="2"/>
  <c r="B5" i="3" s="1"/>
  <c r="A24" i="4"/>
  <c r="A29" i="2"/>
  <c r="A15" i="1"/>
  <c r="A2" i="1"/>
  <c r="B4" i="3" s="1"/>
  <c r="A14" i="1" l="1"/>
  <c r="A28" i="2"/>
</calcChain>
</file>

<file path=xl/sharedStrings.xml><?xml version="1.0" encoding="utf-8"?>
<sst xmlns="http://schemas.openxmlformats.org/spreadsheetml/2006/main" count="105" uniqueCount="49">
  <si>
    <t>Design</t>
  </si>
  <si>
    <t>Sport</t>
  </si>
  <si>
    <t>Total</t>
  </si>
  <si>
    <t>T1</t>
  </si>
  <si>
    <t>T2</t>
  </si>
  <si>
    <t>TD1</t>
  </si>
  <si>
    <t>Studienerfolgsquote an den Hochschulen</t>
  </si>
  <si>
    <t>Klicken Sie auf den entsprechenden Titel, um zu der gewünschten Tabelle zu gelangen.</t>
  </si>
  <si>
    <t>Daten der Grafiken</t>
  </si>
  <si>
    <t>Detaillierte Daten</t>
  </si>
  <si>
    <t>Auskunft: Bundesamt für Statistik (BFS), Bildungsindikatoren, EducIndicators@bfs.admin.ch</t>
  </si>
  <si>
    <t>Quelle: BFS – Längsschnittanalysen im Bildungsbereich (LABB)</t>
  </si>
  <si>
    <t>… Zahl unbekannt, weil (noch) nicht erhoben oder (noch) nicht berechnet</t>
  </si>
  <si>
    <t>4 Jahre</t>
  </si>
  <si>
    <t>5 Jahre</t>
  </si>
  <si>
    <t>6 Jahre</t>
  </si>
  <si>
    <t>7 Jahre</t>
  </si>
  <si>
    <t>8 Jahre</t>
  </si>
  <si>
    <t>UH</t>
  </si>
  <si>
    <t>FH</t>
  </si>
  <si>
    <t>Architektur, Bauwesen und Plannung</t>
  </si>
  <si>
    <t>Technik und IT</t>
  </si>
  <si>
    <t>Chemie und Life Sciences</t>
  </si>
  <si>
    <t>Land- und Fortwirtschaft</t>
  </si>
  <si>
    <t>Wirtschaft und Dienstleistungen</t>
  </si>
  <si>
    <t>Musik, Theater und andere Künste</t>
  </si>
  <si>
    <t>Angewandte Linguistik</t>
  </si>
  <si>
    <t>Soziale Arbeit</t>
  </si>
  <si>
    <t>Angewandte Psychologie</t>
  </si>
  <si>
    <t>Gesundheit</t>
  </si>
  <si>
    <t>Geistes- und Sozialwissenschaften</t>
  </si>
  <si>
    <t>Wirtschaftswissenschaften</t>
  </si>
  <si>
    <t>Recht</t>
  </si>
  <si>
    <t>Exakte und Naturwissenschaften</t>
  </si>
  <si>
    <t>Technische Wissenschaften</t>
  </si>
  <si>
    <t>Interdisziplinäre und andere</t>
  </si>
  <si>
    <t>Medizin und Pharmazie</t>
  </si>
  <si>
    <t>Zurück</t>
  </si>
  <si>
    <t>Eintrittskohorten</t>
  </si>
  <si>
    <t>von 3 bis 5 Jahren</t>
  </si>
  <si>
    <t>von 5 bis 8 Jahren</t>
  </si>
  <si>
    <t>Bis 8 Jahren</t>
  </si>
  <si>
    <t>Kein Erfolg nach 8 Jahren</t>
  </si>
  <si>
    <t>von bis zu 3 Jahren</t>
  </si>
  <si>
    <t xml:space="preserve">Bemerkung: Als Erfolg gelten auch Bachelorabschlüsse, die an einem anderen Hochschultyp und/oder einem anderen Fachbereich als zu Beginn des Studiums erworben wurden. </t>
  </si>
  <si>
    <t xml:space="preserve">Bemerkung:  Als Erfolg gelten auch Bachelorabschlüsse, die an einem anderen Hochschultyp und/oder einem anderen Fachbereich als zu Beginn des Studiums erworben wurden. </t>
  </si>
  <si>
    <t>In % der Eintrittskohorte mit Wohnsitz in der Schweiz vor Studienbeginn: Dauer bis zum Erwerb des Bachelorabschlusses (maximal 8 Jahre)</t>
  </si>
  <si>
    <t xml:space="preserve"> -</t>
  </si>
  <si>
    <t>Stand am 09.11.2023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</si>
</sst>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 ;\-0.0\ "/>
  </numFmts>
  <fonts count="20">
    <font>
      <sz val="10"/>
      <name val="Arial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13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2" applyNumberFormat="1" applyFont="1" applyFill="1" applyBorder="1" applyAlignment="1" applyProtection="1">
      <alignment vertical="center"/>
    </xf>
    <xf numFmtId="0" fontId="5" fillId="0" borderId="0" xfId="2" applyNumberFormat="1" applyFont="1" applyFill="1" applyBorder="1" applyAlignment="1" applyProtection="1">
      <alignment vertical="center"/>
    </xf>
    <xf numFmtId="0" fontId="10" fillId="2" borderId="0" xfId="0" applyNumberFormat="1" applyFont="1" applyFill="1" applyBorder="1" applyAlignment="1" applyProtection="1">
      <alignment wrapText="1"/>
    </xf>
    <xf numFmtId="0" fontId="11" fillId="0" borderId="0" xfId="0" applyFont="1" applyBorder="1"/>
    <xf numFmtId="0" fontId="12" fillId="0" borderId="0" xfId="0" applyFont="1"/>
    <xf numFmtId="0" fontId="2" fillId="0" borderId="0" xfId="1" applyAlignment="1" applyProtection="1"/>
    <xf numFmtId="0" fontId="16" fillId="0" borderId="0" xfId="0" applyNumberFormat="1" applyFont="1" applyFill="1" applyBorder="1" applyAlignment="1" applyProtection="1">
      <alignment horizontal="left" vertical="top" wrapText="1"/>
    </xf>
    <xf numFmtId="0" fontId="16" fillId="0" borderId="2" xfId="0" applyNumberFormat="1" applyFont="1" applyFill="1" applyBorder="1" applyAlignment="1" applyProtection="1">
      <alignment horizontal="left" vertical="top" wrapText="1"/>
    </xf>
    <xf numFmtId="0" fontId="0" fillId="4" borderId="0" xfId="0" applyNumberFormat="1" applyFont="1" applyFill="1" applyBorder="1" applyAlignment="1" applyProtection="1"/>
    <xf numFmtId="0" fontId="8" fillId="0" borderId="0" xfId="2" applyNumberFormat="1" applyFont="1" applyFill="1" applyBorder="1" applyAlignment="1">
      <alignment horizontal="left"/>
    </xf>
    <xf numFmtId="0" fontId="16" fillId="0" borderId="0" xfId="2" applyFont="1" applyFill="1" applyBorder="1" applyAlignment="1">
      <alignment horizontal="left" wrapText="1"/>
    </xf>
    <xf numFmtId="0" fontId="18" fillId="0" borderId="0" xfId="0" applyFont="1" applyFill="1" applyAlignment="1"/>
    <xf numFmtId="0" fontId="16" fillId="0" borderId="0" xfId="2" applyNumberFormat="1" applyFont="1" applyFill="1" applyBorder="1" applyAlignment="1" applyProtection="1">
      <alignment horizontal="left" wrapText="1"/>
    </xf>
    <xf numFmtId="0" fontId="16" fillId="0" borderId="0" xfId="2" applyNumberFormat="1" applyFont="1" applyFill="1" applyBorder="1" applyAlignment="1" applyProtection="1">
      <alignment horizontal="left"/>
    </xf>
    <xf numFmtId="0" fontId="17" fillId="3" borderId="0" xfId="0" applyNumberFormat="1" applyFont="1" applyFill="1" applyBorder="1" applyAlignment="1" applyProtection="1">
      <alignment horizontal="left" vertical="top"/>
    </xf>
    <xf numFmtId="0" fontId="4" fillId="3" borderId="0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top"/>
    </xf>
    <xf numFmtId="0" fontId="14" fillId="5" borderId="0" xfId="0" applyNumberFormat="1" applyFont="1" applyFill="1" applyBorder="1" applyAlignment="1" applyProtection="1">
      <alignment vertical="center" wrapText="1"/>
    </xf>
    <xf numFmtId="0" fontId="6" fillId="0" borderId="0" xfId="0" applyFont="1"/>
    <xf numFmtId="0" fontId="14" fillId="0" borderId="0" xfId="0" applyNumberFormat="1" applyFont="1" applyFill="1" applyBorder="1" applyAlignment="1" applyProtection="1">
      <alignment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8" fillId="0" borderId="0" xfId="2" applyNumberFormat="1" applyFont="1" applyFill="1" applyBorder="1" applyAlignment="1">
      <alignment wrapText="1"/>
    </xf>
    <xf numFmtId="0" fontId="6" fillId="0" borderId="0" xfId="3" applyNumberFormat="1" applyFont="1" applyFill="1" applyBorder="1" applyAlignment="1" applyProtection="1">
      <alignment horizontal="left"/>
    </xf>
    <xf numFmtId="0" fontId="19" fillId="0" borderId="0" xfId="4" applyFont="1" applyAlignment="1"/>
    <xf numFmtId="0" fontId="19" fillId="0" borderId="0" xfId="4" applyFont="1"/>
    <xf numFmtId="0" fontId="1" fillId="0" borderId="0" xfId="4"/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2" fillId="0" borderId="0" xfId="1" applyAlignment="1" applyProtection="1">
      <alignment vertical="top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6" fillId="0" borderId="0" xfId="2" applyNumberFormat="1" applyFont="1" applyFill="1" applyBorder="1" applyAlignment="1" applyProtection="1"/>
    <xf numFmtId="0" fontId="8" fillId="0" borderId="1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/>
    </xf>
    <xf numFmtId="164" fontId="15" fillId="0" borderId="0" xfId="0" applyNumberFormat="1" applyFont="1" applyFill="1" applyBorder="1" applyAlignment="1" applyProtection="1">
      <alignment horizontal="right" vertical="center"/>
    </xf>
    <xf numFmtId="164" fontId="8" fillId="2" borderId="0" xfId="0" applyNumberFormat="1" applyFont="1" applyFill="1" applyBorder="1" applyAlignment="1" applyProtection="1">
      <alignment horizontal="right" vertical="top"/>
    </xf>
    <xf numFmtId="164" fontId="8" fillId="2" borderId="2" xfId="0" applyNumberFormat="1" applyFont="1" applyFill="1" applyBorder="1" applyAlignment="1" applyProtection="1">
      <alignment horizontal="right" vertical="top"/>
    </xf>
    <xf numFmtId="164" fontId="15" fillId="5" borderId="0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right" vertical="center"/>
    </xf>
    <xf numFmtId="164" fontId="8" fillId="5" borderId="0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left" vertical="center" wrapText="1"/>
    </xf>
    <xf numFmtId="0" fontId="5" fillId="0" borderId="0" xfId="2" applyNumberFormat="1" applyFont="1" applyFill="1" applyBorder="1" applyAlignment="1" applyProtection="1">
      <alignment vertical="top"/>
    </xf>
    <xf numFmtId="0" fontId="5" fillId="0" borderId="0" xfId="2" applyNumberFormat="1" applyFont="1" applyFill="1" applyBorder="1" applyAlignment="1" applyProtection="1">
      <alignment horizontal="right" vertical="top"/>
    </xf>
    <xf numFmtId="0" fontId="5" fillId="0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Fill="1" applyAlignment="1">
      <alignment horizontal="right" vertical="center"/>
    </xf>
    <xf numFmtId="0" fontId="8" fillId="0" borderId="8" xfId="2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5" fillId="0" borderId="0" xfId="2" applyNumberFormat="1" applyFont="1" applyFill="1" applyBorder="1" applyAlignment="1" applyProtection="1">
      <alignment horizontal="left" vertical="top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</cellXfs>
  <cellStyles count="5">
    <cellStyle name="Lien hypertexte" xfId="1" builtinId="8"/>
    <cellStyle name="Normal" xfId="0" builtinId="0"/>
    <cellStyle name="Normal 2" xfId="2" xr:uid="{00000000-0005-0000-0000-000002000000}"/>
    <cellStyle name="Normal 3" xfId="4" xr:uid="{00000000-0005-0000-0000-000003000000}"/>
    <cellStyle name="Pourcentage 2" xfId="3" xr:uid="{00000000-0005-0000-0000-000004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f-402104" TargetMode="External"/><Relationship Id="rId1" Type="http://schemas.openxmlformats.org/officeDocument/2006/relationships/hyperlink" Target="mailto:Educ.Indicators@bfs.admin.ch?subject=ind-d-40420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0"/>
  <sheetViews>
    <sheetView showGridLines="0" tabSelected="1" zoomScaleNormal="100" zoomScaleSheetLayoutView="100" workbookViewId="0">
      <selection activeCell="A11" sqref="A11"/>
    </sheetView>
  </sheetViews>
  <sheetFormatPr baseColWidth="10" defaultRowHeight="14.25" customHeight="1"/>
  <cols>
    <col min="1" max="1" width="5.7109375" customWidth="1"/>
  </cols>
  <sheetData>
    <row r="1" spans="1:256" ht="33" customHeight="1">
      <c r="A1" s="4" t="s">
        <v>6</v>
      </c>
      <c r="B1" s="5"/>
      <c r="C1" s="5"/>
      <c r="D1" s="5"/>
      <c r="E1" s="5"/>
      <c r="F1" s="5"/>
      <c r="G1" s="6"/>
      <c r="H1" s="6"/>
      <c r="I1" s="6"/>
      <c r="J1" s="6"/>
      <c r="K1" s="6"/>
    </row>
    <row r="2" spans="1:256" ht="14.25" customHeight="1">
      <c r="A2" s="7" t="s">
        <v>7</v>
      </c>
    </row>
    <row r="3" spans="1:256" ht="25.5" customHeight="1">
      <c r="A3" s="8" t="s">
        <v>8</v>
      </c>
    </row>
    <row r="4" spans="1:256" ht="13.5" customHeight="1">
      <c r="A4" s="8" t="s">
        <v>3</v>
      </c>
      <c r="B4" s="9" t="str">
        <f>'T1'!A2</f>
        <v>Studienerfolgsquote an den Hochschulen nach Hochschultyp, Eintrittskohorte 2014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56" ht="13.5" customHeight="1">
      <c r="A5" s="8" t="s">
        <v>4</v>
      </c>
      <c r="B5" s="9" t="str">
        <f>'T2'!A2</f>
        <v>Studienerfolgsquote an den Hochschulen nach Hochschultyp und Fachbereichsgruppe, Eintrittskohorte 2014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256" ht="25.5" customHeight="1">
      <c r="A6" s="8" t="s">
        <v>9</v>
      </c>
    </row>
    <row r="7" spans="1:256" ht="13.5" customHeight="1">
      <c r="A7" s="8" t="s">
        <v>5</v>
      </c>
      <c r="B7" s="9" t="str">
        <f>'TD1'!A2</f>
        <v>Studienerfolgsquote an den Hochschulen nach Hochschultyp und Fachbereichsgruppe, Eintrittskohorten 2008–2019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256" s="30" customFormat="1" ht="25.5" customHeight="1">
      <c r="A8" s="29" t="s">
        <v>48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30" customFormat="1" ht="15" customHeight="1">
      <c r="A9" s="29" t="str">
        <f>CONCATENATE("© BFS ",RIGHT(Index!A8,4))</f>
        <v>© BFS 2023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31" customFormat="1" ht="25.5" customHeight="1">
      <c r="A10" s="9" t="s">
        <v>10</v>
      </c>
      <c r="B10" s="9"/>
      <c r="C10" s="9"/>
      <c r="D10" s="9"/>
      <c r="E10" s="9"/>
      <c r="F10" s="9"/>
      <c r="G10" s="9"/>
      <c r="H10" s="9"/>
      <c r="I10" s="32"/>
    </row>
  </sheetData>
  <hyperlinks>
    <hyperlink ref="B4:I4" location="'T1'!A1" display="'T1'!A1" xr:uid="{00000000-0004-0000-0000-000000000000}"/>
    <hyperlink ref="B5:I5" location="'T2'!A1" display="'T2'!A1" xr:uid="{00000000-0004-0000-0000-000001000000}"/>
    <hyperlink ref="A10:H10" r:id="rId1" display="Auskunft: Bundesamt für Statistik (BFS), Bildungsindikatoren, EducIndicators@bfs.admin.ch" xr:uid="{00000000-0004-0000-0000-000002000000}"/>
    <hyperlink ref="A10" r:id="rId2" display="Contact: Office fédéral de la statistique (OFS), Indicateurs de la formation, EducIndicators@bfs.admin.ch" xr:uid="{00000000-0004-0000-0000-000003000000}"/>
    <hyperlink ref="B7:I7" location="'T2'!A1" display="'T2'!A1" xr:uid="{00000000-0004-0000-0000-000004000000}"/>
    <hyperlink ref="B7:G7" location="'TD1'!A1" display="'TD1'!A1" xr:uid="{00000000-0004-0000-0000-000005000000}"/>
    <hyperlink ref="B4:N4" location="'T1'!A1" display="'T1'!A1" xr:uid="{00000000-0004-0000-0000-000006000000}"/>
    <hyperlink ref="B5:N5" location="'T2'!A1" display="'T2'!A1" xr:uid="{00000000-0004-0000-0000-000007000000}"/>
    <hyperlink ref="B7:M7" location="'TD1'!A1" display="'TD1'!A1" xr:uid="{00000000-0004-0000-0000-000008000000}"/>
  </hyperlinks>
  <pageMargins left="0.7" right="0.7" top="0.75" bottom="0.75" header="0.3" footer="0.3"/>
  <pageSetup paperSize="9" scale="8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"/>
  <sheetViews>
    <sheetView showGridLines="0" zoomScaleNormal="100" workbookViewId="0"/>
  </sheetViews>
  <sheetFormatPr baseColWidth="10" defaultColWidth="11.42578125" defaultRowHeight="14.25" customHeight="1"/>
  <cols>
    <col min="1" max="1" width="26.140625" style="1" customWidth="1"/>
    <col min="2" max="2" width="26.140625" style="21" customWidth="1"/>
    <col min="3" max="3" width="19.140625" style="21" customWidth="1"/>
    <col min="4" max="4" width="6.42578125" style="21" customWidth="1"/>
    <col min="5" max="10" width="11.7109375" style="21" customWidth="1"/>
    <col min="11" max="16384" width="11.42578125" style="1"/>
  </cols>
  <sheetData>
    <row r="1" spans="1:10" s="22" customFormat="1" ht="28.5" customHeight="1">
      <c r="A1" s="39" t="s">
        <v>37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3" customFormat="1" ht="13.5" customHeight="1">
      <c r="A2" s="55" t="str">
        <f>CONCATENATE(Index!A1," nach Hochschultyp, Eintrittskohorte ", RIGHT(Index!A8,4)-9)</f>
        <v>Studienerfolgsquote an den Hochschulen nach Hochschultyp, Eintrittskohorte 2014</v>
      </c>
      <c r="B2" s="55"/>
      <c r="C2" s="55"/>
      <c r="D2" s="56" t="s">
        <v>3</v>
      </c>
      <c r="E2" s="55"/>
      <c r="F2" s="20"/>
      <c r="G2" s="20"/>
      <c r="H2" s="20"/>
      <c r="I2" s="20"/>
      <c r="J2" s="20"/>
    </row>
    <row r="3" spans="1:10" s="3" customFormat="1" ht="25.5" customHeight="1">
      <c r="A3" s="60" t="s">
        <v>46</v>
      </c>
      <c r="B3" s="60"/>
      <c r="C3" s="60"/>
      <c r="D3" s="68"/>
      <c r="E3" s="20"/>
      <c r="F3" s="20"/>
      <c r="G3" s="20"/>
      <c r="H3" s="20"/>
      <c r="I3" s="20"/>
      <c r="J3" s="20"/>
    </row>
    <row r="4" spans="1:10" s="3" customFormat="1" ht="13.5" customHeight="1">
      <c r="A4" s="40"/>
      <c r="B4" s="26" t="s">
        <v>18</v>
      </c>
      <c r="C4" s="27" t="s">
        <v>19</v>
      </c>
      <c r="D4" s="54"/>
      <c r="G4" s="20"/>
      <c r="H4" s="20"/>
      <c r="I4" s="20"/>
      <c r="J4" s="20"/>
    </row>
    <row r="5" spans="1:10" s="2" customFormat="1" ht="13.5" customHeight="1">
      <c r="A5" s="25" t="s">
        <v>2</v>
      </c>
      <c r="B5" s="47">
        <v>84.683188553909048</v>
      </c>
      <c r="C5" s="47"/>
      <c r="D5" s="47">
        <v>81.336496638987725</v>
      </c>
    </row>
    <row r="6" spans="1:10" s="2" customFormat="1" ht="13.5" customHeight="1">
      <c r="A6" s="10" t="s">
        <v>43</v>
      </c>
      <c r="B6" s="48">
        <v>26.475472662238118</v>
      </c>
      <c r="C6" s="48"/>
      <c r="D6" s="48">
        <v>40.67220245156188</v>
      </c>
    </row>
    <row r="7" spans="1:10" s="2" customFormat="1" ht="13.5" customHeight="1">
      <c r="A7" s="10" t="s">
        <v>13</v>
      </c>
      <c r="B7" s="48">
        <v>29.886305569749616</v>
      </c>
      <c r="C7" s="48"/>
      <c r="D7" s="48">
        <v>28.920521945432977</v>
      </c>
    </row>
    <row r="8" spans="1:10" s="2" customFormat="1" ht="13.5" customHeight="1">
      <c r="A8" s="10" t="s">
        <v>14</v>
      </c>
      <c r="B8" s="48">
        <v>15.489269289729178</v>
      </c>
      <c r="C8" s="48"/>
      <c r="D8" s="48">
        <v>7.7738236457097667</v>
      </c>
    </row>
    <row r="9" spans="1:10" s="2" customFormat="1" ht="13.5" customHeight="1">
      <c r="A9" s="10" t="s">
        <v>15</v>
      </c>
      <c r="B9" s="48">
        <v>7.0899335717935612</v>
      </c>
      <c r="C9" s="48"/>
      <c r="D9" s="48">
        <v>2.2143139580861999</v>
      </c>
    </row>
    <row r="10" spans="1:10" s="2" customFormat="1" ht="13.5" customHeight="1">
      <c r="A10" s="10" t="s">
        <v>16</v>
      </c>
      <c r="B10" s="48">
        <v>3.883495145631068</v>
      </c>
      <c r="C10" s="48"/>
      <c r="D10" s="48">
        <v>1.21787267694741</v>
      </c>
    </row>
    <row r="11" spans="1:10" s="2" customFormat="1" ht="13.5" customHeight="1">
      <c r="A11" s="11" t="s">
        <v>17</v>
      </c>
      <c r="B11" s="49">
        <v>1.8587123147675013</v>
      </c>
      <c r="C11" s="49"/>
      <c r="D11" s="49">
        <v>0.5377619612495057</v>
      </c>
      <c r="E11" s="36"/>
      <c r="F11" s="36"/>
      <c r="G11" s="36"/>
    </row>
    <row r="12" spans="1:10" s="15" customFormat="1" ht="25.5" customHeight="1">
      <c r="A12" s="59" t="s">
        <v>44</v>
      </c>
      <c r="B12" s="59"/>
      <c r="C12" s="59"/>
      <c r="D12" s="59"/>
      <c r="E12" s="28"/>
      <c r="F12" s="28"/>
      <c r="G12" s="28"/>
      <c r="H12" s="14"/>
      <c r="I12" s="14"/>
      <c r="J12" s="14"/>
    </row>
    <row r="13" spans="1:10" s="15" customFormat="1" ht="14.25" customHeight="1">
      <c r="A13" s="13" t="s">
        <v>11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s="15" customFormat="1" ht="14.25" customHeight="1">
      <c r="A14" s="43" t="str">
        <f>Index!A9</f>
        <v>© BFS 2023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s="15" customFormat="1" ht="25.5" customHeight="1">
      <c r="A15" s="43" t="str">
        <f>Index!A10</f>
        <v>Auskunft: Bundesamt für Statistik (BFS), Bildungsindikatoren, EducIndicators@bfs.admin.ch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s="15" customFormat="1" ht="14.25" customHeight="1">
      <c r="A16" s="17"/>
      <c r="B16" s="16"/>
      <c r="C16" s="16"/>
      <c r="D16" s="16"/>
      <c r="E16" s="16"/>
      <c r="F16" s="16"/>
      <c r="G16" s="16"/>
      <c r="H16" s="16"/>
      <c r="I16" s="16"/>
      <c r="J16" s="16"/>
    </row>
    <row r="17" spans="1:10" s="12" customFormat="1" ht="14.2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</row>
  </sheetData>
  <mergeCells count="2">
    <mergeCell ref="A12:D12"/>
    <mergeCell ref="A3:C3"/>
  </mergeCells>
  <phoneticPr fontId="0" type="noConversion"/>
  <hyperlinks>
    <hyperlink ref="A1" location="Index!A1" display="Retour" xr:uid="{00000000-0004-0000-0100-000000000000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2"/>
  <sheetViews>
    <sheetView showGridLines="0" zoomScaleNormal="100" workbookViewId="0"/>
  </sheetViews>
  <sheetFormatPr baseColWidth="10" defaultRowHeight="14.25" customHeight="1"/>
  <cols>
    <col min="1" max="1" width="30.28515625" customWidth="1"/>
    <col min="2" max="6" width="19.42578125" customWidth="1"/>
    <col min="7" max="7" width="51.5703125" customWidth="1"/>
  </cols>
  <sheetData>
    <row r="1" spans="1:9" s="22" customFormat="1" ht="28.5" customHeight="1">
      <c r="A1" s="39" t="s">
        <v>37</v>
      </c>
      <c r="B1" s="38"/>
      <c r="C1" s="38"/>
      <c r="D1" s="38"/>
      <c r="E1" s="38"/>
      <c r="F1" s="38"/>
      <c r="G1" s="38"/>
      <c r="H1" s="38"/>
      <c r="I1" s="38"/>
    </row>
    <row r="2" spans="1:9" s="3" customFormat="1" ht="13.5" customHeight="1">
      <c r="A2" s="62" t="str">
        <f>CONCATENATE(Index!A1," nach Hochschultyp und Fachbereichsgruppe, Eintrittskohorte ",RIGHT(Index!A8,4)-9)</f>
        <v>Studienerfolgsquote an den Hochschulen nach Hochschultyp und Fachbereichsgruppe, Eintrittskohorte 2014</v>
      </c>
      <c r="B2" s="62"/>
      <c r="C2" s="62"/>
      <c r="D2" s="62"/>
      <c r="E2" s="62"/>
      <c r="F2" s="57" t="s">
        <v>4</v>
      </c>
    </row>
    <row r="3" spans="1:9" s="3" customFormat="1" ht="13.5" customHeight="1">
      <c r="A3" s="61" t="s">
        <v>46</v>
      </c>
      <c r="B3" s="61"/>
      <c r="C3" s="61"/>
      <c r="D3" s="61"/>
      <c r="E3" s="61"/>
      <c r="F3" s="61"/>
      <c r="G3" s="20"/>
      <c r="H3" s="20"/>
      <c r="I3" s="20"/>
    </row>
    <row r="4" spans="1:9" s="33" customFormat="1" ht="13.5" customHeight="1">
      <c r="A4" s="35"/>
      <c r="B4" s="41" t="s">
        <v>43</v>
      </c>
      <c r="C4" s="41" t="s">
        <v>39</v>
      </c>
      <c r="D4" s="41" t="s">
        <v>40</v>
      </c>
      <c r="E4" s="42" t="s">
        <v>41</v>
      </c>
      <c r="F4" s="42" t="s">
        <v>42</v>
      </c>
    </row>
    <row r="5" spans="1:9" ht="13.5" customHeight="1">
      <c r="A5" s="23" t="s">
        <v>18</v>
      </c>
      <c r="B5" s="50">
        <v>26.475472662238118</v>
      </c>
      <c r="C5" s="50">
        <v>45.375574859478796</v>
      </c>
      <c r="D5" s="50">
        <v>12.832141032192132</v>
      </c>
      <c r="E5" s="50">
        <v>84.683188553909034</v>
      </c>
      <c r="F5" s="50">
        <v>15.316811446090966</v>
      </c>
    </row>
    <row r="6" spans="1:9" ht="13.5" customHeight="1">
      <c r="A6" s="10" t="s">
        <v>30</v>
      </c>
      <c r="B6" s="48">
        <v>28.765264586160107</v>
      </c>
      <c r="C6" s="48">
        <v>42.379014020805066</v>
      </c>
      <c r="D6" s="48">
        <v>11.013116236996835</v>
      </c>
      <c r="E6" s="48">
        <v>82.15739484396201</v>
      </c>
      <c r="F6" s="48">
        <v>17.84260515603799</v>
      </c>
    </row>
    <row r="7" spans="1:9" ht="13.5" customHeight="1">
      <c r="A7" s="10" t="s">
        <v>31</v>
      </c>
      <c r="B7" s="48">
        <v>22.122161315583398</v>
      </c>
      <c r="C7" s="48">
        <v>50.978856695379797</v>
      </c>
      <c r="D7" s="48">
        <v>12.098668754894284</v>
      </c>
      <c r="E7" s="48">
        <v>85.199686765857479</v>
      </c>
      <c r="F7" s="48">
        <v>14.800313234142521</v>
      </c>
    </row>
    <row r="8" spans="1:9" ht="13.5" customHeight="1">
      <c r="A8" s="10" t="s">
        <v>32</v>
      </c>
      <c r="B8" s="48">
        <v>23.792207792207794</v>
      </c>
      <c r="C8" s="48">
        <v>43.844155844155843</v>
      </c>
      <c r="D8" s="48">
        <v>13.818181818181818</v>
      </c>
      <c r="E8" s="48">
        <v>81.454545454545453</v>
      </c>
      <c r="F8" s="48">
        <v>18.545454545454547</v>
      </c>
    </row>
    <row r="9" spans="1:9" ht="13.5" customHeight="1">
      <c r="A9" s="10" t="s">
        <v>33</v>
      </c>
      <c r="B9" s="48">
        <v>23.113379511483778</v>
      </c>
      <c r="C9" s="48">
        <v>46.773605541378053</v>
      </c>
      <c r="D9" s="48">
        <v>13.926358002187387</v>
      </c>
      <c r="E9" s="48">
        <v>83.813343055049216</v>
      </c>
      <c r="F9" s="48">
        <v>16.186656944950784</v>
      </c>
    </row>
    <row r="10" spans="1:9" ht="13.5" customHeight="1">
      <c r="A10" s="10" t="s">
        <v>36</v>
      </c>
      <c r="B10" s="48">
        <v>45.146198830409354</v>
      </c>
      <c r="C10" s="48">
        <v>32.33918128654971</v>
      </c>
      <c r="D10" s="48">
        <v>12.514619883040936</v>
      </c>
      <c r="E10" s="48">
        <v>90</v>
      </c>
      <c r="F10" s="48">
        <v>10</v>
      </c>
    </row>
    <row r="11" spans="1:9" ht="13.5" customHeight="1">
      <c r="A11" s="10" t="s">
        <v>34</v>
      </c>
      <c r="B11" s="48">
        <v>16.018907563025209</v>
      </c>
      <c r="C11" s="48">
        <v>55.829831932773111</v>
      </c>
      <c r="D11" s="48">
        <v>16.859243697478991</v>
      </c>
      <c r="E11" s="48">
        <v>88.707983193277315</v>
      </c>
      <c r="F11" s="48">
        <v>11.292016806722685</v>
      </c>
    </row>
    <row r="12" spans="1:9" ht="13.5" customHeight="1">
      <c r="A12" s="10" t="s">
        <v>35</v>
      </c>
      <c r="B12" s="48">
        <v>34.924623115577887</v>
      </c>
      <c r="C12" s="48">
        <v>46.482412060301506</v>
      </c>
      <c r="D12" s="48">
        <v>7.5376884422110555</v>
      </c>
      <c r="E12" s="48">
        <v>88.94472361809045</v>
      </c>
      <c r="F12" s="48">
        <v>11.05527638190955</v>
      </c>
    </row>
    <row r="13" spans="1:9" ht="13.5" customHeight="1">
      <c r="A13" s="23" t="s">
        <v>19</v>
      </c>
      <c r="B13" s="50">
        <v>40.67220245156188</v>
      </c>
      <c r="C13" s="50">
        <v>36.694345591142742</v>
      </c>
      <c r="D13" s="50">
        <v>3.9699485962831158</v>
      </c>
      <c r="E13" s="50">
        <v>81.33649663898774</v>
      </c>
      <c r="F13" s="50">
        <v>18.66350336101226</v>
      </c>
      <c r="G13" s="10"/>
    </row>
    <row r="14" spans="1:9" ht="13.5" customHeight="1">
      <c r="A14" s="10" t="s">
        <v>20</v>
      </c>
      <c r="B14" s="48">
        <v>48.976982097186699</v>
      </c>
      <c r="C14" s="48">
        <v>31.074168797953963</v>
      </c>
      <c r="D14" s="48">
        <v>3.9641943734015346</v>
      </c>
      <c r="E14" s="48">
        <v>84.015345268542205</v>
      </c>
      <c r="F14" s="48">
        <v>15.984654731457795</v>
      </c>
      <c r="G14" s="10"/>
    </row>
    <row r="15" spans="1:9" ht="13.5" customHeight="1">
      <c r="A15" s="10" t="s">
        <v>21</v>
      </c>
      <c r="B15" s="48">
        <v>45.318972659486327</v>
      </c>
      <c r="C15" s="48">
        <v>32.974316487158241</v>
      </c>
      <c r="D15" s="48">
        <v>3.7282518641259319</v>
      </c>
      <c r="E15" s="48">
        <v>82.021541010770505</v>
      </c>
      <c r="F15" s="48">
        <v>17.978458989229495</v>
      </c>
      <c r="G15" s="10"/>
    </row>
    <row r="16" spans="1:9" ht="13.5" customHeight="1">
      <c r="A16" s="10" t="s">
        <v>22</v>
      </c>
      <c r="B16" s="48">
        <v>47.133757961783438</v>
      </c>
      <c r="C16" s="48">
        <v>26.326963906581742</v>
      </c>
      <c r="D16" s="48">
        <v>6.1571125265392785</v>
      </c>
      <c r="E16" s="48">
        <v>79.617834394904463</v>
      </c>
      <c r="F16" s="48">
        <v>20.382165605095537</v>
      </c>
      <c r="G16" s="10"/>
    </row>
    <row r="17" spans="1:9" ht="13.5" customHeight="1">
      <c r="A17" s="10" t="s">
        <v>23</v>
      </c>
      <c r="B17" s="48">
        <v>41.463414634146339</v>
      </c>
      <c r="C17" s="48">
        <v>32.520325203252035</v>
      </c>
      <c r="D17" s="48">
        <v>2.4390243902439024</v>
      </c>
      <c r="E17" s="48">
        <v>76.422764227642276</v>
      </c>
      <c r="F17" s="48">
        <v>23.577235772357724</v>
      </c>
      <c r="G17" s="10"/>
    </row>
    <row r="18" spans="1:9" ht="13.5" customHeight="1">
      <c r="A18" s="10" t="s">
        <v>24</v>
      </c>
      <c r="B18" s="48">
        <v>31.874466268146882</v>
      </c>
      <c r="C18" s="48">
        <v>38.151152860802732</v>
      </c>
      <c r="D18" s="48">
        <v>5.0811272416737827</v>
      </c>
      <c r="E18" s="48">
        <v>75.106746370623398</v>
      </c>
      <c r="F18" s="48">
        <v>24.893253629376602</v>
      </c>
      <c r="G18" s="10"/>
    </row>
    <row r="19" spans="1:9" ht="13.5" customHeight="1">
      <c r="A19" s="10" t="s">
        <v>0</v>
      </c>
      <c r="B19" s="48">
        <v>67.330677290836647</v>
      </c>
      <c r="C19" s="48">
        <v>23.50597609561753</v>
      </c>
      <c r="D19" s="48">
        <v>2.191235059760956</v>
      </c>
      <c r="E19" s="48">
        <v>93.02788844621513</v>
      </c>
      <c r="F19" s="48">
        <v>6.9721115537848704</v>
      </c>
      <c r="G19" s="10"/>
    </row>
    <row r="20" spans="1:9" ht="13.5" customHeight="1">
      <c r="A20" s="10" t="s">
        <v>1</v>
      </c>
      <c r="B20" s="48">
        <v>85.714285714285708</v>
      </c>
      <c r="C20" s="48">
        <v>5.7142857142857144</v>
      </c>
      <c r="D20" s="48">
        <v>0</v>
      </c>
      <c r="E20" s="48">
        <v>91.428571428571416</v>
      </c>
      <c r="F20" s="48">
        <v>8.5714285714285836</v>
      </c>
      <c r="G20" s="10"/>
    </row>
    <row r="21" spans="1:9" ht="13.5" customHeight="1">
      <c r="A21" s="10" t="s">
        <v>25</v>
      </c>
      <c r="B21" s="48">
        <v>63.157894736842103</v>
      </c>
      <c r="C21" s="48">
        <v>25.375939849624061</v>
      </c>
      <c r="D21" s="48">
        <v>2.255639097744361</v>
      </c>
      <c r="E21" s="48">
        <v>90.78947368421052</v>
      </c>
      <c r="F21" s="48">
        <v>9.2105263157894797</v>
      </c>
      <c r="G21" s="10"/>
    </row>
    <row r="22" spans="1:9" ht="13.5" customHeight="1">
      <c r="A22" s="10" t="s">
        <v>26</v>
      </c>
      <c r="B22" s="48">
        <v>61.904761904761905</v>
      </c>
      <c r="C22" s="48">
        <v>15.476190476190476</v>
      </c>
      <c r="D22" s="48">
        <v>2.3809523809523809</v>
      </c>
      <c r="E22" s="48">
        <v>79.761904761904759</v>
      </c>
      <c r="F22" s="48">
        <v>20.238095238095241</v>
      </c>
      <c r="G22" s="10"/>
    </row>
    <row r="23" spans="1:9" ht="13.5" customHeight="1">
      <c r="A23" s="10" t="s">
        <v>27</v>
      </c>
      <c r="B23" s="48">
        <v>25.501432664756447</v>
      </c>
      <c r="C23" s="48">
        <v>58.309455587392549</v>
      </c>
      <c r="D23" s="48">
        <v>3.36676217765043</v>
      </c>
      <c r="E23" s="48">
        <v>87.177650429799428</v>
      </c>
      <c r="F23" s="48">
        <v>12.822349570200572</v>
      </c>
      <c r="G23" s="10"/>
    </row>
    <row r="24" spans="1:9" ht="13.5" customHeight="1">
      <c r="A24" s="10" t="s">
        <v>28</v>
      </c>
      <c r="B24" s="48">
        <v>45.86466165413534</v>
      </c>
      <c r="C24" s="48">
        <v>42.10526315789474</v>
      </c>
      <c r="D24" s="48">
        <v>2.255639097744361</v>
      </c>
      <c r="E24" s="48">
        <v>90.225563909774451</v>
      </c>
      <c r="F24" s="48">
        <v>9.7744360902255494</v>
      </c>
      <c r="G24" s="10"/>
    </row>
    <row r="25" spans="1:9" ht="13.5" customHeight="1">
      <c r="A25" s="11" t="s">
        <v>29</v>
      </c>
      <c r="B25" s="49">
        <v>48.824714573539289</v>
      </c>
      <c r="C25" s="49">
        <v>34.385493619879114</v>
      </c>
      <c r="D25" s="49">
        <v>2.4177300201477503</v>
      </c>
      <c r="E25" s="49">
        <v>85.627938213566139</v>
      </c>
      <c r="F25" s="49">
        <v>14.372061786433861</v>
      </c>
    </row>
    <row r="26" spans="1:9" s="15" customFormat="1" ht="13.5" customHeight="1">
      <c r="A26" s="59" t="s">
        <v>44</v>
      </c>
      <c r="B26" s="59"/>
      <c r="C26" s="59"/>
      <c r="D26" s="59"/>
      <c r="E26" s="59"/>
      <c r="F26" s="59"/>
      <c r="G26" s="14"/>
      <c r="H26" s="14"/>
    </row>
    <row r="27" spans="1:9" s="15" customFormat="1" ht="13.5" customHeight="1">
      <c r="A27" s="13" t="s">
        <v>11</v>
      </c>
      <c r="B27" s="14"/>
      <c r="C27" s="14"/>
      <c r="D27" s="14"/>
      <c r="E27" s="14"/>
      <c r="F27" s="14"/>
      <c r="G27" s="14"/>
      <c r="H27" s="14"/>
    </row>
    <row r="28" spans="1:9" s="15" customFormat="1" ht="14.25" customHeight="1">
      <c r="A28" s="43" t="str">
        <f>Index!A9</f>
        <v>© BFS 2023</v>
      </c>
      <c r="B28" s="16"/>
      <c r="C28" s="16"/>
      <c r="D28" s="16"/>
      <c r="E28" s="16"/>
      <c r="F28" s="16"/>
      <c r="G28" s="16"/>
      <c r="H28" s="16"/>
      <c r="I28" s="16"/>
    </row>
    <row r="29" spans="1:9" s="15" customFormat="1" ht="25.5" customHeight="1">
      <c r="A29" s="43" t="str">
        <f>Index!A10</f>
        <v>Auskunft: Bundesamt für Statistik (BFS), Bildungsindikatoren, EducIndicators@bfs.admin.ch</v>
      </c>
      <c r="B29" s="16"/>
      <c r="C29" s="16"/>
      <c r="D29" s="16"/>
      <c r="E29" s="16"/>
      <c r="F29" s="16"/>
      <c r="G29" s="16"/>
      <c r="H29" s="16"/>
      <c r="I29" s="16"/>
    </row>
    <row r="32" spans="1:9" ht="14.25" customHeight="1">
      <c r="A32" s="24"/>
    </row>
  </sheetData>
  <mergeCells count="3">
    <mergeCell ref="A26:F26"/>
    <mergeCell ref="A3:F3"/>
    <mergeCell ref="A2:E2"/>
  </mergeCells>
  <hyperlinks>
    <hyperlink ref="A1" location="Index!A1" display="Retour" xr:uid="{00000000-0004-0000-0200-000000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4"/>
  <sheetViews>
    <sheetView showGridLines="0" zoomScaleNormal="100" zoomScaleSheetLayoutView="115" workbookViewId="0"/>
  </sheetViews>
  <sheetFormatPr baseColWidth="10" defaultColWidth="11.42578125" defaultRowHeight="14.25" customHeight="1"/>
  <cols>
    <col min="1" max="1" width="22.140625" style="1" customWidth="1"/>
    <col min="2" max="9" width="7.7109375" style="21" customWidth="1"/>
    <col min="10" max="13" width="7.7109375" style="1" customWidth="1"/>
    <col min="14" max="16384" width="11.42578125" style="1"/>
  </cols>
  <sheetData>
    <row r="1" spans="1:13" s="22" customFormat="1" ht="28.5" customHeight="1">
      <c r="A1" s="39" t="s">
        <v>37</v>
      </c>
      <c r="B1" s="38"/>
      <c r="C1" s="38"/>
      <c r="D1" s="38"/>
      <c r="E1" s="38"/>
      <c r="F1" s="38"/>
      <c r="G1" s="38"/>
      <c r="H1" s="38"/>
      <c r="I1" s="38"/>
    </row>
    <row r="2" spans="1:13" s="3" customFormat="1" ht="13.5" customHeight="1">
      <c r="A2" s="62" t="str">
        <f>CONCATENATE(Index!A1," nach Hochschultyp und Fachbereichsgruppe, Eintrittskohorten 2008–",RIGHT(Index!A8,4)-4)</f>
        <v>Studienerfolgsquote an den Hochschulen nach Hochschultyp und Fachbereichsgruppe, Eintrittskohorten 2008–2019</v>
      </c>
      <c r="B2" s="62"/>
      <c r="C2" s="62"/>
      <c r="D2" s="62"/>
      <c r="E2" s="62"/>
      <c r="F2" s="62"/>
      <c r="G2" s="62"/>
      <c r="H2" s="62"/>
      <c r="I2" s="62"/>
      <c r="L2" s="58"/>
      <c r="M2" s="58" t="s">
        <v>5</v>
      </c>
    </row>
    <row r="3" spans="1:13" s="3" customFormat="1" ht="13.5" customHeight="1">
      <c r="A3" s="22" t="s">
        <v>46</v>
      </c>
      <c r="B3" s="22"/>
      <c r="C3" s="20"/>
      <c r="D3" s="20"/>
      <c r="E3" s="20"/>
      <c r="F3" s="20"/>
      <c r="G3" s="20"/>
      <c r="H3" s="20"/>
      <c r="I3" s="20"/>
      <c r="J3" s="37"/>
      <c r="K3" s="37"/>
    </row>
    <row r="4" spans="1:13" s="34" customFormat="1" ht="13.5" customHeight="1">
      <c r="A4" s="63"/>
      <c r="B4" s="65" t="s">
        <v>38</v>
      </c>
      <c r="C4" s="66"/>
      <c r="D4" s="66"/>
      <c r="E4" s="66"/>
      <c r="F4" s="66"/>
      <c r="G4" s="66"/>
      <c r="H4" s="66"/>
      <c r="I4" s="66"/>
      <c r="L4" s="46"/>
      <c r="M4" s="46"/>
    </row>
    <row r="5" spans="1:13" s="34" customFormat="1" ht="13.5" customHeight="1">
      <c r="A5" s="64"/>
      <c r="B5" s="44">
        <v>2008</v>
      </c>
      <c r="C5" s="44">
        <v>2009</v>
      </c>
      <c r="D5" s="44">
        <v>2010</v>
      </c>
      <c r="E5" s="44">
        <v>2011</v>
      </c>
      <c r="F5" s="44">
        <v>2012</v>
      </c>
      <c r="G5" s="44">
        <v>2013</v>
      </c>
      <c r="H5" s="44">
        <v>2014</v>
      </c>
      <c r="I5" s="44">
        <v>2015</v>
      </c>
      <c r="J5" s="45">
        <v>2016</v>
      </c>
      <c r="K5" s="45">
        <v>2017</v>
      </c>
      <c r="L5" s="45">
        <v>2018</v>
      </c>
      <c r="M5" s="45">
        <v>2019</v>
      </c>
    </row>
    <row r="6" spans="1:13" s="2" customFormat="1" ht="13.5" customHeight="1">
      <c r="A6" s="23" t="s">
        <v>18</v>
      </c>
      <c r="B6" s="50">
        <v>84.113610110756269</v>
      </c>
      <c r="C6" s="50">
        <v>84.39368876447385</v>
      </c>
      <c r="D6" s="50">
        <v>84.743465634075505</v>
      </c>
      <c r="E6" s="50">
        <v>84.431703629032256</v>
      </c>
      <c r="F6" s="50">
        <v>84.757287666058048</v>
      </c>
      <c r="G6" s="50">
        <v>85.026839280075791</v>
      </c>
      <c r="H6" s="50">
        <v>84.683188553909048</v>
      </c>
      <c r="I6" s="50">
        <v>82.747272838076668</v>
      </c>
      <c r="J6" s="50">
        <v>79.320818905291304</v>
      </c>
      <c r="K6" s="50">
        <v>73.384717287890652</v>
      </c>
      <c r="L6" s="50">
        <v>57.908441322514236</v>
      </c>
      <c r="M6" s="50">
        <v>28.084192952119729</v>
      </c>
    </row>
    <row r="7" spans="1:13" s="2" customFormat="1" ht="13.5" customHeight="1">
      <c r="A7" s="10" t="s">
        <v>43</v>
      </c>
      <c r="B7" s="48">
        <v>26.581504382686688</v>
      </c>
      <c r="C7" s="48">
        <v>26.523730754548925</v>
      </c>
      <c r="D7" s="48">
        <v>25.995482413681835</v>
      </c>
      <c r="E7" s="48">
        <v>26.650705645161288</v>
      </c>
      <c r="F7" s="48">
        <v>26.745577032046846</v>
      </c>
      <c r="G7" s="48">
        <v>26.150931480896748</v>
      </c>
      <c r="H7" s="48">
        <v>26.475472662238118</v>
      </c>
      <c r="I7" s="48">
        <v>26.125906514717535</v>
      </c>
      <c r="J7" s="51">
        <v>25.994775530040705</v>
      </c>
      <c r="K7" s="52">
        <v>26.765821641476485</v>
      </c>
      <c r="L7" s="52">
        <v>27.679544628799807</v>
      </c>
      <c r="M7" s="52">
        <v>28.084192952119729</v>
      </c>
    </row>
    <row r="8" spans="1:13" s="2" customFormat="1" ht="13.5" customHeight="1">
      <c r="A8" s="10" t="s">
        <v>13</v>
      </c>
      <c r="B8" s="48">
        <v>29.530474960929538</v>
      </c>
      <c r="C8" s="48">
        <v>29.443949611909911</v>
      </c>
      <c r="D8" s="48">
        <v>30.616327847692805</v>
      </c>
      <c r="E8" s="48">
        <v>29.378780241935484</v>
      </c>
      <c r="F8" s="48">
        <v>29.093999874079206</v>
      </c>
      <c r="G8" s="48">
        <v>29.914745816229871</v>
      </c>
      <c r="H8" s="48">
        <v>29.886305569749616</v>
      </c>
      <c r="I8" s="48">
        <v>30.044487781095739</v>
      </c>
      <c r="J8" s="52">
        <v>30.648198772857057</v>
      </c>
      <c r="K8" s="52">
        <v>30.932739206358765</v>
      </c>
      <c r="L8" s="48">
        <v>30.228896693714425</v>
      </c>
      <c r="M8" s="48" t="s">
        <v>47</v>
      </c>
    </row>
    <row r="9" spans="1:13" s="2" customFormat="1" ht="13.5" customHeight="1">
      <c r="A9" s="10" t="s">
        <v>14</v>
      </c>
      <c r="B9" s="48">
        <v>15.730108038323028</v>
      </c>
      <c r="C9" s="48">
        <v>16.134368240234128</v>
      </c>
      <c r="D9" s="48">
        <v>15.95998709261052</v>
      </c>
      <c r="E9" s="48">
        <v>15.971522177419354</v>
      </c>
      <c r="F9" s="48">
        <v>16.224894541333502</v>
      </c>
      <c r="G9" s="48">
        <v>16.305652036627723</v>
      </c>
      <c r="H9" s="48">
        <v>15.489269289729178</v>
      </c>
      <c r="I9" s="48">
        <v>15.710890365043573</v>
      </c>
      <c r="J9" s="52">
        <v>15.606585262134743</v>
      </c>
      <c r="K9" s="48">
        <v>15.686156440055399</v>
      </c>
      <c r="L9" s="48" t="s">
        <v>47</v>
      </c>
      <c r="M9" s="48" t="s">
        <v>47</v>
      </c>
    </row>
    <row r="10" spans="1:13" s="2" customFormat="1" ht="13.5" customHeight="1">
      <c r="A10" s="10" t="s">
        <v>15</v>
      </c>
      <c r="B10" s="48">
        <v>6.7133247265067606</v>
      </c>
      <c r="C10" s="48">
        <v>6.8011197353352841</v>
      </c>
      <c r="D10" s="48">
        <v>6.9764440141981288</v>
      </c>
      <c r="E10" s="48">
        <v>6.779233870967742</v>
      </c>
      <c r="F10" s="48">
        <v>7.1019328842158282</v>
      </c>
      <c r="G10" s="48">
        <v>7.2371329333754337</v>
      </c>
      <c r="H10" s="48">
        <v>7.0899335717935612</v>
      </c>
      <c r="I10" s="48">
        <v>7.4654153208605036</v>
      </c>
      <c r="J10" s="48">
        <v>7.0712593402587931</v>
      </c>
      <c r="K10" s="48" t="s">
        <v>47</v>
      </c>
      <c r="L10" s="48" t="s">
        <v>47</v>
      </c>
      <c r="M10" s="48" t="s">
        <v>47</v>
      </c>
    </row>
    <row r="11" spans="1:13" s="2" customFormat="1" ht="13.5" customHeight="1">
      <c r="A11" s="10" t="s">
        <v>16</v>
      </c>
      <c r="B11" s="48">
        <v>3.4993544880070666</v>
      </c>
      <c r="C11" s="48">
        <v>3.6709505026084743</v>
      </c>
      <c r="D11" s="48">
        <v>3.3042917070022586</v>
      </c>
      <c r="E11" s="48">
        <v>3.6353326612903225</v>
      </c>
      <c r="F11" s="48">
        <v>3.5257822829440282</v>
      </c>
      <c r="G11" s="48">
        <v>3.3849068519103254</v>
      </c>
      <c r="H11" s="48">
        <v>3.883495145631068</v>
      </c>
      <c r="I11" s="48">
        <v>3.4005728563593149</v>
      </c>
      <c r="J11" s="48" t="s">
        <v>47</v>
      </c>
      <c r="K11" s="48" t="s">
        <v>47</v>
      </c>
      <c r="L11" s="48" t="s">
        <v>47</v>
      </c>
      <c r="M11" s="48" t="s">
        <v>47</v>
      </c>
    </row>
    <row r="12" spans="1:13" s="2" customFormat="1" ht="13.5" customHeight="1">
      <c r="A12" s="10" t="s">
        <v>17</v>
      </c>
      <c r="B12" s="48">
        <v>2.0588435143031867</v>
      </c>
      <c r="C12" s="48">
        <v>1.8195699198371293</v>
      </c>
      <c r="D12" s="48">
        <v>1.8909325588899646</v>
      </c>
      <c r="E12" s="48">
        <v>2.0161290322580645</v>
      </c>
      <c r="F12" s="48">
        <v>2.0651010514386452</v>
      </c>
      <c r="G12" s="48">
        <v>2.0334701610356802</v>
      </c>
      <c r="H12" s="48">
        <v>1.8587123147675013</v>
      </c>
      <c r="I12" s="48" t="s">
        <v>47</v>
      </c>
      <c r="J12" s="48" t="s">
        <v>47</v>
      </c>
      <c r="K12" s="48" t="s">
        <v>47</v>
      </c>
      <c r="L12" s="48" t="s">
        <v>47</v>
      </c>
      <c r="M12" s="48" t="s">
        <v>47</v>
      </c>
    </row>
    <row r="13" spans="1:13" s="2" customFormat="1" ht="13.5" customHeight="1">
      <c r="A13" s="23" t="s">
        <v>19</v>
      </c>
      <c r="B13" s="53">
        <v>82.393080249879858</v>
      </c>
      <c r="C13" s="53">
        <v>81.641180654338541</v>
      </c>
      <c r="D13" s="53">
        <v>81.184302733006305</v>
      </c>
      <c r="E13" s="53">
        <v>81.224040010172089</v>
      </c>
      <c r="F13" s="53">
        <v>80.804140127388536</v>
      </c>
      <c r="G13" s="53">
        <v>81.631836015693807</v>
      </c>
      <c r="H13" s="53">
        <v>81.336496638987725</v>
      </c>
      <c r="I13" s="53">
        <v>80.760131267648632</v>
      </c>
      <c r="J13" s="53">
        <v>79.720332577475432</v>
      </c>
      <c r="K13" s="53">
        <v>77.513738303876437</v>
      </c>
      <c r="L13" s="53">
        <v>69.35628073312472</v>
      </c>
      <c r="M13" s="53">
        <v>39.021523543671492</v>
      </c>
    </row>
    <row r="14" spans="1:13" s="2" customFormat="1" ht="13.5" customHeight="1">
      <c r="A14" s="10" t="s">
        <v>43</v>
      </c>
      <c r="B14" s="48">
        <v>40.980297933685726</v>
      </c>
      <c r="C14" s="48">
        <v>40.131578947368418</v>
      </c>
      <c r="D14" s="48">
        <v>39.374562018220047</v>
      </c>
      <c r="E14" s="48">
        <v>39.696533016868699</v>
      </c>
      <c r="F14" s="48">
        <v>39.355095541401276</v>
      </c>
      <c r="G14" s="48">
        <v>38.26567379293779</v>
      </c>
      <c r="H14" s="48">
        <v>40.67220245156188</v>
      </c>
      <c r="I14" s="48">
        <v>39.815309471113487</v>
      </c>
      <c r="J14" s="51">
        <v>40.188964474678762</v>
      </c>
      <c r="K14" s="51">
        <v>39.499480172285757</v>
      </c>
      <c r="L14" s="51">
        <v>39.748174638652962</v>
      </c>
      <c r="M14" s="51">
        <v>39.021523543671492</v>
      </c>
    </row>
    <row r="15" spans="1:13" s="2" customFormat="1" ht="13.5" customHeight="1">
      <c r="A15" s="10" t="s">
        <v>13</v>
      </c>
      <c r="B15" s="48">
        <v>28.130706391158096</v>
      </c>
      <c r="C15" s="48">
        <v>28.511735419630156</v>
      </c>
      <c r="D15" s="48">
        <v>29.388577435178696</v>
      </c>
      <c r="E15" s="48">
        <v>28.863270322963466</v>
      </c>
      <c r="F15" s="48">
        <v>28.901273885350317</v>
      </c>
      <c r="G15" s="48">
        <v>30.570902394106813</v>
      </c>
      <c r="H15" s="48">
        <v>28.920521945432977</v>
      </c>
      <c r="I15" s="48">
        <v>29.664962222391818</v>
      </c>
      <c r="J15" s="52">
        <v>28.52607709750567</v>
      </c>
      <c r="K15" s="52">
        <v>30.506460715877022</v>
      </c>
      <c r="L15" s="48">
        <v>29.608106094471761</v>
      </c>
      <c r="M15" s="48" t="s">
        <v>47</v>
      </c>
    </row>
    <row r="16" spans="1:13" s="2" customFormat="1" ht="13.5" customHeight="1">
      <c r="A16" s="10" t="s">
        <v>14</v>
      </c>
      <c r="B16" s="48">
        <v>8.5728015377222491</v>
      </c>
      <c r="C16" s="48">
        <v>8.3570412517780941</v>
      </c>
      <c r="D16" s="48">
        <v>8.0238262088297123</v>
      </c>
      <c r="E16" s="48">
        <v>8.180045774349411</v>
      </c>
      <c r="F16" s="48">
        <v>8.2802547770700645</v>
      </c>
      <c r="G16" s="48">
        <v>8.5915605733045073</v>
      </c>
      <c r="H16" s="48">
        <v>7.7738236457097667</v>
      </c>
      <c r="I16" s="48">
        <v>7.7157902770357936</v>
      </c>
      <c r="J16" s="52">
        <v>8.7679516250944829</v>
      </c>
      <c r="K16" s="48">
        <v>7.5077974157136493</v>
      </c>
      <c r="L16" s="48" t="s">
        <v>47</v>
      </c>
      <c r="M16" s="48" t="s">
        <v>47</v>
      </c>
    </row>
    <row r="17" spans="1:13" s="2" customFormat="1" ht="13.5" customHeight="1">
      <c r="A17" s="10" t="s">
        <v>15</v>
      </c>
      <c r="B17" s="48">
        <v>3.2003844305622295</v>
      </c>
      <c r="C17" s="48">
        <v>3.0316500711237553</v>
      </c>
      <c r="D17" s="48">
        <v>2.8819201121233355</v>
      </c>
      <c r="E17" s="48">
        <v>2.9075188607273037</v>
      </c>
      <c r="F17" s="48">
        <v>2.3328025477707008</v>
      </c>
      <c r="G17" s="48">
        <v>2.5302265994074786</v>
      </c>
      <c r="H17" s="48">
        <v>2.2143139580861999</v>
      </c>
      <c r="I17" s="48">
        <v>2.5871937724185301</v>
      </c>
      <c r="J17" s="48">
        <v>2.2373393801965231</v>
      </c>
      <c r="K17" s="48" t="s">
        <v>47</v>
      </c>
      <c r="L17" s="48" t="s">
        <v>47</v>
      </c>
      <c r="M17" s="48" t="s">
        <v>47</v>
      </c>
    </row>
    <row r="18" spans="1:13" s="2" customFormat="1" ht="13.5" customHeight="1">
      <c r="A18" s="10" t="s">
        <v>16</v>
      </c>
      <c r="B18" s="48">
        <v>1.0475732820759249</v>
      </c>
      <c r="C18" s="48">
        <v>1.1290896159317212</v>
      </c>
      <c r="D18" s="48">
        <v>0.95480028030833919</v>
      </c>
      <c r="E18" s="48">
        <v>1.0002543019411714</v>
      </c>
      <c r="F18" s="48">
        <v>1.2898089171974523</v>
      </c>
      <c r="G18" s="48">
        <v>0.92081031307550643</v>
      </c>
      <c r="H18" s="48">
        <v>1.21787267694741</v>
      </c>
      <c r="I18" s="48">
        <v>0.97687552468900252</v>
      </c>
      <c r="J18" s="48" t="s">
        <v>47</v>
      </c>
      <c r="K18" s="48" t="s">
        <v>47</v>
      </c>
      <c r="L18" s="48" t="s">
        <v>47</v>
      </c>
      <c r="M18" s="48" t="s">
        <v>47</v>
      </c>
    </row>
    <row r="19" spans="1:13" s="2" customFormat="1" ht="13.5" customHeight="1">
      <c r="A19" s="11" t="s">
        <v>17</v>
      </c>
      <c r="B19" s="49">
        <v>0.4613166746756367</v>
      </c>
      <c r="C19" s="49">
        <v>0.48008534850640111</v>
      </c>
      <c r="D19" s="49">
        <v>0.56061667834618079</v>
      </c>
      <c r="E19" s="49">
        <v>0.57641773332203106</v>
      </c>
      <c r="F19" s="49">
        <v>0.64490445859872614</v>
      </c>
      <c r="G19" s="49">
        <v>0.75266234286171829</v>
      </c>
      <c r="H19" s="49">
        <v>0.5377619612495057</v>
      </c>
      <c r="I19" s="49" t="s">
        <v>47</v>
      </c>
      <c r="J19" s="49" t="s">
        <v>47</v>
      </c>
      <c r="K19" s="49" t="s">
        <v>47</v>
      </c>
      <c r="L19" s="49" t="s">
        <v>47</v>
      </c>
      <c r="M19" s="49" t="s">
        <v>47</v>
      </c>
    </row>
    <row r="20" spans="1:13" s="15" customFormat="1" ht="24.75" customHeight="1">
      <c r="A20" s="59" t="s">
        <v>45</v>
      </c>
      <c r="B20" s="59"/>
      <c r="C20" s="59"/>
      <c r="D20" s="59"/>
      <c r="E20" s="59"/>
      <c r="F20" s="59"/>
      <c r="G20" s="59"/>
      <c r="H20" s="67"/>
      <c r="I20" s="67"/>
    </row>
    <row r="21" spans="1:13" s="15" customFormat="1" ht="13.5" customHeight="1">
      <c r="A21" s="13" t="s">
        <v>12</v>
      </c>
      <c r="B21" s="14"/>
      <c r="C21" s="14"/>
      <c r="D21" s="14"/>
      <c r="E21" s="14"/>
      <c r="F21" s="14"/>
      <c r="G21" s="14"/>
      <c r="H21" s="14"/>
      <c r="I21" s="14"/>
    </row>
    <row r="22" spans="1:13" s="15" customFormat="1" ht="13.5" customHeight="1">
      <c r="A22" s="13" t="s">
        <v>11</v>
      </c>
      <c r="B22" s="14"/>
      <c r="C22" s="14"/>
      <c r="D22" s="14"/>
      <c r="E22" s="14"/>
      <c r="F22" s="14"/>
      <c r="G22" s="14"/>
      <c r="H22" s="14"/>
      <c r="I22" s="14"/>
    </row>
    <row r="23" spans="1:13" s="15" customFormat="1" ht="14.25" customHeight="1">
      <c r="A23" s="43" t="str">
        <f>Index!A9</f>
        <v>© BFS 2023</v>
      </c>
      <c r="B23" s="16"/>
      <c r="C23" s="16"/>
      <c r="D23" s="16"/>
      <c r="E23" s="16"/>
      <c r="F23" s="16"/>
      <c r="G23" s="16"/>
      <c r="H23" s="16"/>
      <c r="I23" s="16"/>
    </row>
    <row r="24" spans="1:13" s="15" customFormat="1" ht="25.5" customHeight="1">
      <c r="A24" s="43" t="str">
        <f>Index!A10</f>
        <v>Auskunft: Bundesamt für Statistik (BFS), Bildungsindikatoren, EducIndicators@bfs.admin.ch</v>
      </c>
      <c r="B24" s="16"/>
      <c r="C24" s="16"/>
      <c r="D24" s="16"/>
      <c r="E24" s="16"/>
      <c r="F24" s="16"/>
      <c r="G24" s="16"/>
      <c r="H24" s="16"/>
      <c r="I24" s="16"/>
    </row>
  </sheetData>
  <mergeCells count="4">
    <mergeCell ref="A4:A5"/>
    <mergeCell ref="B4:I4"/>
    <mergeCell ref="A20:I20"/>
    <mergeCell ref="A2:I2"/>
  </mergeCells>
  <hyperlinks>
    <hyperlink ref="A1" location="Index!A1" display="Retour" xr:uid="{00000000-0004-0000-03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T1</vt:lpstr>
      <vt:lpstr>T2</vt:lpstr>
      <vt:lpstr>TD1</vt:lpstr>
      <vt:lpstr>Index!Zone_d_impression</vt:lpstr>
      <vt:lpstr>'T1'!Zone_d_impression</vt:lpstr>
      <vt:lpstr>'T2'!Zone_d_impression</vt:lpstr>
      <vt:lpstr>'TD1'!Zone_d_impression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Segura</dc:creator>
  <cp:lastModifiedBy>Caballero Liardet Wayra OFS</cp:lastModifiedBy>
  <cp:lastPrinted>2021-10-18T13:25:14Z</cp:lastPrinted>
  <dcterms:created xsi:type="dcterms:W3CDTF">2011-11-17T10:43:43Z</dcterms:created>
  <dcterms:modified xsi:type="dcterms:W3CDTF">2023-09-25T11:31:54Z</dcterms:modified>
</cp:coreProperties>
</file>