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Q:\KOM_PUB\PUB\30_Input\Diffusion\16\2023\2023-0296\Tableaux\"/>
    </mc:Choice>
  </mc:AlternateContent>
  <xr:revisionPtr revIDLastSave="0" documentId="13_ncr:1_{002F4409-011B-436A-B16A-34D1EEE7B1A7}" xr6:coauthVersionLast="47" xr6:coauthVersionMax="47" xr10:uidLastSave="{00000000-0000-0000-0000-000000000000}"/>
  <bookViews>
    <workbookView xWindow="-120" yWindow="-120" windowWidth="29040" windowHeight="15720" tabRatio="673" xr2:uid="{00000000-000D-0000-FFFF-FFFF00000000}"/>
  </bookViews>
  <sheets>
    <sheet name="Titres" sheetId="24" r:id="rId1"/>
    <sheet name="Graph_a" sheetId="26" r:id="rId2"/>
    <sheet name="Tableau_1" sheetId="29" r:id="rId3"/>
    <sheet name="Tableau_2" sheetId="25" r:id="rId4"/>
    <sheet name="Tableau_3" sheetId="28" r:id="rId5"/>
    <sheet name="Tableau_4" sheetId="17" r:id="rId6"/>
  </sheets>
  <definedNames>
    <definedName name="HTML_CodePage" hidden="1">1252</definedName>
    <definedName name="HTML_Control" localSheetId="0" hidden="1">{"'Tabkurz_1'!$A$2:$D$36"}</definedName>
    <definedName name="HTML_Control" hidden="1">{"'Tabkurz_1'!$A$2:$D$36"}</definedName>
    <definedName name="HTML_Description" hidden="1">""</definedName>
    <definedName name="HTML_Email" hidden="1">""</definedName>
    <definedName name="HTML_Header" hidden="1">"Tabkurz_1"</definedName>
    <definedName name="HTML_LastUpdate" hidden="1">"09.11.00"</definedName>
    <definedName name="HTML_LineAfter" hidden="1">FALSE</definedName>
    <definedName name="HTML_LineBefore" hidden="1">FALSE</definedName>
    <definedName name="HTML_Name" hidden="1">"COSANDEY"</definedName>
    <definedName name="HTML_OBDlg2" hidden="1">TRUE</definedName>
    <definedName name="HTML_OBDlg4" hidden="1">TRUE</definedName>
    <definedName name="HTML_OS" hidden="1">0</definedName>
    <definedName name="HTML_PathFile" hidden="1">"T:\PROGRAMME SCIENCE\D_MH_FC_INFORMATIONSGESELLSCHAFT\SI sur Internet 2000\Indicateurs Internet 2000\30102 Infrastructure Internet\ind30102_2_ftabk.htm"</definedName>
    <definedName name="HTML_Title" hidden="1">"30102 Tableaux"</definedName>
    <definedName name="_xlnm.Print_Titles" localSheetId="3">Tableau_2!$B:$B</definedName>
    <definedName name="_xlnm.Print_Titles" localSheetId="5">Tableau_4!$B:$B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D42" i="17" l="1"/>
  <c r="AD40" i="17" s="1"/>
  <c r="AD13" i="17"/>
  <c r="AD53" i="17" s="1"/>
  <c r="AD54" i="17" s="1"/>
  <c r="AD55" i="17" l="1"/>
  <c r="AC42" i="17"/>
  <c r="AC40" i="17" s="1"/>
  <c r="AC13" i="17"/>
  <c r="AC53" i="17" s="1"/>
  <c r="AC54" i="17" s="1"/>
  <c r="AC55" i="17" l="1"/>
  <c r="E40" i="17"/>
  <c r="F40" i="17"/>
  <c r="G40" i="17"/>
  <c r="H40" i="17"/>
  <c r="I40" i="17"/>
  <c r="J40" i="17"/>
  <c r="K40" i="17"/>
  <c r="L40" i="17"/>
  <c r="M40" i="17"/>
  <c r="D40" i="17"/>
  <c r="E39" i="17"/>
  <c r="AB42" i="17"/>
  <c r="AB40" i="17" s="1"/>
  <c r="AB13" i="17"/>
  <c r="AB53" i="17" s="1"/>
  <c r="AB54" i="17" s="1"/>
  <c r="AA42" i="17"/>
  <c r="AA55" i="17" s="1"/>
  <c r="AA13" i="17"/>
  <c r="AA53" i="17" s="1"/>
  <c r="AA54" i="17" s="1"/>
  <c r="Y13" i="17"/>
  <c r="Y53" i="17" s="1"/>
  <c r="Y54" i="17" s="1"/>
  <c r="Y42" i="17"/>
  <c r="Y55" i="17" s="1"/>
  <c r="Z42" i="17"/>
  <c r="Z55" i="17" s="1"/>
  <c r="Z13" i="17"/>
  <c r="Z53" i="17" s="1"/>
  <c r="Z54" i="17" s="1"/>
  <c r="X42" i="17"/>
  <c r="X40" i="17" s="1"/>
  <c r="X13" i="17"/>
  <c r="X53" i="17" s="1"/>
  <c r="X54" i="17" s="1"/>
  <c r="W42" i="17"/>
  <c r="W55" i="17" s="1"/>
  <c r="W13" i="17"/>
  <c r="W53" i="17"/>
  <c r="W54" i="17" s="1"/>
  <c r="V13" i="17"/>
  <c r="V53" i="17" s="1"/>
  <c r="V54" i="17" s="1"/>
  <c r="V42" i="17"/>
  <c r="V55" i="17" s="1"/>
  <c r="U42" i="17"/>
  <c r="U40" i="17" s="1"/>
  <c r="U13" i="17"/>
  <c r="U53" i="17" s="1"/>
  <c r="U54" i="17" s="1"/>
  <c r="T42" i="17"/>
  <c r="T40" i="17" s="1"/>
  <c r="T13" i="17"/>
  <c r="T53" i="17" s="1"/>
  <c r="T54" i="17" s="1"/>
  <c r="S42" i="17"/>
  <c r="S55" i="17" s="1"/>
  <c r="S13" i="17"/>
  <c r="S53" i="17" s="1"/>
  <c r="S54" i="17" s="1"/>
  <c r="R42" i="17"/>
  <c r="R55" i="17" s="1"/>
  <c r="R13" i="17"/>
  <c r="R53" i="17" s="1"/>
  <c r="R54" i="17" s="1"/>
  <c r="Q42" i="17"/>
  <c r="Q40" i="17" s="1"/>
  <c r="Q13" i="17"/>
  <c r="Q53" i="17" s="1"/>
  <c r="Q54" i="17" s="1"/>
  <c r="P13" i="17"/>
  <c r="P53" i="17"/>
  <c r="P54" i="17" s="1"/>
  <c r="P42" i="17"/>
  <c r="P40" i="17" s="1"/>
  <c r="O42" i="17"/>
  <c r="O40" i="17" s="1"/>
  <c r="O13" i="17"/>
  <c r="O53" i="17" s="1"/>
  <c r="O54" i="17" s="1"/>
  <c r="N42" i="17"/>
  <c r="N40" i="17" s="1"/>
  <c r="N13" i="17"/>
  <c r="N53" i="17" s="1"/>
  <c r="N54" i="17" s="1"/>
  <c r="M53" i="17"/>
  <c r="M54" i="17" s="1"/>
  <c r="M55" i="17"/>
  <c r="T55" i="17" l="1"/>
  <c r="U55" i="17"/>
  <c r="X55" i="17"/>
  <c r="O55" i="17"/>
  <c r="Q55" i="17"/>
  <c r="N55" i="17"/>
  <c r="AA40" i="17"/>
  <c r="W40" i="17"/>
  <c r="S40" i="17"/>
  <c r="Z40" i="17"/>
  <c r="V40" i="17"/>
  <c r="R40" i="17"/>
  <c r="Y40" i="17"/>
  <c r="P55" i="17"/>
  <c r="AB55" i="17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Froidevaux Yves</author>
  </authors>
  <commentList>
    <comment ref="D4" authorId="0" shapeId="0" xr:uid="{00000000-0006-0000-0500-000001000000}">
      <text>
        <r>
          <rPr>
            <sz val="8"/>
            <color indexed="81"/>
            <rFont val="Tahoma"/>
            <family val="2"/>
          </rPr>
          <t xml:space="preserve">ancien mode de comptage 
(cf. www.isc.org)
</t>
        </r>
      </text>
    </comment>
  </commentList>
</comments>
</file>

<file path=xl/sharedStrings.xml><?xml version="1.0" encoding="utf-8"?>
<sst xmlns="http://schemas.openxmlformats.org/spreadsheetml/2006/main" count="254" uniqueCount="171">
  <si>
    <t>Autriche</t>
  </si>
  <si>
    <t>Danemark</t>
  </si>
  <si>
    <t>Finlande</t>
  </si>
  <si>
    <t>Allemagne</t>
  </si>
  <si>
    <t>Italie</t>
  </si>
  <si>
    <t>Japon</t>
  </si>
  <si>
    <t>Norvège</t>
  </si>
  <si>
    <t>Espagne</t>
  </si>
  <si>
    <t>Suède</t>
  </si>
  <si>
    <t>Suisse</t>
  </si>
  <si>
    <t>Royaume-Uni</t>
  </si>
  <si>
    <t>Etats-Unis</t>
  </si>
  <si>
    <t>Islande</t>
  </si>
  <si>
    <t>Australie</t>
  </si>
  <si>
    <t>Pays-Bas</t>
  </si>
  <si>
    <t>Belgique</t>
  </si>
  <si>
    <t>Irlande</t>
  </si>
  <si>
    <t>Hongrie</t>
  </si>
  <si>
    <t>Corée</t>
  </si>
  <si>
    <t>Grèce</t>
  </si>
  <si>
    <t>Pologne</t>
  </si>
  <si>
    <t>Mexique</t>
  </si>
  <si>
    <t>Turquie</t>
  </si>
  <si>
    <t>Luxembourg</t>
  </si>
  <si>
    <t>OCDE</t>
  </si>
  <si>
    <t xml:space="preserve">Canada     </t>
  </si>
  <si>
    <t xml:space="preserve">France     </t>
  </si>
  <si>
    <t xml:space="preserve">Portugal     </t>
  </si>
  <si>
    <t>Nouvelle-Zélande</t>
  </si>
  <si>
    <t>Monde</t>
  </si>
  <si>
    <t>Hosts (en milliers)</t>
  </si>
  <si>
    <t>Titres</t>
  </si>
  <si>
    <t>Part des pays de l'OCDE en %</t>
  </si>
  <si>
    <t>Janvier 2005</t>
  </si>
  <si>
    <t>Janvier 2004</t>
  </si>
  <si>
    <t>Janvier  2003</t>
  </si>
  <si>
    <t>.edu</t>
  </si>
  <si>
    <t>.mil</t>
  </si>
  <si>
    <t>Domaine</t>
  </si>
  <si>
    <t>.de</t>
  </si>
  <si>
    <t>.au</t>
  </si>
  <si>
    <t>.at</t>
  </si>
  <si>
    <t>.be</t>
  </si>
  <si>
    <t>.ca</t>
  </si>
  <si>
    <t>.kr</t>
  </si>
  <si>
    <t>.dk</t>
  </si>
  <si>
    <t>.es</t>
  </si>
  <si>
    <t>.fi</t>
  </si>
  <si>
    <t>.fr</t>
  </si>
  <si>
    <t>.hu</t>
  </si>
  <si>
    <t>.gr</t>
  </si>
  <si>
    <t>.ie</t>
  </si>
  <si>
    <t>.is</t>
  </si>
  <si>
    <t>.it</t>
  </si>
  <si>
    <t>.jp</t>
  </si>
  <si>
    <t>.lu</t>
  </si>
  <si>
    <t>.mx</t>
  </si>
  <si>
    <t>.no</t>
  </si>
  <si>
    <t>.nz</t>
  </si>
  <si>
    <t>.nl</t>
  </si>
  <si>
    <t>.pl</t>
  </si>
  <si>
    <t>.pt</t>
  </si>
  <si>
    <t>.cz</t>
  </si>
  <si>
    <t>.uk</t>
  </si>
  <si>
    <t>.se</t>
  </si>
  <si>
    <t>.ch</t>
  </si>
  <si>
    <t>.tr</t>
  </si>
  <si>
    <t>.com</t>
  </si>
  <si>
    <t>.net</t>
  </si>
  <si>
    <t>.org</t>
  </si>
  <si>
    <t>.int</t>
  </si>
  <si>
    <t>.biz</t>
  </si>
  <si>
    <t>.info</t>
  </si>
  <si>
    <t>.sk</t>
  </si>
  <si>
    <t xml:space="preserve">.us </t>
  </si>
  <si>
    <t>.gov</t>
  </si>
  <si>
    <t>Part des génériques en %</t>
  </si>
  <si>
    <t>.coop</t>
  </si>
  <si>
    <t>.name</t>
  </si>
  <si>
    <t>Rép. slovaque</t>
  </si>
  <si>
    <t>Rép. tchèque</t>
  </si>
  <si>
    <t>Génériques (gTLDs)</t>
  </si>
  <si>
    <t>Janvier  2002</t>
  </si>
  <si>
    <t>Janvier  2001</t>
  </si>
  <si>
    <t>Janvier  2000</t>
  </si>
  <si>
    <t>Janvier  1999</t>
  </si>
  <si>
    <t>Janvier  1998</t>
  </si>
  <si>
    <t>Janvier 1997</t>
  </si>
  <si>
    <t xml:space="preserve">Set 301 : </t>
  </si>
  <si>
    <t>Indicateur 30102:</t>
  </si>
  <si>
    <t xml:space="preserve">total </t>
  </si>
  <si>
    <t>total</t>
  </si>
  <si>
    <t>Janvier 2006</t>
  </si>
  <si>
    <t>Janvier 2007</t>
  </si>
  <si>
    <t>Janvier 2008</t>
  </si>
  <si>
    <t>Janvier 2009</t>
  </si>
  <si>
    <t>Infrastructure internet</t>
  </si>
  <si>
    <t>Commentaires et définitions : voir l'indicateur sur Internet</t>
  </si>
  <si>
    <t>Janvier 2011</t>
  </si>
  <si>
    <t>Janvier 2010</t>
  </si>
  <si>
    <t>Juillet 2011</t>
  </si>
  <si>
    <t>Janvier 2012</t>
  </si>
  <si>
    <t>Janvier 2013</t>
  </si>
  <si>
    <t>Juillet 2013</t>
  </si>
  <si>
    <t>Janvier 2014</t>
  </si>
  <si>
    <t>Juillet 2014</t>
  </si>
  <si>
    <t>Juillet 2015</t>
  </si>
  <si>
    <t>Janvier 2015</t>
  </si>
  <si>
    <t>Janvier 2016</t>
  </si>
  <si>
    <t>Source: Internet Software Consortium</t>
  </si>
  <si>
    <t>Janvier 2017</t>
  </si>
  <si>
    <t>ccTLD ("Country Code Top Level Domains") (total)</t>
  </si>
  <si>
    <t>Juillet 2018</t>
  </si>
  <si>
    <t>France</t>
  </si>
  <si>
    <t>Canada</t>
  </si>
  <si>
    <t>Portugal</t>
  </si>
  <si>
    <t xml:space="preserve">Danemark </t>
  </si>
  <si>
    <t xml:space="preserve">Norvège </t>
  </si>
  <si>
    <t xml:space="preserve">Portugal </t>
  </si>
  <si>
    <t xml:space="preserve">Finlande </t>
  </si>
  <si>
    <t xml:space="preserve">Suisse </t>
  </si>
  <si>
    <t xml:space="preserve">Irlande </t>
  </si>
  <si>
    <t xml:space="preserve">Suède </t>
  </si>
  <si>
    <t xml:space="preserve">Royaume-Uni </t>
  </si>
  <si>
    <t xml:space="preserve">Etats-Unis </t>
  </si>
  <si>
    <t xml:space="preserve">France </t>
  </si>
  <si>
    <t xml:space="preserve">Italie </t>
  </si>
  <si>
    <t xml:space="preserve">Allemagne </t>
  </si>
  <si>
    <t xml:space="preserve">Japon </t>
  </si>
  <si>
    <t>Données supplémentaires :</t>
  </si>
  <si>
    <t>Données principales :</t>
  </si>
  <si>
    <t>a</t>
  </si>
  <si>
    <t>Nombre en millions</t>
  </si>
  <si>
    <t>Nombre</t>
  </si>
  <si>
    <t>Nombre pour 100 habitants</t>
  </si>
  <si>
    <t>Moyenne OCDE</t>
  </si>
  <si>
    <t>République tchèque</t>
  </si>
  <si>
    <t>Hosts internet par domaine en comparaison internationale, évolution</t>
  </si>
  <si>
    <t>Source: Google IPv6</t>
  </si>
  <si>
    <t>En %</t>
  </si>
  <si>
    <t>Hosts internet par domaine, comparaison internationale, évolution</t>
  </si>
  <si>
    <t>Serveurs internet sécurisés dans les pays de l'OCDE, par million d'habitants, évolution</t>
  </si>
  <si>
    <t>Nombre de serveurs par million d'habitants</t>
  </si>
  <si>
    <t>2010</t>
  </si>
  <si>
    <t>2011</t>
  </si>
  <si>
    <t>2012</t>
  </si>
  <si>
    <t>2013</t>
  </si>
  <si>
    <t>Royaume Uni</t>
  </si>
  <si>
    <t>OCDE - Total</t>
  </si>
  <si>
    <t>Source : Banque mondiale (Netcraft)</t>
  </si>
  <si>
    <t>Utilisateurs qui accèdent à internet via l'IPv6, comparaison internationale, évolution</t>
  </si>
  <si>
    <t>Nombre d'abonnements Machine-to-Machine (M2M) de téléphonie mobile, comparaison internationale, évolution</t>
  </si>
  <si>
    <t>Nombre d'abonnements Machine-to-Machine (M2M) de téléphonie mobile, comparaison internationale, évolution (1)</t>
  </si>
  <si>
    <t>Source: OCDE Broadband Portal</t>
  </si>
  <si>
    <t>Janvier 2019</t>
  </si>
  <si>
    <t>© 2020 OFS-BFS-UST / WSA</t>
  </si>
  <si>
    <t>Dernière mise à jour: décembre 2020</t>
  </si>
  <si>
    <t>(1) Il faut rester prudent quant à l'interprétation de ces résultats, car les données pour la Suisse sont estimées (cf. méthodologie).</t>
  </si>
  <si>
    <t>Suisse (1)</t>
  </si>
  <si>
    <t>2021 (décembre)</t>
  </si>
  <si>
    <t>Islande : La croissance significative du M2M en Islande est due à la fourniture d'abonnements M2M au profit d'entreprises pharmaceutiques internationales pour gérer le transport des vaccins COVID 19.</t>
  </si>
  <si>
    <t>%</t>
  </si>
  <si>
    <t>Données historiques:</t>
  </si>
  <si>
    <t>© 2023 OFS-BFS-UST / WSA</t>
  </si>
  <si>
    <t>Utilisateurs qui accèdent à internet via l'IPv6, comparaison internationale, 2023</t>
  </si>
  <si>
    <t>2022 (juin)</t>
  </si>
  <si>
    <t>Dernière mise à jour : mai 2023</t>
  </si>
  <si>
    <t>Dernière mise à jour: décembre 2023</t>
  </si>
  <si>
    <t>2022 (décembre)</t>
  </si>
  <si>
    <t>Utilisateurs qui accèdent à internet via l'IPv6, comparaison internationale, septembre 2023</t>
  </si>
  <si>
    <t>Infrastructures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</si>
</sst>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41" formatCode="_-* #,##0_-;\-* #,##0_-;_-* &quot;-&quot;_-;_-@_-"/>
    <numFmt numFmtId="43" formatCode="_-* #,##0.00_-;\-* #,##0.00_-;_-* &quot;-&quot;??_-;_-@_-"/>
    <numFmt numFmtId="164" formatCode="_-* #,##0\ _C_H_F_-;\-* #,##0\ _C_H_F_-;_-* &quot;-&quot;\ _C_H_F_-;_-@_-"/>
    <numFmt numFmtId="165" formatCode="_-* #,##0.00\ _C_H_F_-;\-* #,##0.00\ _C_H_F_-;_-* &quot;-&quot;??\ _C_H_F_-;_-@_-"/>
    <numFmt numFmtId="166" formatCode="_ * #,##0.00_ ;_ * \-#,##0.00_ ;_ * &quot;-&quot;??_ ;_ @_ "/>
    <numFmt numFmtId="167" formatCode="0.0"/>
    <numFmt numFmtId="168" formatCode="#,##0.0"/>
    <numFmt numFmtId="169" formatCode="_ * #,##0_ ;_ * \-#,##0_ ;_ * &quot;-&quot;??_ ;_ @_ "/>
    <numFmt numFmtId="170" formatCode="_-* #,##0.00\ _T_L_-;\-* #,##0.00\ _T_L_-;_-* &quot;-&quot;??\ _T_L_-;_-@_-"/>
    <numFmt numFmtId="171" formatCode="#,##0.000"/>
    <numFmt numFmtId="172" formatCode="####"/>
    <numFmt numFmtId="173" formatCode="General_)"/>
    <numFmt numFmtId="174" formatCode="_ * #\ ##0;_ * \(#\ ##0\);_ * &quot;-&quot;;_ @_ "/>
  </numFmts>
  <fonts count="76">
    <font>
      <sz val="10"/>
      <name val="Arial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u/>
      <sz val="10"/>
      <color indexed="12"/>
      <name val="Arial"/>
      <family val="2"/>
    </font>
    <font>
      <sz val="8"/>
      <name val="Arial"/>
      <family val="2"/>
    </font>
    <font>
      <sz val="8"/>
      <color indexed="10"/>
      <name val="Arial"/>
      <family val="2"/>
    </font>
    <font>
      <sz val="8"/>
      <color indexed="81"/>
      <name val="Tahoma"/>
      <family val="2"/>
    </font>
    <font>
      <b/>
      <sz val="12"/>
      <name val="Arial"/>
      <family val="2"/>
    </font>
    <font>
      <sz val="10"/>
      <name val="Arial"/>
      <family val="2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theme="1"/>
      <name val="Arial"/>
      <family val="2"/>
    </font>
    <font>
      <sz val="10"/>
      <name val="Arial"/>
      <family val="2"/>
      <charset val="162"/>
    </font>
    <font>
      <sz val="12"/>
      <name val="Times New Roman"/>
      <family val="1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0"/>
      <color indexed="20"/>
      <name val="Arial"/>
      <family val="2"/>
    </font>
    <font>
      <b/>
      <sz val="10"/>
      <color indexed="52"/>
      <name val="Arial"/>
      <family val="2"/>
    </font>
    <font>
      <b/>
      <sz val="10"/>
      <color indexed="9"/>
      <name val="Arial"/>
      <family val="2"/>
    </font>
    <font>
      <sz val="11"/>
      <name val="돋움"/>
      <family val="2"/>
      <charset val="129"/>
    </font>
    <font>
      <sz val="9"/>
      <name val="Times"/>
      <family val="1"/>
    </font>
    <font>
      <sz val="1"/>
      <color indexed="8"/>
      <name val="Courier"/>
      <family val="3"/>
    </font>
    <font>
      <sz val="9"/>
      <color indexed="9"/>
      <name val="Times"/>
      <family val="1"/>
    </font>
    <font>
      <i/>
      <sz val="10"/>
      <color indexed="23"/>
      <name val="Arial"/>
      <family val="2"/>
    </font>
    <font>
      <sz val="7"/>
      <name val="Arial"/>
      <family val="2"/>
    </font>
    <font>
      <sz val="10"/>
      <color indexed="17"/>
      <name val="Arial"/>
      <family val="2"/>
    </font>
    <font>
      <b/>
      <sz val="6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u/>
      <sz val="12"/>
      <color indexed="12"/>
      <name val="Courier New"/>
      <family val="3"/>
    </font>
    <font>
      <u/>
      <sz val="10"/>
      <color indexed="12"/>
      <name val="Arial CE"/>
      <charset val="238"/>
    </font>
    <font>
      <sz val="10"/>
      <color indexed="62"/>
      <name val="Arial"/>
      <family val="2"/>
    </font>
    <font>
      <sz val="10"/>
      <color indexed="52"/>
      <name val="Arial"/>
      <family val="2"/>
    </font>
    <font>
      <sz val="10"/>
      <color indexed="60"/>
      <name val="Arial"/>
      <family val="2"/>
    </font>
    <font>
      <sz val="10"/>
      <name val="Times New Roman"/>
      <family val="1"/>
    </font>
    <font>
      <sz val="11"/>
      <name val="Arial CE"/>
      <charset val="238"/>
    </font>
    <font>
      <sz val="6"/>
      <name val="Arial"/>
      <family val="2"/>
    </font>
    <font>
      <b/>
      <sz val="10"/>
      <color indexed="63"/>
      <name val="Arial"/>
      <family val="2"/>
    </font>
    <font>
      <sz val="8"/>
      <name val="Times New Roman"/>
      <family val="1"/>
    </font>
    <font>
      <sz val="8"/>
      <color indexed="62"/>
      <name val="Arial"/>
      <family val="2"/>
    </font>
    <font>
      <u/>
      <sz val="10"/>
      <color indexed="36"/>
      <name val="Arial CE"/>
      <charset val="238"/>
    </font>
    <font>
      <sz val="10"/>
      <name val="MS Sans Serif"/>
      <family val="2"/>
    </font>
    <font>
      <sz val="10"/>
      <name val="Arial CE"/>
      <charset val="238"/>
    </font>
    <font>
      <vertAlign val="superscript"/>
      <sz val="8"/>
      <color indexed="62"/>
      <name val="Arial"/>
      <family val="2"/>
    </font>
    <font>
      <b/>
      <sz val="18"/>
      <color indexed="56"/>
      <name val="Cambria"/>
      <family val="2"/>
    </font>
    <font>
      <b/>
      <sz val="10"/>
      <color indexed="8"/>
      <name val="Arial"/>
      <family val="2"/>
    </font>
    <font>
      <sz val="10"/>
      <name val="Tahoma"/>
      <family val="2"/>
    </font>
    <font>
      <b/>
      <sz val="10"/>
      <name val="Times New Roman"/>
      <family val="1"/>
    </font>
    <font>
      <sz val="10"/>
      <color indexed="10"/>
      <name val="Arial"/>
      <family val="2"/>
    </font>
    <font>
      <sz val="10"/>
      <color theme="0"/>
      <name val="Arial"/>
      <family val="2"/>
    </font>
    <font>
      <sz val="10"/>
      <color rgb="FF9C0006"/>
      <name val="Arial"/>
      <family val="2"/>
    </font>
    <font>
      <b/>
      <sz val="10"/>
      <color rgb="FFFA7D00"/>
      <name val="Arial"/>
      <family val="2"/>
    </font>
    <font>
      <b/>
      <sz val="10"/>
      <color theme="0"/>
      <name val="Arial"/>
      <family val="2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i/>
      <sz val="10"/>
      <color rgb="FF7F7F7F"/>
      <name val="Arial"/>
      <family val="2"/>
    </font>
    <font>
      <sz val="10"/>
      <color rgb="FF006100"/>
      <name val="Arial"/>
      <family val="2"/>
    </font>
    <font>
      <sz val="10"/>
      <color rgb="FF3F3F76"/>
      <name val="Arial"/>
      <family val="2"/>
    </font>
    <font>
      <sz val="10"/>
      <color rgb="FFFA7D00"/>
      <name val="Arial"/>
      <family val="2"/>
    </font>
    <font>
      <sz val="10"/>
      <color rgb="FF9C6500"/>
      <name val="Arial"/>
      <family val="2"/>
    </font>
    <font>
      <sz val="11"/>
      <color theme="1"/>
      <name val="Calibri"/>
      <family val="3"/>
      <charset val="128"/>
      <scheme val="minor"/>
    </font>
    <font>
      <b/>
      <sz val="10"/>
      <color rgb="FF3F3F3F"/>
      <name val="Arial"/>
      <family val="2"/>
    </font>
    <font>
      <b/>
      <sz val="18"/>
      <color theme="3"/>
      <name val="Cambria"/>
      <family val="2"/>
      <scheme val="major"/>
    </font>
    <font>
      <b/>
      <sz val="10"/>
      <color theme="1"/>
      <name val="Arial"/>
      <family val="2"/>
    </font>
    <font>
      <sz val="10"/>
      <color rgb="FFFF0000"/>
      <name val="Arial"/>
      <family val="2"/>
    </font>
    <font>
      <b/>
      <sz val="9"/>
      <name val="Arial"/>
      <family val="2"/>
    </font>
    <font>
      <b/>
      <sz val="9"/>
      <color rgb="FF444444"/>
      <name val="Arial"/>
      <family val="2"/>
    </font>
    <font>
      <sz val="8"/>
      <color rgb="FFFF000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u/>
      <sz val="10"/>
      <color theme="10"/>
      <name val="Arial"/>
      <family val="2"/>
    </font>
    <font>
      <b/>
      <sz val="9"/>
      <color theme="1"/>
      <name val="Arial"/>
      <family val="2"/>
    </font>
  </fonts>
  <fills count="5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12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ashed">
        <color indexed="22"/>
      </left>
      <right style="dashed">
        <color indexed="22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ashed">
        <color indexed="22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</borders>
  <cellStyleXfs count="974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166" fontId="1" fillId="0" borderId="0" applyFont="0" applyFill="0" applyBorder="0" applyAlignment="0" applyProtection="0"/>
    <xf numFmtId="0" fontId="10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6" fillId="0" borderId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7" fillId="34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7" fillId="34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7" fillId="3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7" fillId="3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7" fillId="36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7" fillId="36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7" fillId="37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7" fillId="37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7" fillId="38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7" fillId="38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7" fillId="39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7" fillId="39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7" fillId="40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7" fillId="40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7" fillId="41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7" fillId="41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7" fillId="42" borderId="0" applyNumberFormat="0" applyBorder="0" applyAlignment="0" applyProtection="0"/>
    <xf numFmtId="0" fontId="17" fillId="42" borderId="0" applyNumberFormat="0" applyBorder="0" applyAlignment="0" applyProtection="0"/>
    <xf numFmtId="0" fontId="17" fillId="42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7" fillId="42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7" fillId="42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7" fillId="37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7" fillId="37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7" fillId="40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7" fillId="40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7" fillId="43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7" fillId="43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8" fillId="44" borderId="0" applyNumberFormat="0" applyBorder="0" applyAlignment="0" applyProtection="0"/>
    <xf numFmtId="0" fontId="53" fillId="13" borderId="0" applyNumberFormat="0" applyBorder="0" applyAlignment="0" applyProtection="0"/>
    <xf numFmtId="0" fontId="18" fillId="41" borderId="0" applyNumberFormat="0" applyBorder="0" applyAlignment="0" applyProtection="0"/>
    <xf numFmtId="0" fontId="53" fillId="17" borderId="0" applyNumberFormat="0" applyBorder="0" applyAlignment="0" applyProtection="0"/>
    <xf numFmtId="0" fontId="18" fillId="42" borderId="0" applyNumberFormat="0" applyBorder="0" applyAlignment="0" applyProtection="0"/>
    <xf numFmtId="0" fontId="53" fillId="21" borderId="0" applyNumberFormat="0" applyBorder="0" applyAlignment="0" applyProtection="0"/>
    <xf numFmtId="0" fontId="18" fillId="45" borderId="0" applyNumberFormat="0" applyBorder="0" applyAlignment="0" applyProtection="0"/>
    <xf numFmtId="0" fontId="53" fillId="25" borderId="0" applyNumberFormat="0" applyBorder="0" applyAlignment="0" applyProtection="0"/>
    <xf numFmtId="0" fontId="18" fillId="46" borderId="0" applyNumberFormat="0" applyBorder="0" applyAlignment="0" applyProtection="0"/>
    <xf numFmtId="0" fontId="53" fillId="29" borderId="0" applyNumberFormat="0" applyBorder="0" applyAlignment="0" applyProtection="0"/>
    <xf numFmtId="0" fontId="18" fillId="47" borderId="0" applyNumberFormat="0" applyBorder="0" applyAlignment="0" applyProtection="0"/>
    <xf numFmtId="0" fontId="53" fillId="33" borderId="0" applyNumberFormat="0" applyBorder="0" applyAlignment="0" applyProtection="0"/>
    <xf numFmtId="0" fontId="18" fillId="48" borderId="0" applyNumberFormat="0" applyBorder="0" applyAlignment="0" applyProtection="0"/>
    <xf numFmtId="0" fontId="53" fillId="10" borderId="0" applyNumberFormat="0" applyBorder="0" applyAlignment="0" applyProtection="0"/>
    <xf numFmtId="0" fontId="18" fillId="49" borderId="0" applyNumberFormat="0" applyBorder="0" applyAlignment="0" applyProtection="0"/>
    <xf numFmtId="0" fontId="53" fillId="14" borderId="0" applyNumberFormat="0" applyBorder="0" applyAlignment="0" applyProtection="0"/>
    <xf numFmtId="0" fontId="18" fillId="50" borderId="0" applyNumberFormat="0" applyBorder="0" applyAlignment="0" applyProtection="0"/>
    <xf numFmtId="0" fontId="53" fillId="18" borderId="0" applyNumberFormat="0" applyBorder="0" applyAlignment="0" applyProtection="0"/>
    <xf numFmtId="0" fontId="18" fillId="45" borderId="0" applyNumberFormat="0" applyBorder="0" applyAlignment="0" applyProtection="0"/>
    <xf numFmtId="0" fontId="53" fillId="22" borderId="0" applyNumberFormat="0" applyBorder="0" applyAlignment="0" applyProtection="0"/>
    <xf numFmtId="0" fontId="18" fillId="46" borderId="0" applyNumberFormat="0" applyBorder="0" applyAlignment="0" applyProtection="0"/>
    <xf numFmtId="0" fontId="53" fillId="26" borderId="0" applyNumberFormat="0" applyBorder="0" applyAlignment="0" applyProtection="0"/>
    <xf numFmtId="0" fontId="18" fillId="51" borderId="0" applyNumberFormat="0" applyBorder="0" applyAlignment="0" applyProtection="0"/>
    <xf numFmtId="0" fontId="53" fillId="30" borderId="0" applyNumberFormat="0" applyBorder="0" applyAlignment="0" applyProtection="0"/>
    <xf numFmtId="0" fontId="19" fillId="35" borderId="0" applyNumberFormat="0" applyBorder="0" applyAlignment="0" applyProtection="0"/>
    <xf numFmtId="0" fontId="54" fillId="4" borderId="0" applyNumberFormat="0" applyBorder="0" applyAlignment="0" applyProtection="0"/>
    <xf numFmtId="0" fontId="20" fillId="52" borderId="15" applyNumberFormat="0" applyAlignment="0" applyProtection="0"/>
    <xf numFmtId="0" fontId="55" fillId="7" borderId="9" applyNumberFormat="0" applyAlignment="0" applyProtection="0"/>
    <xf numFmtId="0" fontId="21" fillId="53" borderId="16" applyNumberFormat="0" applyAlignment="0" applyProtection="0"/>
    <xf numFmtId="0" fontId="56" fillId="8" borderId="12" applyNumberFormat="0" applyAlignment="0" applyProtection="0"/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164" fontId="1" fillId="0" borderId="0" applyFont="0" applyFill="0" applyBorder="0" applyAlignment="0" applyProtection="0"/>
    <xf numFmtId="170" fontId="5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58" fillId="0" borderId="0" applyFont="0" applyFill="0" applyBorder="0" applyAlignment="0" applyProtection="0"/>
    <xf numFmtId="3" fontId="23" fillId="0" borderId="0">
      <alignment horizontal="right"/>
    </xf>
    <xf numFmtId="168" fontId="23" fillId="0" borderId="0">
      <alignment horizontal="right" vertical="top"/>
    </xf>
    <xf numFmtId="171" fontId="23" fillId="0" borderId="0">
      <alignment horizontal="right" vertical="top"/>
    </xf>
    <xf numFmtId="3" fontId="23" fillId="0" borderId="0">
      <alignment horizontal="right"/>
    </xf>
    <xf numFmtId="168" fontId="23" fillId="0" borderId="0">
      <alignment horizontal="right" vertical="top"/>
    </xf>
    <xf numFmtId="0" fontId="24" fillId="0" borderId="0">
      <protection locked="0"/>
    </xf>
    <xf numFmtId="0" fontId="24" fillId="0" borderId="0">
      <protection locked="0"/>
    </xf>
    <xf numFmtId="172" fontId="25" fillId="54" borderId="17"/>
    <xf numFmtId="172" fontId="25" fillId="54" borderId="17"/>
    <xf numFmtId="0" fontId="24" fillId="0" borderId="0">
      <protection locked="0"/>
    </xf>
    <xf numFmtId="0" fontId="26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24" fillId="0" borderId="0">
      <protection locked="0"/>
    </xf>
    <xf numFmtId="0" fontId="3" fillId="0" borderId="0" applyNumberFormat="0" applyFill="0" applyAlignment="0" applyProtection="0">
      <alignment horizontal="left"/>
    </xf>
    <xf numFmtId="40" fontId="27" fillId="0" borderId="0" applyNumberFormat="0" applyFill="0" applyBorder="0" applyAlignment="0" applyProtection="0">
      <alignment vertical="top" wrapText="1"/>
    </xf>
    <xf numFmtId="0" fontId="28" fillId="36" borderId="0" applyNumberFormat="0" applyBorder="0" applyAlignment="0" applyProtection="0"/>
    <xf numFmtId="0" fontId="60" fillId="3" borderId="0" applyNumberFormat="0" applyBorder="0" applyAlignment="0" applyProtection="0"/>
    <xf numFmtId="0" fontId="28" fillId="36" borderId="0" applyNumberFormat="0" applyBorder="0" applyAlignment="0" applyProtection="0"/>
    <xf numFmtId="0" fontId="29" fillId="0" borderId="0" applyNumberFormat="0" applyFill="0" applyAlignment="0" applyProtection="0"/>
    <xf numFmtId="0" fontId="30" fillId="0" borderId="18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30" fillId="0" borderId="18" applyNumberFormat="0" applyFill="0" applyAlignment="0" applyProtection="0"/>
    <xf numFmtId="0" fontId="30" fillId="0" borderId="18" applyNumberFormat="0" applyFill="0" applyAlignment="0" applyProtection="0"/>
    <xf numFmtId="0" fontId="30" fillId="0" borderId="18" applyNumberFormat="0" applyFill="0" applyAlignment="0" applyProtection="0"/>
    <xf numFmtId="0" fontId="31" fillId="0" borderId="19" applyNumberFormat="0" applyFill="0" applyAlignment="0" applyProtection="0"/>
    <xf numFmtId="0" fontId="12" fillId="0" borderId="7" applyNumberFormat="0" applyFill="0" applyAlignment="0" applyProtection="0"/>
    <xf numFmtId="0" fontId="12" fillId="0" borderId="7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2" fillId="0" borderId="20" applyNumberFormat="0" applyFill="0" applyAlignment="0" applyProtection="0"/>
    <xf numFmtId="0" fontId="13" fillId="0" borderId="8" applyNumberFormat="0" applyFill="0" applyAlignment="0" applyProtection="0"/>
    <xf numFmtId="0" fontId="3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33" fillId="0" borderId="0" applyNumberFormat="0" applyFill="0" applyBorder="0" applyAlignment="0" applyProtection="0">
      <alignment vertical="top"/>
      <protection locked="0"/>
    </xf>
    <xf numFmtId="0" fontId="34" fillId="0" borderId="0" applyNumberFormat="0" applyFill="0" applyBorder="0" applyAlignment="0" applyProtection="0">
      <alignment vertical="top"/>
      <protection locked="0"/>
    </xf>
    <xf numFmtId="0" fontId="35" fillId="39" borderId="15" applyNumberFormat="0" applyAlignment="0" applyProtection="0"/>
    <xf numFmtId="0" fontId="61" fillId="6" borderId="9" applyNumberFormat="0" applyAlignment="0" applyProtection="0"/>
    <xf numFmtId="0" fontId="36" fillId="0" borderId="21" applyNumberFormat="0" applyFill="0" applyAlignment="0" applyProtection="0"/>
    <xf numFmtId="0" fontId="62" fillId="0" borderId="11" applyNumberFormat="0" applyFill="0" applyAlignment="0" applyProtection="0"/>
    <xf numFmtId="0" fontId="37" fillId="55" borderId="0" applyNumberFormat="0" applyBorder="0" applyAlignment="0" applyProtection="0"/>
    <xf numFmtId="0" fontId="63" fillId="5" borderId="0" applyNumberFormat="0" applyBorder="0" applyAlignment="0" applyProtection="0"/>
    <xf numFmtId="0" fontId="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8" fillId="0" borderId="0" applyNumberFormat="0" applyAlignment="0" applyProtection="0"/>
    <xf numFmtId="0" fontId="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1" fontId="23" fillId="0" borderId="0">
      <alignment horizontal="right" vertical="top"/>
    </xf>
    <xf numFmtId="173" fontId="23" fillId="0" borderId="0">
      <alignment horizontal="right" vertical="top"/>
    </xf>
    <xf numFmtId="0" fontId="39" fillId="0" borderId="0"/>
    <xf numFmtId="0" fontId="1" fillId="56" borderId="22" applyNumberFormat="0" applyFont="0" applyAlignment="0" applyProtection="0"/>
    <xf numFmtId="0" fontId="1" fillId="56" borderId="22" applyNumberFormat="0" applyFont="0" applyAlignment="0" applyProtection="0"/>
    <xf numFmtId="0" fontId="1" fillId="56" borderId="22" applyNumberFormat="0" applyFont="0" applyAlignment="0" applyProtection="0"/>
    <xf numFmtId="0" fontId="1" fillId="56" borderId="22" applyNumberFormat="0" applyFont="0" applyAlignment="0" applyProtection="0"/>
    <xf numFmtId="0" fontId="1" fillId="56" borderId="22" applyNumberFormat="0" applyFont="0" applyAlignment="0" applyProtection="0"/>
    <xf numFmtId="0" fontId="1" fillId="56" borderId="22" applyNumberFormat="0" applyFont="0" applyAlignment="0" applyProtection="0"/>
    <xf numFmtId="0" fontId="1" fillId="56" borderId="22" applyNumberFormat="0" applyFont="0" applyAlignment="0" applyProtection="0"/>
    <xf numFmtId="0" fontId="1" fillId="56" borderId="22" applyNumberFormat="0" applyFont="0" applyAlignment="0" applyProtection="0"/>
    <xf numFmtId="0" fontId="1" fillId="56" borderId="22" applyNumberFormat="0" applyFont="0" applyAlignment="0" applyProtection="0"/>
    <xf numFmtId="0" fontId="1" fillId="56" borderId="22" applyNumberFormat="0" applyFont="0" applyAlignment="0" applyProtection="0"/>
    <xf numFmtId="0" fontId="17" fillId="56" borderId="22" applyNumberFormat="0" applyFont="0" applyAlignment="0" applyProtection="0"/>
    <xf numFmtId="0" fontId="1" fillId="56" borderId="22" applyNumberFormat="0" applyFont="0" applyAlignment="0" applyProtection="0"/>
    <xf numFmtId="0" fontId="1" fillId="56" borderId="22" applyNumberFormat="0" applyFont="0" applyAlignment="0" applyProtection="0"/>
    <xf numFmtId="0" fontId="1" fillId="56" borderId="22" applyNumberFormat="0" applyFont="0" applyAlignment="0" applyProtection="0"/>
    <xf numFmtId="0" fontId="1" fillId="56" borderId="22" applyNumberFormat="0" applyFont="0" applyAlignment="0" applyProtection="0"/>
    <xf numFmtId="0" fontId="1" fillId="56" borderId="22" applyNumberFormat="0" applyFont="0" applyAlignment="0" applyProtection="0"/>
    <xf numFmtId="0" fontId="1" fillId="56" borderId="22" applyNumberFormat="0" applyFont="0" applyAlignment="0" applyProtection="0"/>
    <xf numFmtId="0" fontId="1" fillId="56" borderId="22" applyNumberFormat="0" applyFont="0" applyAlignment="0" applyProtection="0"/>
    <xf numFmtId="0" fontId="1" fillId="56" borderId="22" applyNumberFormat="0" applyFont="0" applyAlignment="0" applyProtection="0"/>
    <xf numFmtId="0" fontId="14" fillId="9" borderId="13" applyNumberFormat="0" applyFont="0" applyAlignment="0" applyProtection="0"/>
    <xf numFmtId="0" fontId="17" fillId="9" borderId="13" applyNumberFormat="0" applyFont="0" applyAlignment="0" applyProtection="0"/>
    <xf numFmtId="0" fontId="14" fillId="9" borderId="13" applyNumberFormat="0" applyFont="0" applyAlignment="0" applyProtection="0"/>
    <xf numFmtId="0" fontId="17" fillId="9" borderId="13" applyNumberFormat="0" applyFont="0" applyAlignment="0" applyProtection="0"/>
    <xf numFmtId="0" fontId="14" fillId="9" borderId="13" applyNumberFormat="0" applyFont="0" applyAlignment="0" applyProtection="0"/>
    <xf numFmtId="0" fontId="17" fillId="9" borderId="13" applyNumberFormat="0" applyFont="0" applyAlignment="0" applyProtection="0"/>
    <xf numFmtId="0" fontId="14" fillId="9" borderId="13" applyNumberFormat="0" applyFont="0" applyAlignment="0" applyProtection="0"/>
    <xf numFmtId="0" fontId="17" fillId="9" borderId="13" applyNumberFormat="0" applyFont="0" applyAlignment="0" applyProtection="0"/>
    <xf numFmtId="0" fontId="14" fillId="9" borderId="13" applyNumberFormat="0" applyFont="0" applyAlignment="0" applyProtection="0"/>
    <xf numFmtId="0" fontId="17" fillId="9" borderId="13" applyNumberFormat="0" applyFont="0" applyAlignment="0" applyProtection="0"/>
    <xf numFmtId="0" fontId="14" fillId="9" borderId="13" applyNumberFormat="0" applyFont="0" applyAlignment="0" applyProtection="0"/>
    <xf numFmtId="0" fontId="17" fillId="9" borderId="13" applyNumberFormat="0" applyFont="0" applyAlignment="0" applyProtection="0"/>
    <xf numFmtId="0" fontId="14" fillId="9" borderId="13" applyNumberFormat="0" applyFont="0" applyAlignment="0" applyProtection="0"/>
    <xf numFmtId="0" fontId="17" fillId="9" borderId="13" applyNumberFormat="0" applyFont="0" applyAlignment="0" applyProtection="0"/>
    <xf numFmtId="0" fontId="14" fillId="9" borderId="13" applyNumberFormat="0" applyFont="0" applyAlignment="0" applyProtection="0"/>
    <xf numFmtId="0" fontId="17" fillId="56" borderId="22" applyNumberFormat="0" applyFont="0" applyAlignment="0" applyProtection="0"/>
    <xf numFmtId="0" fontId="14" fillId="9" borderId="13" applyNumberFormat="0" applyFont="0" applyAlignment="0" applyProtection="0"/>
    <xf numFmtId="0" fontId="17" fillId="9" borderId="13" applyNumberFormat="0" applyFont="0" applyAlignment="0" applyProtection="0"/>
    <xf numFmtId="0" fontId="14" fillId="9" borderId="13" applyNumberFormat="0" applyFont="0" applyAlignment="0" applyProtection="0"/>
    <xf numFmtId="0" fontId="17" fillId="9" borderId="13" applyNumberFormat="0" applyFont="0" applyAlignment="0" applyProtection="0"/>
    <xf numFmtId="0" fontId="14" fillId="9" borderId="13" applyNumberFormat="0" applyFont="0" applyAlignment="0" applyProtection="0"/>
    <xf numFmtId="0" fontId="17" fillId="9" borderId="13" applyNumberFormat="0" applyFont="0" applyAlignment="0" applyProtection="0"/>
    <xf numFmtId="0" fontId="14" fillId="9" borderId="13" applyNumberFormat="0" applyFont="0" applyAlignment="0" applyProtection="0"/>
    <xf numFmtId="0" fontId="17" fillId="9" borderId="13" applyNumberFormat="0" applyFont="0" applyAlignment="0" applyProtection="0"/>
    <xf numFmtId="0" fontId="14" fillId="9" borderId="13" applyNumberFormat="0" applyFont="0" applyAlignment="0" applyProtection="0"/>
    <xf numFmtId="0" fontId="17" fillId="9" borderId="13" applyNumberFormat="0" applyFont="0" applyAlignment="0" applyProtection="0"/>
    <xf numFmtId="0" fontId="14" fillId="9" borderId="13" applyNumberFormat="0" applyFont="0" applyAlignment="0" applyProtection="0"/>
    <xf numFmtId="0" fontId="17" fillId="9" borderId="13" applyNumberFormat="0" applyFont="0" applyAlignment="0" applyProtection="0"/>
    <xf numFmtId="0" fontId="14" fillId="9" borderId="13" applyNumberFormat="0" applyFont="0" applyAlignment="0" applyProtection="0"/>
    <xf numFmtId="0" fontId="17" fillId="9" borderId="13" applyNumberFormat="0" applyFont="0" applyAlignment="0" applyProtection="0"/>
    <xf numFmtId="0" fontId="14" fillId="9" borderId="13" applyNumberFormat="0" applyFont="0" applyAlignment="0" applyProtection="0"/>
    <xf numFmtId="0" fontId="17" fillId="56" borderId="22" applyNumberFormat="0" applyFont="0" applyAlignment="0" applyProtection="0"/>
    <xf numFmtId="0" fontId="14" fillId="9" borderId="13" applyNumberFormat="0" applyFont="0" applyAlignment="0" applyProtection="0"/>
    <xf numFmtId="0" fontId="17" fillId="9" borderId="13" applyNumberFormat="0" applyFont="0" applyAlignment="0" applyProtection="0"/>
    <xf numFmtId="0" fontId="14" fillId="9" borderId="13" applyNumberFormat="0" applyFont="0" applyAlignment="0" applyProtection="0"/>
    <xf numFmtId="0" fontId="17" fillId="9" borderId="13" applyNumberFormat="0" applyFont="0" applyAlignment="0" applyProtection="0"/>
    <xf numFmtId="0" fontId="14" fillId="9" borderId="13" applyNumberFormat="0" applyFont="0" applyAlignment="0" applyProtection="0"/>
    <xf numFmtId="0" fontId="17" fillId="9" borderId="13" applyNumberFormat="0" applyFont="0" applyAlignment="0" applyProtection="0"/>
    <xf numFmtId="0" fontId="14" fillId="9" borderId="13" applyNumberFormat="0" applyFont="0" applyAlignment="0" applyProtection="0"/>
    <xf numFmtId="0" fontId="17" fillId="9" borderId="13" applyNumberFormat="0" applyFont="0" applyAlignment="0" applyProtection="0"/>
    <xf numFmtId="0" fontId="14" fillId="9" borderId="13" applyNumberFormat="0" applyFont="0" applyAlignment="0" applyProtection="0"/>
    <xf numFmtId="0" fontId="17" fillId="9" borderId="13" applyNumberFormat="0" applyFont="0" applyAlignment="0" applyProtection="0"/>
    <xf numFmtId="0" fontId="14" fillId="9" borderId="13" applyNumberFormat="0" applyFont="0" applyAlignment="0" applyProtection="0"/>
    <xf numFmtId="0" fontId="17" fillId="9" borderId="13" applyNumberFormat="0" applyFont="0" applyAlignment="0" applyProtection="0"/>
    <xf numFmtId="0" fontId="14" fillId="9" borderId="13" applyNumberFormat="0" applyFont="0" applyAlignment="0" applyProtection="0"/>
    <xf numFmtId="0" fontId="17" fillId="9" borderId="13" applyNumberFormat="0" applyFont="0" applyAlignment="0" applyProtection="0"/>
    <xf numFmtId="0" fontId="14" fillId="9" borderId="13" applyNumberFormat="0" applyFont="0" applyAlignment="0" applyProtection="0"/>
    <xf numFmtId="0" fontId="17" fillId="56" borderId="22" applyNumberFormat="0" applyFont="0" applyAlignment="0" applyProtection="0"/>
    <xf numFmtId="0" fontId="14" fillId="9" borderId="13" applyNumberFormat="0" applyFont="0" applyAlignment="0" applyProtection="0"/>
    <xf numFmtId="0" fontId="14" fillId="9" borderId="13" applyNumberFormat="0" applyFont="0" applyAlignment="0" applyProtection="0"/>
    <xf numFmtId="0" fontId="17" fillId="9" borderId="13" applyNumberFormat="0" applyFont="0" applyAlignment="0" applyProtection="0"/>
    <xf numFmtId="0" fontId="14" fillId="9" borderId="13" applyNumberFormat="0" applyFont="0" applyAlignment="0" applyProtection="0"/>
    <xf numFmtId="0" fontId="17" fillId="9" borderId="13" applyNumberFormat="0" applyFont="0" applyAlignment="0" applyProtection="0"/>
    <xf numFmtId="0" fontId="14" fillId="9" borderId="13" applyNumberFormat="0" applyFont="0" applyAlignment="0" applyProtection="0"/>
    <xf numFmtId="0" fontId="17" fillId="9" borderId="13" applyNumberFormat="0" applyFont="0" applyAlignment="0" applyProtection="0"/>
    <xf numFmtId="0" fontId="14" fillId="9" borderId="13" applyNumberFormat="0" applyFont="0" applyAlignment="0" applyProtection="0"/>
    <xf numFmtId="0" fontId="17" fillId="9" borderId="13" applyNumberFormat="0" applyFont="0" applyAlignment="0" applyProtection="0"/>
    <xf numFmtId="0" fontId="14" fillId="9" borderId="13" applyNumberFormat="0" applyFont="0" applyAlignment="0" applyProtection="0"/>
    <xf numFmtId="0" fontId="17" fillId="9" borderId="13" applyNumberFormat="0" applyFont="0" applyAlignment="0" applyProtection="0"/>
    <xf numFmtId="0" fontId="14" fillId="9" borderId="13" applyNumberFormat="0" applyFont="0" applyAlignment="0" applyProtection="0"/>
    <xf numFmtId="0" fontId="17" fillId="9" borderId="13" applyNumberFormat="0" applyFont="0" applyAlignment="0" applyProtection="0"/>
    <xf numFmtId="0" fontId="17" fillId="9" borderId="13" applyNumberFormat="0" applyFont="0" applyAlignment="0" applyProtection="0"/>
    <xf numFmtId="174" fontId="40" fillId="0" borderId="0" applyNumberFormat="0" applyFill="0" applyBorder="0" applyAlignment="0" applyProtection="0">
      <alignment horizontal="right" vertical="top"/>
    </xf>
    <xf numFmtId="0" fontId="41" fillId="52" borderId="23" applyNumberFormat="0" applyAlignment="0" applyProtection="0"/>
    <xf numFmtId="0" fontId="65" fillId="7" borderId="10" applyNumberForma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0" fontId="3" fillId="0" borderId="2" applyNumberFormat="0" applyFill="0" applyAlignment="0" applyProtection="0"/>
    <xf numFmtId="0" fontId="3" fillId="0" borderId="24" applyNumberFormat="0" applyFill="0" applyAlignment="0" applyProtection="0"/>
    <xf numFmtId="0" fontId="43" fillId="0" borderId="24" applyNumberFormat="0" applyFill="0" applyAlignment="0" applyProtection="0"/>
    <xf numFmtId="0" fontId="44" fillId="0" borderId="0" applyNumberFormat="0" applyFill="0" applyBorder="0" applyAlignment="0" applyProtection="0">
      <alignment vertical="top"/>
      <protection locked="0"/>
    </xf>
    <xf numFmtId="173" fontId="38" fillId="0" borderId="0" applyNumberFormat="0" applyBorder="0" applyAlignment="0"/>
    <xf numFmtId="173" fontId="38" fillId="0" borderId="0" applyNumberFormat="0" applyBorder="0" applyAlignment="0"/>
    <xf numFmtId="0" fontId="45" fillId="0" borderId="0"/>
    <xf numFmtId="0" fontId="46" fillId="0" borderId="0"/>
    <xf numFmtId="0" fontId="1" fillId="0" borderId="0"/>
    <xf numFmtId="0" fontId="1" fillId="0" borderId="0"/>
    <xf numFmtId="0" fontId="17" fillId="0" borderId="0">
      <alignment vertical="top"/>
    </xf>
    <xf numFmtId="0" fontId="47" fillId="0" borderId="2" applyNumberFormat="0" applyFill="0" applyBorder="0" applyProtection="0">
      <alignment wrapText="1"/>
    </xf>
    <xf numFmtId="40" fontId="3" fillId="0" borderId="2" applyNumberFormat="0" applyFill="0" applyProtection="0">
      <alignment horizontal="left" indent="1"/>
    </xf>
    <xf numFmtId="0" fontId="3" fillId="0" borderId="24" applyNumberFormat="0" applyFill="0" applyAlignment="0" applyProtection="0"/>
    <xf numFmtId="0" fontId="48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49" fillId="0" borderId="25" applyNumberFormat="0" applyFill="0" applyAlignment="0" applyProtection="0"/>
    <xf numFmtId="0" fontId="67" fillId="0" borderId="14" applyNumberFormat="0" applyFill="0" applyAlignment="0" applyProtection="0"/>
    <xf numFmtId="0" fontId="67" fillId="0" borderId="14" applyNumberFormat="0" applyFill="0" applyAlignment="0" applyProtection="0"/>
    <xf numFmtId="0" fontId="49" fillId="0" borderId="25" applyNumberFormat="0" applyFill="0" applyAlignment="0" applyProtection="0"/>
    <xf numFmtId="0" fontId="49" fillId="0" borderId="25" applyNumberFormat="0" applyFill="0" applyAlignment="0" applyProtection="0"/>
    <xf numFmtId="0" fontId="49" fillId="0" borderId="25" applyNumberFormat="0" applyFill="0" applyAlignment="0" applyProtection="0"/>
    <xf numFmtId="166" fontId="14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58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51" fillId="0" borderId="0"/>
    <xf numFmtId="0" fontId="52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1" fontId="23" fillId="0" borderId="0">
      <alignment vertical="top" wrapText="1"/>
    </xf>
    <xf numFmtId="0" fontId="1" fillId="0" borderId="0"/>
    <xf numFmtId="0" fontId="1" fillId="0" borderId="0"/>
    <xf numFmtId="9" fontId="14" fillId="0" borderId="0" applyFont="0" applyFill="0" applyBorder="0" applyAlignment="0" applyProtection="0"/>
    <xf numFmtId="0" fontId="74" fillId="0" borderId="0" applyNumberFormat="0" applyFill="0" applyBorder="0" applyAlignment="0" applyProtection="0"/>
    <xf numFmtId="166" fontId="14" fillId="0" borderId="0" applyFont="0" applyFill="0" applyBorder="0" applyAlignment="0" applyProtection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</cellStyleXfs>
  <cellXfs count="127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Border="1" applyAlignment="1">
      <alignment horizontal="left" vertical="top" wrapText="1"/>
    </xf>
    <xf numFmtId="167" fontId="3" fillId="0" borderId="0" xfId="0" applyNumberFormat="1" applyFont="1" applyAlignment="1">
      <alignment horizontal="right"/>
    </xf>
    <xf numFmtId="0" fontId="3" fillId="0" borderId="0" xfId="0" applyFont="1" applyAlignment="1">
      <alignment horizontal="left" inden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168" fontId="3" fillId="0" borderId="0" xfId="0" applyNumberFormat="1" applyFont="1" applyBorder="1"/>
    <xf numFmtId="0" fontId="3" fillId="0" borderId="0" xfId="0" applyFont="1" applyBorder="1" applyAlignment="1">
      <alignment horizontal="left" indent="1"/>
    </xf>
    <xf numFmtId="167" fontId="3" fillId="0" borderId="0" xfId="0" applyNumberFormat="1" applyFont="1" applyBorder="1"/>
    <xf numFmtId="0" fontId="3" fillId="0" borderId="0" xfId="0" applyFont="1" applyBorder="1"/>
    <xf numFmtId="167" fontId="3" fillId="0" borderId="0" xfId="0" applyNumberFormat="1" applyFont="1" applyBorder="1" applyAlignment="1">
      <alignment horizontal="right"/>
    </xf>
    <xf numFmtId="0" fontId="3" fillId="0" borderId="0" xfId="0" applyFont="1" applyBorder="1" applyAlignment="1">
      <alignment vertical="top" wrapText="1"/>
    </xf>
    <xf numFmtId="0" fontId="3" fillId="0" borderId="0" xfId="0" quotePrefix="1" applyFont="1" applyBorder="1"/>
    <xf numFmtId="0" fontId="4" fillId="0" borderId="0" xfId="0" applyFont="1" applyBorder="1"/>
    <xf numFmtId="0" fontId="3" fillId="0" borderId="1" xfId="0" applyFont="1" applyBorder="1"/>
    <xf numFmtId="0" fontId="7" fillId="0" borderId="0" xfId="1" applyFont="1" applyAlignment="1" applyProtection="1"/>
    <xf numFmtId="167" fontId="3" fillId="0" borderId="1" xfId="0" applyNumberFormat="1" applyFont="1" applyBorder="1"/>
    <xf numFmtId="0" fontId="3" fillId="0" borderId="1" xfId="0" applyFont="1" applyBorder="1" applyAlignment="1">
      <alignment horizontal="left" indent="1"/>
    </xf>
    <xf numFmtId="0" fontId="2" fillId="0" borderId="0" xfId="0" applyFont="1" applyBorder="1" applyAlignment="1">
      <alignment horizontal="left" indent="1"/>
    </xf>
    <xf numFmtId="0" fontId="4" fillId="0" borderId="0" xfId="0" applyFont="1" applyBorder="1" applyAlignment="1">
      <alignment horizontal="left" indent="1"/>
    </xf>
    <xf numFmtId="3" fontId="3" fillId="0" borderId="0" xfId="0" applyNumberFormat="1" applyFont="1" applyBorder="1"/>
    <xf numFmtId="3" fontId="3" fillId="0" borderId="1" xfId="0" applyNumberFormat="1" applyFont="1" applyBorder="1"/>
    <xf numFmtId="49" fontId="3" fillId="0" borderId="0" xfId="0" applyNumberFormat="1" applyFont="1" applyBorder="1" applyAlignment="1">
      <alignment horizontal="left"/>
    </xf>
    <xf numFmtId="49" fontId="3" fillId="0" borderId="1" xfId="0" applyNumberFormat="1" applyFont="1" applyBorder="1" applyAlignment="1">
      <alignment horizontal="left"/>
    </xf>
    <xf numFmtId="49" fontId="3" fillId="0" borderId="0" xfId="0" applyNumberFormat="1" applyFont="1" applyAlignment="1">
      <alignment horizontal="left"/>
    </xf>
    <xf numFmtId="49" fontId="2" fillId="0" borderId="0" xfId="0" applyNumberFormat="1" applyFont="1" applyBorder="1" applyAlignment="1">
      <alignment horizontal="left"/>
    </xf>
    <xf numFmtId="49" fontId="4" fillId="0" borderId="0" xfId="0" applyNumberFormat="1" applyFont="1" applyBorder="1" applyAlignment="1">
      <alignment horizontal="left"/>
    </xf>
    <xf numFmtId="3" fontId="4" fillId="0" borderId="0" xfId="0" applyNumberFormat="1" applyFont="1" applyBorder="1"/>
    <xf numFmtId="169" fontId="3" fillId="0" borderId="0" xfId="2" applyNumberFormat="1" applyFont="1" applyBorder="1" applyAlignment="1">
      <alignment horizontal="left" indent="1"/>
    </xf>
    <xf numFmtId="169" fontId="3" fillId="0" borderId="0" xfId="2" applyNumberFormat="1" applyFont="1" applyBorder="1" applyAlignment="1">
      <alignment horizontal="left"/>
    </xf>
    <xf numFmtId="169" fontId="3" fillId="0" borderId="0" xfId="2" applyNumberFormat="1" applyFont="1" applyBorder="1"/>
    <xf numFmtId="169" fontId="4" fillId="0" borderId="0" xfId="2" applyNumberFormat="1" applyFont="1" applyBorder="1" applyAlignment="1">
      <alignment horizontal="left" indent="1"/>
    </xf>
    <xf numFmtId="169" fontId="4" fillId="0" borderId="0" xfId="2" applyNumberFormat="1" applyFont="1" applyBorder="1" applyAlignment="1">
      <alignment horizontal="left"/>
    </xf>
    <xf numFmtId="169" fontId="4" fillId="0" borderId="0" xfId="2" applyNumberFormat="1" applyFont="1" applyBorder="1"/>
    <xf numFmtId="3" fontId="3" fillId="0" borderId="0" xfId="2" applyNumberFormat="1" applyFont="1" applyBorder="1"/>
    <xf numFmtId="3" fontId="4" fillId="0" borderId="0" xfId="2" applyNumberFormat="1" applyFont="1" applyBorder="1"/>
    <xf numFmtId="167" fontId="3" fillId="0" borderId="0" xfId="0" applyNumberFormat="1" applyFont="1" applyBorder="1" applyAlignment="1">
      <alignment vertical="top"/>
    </xf>
    <xf numFmtId="49" fontId="2" fillId="0" borderId="1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169" fontId="4" fillId="0" borderId="2" xfId="2" applyNumberFormat="1" applyFont="1" applyBorder="1"/>
    <xf numFmtId="168" fontId="3" fillId="0" borderId="2" xfId="0" applyNumberFormat="1" applyFont="1" applyBorder="1"/>
    <xf numFmtId="169" fontId="3" fillId="0" borderId="0" xfId="0" applyNumberFormat="1" applyFont="1" applyBorder="1"/>
    <xf numFmtId="0" fontId="2" fillId="0" borderId="1" xfId="0" applyFont="1" applyBorder="1" applyAlignment="1">
      <alignment horizontal="center" vertical="center"/>
    </xf>
    <xf numFmtId="3" fontId="3" fillId="0" borderId="0" xfId="0" applyNumberFormat="1" applyFont="1"/>
    <xf numFmtId="0" fontId="9" fillId="2" borderId="0" xfId="3" applyFont="1" applyFill="1"/>
    <xf numFmtId="0" fontId="10" fillId="2" borderId="0" xfId="3" applyFill="1"/>
    <xf numFmtId="0" fontId="2" fillId="2" borderId="0" xfId="3" applyFont="1" applyFill="1"/>
    <xf numFmtId="0" fontId="3" fillId="2" borderId="0" xfId="3" applyFont="1" applyFill="1"/>
    <xf numFmtId="0" fontId="2" fillId="2" borderId="0" xfId="3" applyFont="1" applyFill="1" applyAlignment="1">
      <alignment horizontal="right"/>
    </xf>
    <xf numFmtId="0" fontId="3" fillId="2" borderId="0" xfId="3" applyFont="1" applyFill="1" applyAlignment="1">
      <alignment horizontal="left" indent="1"/>
    </xf>
    <xf numFmtId="0" fontId="3" fillId="2" borderId="0" xfId="3" applyFont="1" applyFill="1" applyAlignment="1">
      <alignment horizontal="center"/>
    </xf>
    <xf numFmtId="3" fontId="3" fillId="0" borderId="0" xfId="0" applyNumberFormat="1" applyFont="1" applyBorder="1" applyAlignment="1">
      <alignment vertical="top" wrapText="1"/>
    </xf>
    <xf numFmtId="3" fontId="3" fillId="0" borderId="5" xfId="0" applyNumberFormat="1" applyFont="1" applyBorder="1"/>
    <xf numFmtId="3" fontId="4" fillId="0" borderId="3" xfId="0" applyNumberFormat="1" applyFont="1" applyBorder="1"/>
    <xf numFmtId="49" fontId="2" fillId="0" borderId="0" xfId="0" applyNumberFormat="1" applyFont="1" applyAlignment="1">
      <alignment horizontal="left"/>
    </xf>
    <xf numFmtId="0" fontId="3" fillId="0" borderId="0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2" fillId="0" borderId="0" xfId="0" applyFont="1"/>
    <xf numFmtId="0" fontId="3" fillId="0" borderId="0" xfId="0" applyFont="1" applyFill="1" applyBorder="1"/>
    <xf numFmtId="0" fontId="3" fillId="0" borderId="0" xfId="287" applyFont="1" applyFill="1" applyBorder="1"/>
    <xf numFmtId="168" fontId="3" fillId="0" borderId="0" xfId="4" applyNumberFormat="1" applyFont="1" applyFill="1" applyBorder="1" applyAlignment="1">
      <alignment horizontal="center"/>
    </xf>
    <xf numFmtId="168" fontId="3" fillId="0" borderId="0" xfId="4" applyNumberFormat="1" applyFont="1" applyFill="1" applyBorder="1" applyAlignment="1">
      <alignment horizontal="center" vertical="center"/>
    </xf>
    <xf numFmtId="167" fontId="3" fillId="0" borderId="0" xfId="384" applyNumberFormat="1" applyFont="1" applyFill="1" applyBorder="1"/>
    <xf numFmtId="0" fontId="69" fillId="0" borderId="0" xfId="287" applyFont="1" applyFill="1" applyBorder="1"/>
    <xf numFmtId="0" fontId="3" fillId="0" borderId="1" xfId="4" applyFont="1" applyFill="1" applyBorder="1" applyAlignment="1">
      <alignment horizontal="centerContinuous" vertical="center" wrapText="1"/>
    </xf>
    <xf numFmtId="168" fontId="3" fillId="0" borderId="4" xfId="4" applyNumberFormat="1" applyFont="1" applyFill="1" applyBorder="1" applyAlignment="1">
      <alignment horizontal="center" vertical="center"/>
    </xf>
    <xf numFmtId="0" fontId="3" fillId="0" borderId="0" xfId="0" applyFont="1" applyAlignment="1"/>
    <xf numFmtId="0" fontId="69" fillId="0" borderId="0" xfId="0" applyFont="1" applyAlignment="1">
      <alignment horizontal="left"/>
    </xf>
    <xf numFmtId="0" fontId="3" fillId="0" borderId="0" xfId="0" applyFont="1" applyFill="1" applyBorder="1" applyAlignment="1">
      <alignment horizontal="left" vertical="center"/>
    </xf>
    <xf numFmtId="0" fontId="70" fillId="0" borderId="0" xfId="0" applyFont="1"/>
    <xf numFmtId="0" fontId="72" fillId="0" borderId="0" xfId="0" applyFont="1"/>
    <xf numFmtId="0" fontId="73" fillId="0" borderId="0" xfId="0" applyFont="1"/>
    <xf numFmtId="0" fontId="73" fillId="0" borderId="1" xfId="0" applyFont="1" applyBorder="1" applyAlignment="1">
      <alignment horizontal="right"/>
    </xf>
    <xf numFmtId="0" fontId="73" fillId="0" borderId="1" xfId="0" applyFont="1" applyBorder="1" applyAlignment="1">
      <alignment horizontal="center"/>
    </xf>
    <xf numFmtId="0" fontId="73" fillId="0" borderId="0" xfId="0" applyFont="1" applyBorder="1" applyAlignment="1">
      <alignment horizontal="right"/>
    </xf>
    <xf numFmtId="0" fontId="73" fillId="0" borderId="0" xfId="0" applyFont="1" applyAlignment="1">
      <alignment horizontal="right"/>
    </xf>
    <xf numFmtId="169" fontId="72" fillId="0" borderId="0" xfId="2" applyNumberFormat="1" applyFont="1" applyAlignment="1">
      <alignment horizontal="center"/>
    </xf>
    <xf numFmtId="169" fontId="73" fillId="0" borderId="0" xfId="2" applyNumberFormat="1" applyFont="1" applyAlignment="1">
      <alignment horizontal="center"/>
    </xf>
    <xf numFmtId="0" fontId="72" fillId="0" borderId="0" xfId="0" applyFont="1" applyBorder="1"/>
    <xf numFmtId="169" fontId="72" fillId="0" borderId="0" xfId="2" applyNumberFormat="1" applyFont="1" applyBorder="1" applyAlignment="1">
      <alignment horizontal="center"/>
    </xf>
    <xf numFmtId="0" fontId="72" fillId="0" borderId="4" xfId="0" applyFont="1" applyBorder="1"/>
    <xf numFmtId="169" fontId="72" fillId="0" borderId="4" xfId="2" applyNumberFormat="1" applyFont="1" applyBorder="1" applyAlignment="1">
      <alignment horizontal="center"/>
    </xf>
    <xf numFmtId="1" fontId="3" fillId="0" borderId="0" xfId="0" applyNumberFormat="1" applyFont="1" applyAlignment="1">
      <alignment horizontal="right"/>
    </xf>
    <xf numFmtId="0" fontId="71" fillId="0" borderId="0" xfId="1" applyFont="1" applyFill="1" applyBorder="1" applyAlignment="1" applyProtection="1"/>
    <xf numFmtId="0" fontId="9" fillId="2" borderId="0" xfId="3" applyFont="1" applyFill="1" applyAlignment="1">
      <alignment horizontal="right"/>
    </xf>
    <xf numFmtId="167" fontId="3" fillId="0" borderId="0" xfId="0" applyNumberFormat="1" applyFont="1" applyAlignment="1">
      <alignment horizontal="center"/>
    </xf>
    <xf numFmtId="167" fontId="3" fillId="0" borderId="0" xfId="0" applyNumberFormat="1" applyFont="1" applyBorder="1" applyAlignment="1">
      <alignment horizontal="center"/>
    </xf>
    <xf numFmtId="167" fontId="3" fillId="0" borderId="4" xfId="0" applyNumberFormat="1" applyFont="1" applyBorder="1" applyAlignment="1">
      <alignment horizontal="center"/>
    </xf>
    <xf numFmtId="0" fontId="0" fillId="0" borderId="5" xfId="0" applyBorder="1" applyAlignment="1">
      <alignment horizontal="center"/>
    </xf>
    <xf numFmtId="17" fontId="2" fillId="0" borderId="1" xfId="0" applyNumberFormat="1" applyFont="1" applyBorder="1" applyAlignment="1">
      <alignment horizontal="center"/>
    </xf>
    <xf numFmtId="17" fontId="3" fillId="0" borderId="0" xfId="0" applyNumberFormat="1" applyFont="1"/>
    <xf numFmtId="0" fontId="3" fillId="0" borderId="26" xfId="4" applyFont="1" applyFill="1" applyBorder="1" applyAlignment="1">
      <alignment horizontal="centerContinuous" vertical="center" wrapText="1"/>
    </xf>
    <xf numFmtId="168" fontId="3" fillId="0" borderId="27" xfId="4" applyNumberFormat="1" applyFont="1" applyFill="1" applyBorder="1" applyAlignment="1">
      <alignment horizontal="center"/>
    </xf>
    <xf numFmtId="168" fontId="3" fillId="0" borderId="27" xfId="4" applyNumberFormat="1" applyFont="1" applyFill="1" applyBorder="1" applyAlignment="1">
      <alignment horizontal="center" vertical="center"/>
    </xf>
    <xf numFmtId="168" fontId="3" fillId="0" borderId="28" xfId="4" applyNumberFormat="1" applyFont="1" applyFill="1" applyBorder="1" applyAlignment="1">
      <alignment horizontal="center" vertical="center"/>
    </xf>
    <xf numFmtId="0" fontId="3" fillId="0" borderId="26" xfId="287" applyFont="1" applyFill="1" applyBorder="1"/>
    <xf numFmtId="0" fontId="3" fillId="0" borderId="27" xfId="4" applyFont="1" applyFill="1" applyBorder="1" applyAlignment="1">
      <alignment vertical="center"/>
    </xf>
    <xf numFmtId="0" fontId="3" fillId="0" borderId="27" xfId="4" applyFont="1" applyFill="1" applyBorder="1"/>
    <xf numFmtId="0" fontId="3" fillId="0" borderId="28" xfId="4" applyFont="1" applyFill="1" applyBorder="1" applyAlignment="1">
      <alignment vertical="center"/>
    </xf>
    <xf numFmtId="0" fontId="2" fillId="0" borderId="0" xfId="0" applyFont="1" applyBorder="1" applyAlignment="1">
      <alignment horizontal="left" vertical="center"/>
    </xf>
    <xf numFmtId="167" fontId="2" fillId="0" borderId="0" xfId="0" applyNumberFormat="1" applyFont="1" applyAlignment="1">
      <alignment horizontal="center"/>
    </xf>
    <xf numFmtId="0" fontId="2" fillId="0" borderId="27" xfId="4" applyFont="1" applyFill="1" applyBorder="1"/>
    <xf numFmtId="168" fontId="2" fillId="0" borderId="0" xfId="4" applyNumberFormat="1" applyFont="1" applyFill="1" applyBorder="1" applyAlignment="1">
      <alignment horizontal="center"/>
    </xf>
    <xf numFmtId="168" fontId="2" fillId="0" borderId="27" xfId="4" applyNumberFormat="1" applyFont="1" applyFill="1" applyBorder="1" applyAlignment="1">
      <alignment horizontal="center"/>
    </xf>
    <xf numFmtId="3" fontId="2" fillId="0" borderId="0" xfId="4" applyNumberFormat="1" applyFont="1" applyFill="1" applyBorder="1" applyAlignment="1">
      <alignment horizontal="center"/>
    </xf>
    <xf numFmtId="0" fontId="3" fillId="0" borderId="0" xfId="0" applyFont="1" applyFill="1" applyBorder="1" applyAlignment="1">
      <alignment horizontal="right"/>
    </xf>
    <xf numFmtId="0" fontId="3" fillId="0" borderId="26" xfId="4" applyFont="1" applyFill="1" applyBorder="1" applyAlignment="1">
      <alignment horizontal="left" vertical="center" wrapText="1"/>
    </xf>
    <xf numFmtId="0" fontId="3" fillId="0" borderId="0" xfId="0" applyFont="1" applyFill="1"/>
    <xf numFmtId="168" fontId="3" fillId="0" borderId="0" xfId="4" applyNumberFormat="1" applyFont="1" applyAlignment="1">
      <alignment horizontal="center" vertical="center"/>
    </xf>
    <xf numFmtId="168" fontId="3" fillId="0" borderId="27" xfId="4" applyNumberFormat="1" applyFont="1" applyBorder="1" applyAlignment="1">
      <alignment horizontal="center"/>
    </xf>
    <xf numFmtId="168" fontId="3" fillId="0" borderId="27" xfId="4" applyNumberFormat="1" applyFont="1" applyBorder="1" applyAlignment="1">
      <alignment horizontal="center" vertical="center"/>
    </xf>
    <xf numFmtId="168" fontId="3" fillId="0" borderId="0" xfId="4" applyNumberFormat="1" applyFont="1" applyAlignment="1">
      <alignment horizontal="center"/>
    </xf>
    <xf numFmtId="168" fontId="2" fillId="0" borderId="0" xfId="4" applyNumberFormat="1" applyFont="1" applyAlignment="1">
      <alignment horizontal="center"/>
    </xf>
    <xf numFmtId="168" fontId="2" fillId="0" borderId="27" xfId="4" applyNumberFormat="1" applyFont="1" applyBorder="1" applyAlignment="1">
      <alignment horizontal="center"/>
    </xf>
    <xf numFmtId="3" fontId="2" fillId="0" borderId="0" xfId="4" applyNumberFormat="1" applyFont="1" applyAlignment="1">
      <alignment horizontal="center"/>
    </xf>
    <xf numFmtId="168" fontId="3" fillId="0" borderId="4" xfId="4" applyNumberFormat="1" applyFont="1" applyBorder="1" applyAlignment="1">
      <alignment horizontal="center" vertical="center"/>
    </xf>
    <xf numFmtId="168" fontId="3" fillId="0" borderId="28" xfId="4" applyNumberFormat="1" applyFont="1" applyBorder="1" applyAlignment="1">
      <alignment horizontal="center" vertical="center"/>
    </xf>
    <xf numFmtId="0" fontId="69" fillId="0" borderId="0" xfId="287" applyFont="1"/>
    <xf numFmtId="0" fontId="75" fillId="0" borderId="0" xfId="0" applyFont="1"/>
    <xf numFmtId="0" fontId="5" fillId="0" borderId="0" xfId="1" applyAlignment="1" applyProtection="1"/>
    <xf numFmtId="0" fontId="3" fillId="0" borderId="1" xfId="0" applyFont="1" applyFill="1" applyBorder="1" applyAlignment="1">
      <alignment horizontal="center" vertical="center"/>
    </xf>
    <xf numFmtId="0" fontId="3" fillId="0" borderId="26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0" fillId="0" borderId="5" xfId="0" applyBorder="1" applyAlignment="1">
      <alignment horizontal="center"/>
    </xf>
  </cellXfs>
  <cellStyles count="974">
    <cellStyle name="%" xfId="5" xr:uid="{00000000-0005-0000-0000-000000000000}"/>
    <cellStyle name="% 2" xfId="6" xr:uid="{00000000-0005-0000-0000-000001000000}"/>
    <cellStyle name="%_2008-09" xfId="7" xr:uid="{00000000-0005-0000-0000-000002000000}"/>
    <cellStyle name="******************************************" xfId="8" xr:uid="{00000000-0005-0000-0000-000003000000}"/>
    <cellStyle name="0,0_x000d__x000a_NA_x000d__x000a_" xfId="9" xr:uid="{00000000-0005-0000-0000-000004000000}"/>
    <cellStyle name="20% - Accent1 2" xfId="10" xr:uid="{00000000-0005-0000-0000-000005000000}"/>
    <cellStyle name="20% - Accent1 2 2" xfId="11" xr:uid="{00000000-0005-0000-0000-000006000000}"/>
    <cellStyle name="20% - Accent1 2 3" xfId="12" xr:uid="{00000000-0005-0000-0000-000007000000}"/>
    <cellStyle name="20% - Accent1 3" xfId="13" xr:uid="{00000000-0005-0000-0000-000008000000}"/>
    <cellStyle name="20% - Accent1 3 2" xfId="14" xr:uid="{00000000-0005-0000-0000-000009000000}"/>
    <cellStyle name="20% - Accent1 3 3" xfId="15" xr:uid="{00000000-0005-0000-0000-00000A000000}"/>
    <cellStyle name="20% - Accent1 4" xfId="16" xr:uid="{00000000-0005-0000-0000-00000B000000}"/>
    <cellStyle name="20% - Accent1 4 2" xfId="17" xr:uid="{00000000-0005-0000-0000-00000C000000}"/>
    <cellStyle name="20% - Accent1 4 3" xfId="18" xr:uid="{00000000-0005-0000-0000-00000D000000}"/>
    <cellStyle name="20% - Accent1 5" xfId="19" xr:uid="{00000000-0005-0000-0000-00000E000000}"/>
    <cellStyle name="20% - Accent1 6" xfId="20" xr:uid="{00000000-0005-0000-0000-00000F000000}"/>
    <cellStyle name="20% - Accent1 7" xfId="21" xr:uid="{00000000-0005-0000-0000-000010000000}"/>
    <cellStyle name="20% - Accent1 8" xfId="22" xr:uid="{00000000-0005-0000-0000-000011000000}"/>
    <cellStyle name="20% - Accent1 9" xfId="23" xr:uid="{00000000-0005-0000-0000-000012000000}"/>
    <cellStyle name="20% - Accent2 2" xfId="24" xr:uid="{00000000-0005-0000-0000-000013000000}"/>
    <cellStyle name="20% - Accent2 2 2" xfId="25" xr:uid="{00000000-0005-0000-0000-000014000000}"/>
    <cellStyle name="20% - Accent2 2 3" xfId="26" xr:uid="{00000000-0005-0000-0000-000015000000}"/>
    <cellStyle name="20% - Accent2 3" xfId="27" xr:uid="{00000000-0005-0000-0000-000016000000}"/>
    <cellStyle name="20% - Accent2 3 2" xfId="28" xr:uid="{00000000-0005-0000-0000-000017000000}"/>
    <cellStyle name="20% - Accent2 3 3" xfId="29" xr:uid="{00000000-0005-0000-0000-000018000000}"/>
    <cellStyle name="20% - Accent2 4" xfId="30" xr:uid="{00000000-0005-0000-0000-000019000000}"/>
    <cellStyle name="20% - Accent2 4 2" xfId="31" xr:uid="{00000000-0005-0000-0000-00001A000000}"/>
    <cellStyle name="20% - Accent2 4 3" xfId="32" xr:uid="{00000000-0005-0000-0000-00001B000000}"/>
    <cellStyle name="20% - Accent2 5" xfId="33" xr:uid="{00000000-0005-0000-0000-00001C000000}"/>
    <cellStyle name="20% - Accent2 6" xfId="34" xr:uid="{00000000-0005-0000-0000-00001D000000}"/>
    <cellStyle name="20% - Accent2 7" xfId="35" xr:uid="{00000000-0005-0000-0000-00001E000000}"/>
    <cellStyle name="20% - Accent2 8" xfId="36" xr:uid="{00000000-0005-0000-0000-00001F000000}"/>
    <cellStyle name="20% - Accent2 9" xfId="37" xr:uid="{00000000-0005-0000-0000-000020000000}"/>
    <cellStyle name="20% - Accent3 2" xfId="38" xr:uid="{00000000-0005-0000-0000-000021000000}"/>
    <cellStyle name="20% - Accent3 2 2" xfId="39" xr:uid="{00000000-0005-0000-0000-000022000000}"/>
    <cellStyle name="20% - Accent3 2 3" xfId="40" xr:uid="{00000000-0005-0000-0000-000023000000}"/>
    <cellStyle name="20% - Accent3 3" xfId="41" xr:uid="{00000000-0005-0000-0000-000024000000}"/>
    <cellStyle name="20% - Accent3 3 2" xfId="42" xr:uid="{00000000-0005-0000-0000-000025000000}"/>
    <cellStyle name="20% - Accent3 3 3" xfId="43" xr:uid="{00000000-0005-0000-0000-000026000000}"/>
    <cellStyle name="20% - Accent3 4" xfId="44" xr:uid="{00000000-0005-0000-0000-000027000000}"/>
    <cellStyle name="20% - Accent3 4 2" xfId="45" xr:uid="{00000000-0005-0000-0000-000028000000}"/>
    <cellStyle name="20% - Accent3 4 3" xfId="46" xr:uid="{00000000-0005-0000-0000-000029000000}"/>
    <cellStyle name="20% - Accent3 5" xfId="47" xr:uid="{00000000-0005-0000-0000-00002A000000}"/>
    <cellStyle name="20% - Accent3 6" xfId="48" xr:uid="{00000000-0005-0000-0000-00002B000000}"/>
    <cellStyle name="20% - Accent3 7" xfId="49" xr:uid="{00000000-0005-0000-0000-00002C000000}"/>
    <cellStyle name="20% - Accent3 8" xfId="50" xr:uid="{00000000-0005-0000-0000-00002D000000}"/>
    <cellStyle name="20% - Accent3 9" xfId="51" xr:uid="{00000000-0005-0000-0000-00002E000000}"/>
    <cellStyle name="20% - Accent4 2" xfId="52" xr:uid="{00000000-0005-0000-0000-00002F000000}"/>
    <cellStyle name="20% - Accent4 2 2" xfId="53" xr:uid="{00000000-0005-0000-0000-000030000000}"/>
    <cellStyle name="20% - Accent4 2 3" xfId="54" xr:uid="{00000000-0005-0000-0000-000031000000}"/>
    <cellStyle name="20% - Accent4 3" xfId="55" xr:uid="{00000000-0005-0000-0000-000032000000}"/>
    <cellStyle name="20% - Accent4 3 2" xfId="56" xr:uid="{00000000-0005-0000-0000-000033000000}"/>
    <cellStyle name="20% - Accent4 3 3" xfId="57" xr:uid="{00000000-0005-0000-0000-000034000000}"/>
    <cellStyle name="20% - Accent4 4" xfId="58" xr:uid="{00000000-0005-0000-0000-000035000000}"/>
    <cellStyle name="20% - Accent4 4 2" xfId="59" xr:uid="{00000000-0005-0000-0000-000036000000}"/>
    <cellStyle name="20% - Accent4 4 3" xfId="60" xr:uid="{00000000-0005-0000-0000-000037000000}"/>
    <cellStyle name="20% - Accent4 5" xfId="61" xr:uid="{00000000-0005-0000-0000-000038000000}"/>
    <cellStyle name="20% - Accent4 6" xfId="62" xr:uid="{00000000-0005-0000-0000-000039000000}"/>
    <cellStyle name="20% - Accent4 7" xfId="63" xr:uid="{00000000-0005-0000-0000-00003A000000}"/>
    <cellStyle name="20% - Accent4 8" xfId="64" xr:uid="{00000000-0005-0000-0000-00003B000000}"/>
    <cellStyle name="20% - Accent4 9" xfId="65" xr:uid="{00000000-0005-0000-0000-00003C000000}"/>
    <cellStyle name="20% - Accent5 2" xfId="66" xr:uid="{00000000-0005-0000-0000-00003D000000}"/>
    <cellStyle name="20% - Accent5 2 2" xfId="67" xr:uid="{00000000-0005-0000-0000-00003E000000}"/>
    <cellStyle name="20% - Accent5 2 3" xfId="68" xr:uid="{00000000-0005-0000-0000-00003F000000}"/>
    <cellStyle name="20% - Accent5 3" xfId="69" xr:uid="{00000000-0005-0000-0000-000040000000}"/>
    <cellStyle name="20% - Accent5 3 2" xfId="70" xr:uid="{00000000-0005-0000-0000-000041000000}"/>
    <cellStyle name="20% - Accent5 3 3" xfId="71" xr:uid="{00000000-0005-0000-0000-000042000000}"/>
    <cellStyle name="20% - Accent5 4" xfId="72" xr:uid="{00000000-0005-0000-0000-000043000000}"/>
    <cellStyle name="20% - Accent5 4 2" xfId="73" xr:uid="{00000000-0005-0000-0000-000044000000}"/>
    <cellStyle name="20% - Accent5 4 3" xfId="74" xr:uid="{00000000-0005-0000-0000-000045000000}"/>
    <cellStyle name="20% - Accent5 5" xfId="75" xr:uid="{00000000-0005-0000-0000-000046000000}"/>
    <cellStyle name="20% - Accent5 6" xfId="76" xr:uid="{00000000-0005-0000-0000-000047000000}"/>
    <cellStyle name="20% - Accent5 7" xfId="77" xr:uid="{00000000-0005-0000-0000-000048000000}"/>
    <cellStyle name="20% - Accent5 8" xfId="78" xr:uid="{00000000-0005-0000-0000-000049000000}"/>
    <cellStyle name="20% - Accent5 9" xfId="79" xr:uid="{00000000-0005-0000-0000-00004A000000}"/>
    <cellStyle name="20% - Accent6 2" xfId="80" xr:uid="{00000000-0005-0000-0000-00004B000000}"/>
    <cellStyle name="20% - Accent6 2 2" xfId="81" xr:uid="{00000000-0005-0000-0000-00004C000000}"/>
    <cellStyle name="20% - Accent6 2 3" xfId="82" xr:uid="{00000000-0005-0000-0000-00004D000000}"/>
    <cellStyle name="20% - Accent6 3" xfId="83" xr:uid="{00000000-0005-0000-0000-00004E000000}"/>
    <cellStyle name="20% - Accent6 3 2" xfId="84" xr:uid="{00000000-0005-0000-0000-00004F000000}"/>
    <cellStyle name="20% - Accent6 3 3" xfId="85" xr:uid="{00000000-0005-0000-0000-000050000000}"/>
    <cellStyle name="20% - Accent6 4" xfId="86" xr:uid="{00000000-0005-0000-0000-000051000000}"/>
    <cellStyle name="20% - Accent6 4 2" xfId="87" xr:uid="{00000000-0005-0000-0000-000052000000}"/>
    <cellStyle name="20% - Accent6 4 3" xfId="88" xr:uid="{00000000-0005-0000-0000-000053000000}"/>
    <cellStyle name="20% - Accent6 5" xfId="89" xr:uid="{00000000-0005-0000-0000-000054000000}"/>
    <cellStyle name="20% - Accent6 6" xfId="90" xr:uid="{00000000-0005-0000-0000-000055000000}"/>
    <cellStyle name="20% - Accent6 7" xfId="91" xr:uid="{00000000-0005-0000-0000-000056000000}"/>
    <cellStyle name="20% - Accent6 8" xfId="92" xr:uid="{00000000-0005-0000-0000-000057000000}"/>
    <cellStyle name="20% - Accent6 9" xfId="93" xr:uid="{00000000-0005-0000-0000-000058000000}"/>
    <cellStyle name="40% - Accent1 2" xfId="94" xr:uid="{00000000-0005-0000-0000-000059000000}"/>
    <cellStyle name="40% - Accent1 2 2" xfId="95" xr:uid="{00000000-0005-0000-0000-00005A000000}"/>
    <cellStyle name="40% - Accent1 2 3" xfId="96" xr:uid="{00000000-0005-0000-0000-00005B000000}"/>
    <cellStyle name="40% - Accent1 3" xfId="97" xr:uid="{00000000-0005-0000-0000-00005C000000}"/>
    <cellStyle name="40% - Accent1 3 2" xfId="98" xr:uid="{00000000-0005-0000-0000-00005D000000}"/>
    <cellStyle name="40% - Accent1 3 3" xfId="99" xr:uid="{00000000-0005-0000-0000-00005E000000}"/>
    <cellStyle name="40% - Accent1 4" xfId="100" xr:uid="{00000000-0005-0000-0000-00005F000000}"/>
    <cellStyle name="40% - Accent1 4 2" xfId="101" xr:uid="{00000000-0005-0000-0000-000060000000}"/>
    <cellStyle name="40% - Accent1 4 3" xfId="102" xr:uid="{00000000-0005-0000-0000-000061000000}"/>
    <cellStyle name="40% - Accent1 5" xfId="103" xr:uid="{00000000-0005-0000-0000-000062000000}"/>
    <cellStyle name="40% - Accent1 6" xfId="104" xr:uid="{00000000-0005-0000-0000-000063000000}"/>
    <cellStyle name="40% - Accent1 7" xfId="105" xr:uid="{00000000-0005-0000-0000-000064000000}"/>
    <cellStyle name="40% - Accent1 8" xfId="106" xr:uid="{00000000-0005-0000-0000-000065000000}"/>
    <cellStyle name="40% - Accent1 9" xfId="107" xr:uid="{00000000-0005-0000-0000-000066000000}"/>
    <cellStyle name="40% - Accent2 2" xfId="108" xr:uid="{00000000-0005-0000-0000-000067000000}"/>
    <cellStyle name="40% - Accent2 2 2" xfId="109" xr:uid="{00000000-0005-0000-0000-000068000000}"/>
    <cellStyle name="40% - Accent2 2 3" xfId="110" xr:uid="{00000000-0005-0000-0000-000069000000}"/>
    <cellStyle name="40% - Accent2 3" xfId="111" xr:uid="{00000000-0005-0000-0000-00006A000000}"/>
    <cellStyle name="40% - Accent2 3 2" xfId="112" xr:uid="{00000000-0005-0000-0000-00006B000000}"/>
    <cellStyle name="40% - Accent2 3 3" xfId="113" xr:uid="{00000000-0005-0000-0000-00006C000000}"/>
    <cellStyle name="40% - Accent2 4" xfId="114" xr:uid="{00000000-0005-0000-0000-00006D000000}"/>
    <cellStyle name="40% - Accent2 4 2" xfId="115" xr:uid="{00000000-0005-0000-0000-00006E000000}"/>
    <cellStyle name="40% - Accent2 4 3" xfId="116" xr:uid="{00000000-0005-0000-0000-00006F000000}"/>
    <cellStyle name="40% - Accent2 5" xfId="117" xr:uid="{00000000-0005-0000-0000-000070000000}"/>
    <cellStyle name="40% - Accent2 6" xfId="118" xr:uid="{00000000-0005-0000-0000-000071000000}"/>
    <cellStyle name="40% - Accent2 7" xfId="119" xr:uid="{00000000-0005-0000-0000-000072000000}"/>
    <cellStyle name="40% - Accent2 8" xfId="120" xr:uid="{00000000-0005-0000-0000-000073000000}"/>
    <cellStyle name="40% - Accent2 9" xfId="121" xr:uid="{00000000-0005-0000-0000-000074000000}"/>
    <cellStyle name="40% - Accent3 2" xfId="122" xr:uid="{00000000-0005-0000-0000-000075000000}"/>
    <cellStyle name="40% - Accent3 2 2" xfId="123" xr:uid="{00000000-0005-0000-0000-000076000000}"/>
    <cellStyle name="40% - Accent3 2 3" xfId="124" xr:uid="{00000000-0005-0000-0000-000077000000}"/>
    <cellStyle name="40% - Accent3 3" xfId="125" xr:uid="{00000000-0005-0000-0000-000078000000}"/>
    <cellStyle name="40% - Accent3 3 2" xfId="126" xr:uid="{00000000-0005-0000-0000-000079000000}"/>
    <cellStyle name="40% - Accent3 3 3" xfId="127" xr:uid="{00000000-0005-0000-0000-00007A000000}"/>
    <cellStyle name="40% - Accent3 4" xfId="128" xr:uid="{00000000-0005-0000-0000-00007B000000}"/>
    <cellStyle name="40% - Accent3 4 2" xfId="129" xr:uid="{00000000-0005-0000-0000-00007C000000}"/>
    <cellStyle name="40% - Accent3 4 3" xfId="130" xr:uid="{00000000-0005-0000-0000-00007D000000}"/>
    <cellStyle name="40% - Accent3 5" xfId="131" xr:uid="{00000000-0005-0000-0000-00007E000000}"/>
    <cellStyle name="40% - Accent3 6" xfId="132" xr:uid="{00000000-0005-0000-0000-00007F000000}"/>
    <cellStyle name="40% - Accent3 7" xfId="133" xr:uid="{00000000-0005-0000-0000-000080000000}"/>
    <cellStyle name="40% - Accent3 8" xfId="134" xr:uid="{00000000-0005-0000-0000-000081000000}"/>
    <cellStyle name="40% - Accent3 9" xfId="135" xr:uid="{00000000-0005-0000-0000-000082000000}"/>
    <cellStyle name="40% - Accent4 2" xfId="136" xr:uid="{00000000-0005-0000-0000-000083000000}"/>
    <cellStyle name="40% - Accent4 2 2" xfId="137" xr:uid="{00000000-0005-0000-0000-000084000000}"/>
    <cellStyle name="40% - Accent4 2 3" xfId="138" xr:uid="{00000000-0005-0000-0000-000085000000}"/>
    <cellStyle name="40% - Accent4 3" xfId="139" xr:uid="{00000000-0005-0000-0000-000086000000}"/>
    <cellStyle name="40% - Accent4 3 2" xfId="140" xr:uid="{00000000-0005-0000-0000-000087000000}"/>
    <cellStyle name="40% - Accent4 3 3" xfId="141" xr:uid="{00000000-0005-0000-0000-000088000000}"/>
    <cellStyle name="40% - Accent4 4" xfId="142" xr:uid="{00000000-0005-0000-0000-000089000000}"/>
    <cellStyle name="40% - Accent4 4 2" xfId="143" xr:uid="{00000000-0005-0000-0000-00008A000000}"/>
    <cellStyle name="40% - Accent4 4 3" xfId="144" xr:uid="{00000000-0005-0000-0000-00008B000000}"/>
    <cellStyle name="40% - Accent4 5" xfId="145" xr:uid="{00000000-0005-0000-0000-00008C000000}"/>
    <cellStyle name="40% - Accent4 6" xfId="146" xr:uid="{00000000-0005-0000-0000-00008D000000}"/>
    <cellStyle name="40% - Accent4 7" xfId="147" xr:uid="{00000000-0005-0000-0000-00008E000000}"/>
    <cellStyle name="40% - Accent4 8" xfId="148" xr:uid="{00000000-0005-0000-0000-00008F000000}"/>
    <cellStyle name="40% - Accent4 9" xfId="149" xr:uid="{00000000-0005-0000-0000-000090000000}"/>
    <cellStyle name="40% - Accent5 2" xfId="150" xr:uid="{00000000-0005-0000-0000-000091000000}"/>
    <cellStyle name="40% - Accent5 2 2" xfId="151" xr:uid="{00000000-0005-0000-0000-000092000000}"/>
    <cellStyle name="40% - Accent5 2 3" xfId="152" xr:uid="{00000000-0005-0000-0000-000093000000}"/>
    <cellStyle name="40% - Accent5 3" xfId="153" xr:uid="{00000000-0005-0000-0000-000094000000}"/>
    <cellStyle name="40% - Accent5 3 2" xfId="154" xr:uid="{00000000-0005-0000-0000-000095000000}"/>
    <cellStyle name="40% - Accent5 3 3" xfId="155" xr:uid="{00000000-0005-0000-0000-000096000000}"/>
    <cellStyle name="40% - Accent5 4" xfId="156" xr:uid="{00000000-0005-0000-0000-000097000000}"/>
    <cellStyle name="40% - Accent5 4 2" xfId="157" xr:uid="{00000000-0005-0000-0000-000098000000}"/>
    <cellStyle name="40% - Accent5 4 3" xfId="158" xr:uid="{00000000-0005-0000-0000-000099000000}"/>
    <cellStyle name="40% - Accent5 5" xfId="159" xr:uid="{00000000-0005-0000-0000-00009A000000}"/>
    <cellStyle name="40% - Accent5 6" xfId="160" xr:uid="{00000000-0005-0000-0000-00009B000000}"/>
    <cellStyle name="40% - Accent5 7" xfId="161" xr:uid="{00000000-0005-0000-0000-00009C000000}"/>
    <cellStyle name="40% - Accent5 8" xfId="162" xr:uid="{00000000-0005-0000-0000-00009D000000}"/>
    <cellStyle name="40% - Accent5 9" xfId="163" xr:uid="{00000000-0005-0000-0000-00009E000000}"/>
    <cellStyle name="40% - Accent6 2" xfId="164" xr:uid="{00000000-0005-0000-0000-00009F000000}"/>
    <cellStyle name="40% - Accent6 2 2" xfId="165" xr:uid="{00000000-0005-0000-0000-0000A0000000}"/>
    <cellStyle name="40% - Accent6 2 3" xfId="166" xr:uid="{00000000-0005-0000-0000-0000A1000000}"/>
    <cellStyle name="40% - Accent6 3" xfId="167" xr:uid="{00000000-0005-0000-0000-0000A2000000}"/>
    <cellStyle name="40% - Accent6 3 2" xfId="168" xr:uid="{00000000-0005-0000-0000-0000A3000000}"/>
    <cellStyle name="40% - Accent6 3 3" xfId="169" xr:uid="{00000000-0005-0000-0000-0000A4000000}"/>
    <cellStyle name="40% - Accent6 4" xfId="170" xr:uid="{00000000-0005-0000-0000-0000A5000000}"/>
    <cellStyle name="40% - Accent6 4 2" xfId="171" xr:uid="{00000000-0005-0000-0000-0000A6000000}"/>
    <cellStyle name="40% - Accent6 4 3" xfId="172" xr:uid="{00000000-0005-0000-0000-0000A7000000}"/>
    <cellStyle name="40% - Accent6 5" xfId="173" xr:uid="{00000000-0005-0000-0000-0000A8000000}"/>
    <cellStyle name="40% - Accent6 6" xfId="174" xr:uid="{00000000-0005-0000-0000-0000A9000000}"/>
    <cellStyle name="40% - Accent6 7" xfId="175" xr:uid="{00000000-0005-0000-0000-0000AA000000}"/>
    <cellStyle name="40% - Accent6 8" xfId="176" xr:uid="{00000000-0005-0000-0000-0000AB000000}"/>
    <cellStyle name="40% - Accent6 9" xfId="177" xr:uid="{00000000-0005-0000-0000-0000AC000000}"/>
    <cellStyle name="60% - Accent1 2" xfId="178" xr:uid="{00000000-0005-0000-0000-0000AD000000}"/>
    <cellStyle name="60% - Accent1 3" xfId="179" xr:uid="{00000000-0005-0000-0000-0000AE000000}"/>
    <cellStyle name="60% - Accent2 2" xfId="180" xr:uid="{00000000-0005-0000-0000-0000AF000000}"/>
    <cellStyle name="60% - Accent2 3" xfId="181" xr:uid="{00000000-0005-0000-0000-0000B0000000}"/>
    <cellStyle name="60% - Accent3 2" xfId="182" xr:uid="{00000000-0005-0000-0000-0000B1000000}"/>
    <cellStyle name="60% - Accent3 3" xfId="183" xr:uid="{00000000-0005-0000-0000-0000B2000000}"/>
    <cellStyle name="60% - Accent4 2" xfId="184" xr:uid="{00000000-0005-0000-0000-0000B3000000}"/>
    <cellStyle name="60% - Accent4 3" xfId="185" xr:uid="{00000000-0005-0000-0000-0000B4000000}"/>
    <cellStyle name="60% - Accent5 2" xfId="186" xr:uid="{00000000-0005-0000-0000-0000B5000000}"/>
    <cellStyle name="60% - Accent5 3" xfId="187" xr:uid="{00000000-0005-0000-0000-0000B6000000}"/>
    <cellStyle name="60% - Accent6 2" xfId="188" xr:uid="{00000000-0005-0000-0000-0000B7000000}"/>
    <cellStyle name="60% - Accent6 3" xfId="189" xr:uid="{00000000-0005-0000-0000-0000B8000000}"/>
    <cellStyle name="Accent1 2" xfId="190" xr:uid="{00000000-0005-0000-0000-0000B9000000}"/>
    <cellStyle name="Accent1 3" xfId="191" xr:uid="{00000000-0005-0000-0000-0000BA000000}"/>
    <cellStyle name="Accent2 2" xfId="192" xr:uid="{00000000-0005-0000-0000-0000BB000000}"/>
    <cellStyle name="Accent2 3" xfId="193" xr:uid="{00000000-0005-0000-0000-0000BC000000}"/>
    <cellStyle name="Accent3 2" xfId="194" xr:uid="{00000000-0005-0000-0000-0000BD000000}"/>
    <cellStyle name="Accent3 3" xfId="195" xr:uid="{00000000-0005-0000-0000-0000BE000000}"/>
    <cellStyle name="Accent4 2" xfId="196" xr:uid="{00000000-0005-0000-0000-0000BF000000}"/>
    <cellStyle name="Accent4 3" xfId="197" xr:uid="{00000000-0005-0000-0000-0000C0000000}"/>
    <cellStyle name="Accent5 2" xfId="198" xr:uid="{00000000-0005-0000-0000-0000C1000000}"/>
    <cellStyle name="Accent5 3" xfId="199" xr:uid="{00000000-0005-0000-0000-0000C2000000}"/>
    <cellStyle name="Accent6 2" xfId="200" xr:uid="{00000000-0005-0000-0000-0000C3000000}"/>
    <cellStyle name="Accent6 3" xfId="201" xr:uid="{00000000-0005-0000-0000-0000C4000000}"/>
    <cellStyle name="Bad 2" xfId="202" xr:uid="{00000000-0005-0000-0000-0000C5000000}"/>
    <cellStyle name="Bad 3" xfId="203" xr:uid="{00000000-0005-0000-0000-0000C6000000}"/>
    <cellStyle name="Calculation 2" xfId="204" xr:uid="{00000000-0005-0000-0000-0000C7000000}"/>
    <cellStyle name="Calculation 3" xfId="205" xr:uid="{00000000-0005-0000-0000-0000C8000000}"/>
    <cellStyle name="Check Cell 2" xfId="206" xr:uid="{00000000-0005-0000-0000-0000C9000000}"/>
    <cellStyle name="Check Cell 3" xfId="207" xr:uid="{00000000-0005-0000-0000-0000CA000000}"/>
    <cellStyle name="Comma [0] 12" xfId="208" xr:uid="{00000000-0005-0000-0000-0000CB000000}"/>
    <cellStyle name="Comma [0] 13" xfId="209" xr:uid="{00000000-0005-0000-0000-0000CC000000}"/>
    <cellStyle name="Comma [0] 14" xfId="210" xr:uid="{00000000-0005-0000-0000-0000CD000000}"/>
    <cellStyle name="Comma [0] 2" xfId="211" xr:uid="{00000000-0005-0000-0000-0000CE000000}"/>
    <cellStyle name="Comma 10" xfId="212" xr:uid="{00000000-0005-0000-0000-0000CF000000}"/>
    <cellStyle name="Comma 2" xfId="213" xr:uid="{00000000-0005-0000-0000-0000D0000000}"/>
    <cellStyle name="Comma 2 2" xfId="214" xr:uid="{00000000-0005-0000-0000-0000D1000000}"/>
    <cellStyle name="Comma 2 3" xfId="215" xr:uid="{00000000-0005-0000-0000-0000D2000000}"/>
    <cellStyle name="Comma 2 3 2" xfId="216" xr:uid="{00000000-0005-0000-0000-0000D3000000}"/>
    <cellStyle name="Comma 2 4" xfId="217" xr:uid="{00000000-0005-0000-0000-0000D4000000}"/>
    <cellStyle name="Comma 3" xfId="218" xr:uid="{00000000-0005-0000-0000-0000D5000000}"/>
    <cellStyle name="Comma 3 2" xfId="219" xr:uid="{00000000-0005-0000-0000-0000D6000000}"/>
    <cellStyle name="Comma 3 3" xfId="220" xr:uid="{00000000-0005-0000-0000-0000D7000000}"/>
    <cellStyle name="Comma 4" xfId="221" xr:uid="{00000000-0005-0000-0000-0000D8000000}"/>
    <cellStyle name="Comma 4 10" xfId="222" xr:uid="{00000000-0005-0000-0000-0000D9000000}"/>
    <cellStyle name="Comma 4 2" xfId="223" xr:uid="{00000000-0005-0000-0000-0000DA000000}"/>
    <cellStyle name="Comma 4 3" xfId="224" xr:uid="{00000000-0005-0000-0000-0000DB000000}"/>
    <cellStyle name="Comma 4 3 2" xfId="225" xr:uid="{00000000-0005-0000-0000-0000DC000000}"/>
    <cellStyle name="Comma 4 4" xfId="226" xr:uid="{00000000-0005-0000-0000-0000DD000000}"/>
    <cellStyle name="Comma 4 4 2" xfId="227" xr:uid="{00000000-0005-0000-0000-0000DE000000}"/>
    <cellStyle name="Comma 4 5" xfId="228" xr:uid="{00000000-0005-0000-0000-0000DF000000}"/>
    <cellStyle name="Comma 4 5 2" xfId="229" xr:uid="{00000000-0005-0000-0000-0000E0000000}"/>
    <cellStyle name="Comma 4 6" xfId="230" xr:uid="{00000000-0005-0000-0000-0000E1000000}"/>
    <cellStyle name="Comma 4 6 2" xfId="231" xr:uid="{00000000-0005-0000-0000-0000E2000000}"/>
    <cellStyle name="Comma 4 7" xfId="232" xr:uid="{00000000-0005-0000-0000-0000E3000000}"/>
    <cellStyle name="Comma 4 7 2" xfId="233" xr:uid="{00000000-0005-0000-0000-0000E4000000}"/>
    <cellStyle name="Comma 4 8" xfId="234" xr:uid="{00000000-0005-0000-0000-0000E5000000}"/>
    <cellStyle name="Comma 4 8 2" xfId="235" xr:uid="{00000000-0005-0000-0000-0000E6000000}"/>
    <cellStyle name="Comma 4 9" xfId="236" xr:uid="{00000000-0005-0000-0000-0000E7000000}"/>
    <cellStyle name="Comma 4 9 2" xfId="237" xr:uid="{00000000-0005-0000-0000-0000E8000000}"/>
    <cellStyle name="Comma 5" xfId="238" xr:uid="{00000000-0005-0000-0000-0000E9000000}"/>
    <cellStyle name="Comma 6" xfId="239" xr:uid="{00000000-0005-0000-0000-0000EA000000}"/>
    <cellStyle name="Comma 6 2" xfId="240" xr:uid="{00000000-0005-0000-0000-0000EB000000}"/>
    <cellStyle name="Comma 7" xfId="241" xr:uid="{00000000-0005-0000-0000-0000EC000000}"/>
    <cellStyle name="Comma 8" xfId="242" xr:uid="{00000000-0005-0000-0000-0000ED000000}"/>
    <cellStyle name="Comma 9" xfId="243" xr:uid="{00000000-0005-0000-0000-0000EE000000}"/>
    <cellStyle name="Comma(0)" xfId="244" xr:uid="{00000000-0005-0000-0000-0000EF000000}"/>
    <cellStyle name="comma(1)" xfId="245" xr:uid="{00000000-0005-0000-0000-0000F0000000}"/>
    <cellStyle name="Comma(3)" xfId="246" xr:uid="{00000000-0005-0000-0000-0000F1000000}"/>
    <cellStyle name="Comma[0]" xfId="247" xr:uid="{00000000-0005-0000-0000-0000F2000000}"/>
    <cellStyle name="Comma[1]" xfId="248" xr:uid="{00000000-0005-0000-0000-0000F3000000}"/>
    <cellStyle name="Comma0" xfId="249" xr:uid="{00000000-0005-0000-0000-0000F4000000}"/>
    <cellStyle name="Currency0" xfId="250" xr:uid="{00000000-0005-0000-0000-0000F5000000}"/>
    <cellStyle name="Date" xfId="251" xr:uid="{00000000-0005-0000-0000-0000F6000000}"/>
    <cellStyle name="Date 2" xfId="252" xr:uid="{00000000-0005-0000-0000-0000F7000000}"/>
    <cellStyle name="Date 3" xfId="253" xr:uid="{00000000-0005-0000-0000-0000F8000000}"/>
    <cellStyle name="Explanatory Text 2" xfId="254" xr:uid="{00000000-0005-0000-0000-0000F9000000}"/>
    <cellStyle name="Explanatory Text 3" xfId="255" xr:uid="{00000000-0005-0000-0000-0000FA000000}"/>
    <cellStyle name="Fixed" xfId="256" xr:uid="{00000000-0005-0000-0000-0000FB000000}"/>
    <cellStyle name="fliesstext" xfId="257" xr:uid="{00000000-0005-0000-0000-0000FC000000}"/>
    <cellStyle name="fussnote_lauftext" xfId="258" xr:uid="{00000000-0005-0000-0000-0000FD000000}"/>
    <cellStyle name="Good 2" xfId="259" xr:uid="{00000000-0005-0000-0000-0000FE000000}"/>
    <cellStyle name="Good 3" xfId="260" xr:uid="{00000000-0005-0000-0000-0000FF000000}"/>
    <cellStyle name="Good 4" xfId="261" xr:uid="{00000000-0005-0000-0000-000000010000}"/>
    <cellStyle name="header" xfId="262" xr:uid="{00000000-0005-0000-0000-000001010000}"/>
    <cellStyle name="Heading 1 2" xfId="263" xr:uid="{00000000-0005-0000-0000-000002010000}"/>
    <cellStyle name="Heading 1 3" xfId="264" xr:uid="{00000000-0005-0000-0000-000003010000}"/>
    <cellStyle name="Heading 1 3 2" xfId="265" xr:uid="{00000000-0005-0000-0000-000004010000}"/>
    <cellStyle name="Heading 1 3 3" xfId="266" xr:uid="{00000000-0005-0000-0000-000005010000}"/>
    <cellStyle name="Heading 1 4" xfId="267" xr:uid="{00000000-0005-0000-0000-000006010000}"/>
    <cellStyle name="Heading 1 5" xfId="268" xr:uid="{00000000-0005-0000-0000-000007010000}"/>
    <cellStyle name="Heading 2 2" xfId="269" xr:uid="{00000000-0005-0000-0000-000008010000}"/>
    <cellStyle name="Heading 2 3" xfId="270" xr:uid="{00000000-0005-0000-0000-000009010000}"/>
    <cellStyle name="Heading 2 3 2" xfId="271" xr:uid="{00000000-0005-0000-0000-00000A010000}"/>
    <cellStyle name="Heading 2 3 3" xfId="272" xr:uid="{00000000-0005-0000-0000-00000B010000}"/>
    <cellStyle name="Heading 2 4" xfId="273" xr:uid="{00000000-0005-0000-0000-00000C010000}"/>
    <cellStyle name="Heading 2 5" xfId="274" xr:uid="{00000000-0005-0000-0000-00000D010000}"/>
    <cellStyle name="Heading 3 2" xfId="275" xr:uid="{00000000-0005-0000-0000-00000E010000}"/>
    <cellStyle name="Heading 3 3" xfId="276" xr:uid="{00000000-0005-0000-0000-00000F010000}"/>
    <cellStyle name="Heading 4 2" xfId="277" xr:uid="{00000000-0005-0000-0000-000010010000}"/>
    <cellStyle name="Heading 4 3" xfId="278" xr:uid="{00000000-0005-0000-0000-000011010000}"/>
    <cellStyle name="Hyperlink 2" xfId="279" xr:uid="{00000000-0005-0000-0000-000012010000}"/>
    <cellStyle name="Hypertextový odkaz" xfId="280" xr:uid="{00000000-0005-0000-0000-000013010000}"/>
    <cellStyle name="Input 2" xfId="281" xr:uid="{00000000-0005-0000-0000-000014010000}"/>
    <cellStyle name="Input 3" xfId="282" xr:uid="{00000000-0005-0000-0000-000015010000}"/>
    <cellStyle name="Lien hypertexte" xfId="1" builtinId="8"/>
    <cellStyle name="Lien hypertexte 2" xfId="953" xr:uid="{00000000-0005-0000-0000-000017010000}"/>
    <cellStyle name="Linked Cell 2" xfId="283" xr:uid="{00000000-0005-0000-0000-000018010000}"/>
    <cellStyle name="Linked Cell 3" xfId="284" xr:uid="{00000000-0005-0000-0000-000019010000}"/>
    <cellStyle name="Milliers" xfId="2" builtinId="3"/>
    <cellStyle name="Milliers 2" xfId="954" xr:uid="{00000000-0005-0000-0000-00001B010000}"/>
    <cellStyle name="Neutral 2" xfId="285" xr:uid="{00000000-0005-0000-0000-00001C010000}"/>
    <cellStyle name="Neutral 3" xfId="286" xr:uid="{00000000-0005-0000-0000-00001D010000}"/>
    <cellStyle name="Normal" xfId="0" builtinId="0"/>
    <cellStyle name="Normal 10" xfId="287" xr:uid="{00000000-0005-0000-0000-00001F010000}"/>
    <cellStyle name="Normal 10 2" xfId="288" xr:uid="{00000000-0005-0000-0000-000020010000}"/>
    <cellStyle name="Normal 10 3" xfId="289" xr:uid="{00000000-0005-0000-0000-000021010000}"/>
    <cellStyle name="Normal 10 4" xfId="290" xr:uid="{00000000-0005-0000-0000-000022010000}"/>
    <cellStyle name="Normal 10 5" xfId="291" xr:uid="{00000000-0005-0000-0000-000023010000}"/>
    <cellStyle name="Normal 10 6" xfId="292" xr:uid="{00000000-0005-0000-0000-000024010000}"/>
    <cellStyle name="Normal 10 7" xfId="293" xr:uid="{00000000-0005-0000-0000-000025010000}"/>
    <cellStyle name="Normal 10 8" xfId="294" xr:uid="{00000000-0005-0000-0000-000026010000}"/>
    <cellStyle name="Normal 10 9" xfId="295" xr:uid="{00000000-0005-0000-0000-000027010000}"/>
    <cellStyle name="Normal 11" xfId="296" xr:uid="{00000000-0005-0000-0000-000028010000}"/>
    <cellStyle name="Normal 11 2" xfId="297" xr:uid="{00000000-0005-0000-0000-000029010000}"/>
    <cellStyle name="Normal 11 3" xfId="298" xr:uid="{00000000-0005-0000-0000-00002A010000}"/>
    <cellStyle name="Normal 11 4" xfId="299" xr:uid="{00000000-0005-0000-0000-00002B010000}"/>
    <cellStyle name="Normal 11 5" xfId="300" xr:uid="{00000000-0005-0000-0000-00002C010000}"/>
    <cellStyle name="Normal 11 6" xfId="301" xr:uid="{00000000-0005-0000-0000-00002D010000}"/>
    <cellStyle name="Normal 11 7" xfId="302" xr:uid="{00000000-0005-0000-0000-00002E010000}"/>
    <cellStyle name="Normal 11 8" xfId="303" xr:uid="{00000000-0005-0000-0000-00002F010000}"/>
    <cellStyle name="Normal 11 9" xfId="304" xr:uid="{00000000-0005-0000-0000-000030010000}"/>
    <cellStyle name="Normal 12" xfId="305" xr:uid="{00000000-0005-0000-0000-000031010000}"/>
    <cellStyle name="Normal 12 2" xfId="306" xr:uid="{00000000-0005-0000-0000-000032010000}"/>
    <cellStyle name="Normal 12 3" xfId="307" xr:uid="{00000000-0005-0000-0000-000033010000}"/>
    <cellStyle name="Normal 13" xfId="308" xr:uid="{00000000-0005-0000-0000-000034010000}"/>
    <cellStyle name="Normal 13 2" xfId="309" xr:uid="{00000000-0005-0000-0000-000035010000}"/>
    <cellStyle name="Normal 13 3" xfId="310" xr:uid="{00000000-0005-0000-0000-000036010000}"/>
    <cellStyle name="Normal 14" xfId="311" xr:uid="{00000000-0005-0000-0000-000037010000}"/>
    <cellStyle name="Normal 14 10" xfId="312" xr:uid="{00000000-0005-0000-0000-000038010000}"/>
    <cellStyle name="Normal 14 11" xfId="313" xr:uid="{00000000-0005-0000-0000-000039010000}"/>
    <cellStyle name="Normal 14 12" xfId="314" xr:uid="{00000000-0005-0000-0000-00003A010000}"/>
    <cellStyle name="Normal 14 13" xfId="315" xr:uid="{00000000-0005-0000-0000-00003B010000}"/>
    <cellStyle name="Normal 14 14" xfId="316" xr:uid="{00000000-0005-0000-0000-00003C010000}"/>
    <cellStyle name="Normal 14 15" xfId="317" xr:uid="{00000000-0005-0000-0000-00003D010000}"/>
    <cellStyle name="Normal 14 16" xfId="318" xr:uid="{00000000-0005-0000-0000-00003E010000}"/>
    <cellStyle name="Normal 14 17" xfId="319" xr:uid="{00000000-0005-0000-0000-00003F010000}"/>
    <cellStyle name="Normal 14 2" xfId="320" xr:uid="{00000000-0005-0000-0000-000040010000}"/>
    <cellStyle name="Normal 14 3" xfId="321" xr:uid="{00000000-0005-0000-0000-000041010000}"/>
    <cellStyle name="Normal 14 4" xfId="322" xr:uid="{00000000-0005-0000-0000-000042010000}"/>
    <cellStyle name="Normal 14 5" xfId="323" xr:uid="{00000000-0005-0000-0000-000043010000}"/>
    <cellStyle name="Normal 14 6" xfId="324" xr:uid="{00000000-0005-0000-0000-000044010000}"/>
    <cellStyle name="Normal 14 7" xfId="325" xr:uid="{00000000-0005-0000-0000-000045010000}"/>
    <cellStyle name="Normal 14 8" xfId="326" xr:uid="{00000000-0005-0000-0000-000046010000}"/>
    <cellStyle name="Normal 14 9" xfId="327" xr:uid="{00000000-0005-0000-0000-000047010000}"/>
    <cellStyle name="Normal 15" xfId="328" xr:uid="{00000000-0005-0000-0000-000048010000}"/>
    <cellStyle name="Normal 15 10" xfId="329" xr:uid="{00000000-0005-0000-0000-000049010000}"/>
    <cellStyle name="Normal 15 11" xfId="330" xr:uid="{00000000-0005-0000-0000-00004A010000}"/>
    <cellStyle name="Normal 15 12" xfId="331" xr:uid="{00000000-0005-0000-0000-00004B010000}"/>
    <cellStyle name="Normal 15 13" xfId="332" xr:uid="{00000000-0005-0000-0000-00004C010000}"/>
    <cellStyle name="Normal 15 14" xfId="333" xr:uid="{00000000-0005-0000-0000-00004D010000}"/>
    <cellStyle name="Normal 15 15" xfId="334" xr:uid="{00000000-0005-0000-0000-00004E010000}"/>
    <cellStyle name="Normal 15 16" xfId="335" xr:uid="{00000000-0005-0000-0000-00004F010000}"/>
    <cellStyle name="Normal 15 17" xfId="336" xr:uid="{00000000-0005-0000-0000-000050010000}"/>
    <cellStyle name="Normal 15 2" xfId="337" xr:uid="{00000000-0005-0000-0000-000051010000}"/>
    <cellStyle name="Normal 15 3" xfId="338" xr:uid="{00000000-0005-0000-0000-000052010000}"/>
    <cellStyle name="Normal 15 4" xfId="339" xr:uid="{00000000-0005-0000-0000-000053010000}"/>
    <cellStyle name="Normal 15 5" xfId="340" xr:uid="{00000000-0005-0000-0000-000054010000}"/>
    <cellStyle name="Normal 15 6" xfId="341" xr:uid="{00000000-0005-0000-0000-000055010000}"/>
    <cellStyle name="Normal 15 7" xfId="342" xr:uid="{00000000-0005-0000-0000-000056010000}"/>
    <cellStyle name="Normal 15 8" xfId="343" xr:uid="{00000000-0005-0000-0000-000057010000}"/>
    <cellStyle name="Normal 15 9" xfId="344" xr:uid="{00000000-0005-0000-0000-000058010000}"/>
    <cellStyle name="Normal 16" xfId="345" xr:uid="{00000000-0005-0000-0000-000059010000}"/>
    <cellStyle name="Normal 16 10" xfId="346" xr:uid="{00000000-0005-0000-0000-00005A010000}"/>
    <cellStyle name="Normal 16 11" xfId="347" xr:uid="{00000000-0005-0000-0000-00005B010000}"/>
    <cellStyle name="Normal 16 12" xfId="348" xr:uid="{00000000-0005-0000-0000-00005C010000}"/>
    <cellStyle name="Normal 16 13" xfId="349" xr:uid="{00000000-0005-0000-0000-00005D010000}"/>
    <cellStyle name="Normal 16 14" xfId="350" xr:uid="{00000000-0005-0000-0000-00005E010000}"/>
    <cellStyle name="Normal 16 15" xfId="351" xr:uid="{00000000-0005-0000-0000-00005F010000}"/>
    <cellStyle name="Normal 16 16" xfId="352" xr:uid="{00000000-0005-0000-0000-000060010000}"/>
    <cellStyle name="Normal 16 17" xfId="353" xr:uid="{00000000-0005-0000-0000-000061010000}"/>
    <cellStyle name="Normal 16 2" xfId="354" xr:uid="{00000000-0005-0000-0000-000062010000}"/>
    <cellStyle name="Normal 16 3" xfId="355" xr:uid="{00000000-0005-0000-0000-000063010000}"/>
    <cellStyle name="Normal 16 4" xfId="356" xr:uid="{00000000-0005-0000-0000-000064010000}"/>
    <cellStyle name="Normal 16 5" xfId="357" xr:uid="{00000000-0005-0000-0000-000065010000}"/>
    <cellStyle name="Normal 16 6" xfId="358" xr:uid="{00000000-0005-0000-0000-000066010000}"/>
    <cellStyle name="Normal 16 7" xfId="359" xr:uid="{00000000-0005-0000-0000-000067010000}"/>
    <cellStyle name="Normal 16 8" xfId="360" xr:uid="{00000000-0005-0000-0000-000068010000}"/>
    <cellStyle name="Normal 16 9" xfId="361" xr:uid="{00000000-0005-0000-0000-000069010000}"/>
    <cellStyle name="Normal 17" xfId="362" xr:uid="{00000000-0005-0000-0000-00006A010000}"/>
    <cellStyle name="Normal 17 2" xfId="363" xr:uid="{00000000-0005-0000-0000-00006B010000}"/>
    <cellStyle name="Normal 17 3" xfId="364" xr:uid="{00000000-0005-0000-0000-00006C010000}"/>
    <cellStyle name="Normal 18" xfId="365" xr:uid="{00000000-0005-0000-0000-00006D010000}"/>
    <cellStyle name="Normal 19" xfId="366" xr:uid="{00000000-0005-0000-0000-00006E010000}"/>
    <cellStyle name="Normal 19 10" xfId="367" xr:uid="{00000000-0005-0000-0000-00006F010000}"/>
    <cellStyle name="Normal 19 11" xfId="368" xr:uid="{00000000-0005-0000-0000-000070010000}"/>
    <cellStyle name="Normal 19 12" xfId="369" xr:uid="{00000000-0005-0000-0000-000071010000}"/>
    <cellStyle name="Normal 19 13" xfId="370" xr:uid="{00000000-0005-0000-0000-000072010000}"/>
    <cellStyle name="Normal 19 14" xfId="371" xr:uid="{00000000-0005-0000-0000-000073010000}"/>
    <cellStyle name="Normal 19 15" xfId="372" xr:uid="{00000000-0005-0000-0000-000074010000}"/>
    <cellStyle name="Normal 19 16" xfId="373" xr:uid="{00000000-0005-0000-0000-000075010000}"/>
    <cellStyle name="Normal 19 17" xfId="374" xr:uid="{00000000-0005-0000-0000-000076010000}"/>
    <cellStyle name="Normal 19 2" xfId="375" xr:uid="{00000000-0005-0000-0000-000077010000}"/>
    <cellStyle name="Normal 19 3" xfId="376" xr:uid="{00000000-0005-0000-0000-000078010000}"/>
    <cellStyle name="Normal 19 4" xfId="377" xr:uid="{00000000-0005-0000-0000-000079010000}"/>
    <cellStyle name="Normal 19 5" xfId="378" xr:uid="{00000000-0005-0000-0000-00007A010000}"/>
    <cellStyle name="Normal 19 6" xfId="379" xr:uid="{00000000-0005-0000-0000-00007B010000}"/>
    <cellStyle name="Normal 19 7" xfId="380" xr:uid="{00000000-0005-0000-0000-00007C010000}"/>
    <cellStyle name="Normal 19 8" xfId="381" xr:uid="{00000000-0005-0000-0000-00007D010000}"/>
    <cellStyle name="Normal 19 9" xfId="382" xr:uid="{00000000-0005-0000-0000-00007E010000}"/>
    <cellStyle name="Normal 2" xfId="3" xr:uid="{00000000-0005-0000-0000-00007F010000}"/>
    <cellStyle name="Normal 2 10" xfId="384" xr:uid="{00000000-0005-0000-0000-000080010000}"/>
    <cellStyle name="Normal 2 10 10" xfId="385" xr:uid="{00000000-0005-0000-0000-000081010000}"/>
    <cellStyle name="Normal 2 10 11" xfId="386" xr:uid="{00000000-0005-0000-0000-000082010000}"/>
    <cellStyle name="Normal 2 10 12" xfId="387" xr:uid="{00000000-0005-0000-0000-000083010000}"/>
    <cellStyle name="Normal 2 10 13" xfId="388" xr:uid="{00000000-0005-0000-0000-000084010000}"/>
    <cellStyle name="Normal 2 10 14" xfId="389" xr:uid="{00000000-0005-0000-0000-000085010000}"/>
    <cellStyle name="Normal 2 10 15" xfId="390" xr:uid="{00000000-0005-0000-0000-000086010000}"/>
    <cellStyle name="Normal 2 10 16" xfId="391" xr:uid="{00000000-0005-0000-0000-000087010000}"/>
    <cellStyle name="Normal 2 10 17" xfId="392" xr:uid="{00000000-0005-0000-0000-000088010000}"/>
    <cellStyle name="Normal 2 10 2" xfId="393" xr:uid="{00000000-0005-0000-0000-000089010000}"/>
    <cellStyle name="Normal 2 10 3" xfId="394" xr:uid="{00000000-0005-0000-0000-00008A010000}"/>
    <cellStyle name="Normal 2 10 4" xfId="395" xr:uid="{00000000-0005-0000-0000-00008B010000}"/>
    <cellStyle name="Normal 2 10 5" xfId="396" xr:uid="{00000000-0005-0000-0000-00008C010000}"/>
    <cellStyle name="Normal 2 10 6" xfId="397" xr:uid="{00000000-0005-0000-0000-00008D010000}"/>
    <cellStyle name="Normal 2 10 7" xfId="398" xr:uid="{00000000-0005-0000-0000-00008E010000}"/>
    <cellStyle name="Normal 2 10 8" xfId="399" xr:uid="{00000000-0005-0000-0000-00008F010000}"/>
    <cellStyle name="Normal 2 10 9" xfId="400" xr:uid="{00000000-0005-0000-0000-000090010000}"/>
    <cellStyle name="Normal 2 11" xfId="401" xr:uid="{00000000-0005-0000-0000-000091010000}"/>
    <cellStyle name="Normal 2 11 10" xfId="402" xr:uid="{00000000-0005-0000-0000-000092010000}"/>
    <cellStyle name="Normal 2 11 11" xfId="403" xr:uid="{00000000-0005-0000-0000-000093010000}"/>
    <cellStyle name="Normal 2 11 12" xfId="404" xr:uid="{00000000-0005-0000-0000-000094010000}"/>
    <cellStyle name="Normal 2 11 13" xfId="405" xr:uid="{00000000-0005-0000-0000-000095010000}"/>
    <cellStyle name="Normal 2 11 14" xfId="406" xr:uid="{00000000-0005-0000-0000-000096010000}"/>
    <cellStyle name="Normal 2 11 15" xfId="407" xr:uid="{00000000-0005-0000-0000-000097010000}"/>
    <cellStyle name="Normal 2 11 16" xfId="408" xr:uid="{00000000-0005-0000-0000-000098010000}"/>
    <cellStyle name="Normal 2 11 17" xfId="409" xr:uid="{00000000-0005-0000-0000-000099010000}"/>
    <cellStyle name="Normal 2 11 2" xfId="410" xr:uid="{00000000-0005-0000-0000-00009A010000}"/>
    <cellStyle name="Normal 2 11 3" xfId="411" xr:uid="{00000000-0005-0000-0000-00009B010000}"/>
    <cellStyle name="Normal 2 11 4" xfId="412" xr:uid="{00000000-0005-0000-0000-00009C010000}"/>
    <cellStyle name="Normal 2 11 5" xfId="413" xr:uid="{00000000-0005-0000-0000-00009D010000}"/>
    <cellStyle name="Normal 2 11 6" xfId="414" xr:uid="{00000000-0005-0000-0000-00009E010000}"/>
    <cellStyle name="Normal 2 11 7" xfId="415" xr:uid="{00000000-0005-0000-0000-00009F010000}"/>
    <cellStyle name="Normal 2 11 8" xfId="416" xr:uid="{00000000-0005-0000-0000-0000A0010000}"/>
    <cellStyle name="Normal 2 11 9" xfId="417" xr:uid="{00000000-0005-0000-0000-0000A1010000}"/>
    <cellStyle name="Normal 2 12" xfId="418" xr:uid="{00000000-0005-0000-0000-0000A2010000}"/>
    <cellStyle name="Normal 2 12 10" xfId="419" xr:uid="{00000000-0005-0000-0000-0000A3010000}"/>
    <cellStyle name="Normal 2 12 11" xfId="420" xr:uid="{00000000-0005-0000-0000-0000A4010000}"/>
    <cellStyle name="Normal 2 12 12" xfId="421" xr:uid="{00000000-0005-0000-0000-0000A5010000}"/>
    <cellStyle name="Normal 2 12 13" xfId="422" xr:uid="{00000000-0005-0000-0000-0000A6010000}"/>
    <cellStyle name="Normal 2 12 14" xfId="423" xr:uid="{00000000-0005-0000-0000-0000A7010000}"/>
    <cellStyle name="Normal 2 12 15" xfId="424" xr:uid="{00000000-0005-0000-0000-0000A8010000}"/>
    <cellStyle name="Normal 2 12 16" xfId="425" xr:uid="{00000000-0005-0000-0000-0000A9010000}"/>
    <cellStyle name="Normal 2 12 17" xfId="426" xr:uid="{00000000-0005-0000-0000-0000AA010000}"/>
    <cellStyle name="Normal 2 12 2" xfId="427" xr:uid="{00000000-0005-0000-0000-0000AB010000}"/>
    <cellStyle name="Normal 2 12 3" xfId="428" xr:uid="{00000000-0005-0000-0000-0000AC010000}"/>
    <cellStyle name="Normal 2 12 4" xfId="429" xr:uid="{00000000-0005-0000-0000-0000AD010000}"/>
    <cellStyle name="Normal 2 12 5" xfId="430" xr:uid="{00000000-0005-0000-0000-0000AE010000}"/>
    <cellStyle name="Normal 2 12 6" xfId="431" xr:uid="{00000000-0005-0000-0000-0000AF010000}"/>
    <cellStyle name="Normal 2 12 7" xfId="432" xr:uid="{00000000-0005-0000-0000-0000B0010000}"/>
    <cellStyle name="Normal 2 12 8" xfId="433" xr:uid="{00000000-0005-0000-0000-0000B1010000}"/>
    <cellStyle name="Normal 2 12 9" xfId="434" xr:uid="{00000000-0005-0000-0000-0000B2010000}"/>
    <cellStyle name="Normal 2 13" xfId="435" xr:uid="{00000000-0005-0000-0000-0000B3010000}"/>
    <cellStyle name="Normal 2 14" xfId="436" xr:uid="{00000000-0005-0000-0000-0000B4010000}"/>
    <cellStyle name="Normal 2 15" xfId="437" xr:uid="{00000000-0005-0000-0000-0000B5010000}"/>
    <cellStyle name="Normal 2 16" xfId="438" xr:uid="{00000000-0005-0000-0000-0000B6010000}"/>
    <cellStyle name="Normal 2 17" xfId="439" xr:uid="{00000000-0005-0000-0000-0000B7010000}"/>
    <cellStyle name="Normal 2 18" xfId="440" xr:uid="{00000000-0005-0000-0000-0000B8010000}"/>
    <cellStyle name="Normal 2 19" xfId="441" xr:uid="{00000000-0005-0000-0000-0000B9010000}"/>
    <cellStyle name="Normal 2 2" xfId="442" xr:uid="{00000000-0005-0000-0000-0000BA010000}"/>
    <cellStyle name="Normal 2 2 10" xfId="443" xr:uid="{00000000-0005-0000-0000-0000BB010000}"/>
    <cellStyle name="Normal 2 2 11" xfId="444" xr:uid="{00000000-0005-0000-0000-0000BC010000}"/>
    <cellStyle name="Normal 2 2 12" xfId="445" xr:uid="{00000000-0005-0000-0000-0000BD010000}"/>
    <cellStyle name="Normal 2 2 13" xfId="446" xr:uid="{00000000-0005-0000-0000-0000BE010000}"/>
    <cellStyle name="Normal 2 2 14" xfId="447" xr:uid="{00000000-0005-0000-0000-0000BF010000}"/>
    <cellStyle name="Normal 2 2 15" xfId="448" xr:uid="{00000000-0005-0000-0000-0000C0010000}"/>
    <cellStyle name="Normal 2 2 16" xfId="449" xr:uid="{00000000-0005-0000-0000-0000C1010000}"/>
    <cellStyle name="Normal 2 2 17" xfId="450" xr:uid="{00000000-0005-0000-0000-0000C2010000}"/>
    <cellStyle name="Normal 2 2 18" xfId="451" xr:uid="{00000000-0005-0000-0000-0000C3010000}"/>
    <cellStyle name="Normal 2 2 19" xfId="452" xr:uid="{00000000-0005-0000-0000-0000C4010000}"/>
    <cellStyle name="Normal 2 2 2" xfId="453" xr:uid="{00000000-0005-0000-0000-0000C5010000}"/>
    <cellStyle name="Normal 2 2 20" xfId="454" xr:uid="{00000000-0005-0000-0000-0000C6010000}"/>
    <cellStyle name="Normal 2 2 21" xfId="455" xr:uid="{00000000-0005-0000-0000-0000C7010000}"/>
    <cellStyle name="Normal 2 2 22" xfId="456" xr:uid="{00000000-0005-0000-0000-0000C8010000}"/>
    <cellStyle name="Normal 2 2 23" xfId="457" xr:uid="{00000000-0005-0000-0000-0000C9010000}"/>
    <cellStyle name="Normal 2 2 24" xfId="458" xr:uid="{00000000-0005-0000-0000-0000CA010000}"/>
    <cellStyle name="Normal 2 2 25" xfId="459" xr:uid="{00000000-0005-0000-0000-0000CB010000}"/>
    <cellStyle name="Normal 2 2 26" xfId="460" xr:uid="{00000000-0005-0000-0000-0000CC010000}"/>
    <cellStyle name="Normal 2 2 27" xfId="461" xr:uid="{00000000-0005-0000-0000-0000CD010000}"/>
    <cellStyle name="Normal 2 2 28" xfId="462" xr:uid="{00000000-0005-0000-0000-0000CE010000}"/>
    <cellStyle name="Normal 2 2 29" xfId="463" xr:uid="{00000000-0005-0000-0000-0000CF010000}"/>
    <cellStyle name="Normal 2 2 3" xfId="464" xr:uid="{00000000-0005-0000-0000-0000D0010000}"/>
    <cellStyle name="Normal 2 2 30" xfId="465" xr:uid="{00000000-0005-0000-0000-0000D1010000}"/>
    <cellStyle name="Normal 2 2 31" xfId="466" xr:uid="{00000000-0005-0000-0000-0000D2010000}"/>
    <cellStyle name="Normal 2 2 32" xfId="467" xr:uid="{00000000-0005-0000-0000-0000D3010000}"/>
    <cellStyle name="Normal 2 2 33" xfId="468" xr:uid="{00000000-0005-0000-0000-0000D4010000}"/>
    <cellStyle name="Normal 2 2 34" xfId="469" xr:uid="{00000000-0005-0000-0000-0000D5010000}"/>
    <cellStyle name="Normal 2 2 35" xfId="470" xr:uid="{00000000-0005-0000-0000-0000D6010000}"/>
    <cellStyle name="Normal 2 2 36" xfId="471" xr:uid="{00000000-0005-0000-0000-0000D7010000}"/>
    <cellStyle name="Normal 2 2 37" xfId="472" xr:uid="{00000000-0005-0000-0000-0000D8010000}"/>
    <cellStyle name="Normal 2 2 38" xfId="473" xr:uid="{00000000-0005-0000-0000-0000D9010000}"/>
    <cellStyle name="Normal 2 2 39" xfId="474" xr:uid="{00000000-0005-0000-0000-0000DA010000}"/>
    <cellStyle name="Normal 2 2 4" xfId="475" xr:uid="{00000000-0005-0000-0000-0000DB010000}"/>
    <cellStyle name="Normal 2 2 40" xfId="476" xr:uid="{00000000-0005-0000-0000-0000DC010000}"/>
    <cellStyle name="Normal 2 2 41" xfId="477" xr:uid="{00000000-0005-0000-0000-0000DD010000}"/>
    <cellStyle name="Normal 2 2 42" xfId="478" xr:uid="{00000000-0005-0000-0000-0000DE010000}"/>
    <cellStyle name="Normal 2 2 5" xfId="479" xr:uid="{00000000-0005-0000-0000-0000DF010000}"/>
    <cellStyle name="Normal 2 2 6" xfId="480" xr:uid="{00000000-0005-0000-0000-0000E0010000}"/>
    <cellStyle name="Normal 2 2 7" xfId="481" xr:uid="{00000000-0005-0000-0000-0000E1010000}"/>
    <cellStyle name="Normal 2 2 8" xfId="482" xr:uid="{00000000-0005-0000-0000-0000E2010000}"/>
    <cellStyle name="Normal 2 2 9" xfId="483" xr:uid="{00000000-0005-0000-0000-0000E3010000}"/>
    <cellStyle name="Normal 2 20" xfId="484" xr:uid="{00000000-0005-0000-0000-0000E4010000}"/>
    <cellStyle name="Normal 2 21" xfId="485" xr:uid="{00000000-0005-0000-0000-0000E5010000}"/>
    <cellStyle name="Normal 2 22" xfId="486" xr:uid="{00000000-0005-0000-0000-0000E6010000}"/>
    <cellStyle name="Normal 2 23" xfId="487" xr:uid="{00000000-0005-0000-0000-0000E7010000}"/>
    <cellStyle name="Normal 2 24" xfId="488" xr:uid="{00000000-0005-0000-0000-0000E8010000}"/>
    <cellStyle name="Normal 2 25" xfId="489" xr:uid="{00000000-0005-0000-0000-0000E9010000}"/>
    <cellStyle name="Normal 2 26" xfId="490" xr:uid="{00000000-0005-0000-0000-0000EA010000}"/>
    <cellStyle name="Normal 2 27" xfId="491" xr:uid="{00000000-0005-0000-0000-0000EB010000}"/>
    <cellStyle name="Normal 2 28" xfId="492" xr:uid="{00000000-0005-0000-0000-0000EC010000}"/>
    <cellStyle name="Normal 2 29" xfId="493" xr:uid="{00000000-0005-0000-0000-0000ED010000}"/>
    <cellStyle name="Normal 2 3" xfId="494" xr:uid="{00000000-0005-0000-0000-0000EE010000}"/>
    <cellStyle name="Normal 2 3 10" xfId="495" xr:uid="{00000000-0005-0000-0000-0000EF010000}"/>
    <cellStyle name="Normal 2 3 11" xfId="496" xr:uid="{00000000-0005-0000-0000-0000F0010000}"/>
    <cellStyle name="Normal 2 3 12" xfId="497" xr:uid="{00000000-0005-0000-0000-0000F1010000}"/>
    <cellStyle name="Normal 2 3 13" xfId="498" xr:uid="{00000000-0005-0000-0000-0000F2010000}"/>
    <cellStyle name="Normal 2 3 14" xfId="499" xr:uid="{00000000-0005-0000-0000-0000F3010000}"/>
    <cellStyle name="Normal 2 3 15" xfId="500" xr:uid="{00000000-0005-0000-0000-0000F4010000}"/>
    <cellStyle name="Normal 2 3 16" xfId="501" xr:uid="{00000000-0005-0000-0000-0000F5010000}"/>
    <cellStyle name="Normal 2 3 17" xfId="502" xr:uid="{00000000-0005-0000-0000-0000F6010000}"/>
    <cellStyle name="Normal 2 3 2" xfId="503" xr:uid="{00000000-0005-0000-0000-0000F7010000}"/>
    <cellStyle name="Normal 2 3 3" xfId="504" xr:uid="{00000000-0005-0000-0000-0000F8010000}"/>
    <cellStyle name="Normal 2 3 4" xfId="505" xr:uid="{00000000-0005-0000-0000-0000F9010000}"/>
    <cellStyle name="Normal 2 3 5" xfId="506" xr:uid="{00000000-0005-0000-0000-0000FA010000}"/>
    <cellStyle name="Normal 2 3 6" xfId="507" xr:uid="{00000000-0005-0000-0000-0000FB010000}"/>
    <cellStyle name="Normal 2 3 7" xfId="508" xr:uid="{00000000-0005-0000-0000-0000FC010000}"/>
    <cellStyle name="Normal 2 3 8" xfId="509" xr:uid="{00000000-0005-0000-0000-0000FD010000}"/>
    <cellStyle name="Normal 2 3 9" xfId="510" xr:uid="{00000000-0005-0000-0000-0000FE010000}"/>
    <cellStyle name="Normal 2 30" xfId="511" xr:uid="{00000000-0005-0000-0000-0000FF010000}"/>
    <cellStyle name="Normal 2 31" xfId="512" xr:uid="{00000000-0005-0000-0000-000000020000}"/>
    <cellStyle name="Normal 2 32" xfId="513" xr:uid="{00000000-0005-0000-0000-000001020000}"/>
    <cellStyle name="Normal 2 33" xfId="383" xr:uid="{00000000-0005-0000-0000-000002020000}"/>
    <cellStyle name="Normal 2 4" xfId="514" xr:uid="{00000000-0005-0000-0000-000003020000}"/>
    <cellStyle name="Normal 2 4 10" xfId="515" xr:uid="{00000000-0005-0000-0000-000004020000}"/>
    <cellStyle name="Normal 2 4 11" xfId="516" xr:uid="{00000000-0005-0000-0000-000005020000}"/>
    <cellStyle name="Normal 2 4 12" xfId="517" xr:uid="{00000000-0005-0000-0000-000006020000}"/>
    <cellStyle name="Normal 2 4 13" xfId="518" xr:uid="{00000000-0005-0000-0000-000007020000}"/>
    <cellStyle name="Normal 2 4 14" xfId="519" xr:uid="{00000000-0005-0000-0000-000008020000}"/>
    <cellStyle name="Normal 2 4 15" xfId="520" xr:uid="{00000000-0005-0000-0000-000009020000}"/>
    <cellStyle name="Normal 2 4 16" xfId="521" xr:uid="{00000000-0005-0000-0000-00000A020000}"/>
    <cellStyle name="Normal 2 4 17" xfId="522" xr:uid="{00000000-0005-0000-0000-00000B020000}"/>
    <cellStyle name="Normal 2 4 2" xfId="523" xr:uid="{00000000-0005-0000-0000-00000C020000}"/>
    <cellStyle name="Normal 2 4 3" xfId="524" xr:uid="{00000000-0005-0000-0000-00000D020000}"/>
    <cellStyle name="Normal 2 4 4" xfId="525" xr:uid="{00000000-0005-0000-0000-00000E020000}"/>
    <cellStyle name="Normal 2 4 5" xfId="526" xr:uid="{00000000-0005-0000-0000-00000F020000}"/>
    <cellStyle name="Normal 2 4 6" xfId="527" xr:uid="{00000000-0005-0000-0000-000010020000}"/>
    <cellStyle name="Normal 2 4 7" xfId="528" xr:uid="{00000000-0005-0000-0000-000011020000}"/>
    <cellStyle name="Normal 2 4 8" xfId="529" xr:uid="{00000000-0005-0000-0000-000012020000}"/>
    <cellStyle name="Normal 2 4 9" xfId="530" xr:uid="{00000000-0005-0000-0000-000013020000}"/>
    <cellStyle name="Normal 2 5" xfId="531" xr:uid="{00000000-0005-0000-0000-000014020000}"/>
    <cellStyle name="Normal 2 5 10" xfId="532" xr:uid="{00000000-0005-0000-0000-000015020000}"/>
    <cellStyle name="Normal 2 5 11" xfId="533" xr:uid="{00000000-0005-0000-0000-000016020000}"/>
    <cellStyle name="Normal 2 5 12" xfId="534" xr:uid="{00000000-0005-0000-0000-000017020000}"/>
    <cellStyle name="Normal 2 5 13" xfId="535" xr:uid="{00000000-0005-0000-0000-000018020000}"/>
    <cellStyle name="Normal 2 5 14" xfId="536" xr:uid="{00000000-0005-0000-0000-000019020000}"/>
    <cellStyle name="Normal 2 5 15" xfId="537" xr:uid="{00000000-0005-0000-0000-00001A020000}"/>
    <cellStyle name="Normal 2 5 16" xfId="538" xr:uid="{00000000-0005-0000-0000-00001B020000}"/>
    <cellStyle name="Normal 2 5 17" xfId="539" xr:uid="{00000000-0005-0000-0000-00001C020000}"/>
    <cellStyle name="Normal 2 5 2" xfId="540" xr:uid="{00000000-0005-0000-0000-00001D020000}"/>
    <cellStyle name="Normal 2 5 3" xfId="541" xr:uid="{00000000-0005-0000-0000-00001E020000}"/>
    <cellStyle name="Normal 2 5 4" xfId="542" xr:uid="{00000000-0005-0000-0000-00001F020000}"/>
    <cellStyle name="Normal 2 5 5" xfId="543" xr:uid="{00000000-0005-0000-0000-000020020000}"/>
    <cellStyle name="Normal 2 5 6" xfId="544" xr:uid="{00000000-0005-0000-0000-000021020000}"/>
    <cellStyle name="Normal 2 5 7" xfId="545" xr:uid="{00000000-0005-0000-0000-000022020000}"/>
    <cellStyle name="Normal 2 5 8" xfId="546" xr:uid="{00000000-0005-0000-0000-000023020000}"/>
    <cellStyle name="Normal 2 5 9" xfId="547" xr:uid="{00000000-0005-0000-0000-000024020000}"/>
    <cellStyle name="Normal 2 6" xfId="548" xr:uid="{00000000-0005-0000-0000-000025020000}"/>
    <cellStyle name="Normal 2 6 10" xfId="549" xr:uid="{00000000-0005-0000-0000-000026020000}"/>
    <cellStyle name="Normal 2 6 11" xfId="550" xr:uid="{00000000-0005-0000-0000-000027020000}"/>
    <cellStyle name="Normal 2 6 12" xfId="551" xr:uid="{00000000-0005-0000-0000-000028020000}"/>
    <cellStyle name="Normal 2 6 13" xfId="552" xr:uid="{00000000-0005-0000-0000-000029020000}"/>
    <cellStyle name="Normal 2 6 14" xfId="553" xr:uid="{00000000-0005-0000-0000-00002A020000}"/>
    <cellStyle name="Normal 2 6 15" xfId="554" xr:uid="{00000000-0005-0000-0000-00002B020000}"/>
    <cellStyle name="Normal 2 6 16" xfId="555" xr:uid="{00000000-0005-0000-0000-00002C020000}"/>
    <cellStyle name="Normal 2 6 17" xfId="556" xr:uid="{00000000-0005-0000-0000-00002D020000}"/>
    <cellStyle name="Normal 2 6 2" xfId="557" xr:uid="{00000000-0005-0000-0000-00002E020000}"/>
    <cellStyle name="Normal 2 6 3" xfId="558" xr:uid="{00000000-0005-0000-0000-00002F020000}"/>
    <cellStyle name="Normal 2 6 4" xfId="559" xr:uid="{00000000-0005-0000-0000-000030020000}"/>
    <cellStyle name="Normal 2 6 5" xfId="560" xr:uid="{00000000-0005-0000-0000-000031020000}"/>
    <cellStyle name="Normal 2 6 6" xfId="561" xr:uid="{00000000-0005-0000-0000-000032020000}"/>
    <cellStyle name="Normal 2 6 7" xfId="562" xr:uid="{00000000-0005-0000-0000-000033020000}"/>
    <cellStyle name="Normal 2 6 8" xfId="563" xr:uid="{00000000-0005-0000-0000-000034020000}"/>
    <cellStyle name="Normal 2 6 9" xfId="564" xr:uid="{00000000-0005-0000-0000-000035020000}"/>
    <cellStyle name="Normal 2 7" xfId="565" xr:uid="{00000000-0005-0000-0000-000036020000}"/>
    <cellStyle name="Normal 2 7 10" xfId="566" xr:uid="{00000000-0005-0000-0000-000037020000}"/>
    <cellStyle name="Normal 2 7 11" xfId="567" xr:uid="{00000000-0005-0000-0000-000038020000}"/>
    <cellStyle name="Normal 2 7 12" xfId="568" xr:uid="{00000000-0005-0000-0000-000039020000}"/>
    <cellStyle name="Normal 2 7 13" xfId="569" xr:uid="{00000000-0005-0000-0000-00003A020000}"/>
    <cellStyle name="Normal 2 7 14" xfId="570" xr:uid="{00000000-0005-0000-0000-00003B020000}"/>
    <cellStyle name="Normal 2 7 15" xfId="571" xr:uid="{00000000-0005-0000-0000-00003C020000}"/>
    <cellStyle name="Normal 2 7 16" xfId="572" xr:uid="{00000000-0005-0000-0000-00003D020000}"/>
    <cellStyle name="Normal 2 7 17" xfId="573" xr:uid="{00000000-0005-0000-0000-00003E020000}"/>
    <cellStyle name="Normal 2 7 2" xfId="574" xr:uid="{00000000-0005-0000-0000-00003F020000}"/>
    <cellStyle name="Normal 2 7 3" xfId="575" xr:uid="{00000000-0005-0000-0000-000040020000}"/>
    <cellStyle name="Normal 2 7 4" xfId="576" xr:uid="{00000000-0005-0000-0000-000041020000}"/>
    <cellStyle name="Normal 2 7 5" xfId="577" xr:uid="{00000000-0005-0000-0000-000042020000}"/>
    <cellStyle name="Normal 2 7 6" xfId="578" xr:uid="{00000000-0005-0000-0000-000043020000}"/>
    <cellStyle name="Normal 2 7 7" xfId="579" xr:uid="{00000000-0005-0000-0000-000044020000}"/>
    <cellStyle name="Normal 2 7 8" xfId="580" xr:uid="{00000000-0005-0000-0000-000045020000}"/>
    <cellStyle name="Normal 2 7 9" xfId="581" xr:uid="{00000000-0005-0000-0000-000046020000}"/>
    <cellStyle name="Normal 2 8" xfId="582" xr:uid="{00000000-0005-0000-0000-000047020000}"/>
    <cellStyle name="Normal 2 8 10" xfId="583" xr:uid="{00000000-0005-0000-0000-000048020000}"/>
    <cellStyle name="Normal 2 8 11" xfId="584" xr:uid="{00000000-0005-0000-0000-000049020000}"/>
    <cellStyle name="Normal 2 8 12" xfId="585" xr:uid="{00000000-0005-0000-0000-00004A020000}"/>
    <cellStyle name="Normal 2 8 13" xfId="586" xr:uid="{00000000-0005-0000-0000-00004B020000}"/>
    <cellStyle name="Normal 2 8 14" xfId="587" xr:uid="{00000000-0005-0000-0000-00004C020000}"/>
    <cellStyle name="Normal 2 8 15" xfId="588" xr:uid="{00000000-0005-0000-0000-00004D020000}"/>
    <cellStyle name="Normal 2 8 16" xfId="589" xr:uid="{00000000-0005-0000-0000-00004E020000}"/>
    <cellStyle name="Normal 2 8 17" xfId="590" xr:uid="{00000000-0005-0000-0000-00004F020000}"/>
    <cellStyle name="Normal 2 8 2" xfId="591" xr:uid="{00000000-0005-0000-0000-000050020000}"/>
    <cellStyle name="Normal 2 8 3" xfId="592" xr:uid="{00000000-0005-0000-0000-000051020000}"/>
    <cellStyle name="Normal 2 8 4" xfId="593" xr:uid="{00000000-0005-0000-0000-000052020000}"/>
    <cellStyle name="Normal 2 8 5" xfId="594" xr:uid="{00000000-0005-0000-0000-000053020000}"/>
    <cellStyle name="Normal 2 8 6" xfId="595" xr:uid="{00000000-0005-0000-0000-000054020000}"/>
    <cellStyle name="Normal 2 8 7" xfId="596" xr:uid="{00000000-0005-0000-0000-000055020000}"/>
    <cellStyle name="Normal 2 8 8" xfId="597" xr:uid="{00000000-0005-0000-0000-000056020000}"/>
    <cellStyle name="Normal 2 8 9" xfId="598" xr:uid="{00000000-0005-0000-0000-000057020000}"/>
    <cellStyle name="Normal 2 9" xfId="599" xr:uid="{00000000-0005-0000-0000-000058020000}"/>
    <cellStyle name="Normal 2 9 10" xfId="600" xr:uid="{00000000-0005-0000-0000-000059020000}"/>
    <cellStyle name="Normal 2 9 11" xfId="601" xr:uid="{00000000-0005-0000-0000-00005A020000}"/>
    <cellStyle name="Normal 2 9 12" xfId="602" xr:uid="{00000000-0005-0000-0000-00005B020000}"/>
    <cellStyle name="Normal 2 9 13" xfId="603" xr:uid="{00000000-0005-0000-0000-00005C020000}"/>
    <cellStyle name="Normal 2 9 14" xfId="604" xr:uid="{00000000-0005-0000-0000-00005D020000}"/>
    <cellStyle name="Normal 2 9 15" xfId="605" xr:uid="{00000000-0005-0000-0000-00005E020000}"/>
    <cellStyle name="Normal 2 9 16" xfId="606" xr:uid="{00000000-0005-0000-0000-00005F020000}"/>
    <cellStyle name="Normal 2 9 17" xfId="607" xr:uid="{00000000-0005-0000-0000-000060020000}"/>
    <cellStyle name="Normal 2 9 2" xfId="608" xr:uid="{00000000-0005-0000-0000-000061020000}"/>
    <cellStyle name="Normal 2 9 3" xfId="609" xr:uid="{00000000-0005-0000-0000-000062020000}"/>
    <cellStyle name="Normal 2 9 4" xfId="610" xr:uid="{00000000-0005-0000-0000-000063020000}"/>
    <cellStyle name="Normal 2 9 5" xfId="611" xr:uid="{00000000-0005-0000-0000-000064020000}"/>
    <cellStyle name="Normal 2 9 6" xfId="612" xr:uid="{00000000-0005-0000-0000-000065020000}"/>
    <cellStyle name="Normal 2 9 7" xfId="613" xr:uid="{00000000-0005-0000-0000-000066020000}"/>
    <cellStyle name="Normal 2 9 8" xfId="614" xr:uid="{00000000-0005-0000-0000-000067020000}"/>
    <cellStyle name="Normal 2 9 9" xfId="615" xr:uid="{00000000-0005-0000-0000-000068020000}"/>
    <cellStyle name="Normal 2_Fixed Line Data" xfId="616" xr:uid="{00000000-0005-0000-0000-000069020000}"/>
    <cellStyle name="Normal 20" xfId="617" xr:uid="{00000000-0005-0000-0000-00006A020000}"/>
    <cellStyle name="Normal 20 10" xfId="618" xr:uid="{00000000-0005-0000-0000-00006B020000}"/>
    <cellStyle name="Normal 20 11" xfId="619" xr:uid="{00000000-0005-0000-0000-00006C020000}"/>
    <cellStyle name="Normal 20 12" xfId="620" xr:uid="{00000000-0005-0000-0000-00006D020000}"/>
    <cellStyle name="Normal 20 13" xfId="621" xr:uid="{00000000-0005-0000-0000-00006E020000}"/>
    <cellStyle name="Normal 20 14" xfId="622" xr:uid="{00000000-0005-0000-0000-00006F020000}"/>
    <cellStyle name="Normal 20 15" xfId="623" xr:uid="{00000000-0005-0000-0000-000070020000}"/>
    <cellStyle name="Normal 20 16" xfId="624" xr:uid="{00000000-0005-0000-0000-000071020000}"/>
    <cellStyle name="Normal 20 17" xfId="625" xr:uid="{00000000-0005-0000-0000-000072020000}"/>
    <cellStyle name="Normal 20 2" xfId="626" xr:uid="{00000000-0005-0000-0000-000073020000}"/>
    <cellStyle name="Normal 20 3" xfId="627" xr:uid="{00000000-0005-0000-0000-000074020000}"/>
    <cellStyle name="Normal 20 4" xfId="628" xr:uid="{00000000-0005-0000-0000-000075020000}"/>
    <cellStyle name="Normal 20 5" xfId="629" xr:uid="{00000000-0005-0000-0000-000076020000}"/>
    <cellStyle name="Normal 20 6" xfId="630" xr:uid="{00000000-0005-0000-0000-000077020000}"/>
    <cellStyle name="Normal 20 7" xfId="631" xr:uid="{00000000-0005-0000-0000-000078020000}"/>
    <cellStyle name="Normal 20 8" xfId="632" xr:uid="{00000000-0005-0000-0000-000079020000}"/>
    <cellStyle name="Normal 20 9" xfId="633" xr:uid="{00000000-0005-0000-0000-00007A020000}"/>
    <cellStyle name="Normal 21" xfId="634" xr:uid="{00000000-0005-0000-0000-00007B020000}"/>
    <cellStyle name="Normal 21 10" xfId="635" xr:uid="{00000000-0005-0000-0000-00007C020000}"/>
    <cellStyle name="Normal 21 11" xfId="636" xr:uid="{00000000-0005-0000-0000-00007D020000}"/>
    <cellStyle name="Normal 21 12" xfId="637" xr:uid="{00000000-0005-0000-0000-00007E020000}"/>
    <cellStyle name="Normal 21 13" xfId="638" xr:uid="{00000000-0005-0000-0000-00007F020000}"/>
    <cellStyle name="Normal 21 14" xfId="639" xr:uid="{00000000-0005-0000-0000-000080020000}"/>
    <cellStyle name="Normal 21 15" xfId="640" xr:uid="{00000000-0005-0000-0000-000081020000}"/>
    <cellStyle name="Normal 21 16" xfId="641" xr:uid="{00000000-0005-0000-0000-000082020000}"/>
    <cellStyle name="Normal 21 17" xfId="642" xr:uid="{00000000-0005-0000-0000-000083020000}"/>
    <cellStyle name="Normal 21 2" xfId="643" xr:uid="{00000000-0005-0000-0000-000084020000}"/>
    <cellStyle name="Normal 21 3" xfId="644" xr:uid="{00000000-0005-0000-0000-000085020000}"/>
    <cellStyle name="Normal 21 4" xfId="645" xr:uid="{00000000-0005-0000-0000-000086020000}"/>
    <cellStyle name="Normal 21 5" xfId="646" xr:uid="{00000000-0005-0000-0000-000087020000}"/>
    <cellStyle name="Normal 21 6" xfId="647" xr:uid="{00000000-0005-0000-0000-000088020000}"/>
    <cellStyle name="Normal 21 7" xfId="648" xr:uid="{00000000-0005-0000-0000-000089020000}"/>
    <cellStyle name="Normal 21 8" xfId="649" xr:uid="{00000000-0005-0000-0000-00008A020000}"/>
    <cellStyle name="Normal 21 9" xfId="650" xr:uid="{00000000-0005-0000-0000-00008B020000}"/>
    <cellStyle name="Normal 22" xfId="651" xr:uid="{00000000-0005-0000-0000-00008C020000}"/>
    <cellStyle name="Normal 23" xfId="652" xr:uid="{00000000-0005-0000-0000-00008D020000}"/>
    <cellStyle name="Normal 24" xfId="653" xr:uid="{00000000-0005-0000-0000-00008E020000}"/>
    <cellStyle name="Normal 25" xfId="654" xr:uid="{00000000-0005-0000-0000-00008F020000}"/>
    <cellStyle name="Normal 26" xfId="655" xr:uid="{00000000-0005-0000-0000-000090020000}"/>
    <cellStyle name="Normal 27" xfId="656" xr:uid="{00000000-0005-0000-0000-000091020000}"/>
    <cellStyle name="Normal 28" xfId="657" xr:uid="{00000000-0005-0000-0000-000092020000}"/>
    <cellStyle name="Normal 29" xfId="658" xr:uid="{00000000-0005-0000-0000-000093020000}"/>
    <cellStyle name="Normal 3" xfId="659" xr:uid="{00000000-0005-0000-0000-000094020000}"/>
    <cellStyle name="Normal 3 10" xfId="660" xr:uid="{00000000-0005-0000-0000-000095020000}"/>
    <cellStyle name="Normal 3 11" xfId="661" xr:uid="{00000000-0005-0000-0000-000096020000}"/>
    <cellStyle name="Normal 3 12" xfId="662" xr:uid="{00000000-0005-0000-0000-000097020000}"/>
    <cellStyle name="Normal 3 13" xfId="663" xr:uid="{00000000-0005-0000-0000-000098020000}"/>
    <cellStyle name="Normal 3 14" xfId="664" xr:uid="{00000000-0005-0000-0000-000099020000}"/>
    <cellStyle name="Normal 3 15" xfId="665" xr:uid="{00000000-0005-0000-0000-00009A020000}"/>
    <cellStyle name="Normal 3 16" xfId="666" xr:uid="{00000000-0005-0000-0000-00009B020000}"/>
    <cellStyle name="Normal 3 17" xfId="667" xr:uid="{00000000-0005-0000-0000-00009C020000}"/>
    <cellStyle name="Normal 3 18" xfId="668" xr:uid="{00000000-0005-0000-0000-00009D020000}"/>
    <cellStyle name="Normal 3 19" xfId="669" xr:uid="{00000000-0005-0000-0000-00009E020000}"/>
    <cellStyle name="Normal 3 2" xfId="670" xr:uid="{00000000-0005-0000-0000-00009F020000}"/>
    <cellStyle name="Normal 3 2 2" xfId="671" xr:uid="{00000000-0005-0000-0000-0000A0020000}"/>
    <cellStyle name="Normal 3 20" xfId="672" xr:uid="{00000000-0005-0000-0000-0000A1020000}"/>
    <cellStyle name="Normal 3 21" xfId="673" xr:uid="{00000000-0005-0000-0000-0000A2020000}"/>
    <cellStyle name="Normal 3 22" xfId="674" xr:uid="{00000000-0005-0000-0000-0000A3020000}"/>
    <cellStyle name="Normal 3 23" xfId="675" xr:uid="{00000000-0005-0000-0000-0000A4020000}"/>
    <cellStyle name="Normal 3 24" xfId="676" xr:uid="{00000000-0005-0000-0000-0000A5020000}"/>
    <cellStyle name="Normal 3 25" xfId="677" xr:uid="{00000000-0005-0000-0000-0000A6020000}"/>
    <cellStyle name="Normal 3 26" xfId="678" xr:uid="{00000000-0005-0000-0000-0000A7020000}"/>
    <cellStyle name="Normal 3 27" xfId="679" xr:uid="{00000000-0005-0000-0000-0000A8020000}"/>
    <cellStyle name="Normal 3 28" xfId="680" xr:uid="{00000000-0005-0000-0000-0000A9020000}"/>
    <cellStyle name="Normal 3 29" xfId="681" xr:uid="{00000000-0005-0000-0000-0000AA020000}"/>
    <cellStyle name="Normal 3 3" xfId="682" xr:uid="{00000000-0005-0000-0000-0000AB020000}"/>
    <cellStyle name="Normal 3 30" xfId="683" xr:uid="{00000000-0005-0000-0000-0000AC020000}"/>
    <cellStyle name="Normal 3 31" xfId="684" xr:uid="{00000000-0005-0000-0000-0000AD020000}"/>
    <cellStyle name="Normal 3 32" xfId="685" xr:uid="{00000000-0005-0000-0000-0000AE020000}"/>
    <cellStyle name="Normal 3 33" xfId="686" xr:uid="{00000000-0005-0000-0000-0000AF020000}"/>
    <cellStyle name="Normal 3 34" xfId="687" xr:uid="{00000000-0005-0000-0000-0000B0020000}"/>
    <cellStyle name="Normal 3 35" xfId="688" xr:uid="{00000000-0005-0000-0000-0000B1020000}"/>
    <cellStyle name="Normal 3 36" xfId="689" xr:uid="{00000000-0005-0000-0000-0000B2020000}"/>
    <cellStyle name="Normal 3 37" xfId="690" xr:uid="{00000000-0005-0000-0000-0000B3020000}"/>
    <cellStyle name="Normal 3 38" xfId="691" xr:uid="{00000000-0005-0000-0000-0000B4020000}"/>
    <cellStyle name="Normal 3 39" xfId="692" xr:uid="{00000000-0005-0000-0000-0000B5020000}"/>
    <cellStyle name="Normal 3 4" xfId="693" xr:uid="{00000000-0005-0000-0000-0000B6020000}"/>
    <cellStyle name="Normal 3 40" xfId="694" xr:uid="{00000000-0005-0000-0000-0000B7020000}"/>
    <cellStyle name="Normal 3 41" xfId="695" xr:uid="{00000000-0005-0000-0000-0000B8020000}"/>
    <cellStyle name="Normal 3 42" xfId="696" xr:uid="{00000000-0005-0000-0000-0000B9020000}"/>
    <cellStyle name="Normal 3 43" xfId="697" xr:uid="{00000000-0005-0000-0000-0000BA020000}"/>
    <cellStyle name="Normal 3 44" xfId="698" xr:uid="{00000000-0005-0000-0000-0000BB020000}"/>
    <cellStyle name="Normal 3 45" xfId="699" xr:uid="{00000000-0005-0000-0000-0000BC020000}"/>
    <cellStyle name="Normal 3 5" xfId="700" xr:uid="{00000000-0005-0000-0000-0000BD020000}"/>
    <cellStyle name="Normal 3 6" xfId="701" xr:uid="{00000000-0005-0000-0000-0000BE020000}"/>
    <cellStyle name="Normal 3 7" xfId="702" xr:uid="{00000000-0005-0000-0000-0000BF020000}"/>
    <cellStyle name="Normal 3 8" xfId="703" xr:uid="{00000000-0005-0000-0000-0000C0020000}"/>
    <cellStyle name="Normal 3 9" xfId="704" xr:uid="{00000000-0005-0000-0000-0000C1020000}"/>
    <cellStyle name="Normal 30" xfId="705" xr:uid="{00000000-0005-0000-0000-0000C2020000}"/>
    <cellStyle name="Normal 31" xfId="706" xr:uid="{00000000-0005-0000-0000-0000C3020000}"/>
    <cellStyle name="Normal 32" xfId="707" xr:uid="{00000000-0005-0000-0000-0000C4020000}"/>
    <cellStyle name="Normal 33" xfId="708" xr:uid="{00000000-0005-0000-0000-0000C5020000}"/>
    <cellStyle name="Normal 34" xfId="709" xr:uid="{00000000-0005-0000-0000-0000C6020000}"/>
    <cellStyle name="Normal 35" xfId="710" xr:uid="{00000000-0005-0000-0000-0000C7020000}"/>
    <cellStyle name="Normal 35 2" xfId="711" xr:uid="{00000000-0005-0000-0000-0000C8020000}"/>
    <cellStyle name="Normal 36" xfId="712" xr:uid="{00000000-0005-0000-0000-0000C9020000}"/>
    <cellStyle name="Normal 37" xfId="713" xr:uid="{00000000-0005-0000-0000-0000CA020000}"/>
    <cellStyle name="Normal 38" xfId="4" xr:uid="{00000000-0005-0000-0000-0000CB020000}"/>
    <cellStyle name="Normal 39" xfId="955" xr:uid="{00000000-0005-0000-0000-0000CC020000}"/>
    <cellStyle name="Normal 4" xfId="714" xr:uid="{00000000-0005-0000-0000-0000CD020000}"/>
    <cellStyle name="Normal 4 10" xfId="715" xr:uid="{00000000-0005-0000-0000-0000CE020000}"/>
    <cellStyle name="Normal 4 11" xfId="716" xr:uid="{00000000-0005-0000-0000-0000CF020000}"/>
    <cellStyle name="Normal 4 12" xfId="717" xr:uid="{00000000-0005-0000-0000-0000D0020000}"/>
    <cellStyle name="Normal 4 13" xfId="718" xr:uid="{00000000-0005-0000-0000-0000D1020000}"/>
    <cellStyle name="Normal 4 14" xfId="719" xr:uid="{00000000-0005-0000-0000-0000D2020000}"/>
    <cellStyle name="Normal 4 15" xfId="720" xr:uid="{00000000-0005-0000-0000-0000D3020000}"/>
    <cellStyle name="Normal 4 16" xfId="721" xr:uid="{00000000-0005-0000-0000-0000D4020000}"/>
    <cellStyle name="Normal 4 17" xfId="722" xr:uid="{00000000-0005-0000-0000-0000D5020000}"/>
    <cellStyle name="Normal 4 18" xfId="723" xr:uid="{00000000-0005-0000-0000-0000D6020000}"/>
    <cellStyle name="Normal 4 19" xfId="724" xr:uid="{00000000-0005-0000-0000-0000D7020000}"/>
    <cellStyle name="Normal 4 2" xfId="725" xr:uid="{00000000-0005-0000-0000-0000D8020000}"/>
    <cellStyle name="Normal 4 2 2" xfId="726" xr:uid="{00000000-0005-0000-0000-0000D9020000}"/>
    <cellStyle name="Normal 4 20" xfId="727" xr:uid="{00000000-0005-0000-0000-0000DA020000}"/>
    <cellStyle name="Normal 4 21" xfId="728" xr:uid="{00000000-0005-0000-0000-0000DB020000}"/>
    <cellStyle name="Normal 4 22" xfId="729" xr:uid="{00000000-0005-0000-0000-0000DC020000}"/>
    <cellStyle name="Normal 4 23" xfId="730" xr:uid="{00000000-0005-0000-0000-0000DD020000}"/>
    <cellStyle name="Normal 4 24" xfId="731" xr:uid="{00000000-0005-0000-0000-0000DE020000}"/>
    <cellStyle name="Normal 4 25" xfId="732" xr:uid="{00000000-0005-0000-0000-0000DF020000}"/>
    <cellStyle name="Normal 4 26" xfId="733" xr:uid="{00000000-0005-0000-0000-0000E0020000}"/>
    <cellStyle name="Normal 4 27" xfId="734" xr:uid="{00000000-0005-0000-0000-0000E1020000}"/>
    <cellStyle name="Normal 4 28" xfId="735" xr:uid="{00000000-0005-0000-0000-0000E2020000}"/>
    <cellStyle name="Normal 4 29" xfId="736" xr:uid="{00000000-0005-0000-0000-0000E3020000}"/>
    <cellStyle name="Normal 4 3" xfId="737" xr:uid="{00000000-0005-0000-0000-0000E4020000}"/>
    <cellStyle name="Normal 4 30" xfId="738" xr:uid="{00000000-0005-0000-0000-0000E5020000}"/>
    <cellStyle name="Normal 4 31" xfId="739" xr:uid="{00000000-0005-0000-0000-0000E6020000}"/>
    <cellStyle name="Normal 4 32" xfId="740" xr:uid="{00000000-0005-0000-0000-0000E7020000}"/>
    <cellStyle name="Normal 4 33" xfId="741" xr:uid="{00000000-0005-0000-0000-0000E8020000}"/>
    <cellStyle name="Normal 4 34" xfId="742" xr:uid="{00000000-0005-0000-0000-0000E9020000}"/>
    <cellStyle name="Normal 4 35" xfId="743" xr:uid="{00000000-0005-0000-0000-0000EA020000}"/>
    <cellStyle name="Normal 4 36" xfId="744" xr:uid="{00000000-0005-0000-0000-0000EB020000}"/>
    <cellStyle name="Normal 4 37" xfId="745" xr:uid="{00000000-0005-0000-0000-0000EC020000}"/>
    <cellStyle name="Normal 4 38" xfId="746" xr:uid="{00000000-0005-0000-0000-0000ED020000}"/>
    <cellStyle name="Normal 4 39" xfId="747" xr:uid="{00000000-0005-0000-0000-0000EE020000}"/>
    <cellStyle name="Normal 4 4" xfId="748" xr:uid="{00000000-0005-0000-0000-0000EF020000}"/>
    <cellStyle name="Normal 4 40" xfId="749" xr:uid="{00000000-0005-0000-0000-0000F0020000}"/>
    <cellStyle name="Normal 4 41" xfId="750" xr:uid="{00000000-0005-0000-0000-0000F1020000}"/>
    <cellStyle name="Normal 4 42" xfId="751" xr:uid="{00000000-0005-0000-0000-0000F2020000}"/>
    <cellStyle name="Normal 4 5" xfId="752" xr:uid="{00000000-0005-0000-0000-0000F3020000}"/>
    <cellStyle name="Normal 4 6" xfId="753" xr:uid="{00000000-0005-0000-0000-0000F4020000}"/>
    <cellStyle name="Normal 4 7" xfId="754" xr:uid="{00000000-0005-0000-0000-0000F5020000}"/>
    <cellStyle name="Normal 4 8" xfId="755" xr:uid="{00000000-0005-0000-0000-0000F6020000}"/>
    <cellStyle name="Normal 4 9" xfId="756" xr:uid="{00000000-0005-0000-0000-0000F7020000}"/>
    <cellStyle name="Normal 40" xfId="956" xr:uid="{00000000-0005-0000-0000-0000F8020000}"/>
    <cellStyle name="Normal 41" xfId="957" xr:uid="{00000000-0005-0000-0000-0000F9020000}"/>
    <cellStyle name="Normal 42" xfId="757" xr:uid="{00000000-0005-0000-0000-0000FA020000}"/>
    <cellStyle name="Normal 43" xfId="758" xr:uid="{00000000-0005-0000-0000-0000FB020000}"/>
    <cellStyle name="Normal 44" xfId="759" xr:uid="{00000000-0005-0000-0000-0000FC020000}"/>
    <cellStyle name="Normal 45" xfId="760" xr:uid="{00000000-0005-0000-0000-0000FD020000}"/>
    <cellStyle name="Normal 46" xfId="958" xr:uid="{00000000-0005-0000-0000-0000FE020000}"/>
    <cellStyle name="Normal 47" xfId="959" xr:uid="{00000000-0005-0000-0000-0000FF020000}"/>
    <cellStyle name="Normal 48" xfId="960" xr:uid="{00000000-0005-0000-0000-000000030000}"/>
    <cellStyle name="Normal 49" xfId="961" xr:uid="{00000000-0005-0000-0000-000001030000}"/>
    <cellStyle name="Normal 5" xfId="761" xr:uid="{00000000-0005-0000-0000-000002030000}"/>
    <cellStyle name="Normal 5 10" xfId="762" xr:uid="{00000000-0005-0000-0000-000003030000}"/>
    <cellStyle name="Normal 5 11" xfId="763" xr:uid="{00000000-0005-0000-0000-000004030000}"/>
    <cellStyle name="Normal 5 12" xfId="764" xr:uid="{00000000-0005-0000-0000-000005030000}"/>
    <cellStyle name="Normal 5 13" xfId="765" xr:uid="{00000000-0005-0000-0000-000006030000}"/>
    <cellStyle name="Normal 5 14" xfId="766" xr:uid="{00000000-0005-0000-0000-000007030000}"/>
    <cellStyle name="Normal 5 15" xfId="767" xr:uid="{00000000-0005-0000-0000-000008030000}"/>
    <cellStyle name="Normal 5 16" xfId="768" xr:uid="{00000000-0005-0000-0000-000009030000}"/>
    <cellStyle name="Normal 5 17" xfId="769" xr:uid="{00000000-0005-0000-0000-00000A030000}"/>
    <cellStyle name="Normal 5 18" xfId="770" xr:uid="{00000000-0005-0000-0000-00000B030000}"/>
    <cellStyle name="Normal 5 19" xfId="771" xr:uid="{00000000-0005-0000-0000-00000C030000}"/>
    <cellStyle name="Normal 5 2" xfId="772" xr:uid="{00000000-0005-0000-0000-00000D030000}"/>
    <cellStyle name="Normal 5 20" xfId="773" xr:uid="{00000000-0005-0000-0000-00000E030000}"/>
    <cellStyle name="Normal 5 21" xfId="774" xr:uid="{00000000-0005-0000-0000-00000F030000}"/>
    <cellStyle name="Normal 5 22" xfId="775" xr:uid="{00000000-0005-0000-0000-000010030000}"/>
    <cellStyle name="Normal 5 23" xfId="776" xr:uid="{00000000-0005-0000-0000-000011030000}"/>
    <cellStyle name="Normal 5 24" xfId="777" xr:uid="{00000000-0005-0000-0000-000012030000}"/>
    <cellStyle name="Normal 5 25" xfId="778" xr:uid="{00000000-0005-0000-0000-000013030000}"/>
    <cellStyle name="Normal 5 26" xfId="779" xr:uid="{00000000-0005-0000-0000-000014030000}"/>
    <cellStyle name="Normal 5 27" xfId="780" xr:uid="{00000000-0005-0000-0000-000015030000}"/>
    <cellStyle name="Normal 5 28" xfId="781" xr:uid="{00000000-0005-0000-0000-000016030000}"/>
    <cellStyle name="Normal 5 29" xfId="782" xr:uid="{00000000-0005-0000-0000-000017030000}"/>
    <cellStyle name="Normal 5 3" xfId="783" xr:uid="{00000000-0005-0000-0000-000018030000}"/>
    <cellStyle name="Normal 5 30" xfId="784" xr:uid="{00000000-0005-0000-0000-000019030000}"/>
    <cellStyle name="Normal 5 31" xfId="785" xr:uid="{00000000-0005-0000-0000-00001A030000}"/>
    <cellStyle name="Normal 5 32" xfId="786" xr:uid="{00000000-0005-0000-0000-00001B030000}"/>
    <cellStyle name="Normal 5 33" xfId="787" xr:uid="{00000000-0005-0000-0000-00001C030000}"/>
    <cellStyle name="Normal 5 34" xfId="788" xr:uid="{00000000-0005-0000-0000-00001D030000}"/>
    <cellStyle name="Normal 5 35" xfId="789" xr:uid="{00000000-0005-0000-0000-00001E030000}"/>
    <cellStyle name="Normal 5 36" xfId="790" xr:uid="{00000000-0005-0000-0000-00001F030000}"/>
    <cellStyle name="Normal 5 37" xfId="791" xr:uid="{00000000-0005-0000-0000-000020030000}"/>
    <cellStyle name="Normal 5 38" xfId="792" xr:uid="{00000000-0005-0000-0000-000021030000}"/>
    <cellStyle name="Normal 5 39" xfId="793" xr:uid="{00000000-0005-0000-0000-000022030000}"/>
    <cellStyle name="Normal 5 4" xfId="794" xr:uid="{00000000-0005-0000-0000-000023030000}"/>
    <cellStyle name="Normal 5 40" xfId="795" xr:uid="{00000000-0005-0000-0000-000024030000}"/>
    <cellStyle name="Normal 5 41" xfId="796" xr:uid="{00000000-0005-0000-0000-000025030000}"/>
    <cellStyle name="Normal 5 42" xfId="797" xr:uid="{00000000-0005-0000-0000-000026030000}"/>
    <cellStyle name="Normal 5 5" xfId="798" xr:uid="{00000000-0005-0000-0000-000027030000}"/>
    <cellStyle name="Normal 5 6" xfId="799" xr:uid="{00000000-0005-0000-0000-000028030000}"/>
    <cellStyle name="Normal 5 7" xfId="800" xr:uid="{00000000-0005-0000-0000-000029030000}"/>
    <cellStyle name="Normal 5 8" xfId="801" xr:uid="{00000000-0005-0000-0000-00002A030000}"/>
    <cellStyle name="Normal 5 9" xfId="802" xr:uid="{00000000-0005-0000-0000-00002B030000}"/>
    <cellStyle name="Normal 50" xfId="962" xr:uid="{00000000-0005-0000-0000-00002C030000}"/>
    <cellStyle name="Normal 51" xfId="963" xr:uid="{00000000-0005-0000-0000-00002D030000}"/>
    <cellStyle name="Normal 52" xfId="964" xr:uid="{00000000-0005-0000-0000-00002E030000}"/>
    <cellStyle name="Normal 53" xfId="965" xr:uid="{00000000-0005-0000-0000-00002F030000}"/>
    <cellStyle name="Normal 54" xfId="966" xr:uid="{00000000-0005-0000-0000-000030030000}"/>
    <cellStyle name="Normal 55" xfId="967" xr:uid="{00000000-0005-0000-0000-000031030000}"/>
    <cellStyle name="Normal 56" xfId="968" xr:uid="{00000000-0005-0000-0000-000032030000}"/>
    <cellStyle name="Normal 57" xfId="969" xr:uid="{00000000-0005-0000-0000-000033030000}"/>
    <cellStyle name="Normal 58" xfId="970" xr:uid="{00000000-0005-0000-0000-000034030000}"/>
    <cellStyle name="Normal 59" xfId="971" xr:uid="{00000000-0005-0000-0000-000035030000}"/>
    <cellStyle name="Normal 6" xfId="803" xr:uid="{00000000-0005-0000-0000-000036030000}"/>
    <cellStyle name="Normal 6 2" xfId="804" xr:uid="{00000000-0005-0000-0000-000037030000}"/>
    <cellStyle name="Normal 6 3" xfId="805" xr:uid="{00000000-0005-0000-0000-000038030000}"/>
    <cellStyle name="Normal 60" xfId="972" xr:uid="{00000000-0005-0000-0000-000039030000}"/>
    <cellStyle name="Normal 61" xfId="973" xr:uid="{00000000-0005-0000-0000-00003A030000}"/>
    <cellStyle name="Normal 7" xfId="806" xr:uid="{00000000-0005-0000-0000-00003B030000}"/>
    <cellStyle name="Normal 7 2" xfId="807" xr:uid="{00000000-0005-0000-0000-00003C030000}"/>
    <cellStyle name="Normal 7 3" xfId="808" xr:uid="{00000000-0005-0000-0000-00003D030000}"/>
    <cellStyle name="Normal 8" xfId="809" xr:uid="{00000000-0005-0000-0000-00003E030000}"/>
    <cellStyle name="Normal 8 2" xfId="810" xr:uid="{00000000-0005-0000-0000-00003F030000}"/>
    <cellStyle name="Normal 8 3" xfId="811" xr:uid="{00000000-0005-0000-0000-000040030000}"/>
    <cellStyle name="Normal 9" xfId="812" xr:uid="{00000000-0005-0000-0000-000041030000}"/>
    <cellStyle name="Normal 9 2" xfId="813" xr:uid="{00000000-0005-0000-0000-000042030000}"/>
    <cellStyle name="Normal-droit" xfId="814" xr:uid="{00000000-0005-0000-0000-000043030000}"/>
    <cellStyle name="Normal-droite" xfId="815" xr:uid="{00000000-0005-0000-0000-000044030000}"/>
    <cellStyle name="normální_Dotazník OECD tabuľka 1" xfId="816" xr:uid="{00000000-0005-0000-0000-000045030000}"/>
    <cellStyle name="Note 2" xfId="817" xr:uid="{00000000-0005-0000-0000-000046030000}"/>
    <cellStyle name="Note 2 10" xfId="818" xr:uid="{00000000-0005-0000-0000-000047030000}"/>
    <cellStyle name="Note 2 11" xfId="819" xr:uid="{00000000-0005-0000-0000-000048030000}"/>
    <cellStyle name="Note 2 12" xfId="820" xr:uid="{00000000-0005-0000-0000-000049030000}"/>
    <cellStyle name="Note 2 13" xfId="821" xr:uid="{00000000-0005-0000-0000-00004A030000}"/>
    <cellStyle name="Note 2 14" xfId="822" xr:uid="{00000000-0005-0000-0000-00004B030000}"/>
    <cellStyle name="Note 2 15" xfId="823" xr:uid="{00000000-0005-0000-0000-00004C030000}"/>
    <cellStyle name="Note 2 16" xfId="824" xr:uid="{00000000-0005-0000-0000-00004D030000}"/>
    <cellStyle name="Note 2 17" xfId="825" xr:uid="{00000000-0005-0000-0000-00004E030000}"/>
    <cellStyle name="Note 2 18" xfId="826" xr:uid="{00000000-0005-0000-0000-00004F030000}"/>
    <cellStyle name="Note 2 19" xfId="827" xr:uid="{00000000-0005-0000-0000-000050030000}"/>
    <cellStyle name="Note 2 2" xfId="828" xr:uid="{00000000-0005-0000-0000-000051030000}"/>
    <cellStyle name="Note 2 3" xfId="829" xr:uid="{00000000-0005-0000-0000-000052030000}"/>
    <cellStyle name="Note 2 4" xfId="830" xr:uid="{00000000-0005-0000-0000-000053030000}"/>
    <cellStyle name="Note 2 5" xfId="831" xr:uid="{00000000-0005-0000-0000-000054030000}"/>
    <cellStyle name="Note 2 6" xfId="832" xr:uid="{00000000-0005-0000-0000-000055030000}"/>
    <cellStyle name="Note 2 7" xfId="833" xr:uid="{00000000-0005-0000-0000-000056030000}"/>
    <cellStyle name="Note 2 8" xfId="834" xr:uid="{00000000-0005-0000-0000-000057030000}"/>
    <cellStyle name="Note 2 9" xfId="835" xr:uid="{00000000-0005-0000-0000-000058030000}"/>
    <cellStyle name="Note 3" xfId="836" xr:uid="{00000000-0005-0000-0000-000059030000}"/>
    <cellStyle name="Note 3 10" xfId="837" xr:uid="{00000000-0005-0000-0000-00005A030000}"/>
    <cellStyle name="Note 3 2" xfId="838" xr:uid="{00000000-0005-0000-0000-00005B030000}"/>
    <cellStyle name="Note 3 2 2" xfId="839" xr:uid="{00000000-0005-0000-0000-00005C030000}"/>
    <cellStyle name="Note 3 3" xfId="840" xr:uid="{00000000-0005-0000-0000-00005D030000}"/>
    <cellStyle name="Note 3 3 2" xfId="841" xr:uid="{00000000-0005-0000-0000-00005E030000}"/>
    <cellStyle name="Note 3 4" xfId="842" xr:uid="{00000000-0005-0000-0000-00005F030000}"/>
    <cellStyle name="Note 3 4 2" xfId="843" xr:uid="{00000000-0005-0000-0000-000060030000}"/>
    <cellStyle name="Note 3 5" xfId="844" xr:uid="{00000000-0005-0000-0000-000061030000}"/>
    <cellStyle name="Note 3 5 2" xfId="845" xr:uid="{00000000-0005-0000-0000-000062030000}"/>
    <cellStyle name="Note 3 6" xfId="846" xr:uid="{00000000-0005-0000-0000-000063030000}"/>
    <cellStyle name="Note 3 6 2" xfId="847" xr:uid="{00000000-0005-0000-0000-000064030000}"/>
    <cellStyle name="Note 3 7" xfId="848" xr:uid="{00000000-0005-0000-0000-000065030000}"/>
    <cellStyle name="Note 3 7 2" xfId="849" xr:uid="{00000000-0005-0000-0000-000066030000}"/>
    <cellStyle name="Note 3 8" xfId="850" xr:uid="{00000000-0005-0000-0000-000067030000}"/>
    <cellStyle name="Note 3 9" xfId="851" xr:uid="{00000000-0005-0000-0000-000068030000}"/>
    <cellStyle name="Note 4" xfId="852" xr:uid="{00000000-0005-0000-0000-000069030000}"/>
    <cellStyle name="Note 4 10" xfId="853" xr:uid="{00000000-0005-0000-0000-00006A030000}"/>
    <cellStyle name="Note 4 2" xfId="854" xr:uid="{00000000-0005-0000-0000-00006B030000}"/>
    <cellStyle name="Note 4 2 2" xfId="855" xr:uid="{00000000-0005-0000-0000-00006C030000}"/>
    <cellStyle name="Note 4 3" xfId="856" xr:uid="{00000000-0005-0000-0000-00006D030000}"/>
    <cellStyle name="Note 4 3 2" xfId="857" xr:uid="{00000000-0005-0000-0000-00006E030000}"/>
    <cellStyle name="Note 4 4" xfId="858" xr:uid="{00000000-0005-0000-0000-00006F030000}"/>
    <cellStyle name="Note 4 4 2" xfId="859" xr:uid="{00000000-0005-0000-0000-000070030000}"/>
    <cellStyle name="Note 4 5" xfId="860" xr:uid="{00000000-0005-0000-0000-000071030000}"/>
    <cellStyle name="Note 4 5 2" xfId="861" xr:uid="{00000000-0005-0000-0000-000072030000}"/>
    <cellStyle name="Note 4 6" xfId="862" xr:uid="{00000000-0005-0000-0000-000073030000}"/>
    <cellStyle name="Note 4 6 2" xfId="863" xr:uid="{00000000-0005-0000-0000-000074030000}"/>
    <cellStyle name="Note 4 7" xfId="864" xr:uid="{00000000-0005-0000-0000-000075030000}"/>
    <cellStyle name="Note 4 7 2" xfId="865" xr:uid="{00000000-0005-0000-0000-000076030000}"/>
    <cellStyle name="Note 4 8" xfId="866" xr:uid="{00000000-0005-0000-0000-000077030000}"/>
    <cellStyle name="Note 4 9" xfId="867" xr:uid="{00000000-0005-0000-0000-000078030000}"/>
    <cellStyle name="Note 5" xfId="868" xr:uid="{00000000-0005-0000-0000-000079030000}"/>
    <cellStyle name="Note 5 10" xfId="869" xr:uid="{00000000-0005-0000-0000-00007A030000}"/>
    <cellStyle name="Note 5 2" xfId="870" xr:uid="{00000000-0005-0000-0000-00007B030000}"/>
    <cellStyle name="Note 5 2 2" xfId="871" xr:uid="{00000000-0005-0000-0000-00007C030000}"/>
    <cellStyle name="Note 5 3" xfId="872" xr:uid="{00000000-0005-0000-0000-00007D030000}"/>
    <cellStyle name="Note 5 3 2" xfId="873" xr:uid="{00000000-0005-0000-0000-00007E030000}"/>
    <cellStyle name="Note 5 4" xfId="874" xr:uid="{00000000-0005-0000-0000-00007F030000}"/>
    <cellStyle name="Note 5 4 2" xfId="875" xr:uid="{00000000-0005-0000-0000-000080030000}"/>
    <cellStyle name="Note 5 5" xfId="876" xr:uid="{00000000-0005-0000-0000-000081030000}"/>
    <cellStyle name="Note 5 5 2" xfId="877" xr:uid="{00000000-0005-0000-0000-000082030000}"/>
    <cellStyle name="Note 5 6" xfId="878" xr:uid="{00000000-0005-0000-0000-000083030000}"/>
    <cellStyle name="Note 5 6 2" xfId="879" xr:uid="{00000000-0005-0000-0000-000084030000}"/>
    <cellStyle name="Note 5 7" xfId="880" xr:uid="{00000000-0005-0000-0000-000085030000}"/>
    <cellStyle name="Note 5 7 2" xfId="881" xr:uid="{00000000-0005-0000-0000-000086030000}"/>
    <cellStyle name="Note 5 8" xfId="882" xr:uid="{00000000-0005-0000-0000-000087030000}"/>
    <cellStyle name="Note 5 9" xfId="883" xr:uid="{00000000-0005-0000-0000-000088030000}"/>
    <cellStyle name="Note 6" xfId="884" xr:uid="{00000000-0005-0000-0000-000089030000}"/>
    <cellStyle name="Note 6 2" xfId="885" xr:uid="{00000000-0005-0000-0000-00008A030000}"/>
    <cellStyle name="Note 6 2 2" xfId="886" xr:uid="{00000000-0005-0000-0000-00008B030000}"/>
    <cellStyle name="Note 6 3" xfId="887" xr:uid="{00000000-0005-0000-0000-00008C030000}"/>
    <cellStyle name="Note 6 3 2" xfId="888" xr:uid="{00000000-0005-0000-0000-00008D030000}"/>
    <cellStyle name="Note 6 4" xfId="889" xr:uid="{00000000-0005-0000-0000-00008E030000}"/>
    <cellStyle name="Note 6 4 2" xfId="890" xr:uid="{00000000-0005-0000-0000-00008F030000}"/>
    <cellStyle name="Note 6 5" xfId="891" xr:uid="{00000000-0005-0000-0000-000090030000}"/>
    <cellStyle name="Note 6 5 2" xfId="892" xr:uid="{00000000-0005-0000-0000-000091030000}"/>
    <cellStyle name="Note 6 6" xfId="893" xr:uid="{00000000-0005-0000-0000-000092030000}"/>
    <cellStyle name="Note 6 6 2" xfId="894" xr:uid="{00000000-0005-0000-0000-000093030000}"/>
    <cellStyle name="Note 6 7" xfId="895" xr:uid="{00000000-0005-0000-0000-000094030000}"/>
    <cellStyle name="Note 6 7 2" xfId="896" xr:uid="{00000000-0005-0000-0000-000095030000}"/>
    <cellStyle name="Note 6 8" xfId="897" xr:uid="{00000000-0005-0000-0000-000096030000}"/>
    <cellStyle name="notes" xfId="898" xr:uid="{00000000-0005-0000-0000-000097030000}"/>
    <cellStyle name="Output 2" xfId="899" xr:uid="{00000000-0005-0000-0000-000098030000}"/>
    <cellStyle name="Output 3" xfId="900" xr:uid="{00000000-0005-0000-0000-000099030000}"/>
    <cellStyle name="Percent 2" xfId="901" xr:uid="{00000000-0005-0000-0000-00009A030000}"/>
    <cellStyle name="Percent 2 2" xfId="902" xr:uid="{00000000-0005-0000-0000-00009B030000}"/>
    <cellStyle name="Percent 3" xfId="903" xr:uid="{00000000-0005-0000-0000-00009C030000}"/>
    <cellStyle name="Percent 4" xfId="904" xr:uid="{00000000-0005-0000-0000-00009D030000}"/>
    <cellStyle name="Percent 4 2" xfId="905" xr:uid="{00000000-0005-0000-0000-00009E030000}"/>
    <cellStyle name="Percent 5" xfId="906" xr:uid="{00000000-0005-0000-0000-00009F030000}"/>
    <cellStyle name="Percent 5 2" xfId="907" xr:uid="{00000000-0005-0000-0000-0000A0030000}"/>
    <cellStyle name="Pourcentage 2" xfId="952" xr:uid="{00000000-0005-0000-0000-0000A1030000}"/>
    <cellStyle name="Prosent 2" xfId="908" xr:uid="{00000000-0005-0000-0000-0000A2030000}"/>
    <cellStyle name="Prosent 2 2" xfId="909" xr:uid="{00000000-0005-0000-0000-0000A3030000}"/>
    <cellStyle name="Prosent 3" xfId="910" xr:uid="{00000000-0005-0000-0000-0000A4030000}"/>
    <cellStyle name="Prosent 4" xfId="911" xr:uid="{00000000-0005-0000-0000-0000A5030000}"/>
    <cellStyle name="Prosent 5" xfId="912" xr:uid="{00000000-0005-0000-0000-0000A6030000}"/>
    <cellStyle name="Prosent 6" xfId="913" xr:uid="{00000000-0005-0000-0000-0000A7030000}"/>
    <cellStyle name="Prosent 7" xfId="914" xr:uid="{00000000-0005-0000-0000-0000A8030000}"/>
    <cellStyle name="Prosent 8" xfId="915" xr:uid="{00000000-0005-0000-0000-0000A9030000}"/>
    <cellStyle name="Prosent 9" xfId="916" xr:uid="{00000000-0005-0000-0000-0000AA030000}"/>
    <cellStyle name="row_black_line_black" xfId="917" xr:uid="{00000000-0005-0000-0000-0000AB030000}"/>
    <cellStyle name="rowblack_line" xfId="918" xr:uid="{00000000-0005-0000-0000-0000AC030000}"/>
    <cellStyle name="rowblue_line" xfId="919" xr:uid="{00000000-0005-0000-0000-0000AD030000}"/>
    <cellStyle name="Sledovaný hypertextový odkaz" xfId="920" xr:uid="{00000000-0005-0000-0000-0000AE030000}"/>
    <cellStyle name="Snorm" xfId="921" xr:uid="{00000000-0005-0000-0000-0000AF030000}"/>
    <cellStyle name="socxn" xfId="922" xr:uid="{00000000-0005-0000-0000-0000B0030000}"/>
    <cellStyle name="Standaard_TELECOM" xfId="923" xr:uid="{00000000-0005-0000-0000-0000B1030000}"/>
    <cellStyle name="Standard_factsffigures_version 1.0" xfId="924" xr:uid="{00000000-0005-0000-0000-0000B2030000}"/>
    <cellStyle name="Style 1" xfId="925" xr:uid="{00000000-0005-0000-0000-0000B3030000}"/>
    <cellStyle name="Style 1 2" xfId="926" xr:uid="{00000000-0005-0000-0000-0000B4030000}"/>
    <cellStyle name="Style 1 3" xfId="927" xr:uid="{00000000-0005-0000-0000-0000B5030000}"/>
    <cellStyle name="superscript" xfId="928" xr:uid="{00000000-0005-0000-0000-0000B6030000}"/>
    <cellStyle name="tab_row_black_line_black" xfId="929" xr:uid="{00000000-0005-0000-0000-0000B7030000}"/>
    <cellStyle name="table_bottom" xfId="930" xr:uid="{00000000-0005-0000-0000-0000B8030000}"/>
    <cellStyle name="Title 2" xfId="931" xr:uid="{00000000-0005-0000-0000-0000B9030000}"/>
    <cellStyle name="Title 3" xfId="932" xr:uid="{00000000-0005-0000-0000-0000BA030000}"/>
    <cellStyle name="Total 2" xfId="933" xr:uid="{00000000-0005-0000-0000-0000BB030000}"/>
    <cellStyle name="Total 3" xfId="934" xr:uid="{00000000-0005-0000-0000-0000BC030000}"/>
    <cellStyle name="Total 3 2" xfId="935" xr:uid="{00000000-0005-0000-0000-0000BD030000}"/>
    <cellStyle name="Total 3 3" xfId="936" xr:uid="{00000000-0005-0000-0000-0000BE030000}"/>
    <cellStyle name="Total 4" xfId="937" xr:uid="{00000000-0005-0000-0000-0000BF030000}"/>
    <cellStyle name="Total 5" xfId="938" xr:uid="{00000000-0005-0000-0000-0000C0030000}"/>
    <cellStyle name="Tusenskille 2" xfId="939" xr:uid="{00000000-0005-0000-0000-0000C1030000}"/>
    <cellStyle name="Tusenskille 2 2" xfId="940" xr:uid="{00000000-0005-0000-0000-0000C2030000}"/>
    <cellStyle name="Tusenskille 3" xfId="941" xr:uid="{00000000-0005-0000-0000-0000C3030000}"/>
    <cellStyle name="Tusenskille 3 2" xfId="942" xr:uid="{00000000-0005-0000-0000-0000C4030000}"/>
    <cellStyle name="Tusenskille 4" xfId="943" xr:uid="{00000000-0005-0000-0000-0000C5030000}"/>
    <cellStyle name="Tusenskille 5" xfId="944" xr:uid="{00000000-0005-0000-0000-0000C6030000}"/>
    <cellStyle name="Tusenskille_Ark1" xfId="945" xr:uid="{00000000-0005-0000-0000-0000C7030000}"/>
    <cellStyle name="Überschrift" xfId="946" xr:uid="{00000000-0005-0000-0000-0000C8030000}"/>
    <cellStyle name="Warning Text 2" xfId="947" xr:uid="{00000000-0005-0000-0000-0000C9030000}"/>
    <cellStyle name="Warning Text 3" xfId="948" xr:uid="{00000000-0005-0000-0000-0000CA030000}"/>
    <cellStyle name="Wrapped" xfId="949" xr:uid="{00000000-0005-0000-0000-0000CB030000}"/>
    <cellStyle name="標準 2" xfId="950" xr:uid="{00000000-0005-0000-0000-0000CC030000}"/>
    <cellStyle name="標準_SOCX_JPN97" xfId="951" xr:uid="{00000000-0005-0000-0000-0000CD03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fr/home/statistiques/culture-medias-societe-information-sport/societe-information/indicateurs-generaux/infrastructures/infrastructure-internet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6"/>
  <sheetViews>
    <sheetView tabSelected="1" zoomScaleNormal="100" workbookViewId="0">
      <selection activeCell="A2" sqref="A2"/>
    </sheetView>
  </sheetViews>
  <sheetFormatPr baseColWidth="10" defaultColWidth="11.42578125" defaultRowHeight="12.75"/>
  <cols>
    <col min="1" max="1" width="24.140625" style="48" customWidth="1"/>
    <col min="2" max="2" width="4.140625" style="48" customWidth="1"/>
    <col min="3" max="16384" width="11.42578125" style="48"/>
  </cols>
  <sheetData>
    <row r="1" spans="1:11" ht="15.75">
      <c r="A1" s="47" t="s">
        <v>88</v>
      </c>
      <c r="B1" s="47"/>
      <c r="C1" s="47" t="s">
        <v>170</v>
      </c>
    </row>
    <row r="2" spans="1:11" ht="15.75">
      <c r="A2" s="47"/>
      <c r="B2" s="47"/>
      <c r="C2" s="47"/>
    </row>
    <row r="3" spans="1:11" ht="15.75">
      <c r="A3" s="47" t="s">
        <v>89</v>
      </c>
      <c r="B3" s="47"/>
      <c r="C3" s="47" t="s">
        <v>96</v>
      </c>
    </row>
    <row r="4" spans="1:11" ht="15.75">
      <c r="A4" s="47"/>
      <c r="B4" s="87"/>
      <c r="C4" s="47"/>
    </row>
    <row r="5" spans="1:11" s="50" customFormat="1" ht="12.75" customHeight="1">
      <c r="A5" s="49" t="s">
        <v>130</v>
      </c>
      <c r="B5" s="51" t="s">
        <v>131</v>
      </c>
      <c r="C5" s="49" t="s">
        <v>164</v>
      </c>
      <c r="D5" s="49"/>
      <c r="E5" s="49"/>
      <c r="F5" s="49"/>
      <c r="G5" s="49"/>
      <c r="H5" s="49"/>
      <c r="I5" s="49"/>
      <c r="J5" s="49"/>
      <c r="K5" s="49"/>
    </row>
    <row r="6" spans="1:11" s="50" customFormat="1" ht="12.75" customHeight="1">
      <c r="A6" s="49"/>
      <c r="B6" s="51"/>
      <c r="C6" s="49"/>
      <c r="D6" s="49"/>
      <c r="E6" s="49"/>
      <c r="F6" s="49"/>
      <c r="G6" s="49"/>
      <c r="H6" s="49"/>
      <c r="I6" s="49"/>
      <c r="J6" s="49"/>
      <c r="K6" s="49"/>
    </row>
    <row r="7" spans="1:11" s="50" customFormat="1" ht="12.75" customHeight="1">
      <c r="A7" s="49" t="s">
        <v>129</v>
      </c>
      <c r="B7" s="51">
        <v>1</v>
      </c>
      <c r="C7" s="49" t="s">
        <v>150</v>
      </c>
      <c r="D7" s="49"/>
      <c r="E7" s="49"/>
      <c r="F7" s="49"/>
      <c r="G7" s="49"/>
      <c r="H7" s="49"/>
      <c r="I7" s="49"/>
      <c r="J7" s="49"/>
      <c r="K7" s="49"/>
    </row>
    <row r="8" spans="1:11" s="50" customFormat="1" ht="12.75" customHeight="1">
      <c r="A8" s="51"/>
      <c r="B8" s="51">
        <v>2</v>
      </c>
      <c r="C8" s="49" t="s">
        <v>151</v>
      </c>
      <c r="D8" s="49"/>
      <c r="E8" s="49"/>
      <c r="F8" s="49"/>
      <c r="G8" s="49"/>
      <c r="H8" s="49"/>
      <c r="I8" s="49"/>
      <c r="J8" s="49"/>
      <c r="K8" s="49"/>
    </row>
    <row r="9" spans="1:11" s="50" customFormat="1" ht="12.75" customHeight="1">
      <c r="A9" s="49"/>
      <c r="B9" s="51">
        <v>3</v>
      </c>
      <c r="C9" s="49" t="s">
        <v>141</v>
      </c>
      <c r="D9" s="49"/>
      <c r="E9" s="49"/>
      <c r="F9" s="49"/>
      <c r="G9" s="49"/>
      <c r="H9" s="49"/>
      <c r="I9" s="49"/>
      <c r="J9" s="49"/>
      <c r="K9" s="49"/>
    </row>
    <row r="10" spans="1:11" s="50" customFormat="1" ht="12.75" customHeight="1">
      <c r="A10" s="49"/>
      <c r="C10" s="49"/>
      <c r="D10" s="49"/>
      <c r="E10" s="49"/>
      <c r="F10" s="49"/>
      <c r="G10" s="49"/>
      <c r="H10" s="49"/>
      <c r="I10" s="49"/>
      <c r="J10" s="49"/>
      <c r="K10" s="49"/>
    </row>
    <row r="11" spans="1:11">
      <c r="A11" s="49" t="s">
        <v>162</v>
      </c>
      <c r="B11" s="48">
        <v>4</v>
      </c>
      <c r="C11" s="49" t="s">
        <v>140</v>
      </c>
    </row>
    <row r="12" spans="1:11">
      <c r="A12" s="49"/>
    </row>
    <row r="13" spans="1:11" s="50" customFormat="1" ht="12.75" customHeight="1">
      <c r="A13" s="122" t="s">
        <v>97</v>
      </c>
      <c r="B13" s="122"/>
      <c r="C13" s="122"/>
      <c r="D13" s="122"/>
      <c r="E13" s="122"/>
    </row>
    <row r="14" spans="1:11" s="50" customFormat="1" ht="12.75" customHeight="1">
      <c r="B14" s="49"/>
    </row>
    <row r="15" spans="1:11" ht="5.25" customHeight="1">
      <c r="A15" s="52"/>
      <c r="B15" s="53"/>
      <c r="C15" s="53"/>
    </row>
    <row r="16" spans="1:11" ht="12.75" customHeight="1">
      <c r="A16" s="49" t="s">
        <v>163</v>
      </c>
    </row>
  </sheetData>
  <mergeCells count="1">
    <mergeCell ref="A13:E13"/>
  </mergeCells>
  <hyperlinks>
    <hyperlink ref="A13:E13" r:id="rId1" display="Commentaires et définitions : voir l'indicateur sur Internet" xr:uid="{00000000-0004-0000-0000-000000000000}"/>
    <hyperlink ref="C5:I5" location="Graph_a!A1" display="Utilisateurs qui accèdent à internet via l'IPv6, comparaison internationale, février 2019" xr:uid="{00000000-0004-0000-0000-000001000000}"/>
    <hyperlink ref="C7" location="Tableau_1!A1" display="Utilisateurs qui accèdent à internet via l'IPv6, comparaison internationale, évolution" xr:uid="{00000000-0004-0000-0000-000002000000}"/>
    <hyperlink ref="C8" location="Tableau_2!A1" display="Nombre d'abonnements Machine-to-Machine (M2M) de téléphonie mobile, comparaison internationale, 2017" xr:uid="{00000000-0004-0000-0000-000003000000}"/>
    <hyperlink ref="C11" location="Tableau_4!A1" display="Hosts internet par domaine, comparaison internationale, évolution" xr:uid="{00000000-0004-0000-0000-000004000000}"/>
    <hyperlink ref="C9" location="Tableau_3!A1" display="Serveurs internet sécurisés dans les pays de l'OCDE, par million d'habitants, évolution" xr:uid="{00000000-0004-0000-0000-000005000000}"/>
    <hyperlink ref="C10:I10" location="Tableau_4!A1" display="Serveurs internet sécurisés dans les pays de l'OCDE, par million d'habitants, évolution" xr:uid="{00000000-0004-0000-0000-000006000000}"/>
  </hyperlinks>
  <pageMargins left="0.78740157499999996" right="0.78740157499999996" top="0.984251969" bottom="0.984251969" header="0.4921259845" footer="0.4921259845"/>
  <pageSetup paperSize="9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E25"/>
  <sheetViews>
    <sheetView workbookViewId="0">
      <selection activeCell="B2" sqref="B2"/>
    </sheetView>
  </sheetViews>
  <sheetFormatPr baseColWidth="10" defaultColWidth="11.42578125" defaultRowHeight="11.25"/>
  <cols>
    <col min="1" max="1" width="1.140625" style="1" customWidth="1"/>
    <col min="2" max="2" width="22.85546875" style="1" customWidth="1"/>
    <col min="3" max="3" width="18" style="1" customWidth="1"/>
    <col min="4" max="4" width="2.140625" style="1" customWidth="1"/>
    <col min="5" max="5" width="2.5703125" style="1" customWidth="1"/>
    <col min="6" max="16384" width="11.42578125" style="1"/>
  </cols>
  <sheetData>
    <row r="1" spans="2:5">
      <c r="B1" s="17" t="s">
        <v>31</v>
      </c>
    </row>
    <row r="2" spans="2:5" ht="12">
      <c r="B2" s="120" t="s">
        <v>169</v>
      </c>
    </row>
    <row r="3" spans="2:5">
      <c r="B3" s="1" t="s">
        <v>139</v>
      </c>
    </row>
    <row r="4" spans="2:5">
      <c r="B4" s="16"/>
      <c r="C4" s="92" t="s">
        <v>161</v>
      </c>
      <c r="E4" s="93"/>
    </row>
    <row r="5" spans="2:5">
      <c r="B5" s="58" t="s">
        <v>7</v>
      </c>
      <c r="C5" s="88">
        <v>2.91</v>
      </c>
    </row>
    <row r="6" spans="2:5">
      <c r="B6" s="58" t="s">
        <v>116</v>
      </c>
      <c r="C6" s="88">
        <v>10.56</v>
      </c>
    </row>
    <row r="7" spans="2:5">
      <c r="B7" s="58" t="s">
        <v>14</v>
      </c>
      <c r="C7" s="88">
        <v>11.47</v>
      </c>
    </row>
    <row r="8" spans="2:5">
      <c r="B8" s="58" t="s">
        <v>126</v>
      </c>
      <c r="C8" s="88">
        <v>14.44</v>
      </c>
    </row>
    <row r="9" spans="2:5">
      <c r="B9" s="58" t="s">
        <v>117</v>
      </c>
      <c r="C9" s="88">
        <v>17.63</v>
      </c>
    </row>
    <row r="10" spans="2:5">
      <c r="B10" s="58" t="s">
        <v>122</v>
      </c>
      <c r="C10" s="88">
        <v>20.67</v>
      </c>
    </row>
    <row r="11" spans="2:5">
      <c r="B11" s="58" t="s">
        <v>121</v>
      </c>
      <c r="C11" s="88">
        <v>25.21</v>
      </c>
    </row>
    <row r="12" spans="2:5">
      <c r="B12" s="58" t="s">
        <v>0</v>
      </c>
      <c r="C12" s="88">
        <v>27.77</v>
      </c>
    </row>
    <row r="13" spans="2:5">
      <c r="B13" s="102" t="s">
        <v>120</v>
      </c>
      <c r="C13" s="103">
        <v>34.32</v>
      </c>
    </row>
    <row r="14" spans="2:5">
      <c r="B14" s="58" t="s">
        <v>114</v>
      </c>
      <c r="C14" s="88">
        <v>37.44</v>
      </c>
    </row>
    <row r="15" spans="2:5">
      <c r="B15" s="58" t="s">
        <v>118</v>
      </c>
      <c r="C15" s="88">
        <v>39.799999999999997</v>
      </c>
    </row>
    <row r="16" spans="2:5">
      <c r="B16" s="58" t="s">
        <v>123</v>
      </c>
      <c r="C16" s="88">
        <v>42.36</v>
      </c>
    </row>
    <row r="17" spans="2:3">
      <c r="B17" s="58" t="s">
        <v>119</v>
      </c>
      <c r="C17" s="88">
        <v>45.68</v>
      </c>
    </row>
    <row r="18" spans="2:3">
      <c r="B18" s="58" t="s">
        <v>128</v>
      </c>
      <c r="C18" s="88">
        <v>48</v>
      </c>
    </row>
    <row r="19" spans="2:3">
      <c r="B19" s="58" t="s">
        <v>124</v>
      </c>
      <c r="C19" s="88">
        <v>49.84</v>
      </c>
    </row>
    <row r="20" spans="2:3">
      <c r="B20" s="58" t="s">
        <v>15</v>
      </c>
      <c r="C20" s="89">
        <v>66.209999999999994</v>
      </c>
    </row>
    <row r="21" spans="2:3">
      <c r="B21" s="58" t="s">
        <v>127</v>
      </c>
      <c r="C21" s="88">
        <v>68.099999999999994</v>
      </c>
    </row>
    <row r="22" spans="2:3" ht="12" thickBot="1">
      <c r="B22" s="59" t="s">
        <v>125</v>
      </c>
      <c r="C22" s="90">
        <v>70.38</v>
      </c>
    </row>
    <row r="23" spans="2:3" ht="12" thickTop="1">
      <c r="B23" s="71" t="s">
        <v>138</v>
      </c>
    </row>
    <row r="24" spans="2:3">
      <c r="B24" s="69" t="s">
        <v>167</v>
      </c>
    </row>
    <row r="25" spans="2:3">
      <c r="C25" s="7" t="s">
        <v>163</v>
      </c>
    </row>
  </sheetData>
  <sortState xmlns:xlrd2="http://schemas.microsoft.com/office/spreadsheetml/2017/richdata2" ref="B5:C22">
    <sortCondition ref="C5:C22"/>
  </sortState>
  <hyperlinks>
    <hyperlink ref="B1" location="Titres!A1" display="Titres" xr:uid="{00000000-0004-0000-01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L47"/>
  <sheetViews>
    <sheetView workbookViewId="0">
      <selection activeCell="B2" sqref="B2"/>
    </sheetView>
  </sheetViews>
  <sheetFormatPr baseColWidth="10" defaultColWidth="11.42578125" defaultRowHeight="11.25"/>
  <cols>
    <col min="1" max="1" width="1.140625" style="1" customWidth="1"/>
    <col min="2" max="2" width="22.85546875" style="1" customWidth="1"/>
    <col min="3" max="12" width="12.7109375" style="1" customWidth="1"/>
    <col min="13" max="16384" width="11.42578125" style="1"/>
  </cols>
  <sheetData>
    <row r="1" spans="2:12">
      <c r="B1" s="17" t="s">
        <v>31</v>
      </c>
    </row>
    <row r="2" spans="2:12" ht="12">
      <c r="B2" s="72" t="s">
        <v>150</v>
      </c>
    </row>
    <row r="3" spans="2:12">
      <c r="B3" s="1" t="s">
        <v>139</v>
      </c>
    </row>
    <row r="4" spans="2:12">
      <c r="B4" s="16"/>
      <c r="C4" s="92">
        <v>43497</v>
      </c>
      <c r="D4" s="92">
        <v>43678</v>
      </c>
      <c r="E4" s="92">
        <v>43862</v>
      </c>
      <c r="F4" s="92">
        <v>44044</v>
      </c>
      <c r="G4" s="92">
        <v>44197</v>
      </c>
      <c r="H4" s="92">
        <v>44470</v>
      </c>
      <c r="I4" s="92">
        <v>44593</v>
      </c>
      <c r="J4" s="92">
        <v>44774</v>
      </c>
      <c r="K4" s="92">
        <v>44958</v>
      </c>
      <c r="L4" s="92">
        <v>45170</v>
      </c>
    </row>
    <row r="5" spans="2:12">
      <c r="B5" s="58" t="s">
        <v>7</v>
      </c>
      <c r="C5" s="88">
        <v>2.16</v>
      </c>
      <c r="D5" s="88">
        <v>2.66</v>
      </c>
      <c r="E5" s="88">
        <v>3</v>
      </c>
      <c r="F5" s="88">
        <v>2.33</v>
      </c>
      <c r="G5" s="88">
        <v>2.75</v>
      </c>
      <c r="H5" s="88">
        <v>3.36</v>
      </c>
      <c r="I5" s="88">
        <v>3.43</v>
      </c>
      <c r="J5" s="88">
        <v>2.78</v>
      </c>
      <c r="K5" s="88">
        <v>3.31</v>
      </c>
      <c r="L5" s="88">
        <v>2.91</v>
      </c>
    </row>
    <row r="6" spans="2:12">
      <c r="B6" s="58" t="s">
        <v>126</v>
      </c>
      <c r="C6" s="88">
        <v>3.3</v>
      </c>
      <c r="D6" s="88">
        <v>3.29</v>
      </c>
      <c r="E6" s="88">
        <v>4.33</v>
      </c>
      <c r="F6" s="88">
        <v>4.46</v>
      </c>
      <c r="G6" s="88">
        <v>4.6100000000000003</v>
      </c>
      <c r="H6" s="88">
        <v>4.78</v>
      </c>
      <c r="I6" s="88">
        <v>5.39</v>
      </c>
      <c r="J6" s="88">
        <v>5.22</v>
      </c>
      <c r="K6" s="88">
        <v>8.5500000000000007</v>
      </c>
      <c r="L6" s="88">
        <v>14.44</v>
      </c>
    </row>
    <row r="7" spans="2:12">
      <c r="B7" s="58" t="s">
        <v>116</v>
      </c>
      <c r="C7" s="88">
        <v>3.57</v>
      </c>
      <c r="D7" s="88">
        <v>3.25</v>
      </c>
      <c r="E7" s="88">
        <v>3.56</v>
      </c>
      <c r="F7" s="88">
        <v>3.92</v>
      </c>
      <c r="G7" s="88">
        <v>4.67</v>
      </c>
      <c r="H7" s="88">
        <v>5.9</v>
      </c>
      <c r="I7" s="88">
        <v>6.49</v>
      </c>
      <c r="J7" s="88">
        <v>8.7100000000000009</v>
      </c>
      <c r="K7" s="88">
        <v>8.9</v>
      </c>
      <c r="L7" s="88">
        <v>10.56</v>
      </c>
    </row>
    <row r="8" spans="2:12">
      <c r="B8" s="58" t="s">
        <v>122</v>
      </c>
      <c r="C8" s="88">
        <v>5.98</v>
      </c>
      <c r="D8" s="88">
        <v>5.15</v>
      </c>
      <c r="E8" s="88">
        <v>4.97</v>
      </c>
      <c r="F8" s="88">
        <v>5.78</v>
      </c>
      <c r="G8" s="88">
        <v>8.02</v>
      </c>
      <c r="H8" s="88">
        <v>9.89</v>
      </c>
      <c r="I8" s="88">
        <v>10.5</v>
      </c>
      <c r="J8" s="88">
        <v>16.12</v>
      </c>
      <c r="K8" s="88">
        <v>17.23</v>
      </c>
      <c r="L8" s="88">
        <v>20.67</v>
      </c>
    </row>
    <row r="9" spans="2:12">
      <c r="B9" s="58" t="s">
        <v>117</v>
      </c>
      <c r="C9" s="88">
        <v>12.37</v>
      </c>
      <c r="D9" s="88">
        <v>11.78</v>
      </c>
      <c r="E9" s="88">
        <v>13.34</v>
      </c>
      <c r="F9" s="88">
        <v>15.2</v>
      </c>
      <c r="G9" s="88">
        <v>18.510000000000002</v>
      </c>
      <c r="H9" s="88">
        <v>18.690000000000001</v>
      </c>
      <c r="I9" s="88">
        <v>21.63</v>
      </c>
      <c r="J9" s="88">
        <v>29.07</v>
      </c>
      <c r="K9" s="88">
        <v>23.23</v>
      </c>
      <c r="L9" s="88">
        <v>17.63</v>
      </c>
    </row>
    <row r="10" spans="2:12">
      <c r="B10" s="58" t="s">
        <v>0</v>
      </c>
      <c r="C10" s="88">
        <v>7.24</v>
      </c>
      <c r="D10" s="88">
        <v>12.2</v>
      </c>
      <c r="E10" s="88">
        <v>11.97</v>
      </c>
      <c r="F10" s="88">
        <v>14.37</v>
      </c>
      <c r="G10" s="88">
        <v>16.68</v>
      </c>
      <c r="H10" s="88">
        <v>23.18</v>
      </c>
      <c r="I10" s="88">
        <v>28.08</v>
      </c>
      <c r="J10" s="88">
        <v>25.59</v>
      </c>
      <c r="K10" s="88">
        <v>26.51</v>
      </c>
      <c r="L10" s="88">
        <v>27.77</v>
      </c>
    </row>
    <row r="11" spans="2:12">
      <c r="B11" s="58" t="s">
        <v>121</v>
      </c>
      <c r="C11" s="88">
        <v>18.43</v>
      </c>
      <c r="D11" s="88">
        <v>19.600000000000001</v>
      </c>
      <c r="E11" s="88">
        <v>20.85</v>
      </c>
      <c r="F11" s="88">
        <v>22.66</v>
      </c>
      <c r="G11" s="88">
        <v>23.22</v>
      </c>
      <c r="H11" s="88">
        <v>23.79</v>
      </c>
      <c r="I11" s="88">
        <v>23.87</v>
      </c>
      <c r="J11" s="88">
        <v>24.68</v>
      </c>
      <c r="K11" s="88">
        <v>23.58</v>
      </c>
      <c r="L11" s="88">
        <v>25.21</v>
      </c>
    </row>
    <row r="12" spans="2:12">
      <c r="B12" s="58" t="s">
        <v>123</v>
      </c>
      <c r="C12" s="88">
        <v>22.72</v>
      </c>
      <c r="D12" s="88">
        <v>24.32</v>
      </c>
      <c r="E12" s="88">
        <v>26.7</v>
      </c>
      <c r="F12" s="88">
        <v>30.16</v>
      </c>
      <c r="G12" s="88">
        <v>34.43</v>
      </c>
      <c r="H12" s="88">
        <v>33.229999999999997</v>
      </c>
      <c r="I12" s="88">
        <v>34.43</v>
      </c>
      <c r="J12" s="88">
        <v>43.11</v>
      </c>
      <c r="K12" s="88">
        <v>45.6</v>
      </c>
      <c r="L12" s="88">
        <v>42.36</v>
      </c>
    </row>
    <row r="13" spans="2:12">
      <c r="B13" s="58" t="s">
        <v>14</v>
      </c>
      <c r="C13" s="88">
        <v>14.29</v>
      </c>
      <c r="D13" s="88">
        <v>16.420000000000002</v>
      </c>
      <c r="E13" s="88">
        <v>22.94</v>
      </c>
      <c r="F13" s="88">
        <v>24.84</v>
      </c>
      <c r="G13" s="88">
        <v>29.62</v>
      </c>
      <c r="H13" s="88">
        <v>34.130000000000003</v>
      </c>
      <c r="I13" s="88">
        <v>34.14</v>
      </c>
      <c r="J13" s="88">
        <v>14.33</v>
      </c>
      <c r="K13" s="88">
        <v>10.28</v>
      </c>
      <c r="L13" s="88">
        <v>11.47</v>
      </c>
    </row>
    <row r="14" spans="2:12">
      <c r="B14" s="58" t="s">
        <v>114</v>
      </c>
      <c r="C14" s="89">
        <v>23.27</v>
      </c>
      <c r="D14" s="89">
        <v>23.04</v>
      </c>
      <c r="E14" s="89">
        <v>24.3</v>
      </c>
      <c r="F14" s="88">
        <v>27.64</v>
      </c>
      <c r="G14" s="88">
        <v>30.22</v>
      </c>
      <c r="H14" s="88">
        <v>34.369999999999997</v>
      </c>
      <c r="I14" s="88">
        <v>33.840000000000003</v>
      </c>
      <c r="J14" s="88">
        <v>36.6</v>
      </c>
      <c r="K14" s="88">
        <v>34.450000000000003</v>
      </c>
      <c r="L14" s="88">
        <v>37.44</v>
      </c>
    </row>
    <row r="15" spans="2:12">
      <c r="B15" s="102" t="s">
        <v>120</v>
      </c>
      <c r="C15" s="103">
        <v>28.5</v>
      </c>
      <c r="D15" s="103">
        <v>29.5</v>
      </c>
      <c r="E15" s="103">
        <v>35.78</v>
      </c>
      <c r="F15" s="103">
        <v>39.9</v>
      </c>
      <c r="G15" s="103">
        <v>43.24</v>
      </c>
      <c r="H15" s="103">
        <v>35.39</v>
      </c>
      <c r="I15" s="103">
        <v>35.58</v>
      </c>
      <c r="J15" s="103">
        <v>29.1</v>
      </c>
      <c r="K15" s="103">
        <v>41.49</v>
      </c>
      <c r="L15" s="103">
        <v>34.32</v>
      </c>
    </row>
    <row r="16" spans="2:12">
      <c r="B16" s="58" t="s">
        <v>118</v>
      </c>
      <c r="C16" s="88">
        <v>19.989999999999998</v>
      </c>
      <c r="D16" s="88">
        <v>26.57</v>
      </c>
      <c r="E16" s="88">
        <v>33.25</v>
      </c>
      <c r="F16" s="88">
        <v>36.86</v>
      </c>
      <c r="G16" s="88">
        <v>39.61</v>
      </c>
      <c r="H16" s="88">
        <v>36.9</v>
      </c>
      <c r="I16" s="88">
        <v>37.06</v>
      </c>
      <c r="J16" s="88">
        <v>33.770000000000003</v>
      </c>
      <c r="K16" s="88">
        <v>33.369999999999997</v>
      </c>
      <c r="L16" s="88">
        <v>39.799999999999997</v>
      </c>
    </row>
    <row r="17" spans="2:12">
      <c r="B17" s="58" t="s">
        <v>128</v>
      </c>
      <c r="C17" s="89">
        <v>28.64</v>
      </c>
      <c r="D17" s="89">
        <v>32.340000000000003</v>
      </c>
      <c r="E17" s="89">
        <v>33.15</v>
      </c>
      <c r="F17" s="88">
        <v>36.06</v>
      </c>
      <c r="G17" s="88">
        <v>37.36</v>
      </c>
      <c r="H17" s="88">
        <v>41.42</v>
      </c>
      <c r="I17" s="88">
        <v>43.83</v>
      </c>
      <c r="J17" s="88">
        <v>46.75</v>
      </c>
      <c r="K17" s="88">
        <v>48.05</v>
      </c>
      <c r="L17" s="88">
        <v>48</v>
      </c>
    </row>
    <row r="18" spans="2:12">
      <c r="B18" s="58" t="s">
        <v>119</v>
      </c>
      <c r="C18" s="88">
        <v>24</v>
      </c>
      <c r="D18" s="88">
        <v>25.27</v>
      </c>
      <c r="E18" s="88">
        <v>31.81</v>
      </c>
      <c r="F18" s="88">
        <v>31.54</v>
      </c>
      <c r="G18" s="88">
        <v>37.340000000000003</v>
      </c>
      <c r="H18" s="88">
        <v>41.73</v>
      </c>
      <c r="I18" s="88">
        <v>39.99</v>
      </c>
      <c r="J18" s="88">
        <v>46.7</v>
      </c>
      <c r="K18" s="88">
        <v>43.68</v>
      </c>
      <c r="L18" s="88">
        <v>45.68</v>
      </c>
    </row>
    <row r="19" spans="2:12">
      <c r="B19" s="58" t="s">
        <v>124</v>
      </c>
      <c r="C19" s="88">
        <v>35.32</v>
      </c>
      <c r="D19" s="88">
        <v>37.25</v>
      </c>
      <c r="E19" s="88">
        <v>38.159999999999997</v>
      </c>
      <c r="F19" s="88">
        <v>42.07</v>
      </c>
      <c r="G19" s="88">
        <v>44.59</v>
      </c>
      <c r="H19" s="88">
        <v>43.39</v>
      </c>
      <c r="I19" s="88">
        <v>46.01</v>
      </c>
      <c r="J19" s="88">
        <v>48.59</v>
      </c>
      <c r="K19" s="88">
        <v>48.75</v>
      </c>
      <c r="L19" s="88">
        <v>49.84</v>
      </c>
    </row>
    <row r="20" spans="2:12">
      <c r="B20" s="58" t="s">
        <v>125</v>
      </c>
      <c r="C20" s="88">
        <v>24.91</v>
      </c>
      <c r="D20" s="88">
        <v>34.090000000000003</v>
      </c>
      <c r="E20" s="88">
        <v>37.29</v>
      </c>
      <c r="F20" s="88">
        <v>39.950000000000003</v>
      </c>
      <c r="G20" s="88">
        <v>43.54</v>
      </c>
      <c r="H20" s="88">
        <v>49.35</v>
      </c>
      <c r="I20" s="88">
        <v>53.15</v>
      </c>
      <c r="J20" s="88">
        <v>71.61</v>
      </c>
      <c r="K20" s="88">
        <v>74.23</v>
      </c>
      <c r="L20" s="88">
        <v>70.38</v>
      </c>
    </row>
    <row r="21" spans="2:12">
      <c r="B21" s="58" t="s">
        <v>127</v>
      </c>
      <c r="C21" s="88">
        <v>41.22</v>
      </c>
      <c r="D21" s="88">
        <v>43.04</v>
      </c>
      <c r="E21" s="88">
        <v>45.88</v>
      </c>
      <c r="F21" s="88">
        <v>47.78</v>
      </c>
      <c r="G21" s="88">
        <v>51.69</v>
      </c>
      <c r="H21" s="88">
        <v>52.71</v>
      </c>
      <c r="I21" s="88">
        <v>55.15</v>
      </c>
      <c r="J21" s="88">
        <v>63.54</v>
      </c>
      <c r="K21" s="88">
        <v>66.78</v>
      </c>
      <c r="L21" s="88">
        <v>68.099999999999994</v>
      </c>
    </row>
    <row r="22" spans="2:12" ht="12" thickBot="1">
      <c r="B22" s="59" t="s">
        <v>15</v>
      </c>
      <c r="C22" s="90">
        <v>53.28</v>
      </c>
      <c r="D22" s="90">
        <v>55.2</v>
      </c>
      <c r="E22" s="90">
        <v>50.77</v>
      </c>
      <c r="F22" s="90">
        <v>54.46</v>
      </c>
      <c r="G22" s="90">
        <v>56.32</v>
      </c>
      <c r="H22" s="90">
        <v>53.89</v>
      </c>
      <c r="I22" s="90">
        <v>55.93</v>
      </c>
      <c r="J22" s="90">
        <v>58.37</v>
      </c>
      <c r="K22" s="90">
        <v>62.75</v>
      </c>
      <c r="L22" s="90">
        <v>66.209999999999994</v>
      </c>
    </row>
    <row r="23" spans="2:12" ht="12" thickTop="1">
      <c r="B23" s="71" t="s">
        <v>138</v>
      </c>
      <c r="L23" s="7" t="s">
        <v>163</v>
      </c>
    </row>
    <row r="24" spans="2:12">
      <c r="B24" s="69" t="s">
        <v>167</v>
      </c>
    </row>
    <row r="34" spans="6:6">
      <c r="F34" s="58"/>
    </row>
    <row r="35" spans="6:6">
      <c r="F35" s="58"/>
    </row>
    <row r="36" spans="6:6">
      <c r="F36" s="58"/>
    </row>
    <row r="37" spans="6:6">
      <c r="F37" s="58"/>
    </row>
    <row r="38" spans="6:6">
      <c r="F38" s="58"/>
    </row>
    <row r="39" spans="6:6">
      <c r="F39" s="58"/>
    </row>
    <row r="40" spans="6:6">
      <c r="F40" s="58"/>
    </row>
    <row r="41" spans="6:6">
      <c r="F41" s="58"/>
    </row>
    <row r="42" spans="6:6">
      <c r="F42" s="58"/>
    </row>
    <row r="43" spans="6:6">
      <c r="F43" s="58"/>
    </row>
    <row r="44" spans="6:6">
      <c r="F44" s="58"/>
    </row>
    <row r="45" spans="6:6">
      <c r="F45" s="58"/>
    </row>
    <row r="46" spans="6:6">
      <c r="F46" s="102"/>
    </row>
    <row r="47" spans="6:6">
      <c r="F47" s="58"/>
    </row>
  </sheetData>
  <sortState xmlns:xlrd2="http://schemas.microsoft.com/office/spreadsheetml/2017/richdata2" ref="B5:H22">
    <sortCondition ref="H5:H22"/>
  </sortState>
  <hyperlinks>
    <hyperlink ref="B1" location="Titres!A1" display="Titres" xr:uid="{00000000-0004-0000-0200-000000000000}"/>
  </hyperlinks>
  <pageMargins left="0" right="0" top="0.74803149606299213" bottom="0.74803149606299213" header="0.31496062992125984" footer="0.31496062992125984"/>
  <pageSetup paperSize="9" scale="9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30"/>
  <sheetViews>
    <sheetView workbookViewId="0">
      <selection activeCell="B2" sqref="B2"/>
    </sheetView>
  </sheetViews>
  <sheetFormatPr baseColWidth="10" defaultColWidth="11.42578125" defaultRowHeight="11.25"/>
  <cols>
    <col min="1" max="1" width="1.140625" style="1" customWidth="1"/>
    <col min="2" max="2" width="16.85546875" style="61" customWidth="1"/>
    <col min="3" max="14" width="12.42578125" style="61" customWidth="1"/>
    <col min="15" max="16384" width="11.42578125" style="61"/>
  </cols>
  <sheetData>
    <row r="1" spans="2:18">
      <c r="B1" s="86" t="s">
        <v>31</v>
      </c>
    </row>
    <row r="2" spans="2:18" ht="12">
      <c r="B2" s="66" t="s">
        <v>152</v>
      </c>
    </row>
    <row r="3" spans="2:18">
      <c r="B3" s="62" t="s">
        <v>133</v>
      </c>
    </row>
    <row r="4" spans="2:18" ht="24" customHeight="1">
      <c r="B4" s="98"/>
      <c r="C4" s="123">
        <v>2017</v>
      </c>
      <c r="D4" s="124"/>
      <c r="E4" s="123">
        <v>2018</v>
      </c>
      <c r="F4" s="124"/>
      <c r="G4" s="123">
        <v>2019</v>
      </c>
      <c r="H4" s="124"/>
      <c r="I4" s="123">
        <v>2020</v>
      </c>
      <c r="J4" s="124"/>
      <c r="K4" s="123">
        <v>2021</v>
      </c>
      <c r="L4" s="124"/>
      <c r="M4" s="123" t="s">
        <v>159</v>
      </c>
      <c r="N4" s="124"/>
      <c r="O4" s="123" t="s">
        <v>165</v>
      </c>
      <c r="P4" s="124"/>
      <c r="Q4" s="123" t="s">
        <v>168</v>
      </c>
      <c r="R4" s="124"/>
    </row>
    <row r="5" spans="2:18" ht="44.25" customHeight="1">
      <c r="B5" s="94"/>
      <c r="C5" s="67" t="s">
        <v>132</v>
      </c>
      <c r="D5" s="94" t="s">
        <v>134</v>
      </c>
      <c r="E5" s="67" t="s">
        <v>132</v>
      </c>
      <c r="F5" s="94" t="s">
        <v>134</v>
      </c>
      <c r="G5" s="67" t="s">
        <v>132</v>
      </c>
      <c r="H5" s="94" t="s">
        <v>134</v>
      </c>
      <c r="I5" s="67" t="s">
        <v>132</v>
      </c>
      <c r="J5" s="109" t="s">
        <v>134</v>
      </c>
      <c r="K5" s="67" t="s">
        <v>132</v>
      </c>
      <c r="L5" s="109" t="s">
        <v>134</v>
      </c>
      <c r="M5" s="67" t="s">
        <v>132</v>
      </c>
      <c r="N5" s="109" t="s">
        <v>134</v>
      </c>
      <c r="O5" s="67" t="s">
        <v>132</v>
      </c>
      <c r="P5" s="109" t="s">
        <v>134</v>
      </c>
      <c r="Q5" s="67" t="s">
        <v>132</v>
      </c>
      <c r="R5" s="109" t="s">
        <v>134</v>
      </c>
    </row>
    <row r="6" spans="2:18">
      <c r="B6" s="99" t="s">
        <v>22</v>
      </c>
      <c r="C6" s="64">
        <v>4.4950000000000001</v>
      </c>
      <c r="D6" s="95">
        <v>5.6879999999999997</v>
      </c>
      <c r="E6" s="64">
        <v>5.21</v>
      </c>
      <c r="F6" s="95">
        <v>6.4</v>
      </c>
      <c r="G6" s="64">
        <v>5.8614379999999997</v>
      </c>
      <c r="H6" s="95">
        <v>7.1250689843797481</v>
      </c>
      <c r="I6" s="64">
        <v>6.3804540000000003</v>
      </c>
      <c r="J6" s="95">
        <v>7.6520000000000001</v>
      </c>
      <c r="K6" s="64">
        <v>7.01</v>
      </c>
      <c r="L6" s="95">
        <v>8.4</v>
      </c>
      <c r="M6" s="64">
        <v>7.4450000000000003</v>
      </c>
      <c r="N6" s="95">
        <v>8.8469999999999995</v>
      </c>
      <c r="O6" s="111">
        <v>7.8</v>
      </c>
      <c r="P6" s="112">
        <v>9.27</v>
      </c>
      <c r="Q6" s="111">
        <v>8.09</v>
      </c>
      <c r="R6" s="112">
        <v>9.49</v>
      </c>
    </row>
    <row r="7" spans="2:18">
      <c r="B7" s="99" t="s">
        <v>136</v>
      </c>
      <c r="C7" s="64">
        <v>0.91700000000000004</v>
      </c>
      <c r="D7" s="96">
        <v>8.6649999999999991</v>
      </c>
      <c r="E7" s="64">
        <v>1</v>
      </c>
      <c r="F7" s="96">
        <v>9.42</v>
      </c>
      <c r="G7" s="64">
        <v>1.0936060000000001</v>
      </c>
      <c r="H7" s="96">
        <v>10.25012184606156</v>
      </c>
      <c r="I7" s="64">
        <v>1.2097549999999999</v>
      </c>
      <c r="J7" s="96">
        <v>11.307</v>
      </c>
      <c r="K7" s="64">
        <v>1.26</v>
      </c>
      <c r="L7" s="96">
        <v>11.82</v>
      </c>
      <c r="M7" s="64">
        <v>1.3069999999999999</v>
      </c>
      <c r="N7" s="96">
        <v>12.22</v>
      </c>
      <c r="O7" s="111">
        <v>1.38</v>
      </c>
      <c r="P7" s="113">
        <v>12.94</v>
      </c>
      <c r="Q7" s="111">
        <v>1.4219999999999999</v>
      </c>
      <c r="R7" s="113">
        <v>13.31</v>
      </c>
    </row>
    <row r="8" spans="2:18">
      <c r="B8" s="99" t="s">
        <v>115</v>
      </c>
      <c r="C8" s="64">
        <v>0.84899999999999998</v>
      </c>
      <c r="D8" s="96">
        <v>8.2360000000000007</v>
      </c>
      <c r="E8" s="64">
        <v>1.1000000000000001</v>
      </c>
      <c r="F8" s="96">
        <v>10.65</v>
      </c>
      <c r="G8" s="64">
        <v>1.194353</v>
      </c>
      <c r="H8" s="96">
        <v>11.622516105175066</v>
      </c>
      <c r="I8" s="64">
        <v>1.2303200000000001</v>
      </c>
      <c r="J8" s="96">
        <v>11.948</v>
      </c>
      <c r="K8" s="64">
        <v>1.27</v>
      </c>
      <c r="L8" s="96">
        <v>12.37</v>
      </c>
      <c r="M8" s="64">
        <v>1.333</v>
      </c>
      <c r="N8" s="96">
        <v>12.948</v>
      </c>
      <c r="O8" s="111">
        <v>1.33</v>
      </c>
      <c r="P8" s="113">
        <v>12.94</v>
      </c>
      <c r="Q8" s="111">
        <v>1.403</v>
      </c>
      <c r="R8" s="113">
        <v>13.66</v>
      </c>
    </row>
    <row r="9" spans="2:18">
      <c r="B9" s="99" t="s">
        <v>114</v>
      </c>
      <c r="C9" s="64">
        <v>3.47</v>
      </c>
      <c r="D9" s="96">
        <v>9.4529999999999994</v>
      </c>
      <c r="E9" s="64">
        <v>3.84</v>
      </c>
      <c r="F9" s="96">
        <v>10.36</v>
      </c>
      <c r="G9" s="64">
        <v>4.6260000000000003</v>
      </c>
      <c r="H9" s="96">
        <v>12.306791880603368</v>
      </c>
      <c r="I9" s="64">
        <v>3.8819089999999998</v>
      </c>
      <c r="J9" s="96">
        <v>10.214</v>
      </c>
      <c r="K9" s="64"/>
      <c r="L9" s="96"/>
      <c r="M9" s="64">
        <v>4.7080000000000002</v>
      </c>
      <c r="N9" s="96">
        <v>12.308999999999999</v>
      </c>
      <c r="O9" s="111">
        <v>4.71</v>
      </c>
      <c r="P9" s="113">
        <v>12.31</v>
      </c>
      <c r="Q9" s="111">
        <v>5.3609999999999998</v>
      </c>
      <c r="R9" s="113">
        <v>13.77</v>
      </c>
    </row>
    <row r="10" spans="2:18">
      <c r="B10" s="99" t="s">
        <v>2</v>
      </c>
      <c r="C10" s="63">
        <v>1.2649999999999999</v>
      </c>
      <c r="D10" s="95">
        <v>22.959</v>
      </c>
      <c r="E10" s="63">
        <v>1.32</v>
      </c>
      <c r="F10" s="95">
        <v>23.93</v>
      </c>
      <c r="G10" s="63">
        <v>1.65</v>
      </c>
      <c r="H10" s="95">
        <v>29.882642712257319</v>
      </c>
      <c r="I10" s="63">
        <v>1.74</v>
      </c>
      <c r="J10" s="95">
        <v>31.463999999999999</v>
      </c>
      <c r="K10" s="63">
        <v>1.83</v>
      </c>
      <c r="L10" s="95">
        <v>33.090000000000003</v>
      </c>
      <c r="M10" s="63">
        <v>1.5</v>
      </c>
      <c r="N10" s="95">
        <v>27.068000000000001</v>
      </c>
      <c r="O10" s="114">
        <v>1.59</v>
      </c>
      <c r="P10" s="112">
        <v>28.69</v>
      </c>
      <c r="Q10" s="114">
        <v>1.7</v>
      </c>
      <c r="R10" s="112">
        <v>30.59</v>
      </c>
    </row>
    <row r="11" spans="2:18">
      <c r="B11" s="99" t="s">
        <v>5</v>
      </c>
      <c r="C11" s="64">
        <v>18.010999999999999</v>
      </c>
      <c r="D11" s="96">
        <v>14.212</v>
      </c>
      <c r="E11" s="64">
        <v>21.67</v>
      </c>
      <c r="F11" s="96">
        <v>17.14</v>
      </c>
      <c r="G11" s="64">
        <v>27.386230999999999</v>
      </c>
      <c r="H11" s="96">
        <v>21.710980656413508</v>
      </c>
      <c r="I11" s="64">
        <v>31.444462000000001</v>
      </c>
      <c r="J11" s="96">
        <v>24.928000000000001</v>
      </c>
      <c r="K11" s="64">
        <v>34.090000000000003</v>
      </c>
      <c r="L11" s="96">
        <v>27.03</v>
      </c>
      <c r="M11" s="64">
        <v>36.457999999999998</v>
      </c>
      <c r="N11" s="96">
        <v>29.05</v>
      </c>
      <c r="O11" s="111">
        <v>38.299999999999997</v>
      </c>
      <c r="P11" s="113">
        <v>30.52</v>
      </c>
      <c r="Q11" s="111">
        <v>41.183999999999997</v>
      </c>
      <c r="R11" s="113">
        <v>32.96</v>
      </c>
    </row>
    <row r="12" spans="2:18">
      <c r="B12" s="99" t="s">
        <v>1</v>
      </c>
      <c r="C12" s="64">
        <v>1.153</v>
      </c>
      <c r="D12" s="96">
        <v>20.001000000000001</v>
      </c>
      <c r="E12" s="64">
        <v>1.32</v>
      </c>
      <c r="F12" s="96">
        <v>22.78</v>
      </c>
      <c r="G12" s="64">
        <v>1.4591959999999999</v>
      </c>
      <c r="H12" s="96">
        <v>25.076404880563668</v>
      </c>
      <c r="I12" s="64">
        <v>1.636598</v>
      </c>
      <c r="J12" s="96">
        <v>28.071999999999999</v>
      </c>
      <c r="K12" s="64">
        <v>1.64</v>
      </c>
      <c r="L12" s="96">
        <v>28.07</v>
      </c>
      <c r="M12" s="64">
        <v>1.8</v>
      </c>
      <c r="N12" s="96">
        <v>30.748000000000001</v>
      </c>
      <c r="O12" s="111">
        <v>1.91</v>
      </c>
      <c r="P12" s="113">
        <v>32.57</v>
      </c>
      <c r="Q12" s="111">
        <v>1.9950000000000001</v>
      </c>
      <c r="R12" s="113">
        <v>33.78</v>
      </c>
    </row>
    <row r="13" spans="2:18">
      <c r="B13" s="100" t="s">
        <v>113</v>
      </c>
      <c r="C13" s="63">
        <v>14.9</v>
      </c>
      <c r="D13" s="95">
        <v>22.196999999999999</v>
      </c>
      <c r="E13" s="63">
        <v>18.239999999999998</v>
      </c>
      <c r="F13" s="95">
        <v>27.11</v>
      </c>
      <c r="G13" s="63">
        <v>20.861999999999998</v>
      </c>
      <c r="H13" s="95">
        <v>30.926826375711574</v>
      </c>
      <c r="I13" s="63">
        <v>22.238</v>
      </c>
      <c r="J13" s="95">
        <v>32.875</v>
      </c>
      <c r="K13" s="63">
        <v>22.92</v>
      </c>
      <c r="L13" s="95">
        <v>33.880000000000003</v>
      </c>
      <c r="M13" s="63">
        <v>23.597999999999999</v>
      </c>
      <c r="N13" s="95">
        <v>34.593000000000004</v>
      </c>
      <c r="O13" s="114">
        <v>24.07</v>
      </c>
      <c r="P13" s="112">
        <v>35.28</v>
      </c>
      <c r="Q13" s="114">
        <v>23.884</v>
      </c>
      <c r="R13" s="112">
        <v>34.869999999999997</v>
      </c>
    </row>
    <row r="14" spans="2:18">
      <c r="B14" s="104" t="s">
        <v>158</v>
      </c>
      <c r="C14" s="105">
        <v>0.63400000000000001</v>
      </c>
      <c r="D14" s="106">
        <v>7.4980000000000002</v>
      </c>
      <c r="E14" s="105">
        <v>1.1000000000000001</v>
      </c>
      <c r="F14" s="106">
        <v>12.9</v>
      </c>
      <c r="G14" s="105">
        <v>1.2524999999999999</v>
      </c>
      <c r="H14" s="106">
        <v>14.599603683412985</v>
      </c>
      <c r="I14" s="105">
        <v>1.746</v>
      </c>
      <c r="J14" s="106">
        <v>20.2</v>
      </c>
      <c r="K14" s="105">
        <v>1.91</v>
      </c>
      <c r="L14" s="106">
        <v>22.1</v>
      </c>
      <c r="M14" s="105">
        <v>2.206</v>
      </c>
      <c r="N14" s="106">
        <v>25.337</v>
      </c>
      <c r="O14" s="115">
        <v>2.15</v>
      </c>
      <c r="P14" s="116">
        <v>24.75</v>
      </c>
      <c r="Q14" s="115">
        <v>3.0859999999999999</v>
      </c>
      <c r="R14" s="116">
        <v>35.14</v>
      </c>
    </row>
    <row r="15" spans="2:18">
      <c r="B15" s="99" t="s">
        <v>18</v>
      </c>
      <c r="C15" s="64">
        <v>5.8529999999999998</v>
      </c>
      <c r="D15" s="96">
        <v>11.377000000000001</v>
      </c>
      <c r="E15" s="64">
        <v>7.85</v>
      </c>
      <c r="F15" s="96">
        <v>15.19</v>
      </c>
      <c r="G15" s="64">
        <v>9.6360949999999992</v>
      </c>
      <c r="H15" s="96">
        <v>18.59029787398233</v>
      </c>
      <c r="I15" s="64">
        <v>11.485787999999999</v>
      </c>
      <c r="J15" s="96">
        <v>22.148</v>
      </c>
      <c r="K15" s="64">
        <v>12.75</v>
      </c>
      <c r="L15" s="96">
        <v>24.58</v>
      </c>
      <c r="M15" s="64">
        <v>14.468</v>
      </c>
      <c r="N15" s="96">
        <v>27.847999999999999</v>
      </c>
      <c r="O15" s="111">
        <v>16.489999999999998</v>
      </c>
      <c r="P15" s="113">
        <v>31.87</v>
      </c>
      <c r="Q15" s="111">
        <v>18.309999999999999</v>
      </c>
      <c r="R15" s="113">
        <v>35.340000000000003</v>
      </c>
    </row>
    <row r="16" spans="2:18">
      <c r="B16" s="104" t="s">
        <v>135</v>
      </c>
      <c r="C16" s="107">
        <v>219.14099999999999</v>
      </c>
      <c r="D16" s="106">
        <v>16.306999999999999</v>
      </c>
      <c r="E16" s="107">
        <v>271.7</v>
      </c>
      <c r="F16" s="106">
        <v>20.100000000000001</v>
      </c>
      <c r="G16" s="107">
        <v>328.120859</v>
      </c>
      <c r="H16" s="106">
        <v>24.174114094564949</v>
      </c>
      <c r="I16" s="107">
        <v>367.68066199999998</v>
      </c>
      <c r="J16" s="106">
        <v>26.86</v>
      </c>
      <c r="K16" s="107">
        <v>385.11</v>
      </c>
      <c r="L16" s="106">
        <v>28.13</v>
      </c>
      <c r="M16" s="107">
        <v>425.15600000000001</v>
      </c>
      <c r="N16" s="106">
        <v>33.168999999999997</v>
      </c>
      <c r="O16" s="117">
        <v>465.98</v>
      </c>
      <c r="P16" s="116">
        <v>33.94</v>
      </c>
      <c r="Q16" s="117">
        <v>497.78</v>
      </c>
      <c r="R16" s="116">
        <v>36.090000000000003</v>
      </c>
    </row>
    <row r="17" spans="2:18">
      <c r="B17" s="100" t="s">
        <v>10</v>
      </c>
      <c r="C17" s="63">
        <v>7.9109999999999996</v>
      </c>
      <c r="D17" s="95">
        <v>11.977</v>
      </c>
      <c r="E17" s="63">
        <v>8.06</v>
      </c>
      <c r="F17" s="95">
        <v>12.13</v>
      </c>
      <c r="G17" s="63">
        <v>9.4582909999999991</v>
      </c>
      <c r="H17" s="95">
        <v>14.152126943276524</v>
      </c>
      <c r="I17" s="63">
        <v>10.872223</v>
      </c>
      <c r="J17" s="95">
        <v>16.18</v>
      </c>
      <c r="K17" s="63">
        <v>11.18</v>
      </c>
      <c r="L17" s="95">
        <v>16.63</v>
      </c>
      <c r="M17" s="63">
        <v>12.215</v>
      </c>
      <c r="N17" s="95">
        <v>18.088999999999999</v>
      </c>
      <c r="O17" s="114">
        <v>24.3</v>
      </c>
      <c r="P17" s="112">
        <v>36.07</v>
      </c>
      <c r="Q17" s="114">
        <v>25.152000000000001</v>
      </c>
      <c r="R17" s="112">
        <v>37.1</v>
      </c>
    </row>
    <row r="18" spans="2:18">
      <c r="B18" s="100" t="s">
        <v>4</v>
      </c>
      <c r="C18" s="63">
        <v>16.297999999999998</v>
      </c>
      <c r="D18" s="95">
        <v>26.92</v>
      </c>
      <c r="E18" s="63">
        <v>21.05</v>
      </c>
      <c r="F18" s="95">
        <v>34.83</v>
      </c>
      <c r="G18" s="63">
        <v>24.254348</v>
      </c>
      <c r="H18" s="95">
        <v>40.172700049026759</v>
      </c>
      <c r="I18" s="63">
        <v>26.345400999999999</v>
      </c>
      <c r="J18" s="95">
        <v>43.87</v>
      </c>
      <c r="K18" s="63">
        <v>27.49</v>
      </c>
      <c r="L18" s="95">
        <v>45.78</v>
      </c>
      <c r="M18" s="63">
        <v>28.082000000000001</v>
      </c>
      <c r="N18" s="95">
        <v>47.508000000000003</v>
      </c>
      <c r="O18" s="114">
        <v>28.82</v>
      </c>
      <c r="P18" s="112">
        <v>48.74</v>
      </c>
      <c r="Q18" s="114">
        <v>28.821999999999999</v>
      </c>
      <c r="R18" s="112">
        <v>48.9</v>
      </c>
    </row>
    <row r="19" spans="2:18">
      <c r="B19" s="99" t="s">
        <v>15</v>
      </c>
      <c r="C19" s="64">
        <v>2.1840000000000002</v>
      </c>
      <c r="D19" s="96">
        <v>19.248999999999999</v>
      </c>
      <c r="E19" s="64">
        <v>2.4700000000000002</v>
      </c>
      <c r="F19" s="96">
        <v>21.63</v>
      </c>
      <c r="G19" s="64">
        <v>3.1035219999999999</v>
      </c>
      <c r="H19" s="96">
        <v>27.024747474747475</v>
      </c>
      <c r="I19" s="64">
        <v>4.0896239999999997</v>
      </c>
      <c r="J19" s="96">
        <v>35.454000000000001</v>
      </c>
      <c r="K19" s="64">
        <v>4.93</v>
      </c>
      <c r="L19" s="96">
        <v>42.7</v>
      </c>
      <c r="M19" s="64">
        <v>5.4569999999999999</v>
      </c>
      <c r="N19" s="96">
        <v>47.085000000000001</v>
      </c>
      <c r="O19" s="111">
        <v>5.46</v>
      </c>
      <c r="P19" s="113">
        <v>47.07</v>
      </c>
      <c r="Q19" s="111">
        <v>6.2919999999999998</v>
      </c>
      <c r="R19" s="113">
        <v>53.81</v>
      </c>
    </row>
    <row r="20" spans="2:18">
      <c r="B20" s="99" t="s">
        <v>16</v>
      </c>
      <c r="C20" s="64">
        <v>0.82899999999999996</v>
      </c>
      <c r="D20" s="96">
        <v>17.257999999999999</v>
      </c>
      <c r="E20" s="64">
        <v>1.01</v>
      </c>
      <c r="F20" s="96">
        <v>20.83</v>
      </c>
      <c r="G20" s="64">
        <v>1.2065129999999999</v>
      </c>
      <c r="H20" s="96">
        <v>24.486787627861666</v>
      </c>
      <c r="I20" s="64">
        <v>1.5747880000000001</v>
      </c>
      <c r="J20" s="96">
        <v>31.62</v>
      </c>
      <c r="K20" s="64">
        <v>1.79</v>
      </c>
      <c r="L20" s="96">
        <v>35.99</v>
      </c>
      <c r="M20" s="64">
        <v>2.1760000000000002</v>
      </c>
      <c r="N20" s="96">
        <v>43.359000000000002</v>
      </c>
      <c r="O20" s="111">
        <v>2.66</v>
      </c>
      <c r="P20" s="113">
        <v>52.95</v>
      </c>
      <c r="Q20" s="111">
        <v>2.8519999999999999</v>
      </c>
      <c r="R20" s="113">
        <v>55.77</v>
      </c>
    </row>
    <row r="21" spans="2:18">
      <c r="B21" s="100" t="s">
        <v>11</v>
      </c>
      <c r="C21" s="63">
        <v>88.977999999999994</v>
      </c>
      <c r="D21" s="95">
        <v>27.318999999999999</v>
      </c>
      <c r="E21" s="63">
        <v>112.82</v>
      </c>
      <c r="F21" s="95">
        <v>34.39</v>
      </c>
      <c r="G21" s="63">
        <v>137</v>
      </c>
      <c r="H21" s="95">
        <v>41.639312373866318</v>
      </c>
      <c r="I21" s="63"/>
      <c r="J21" s="95">
        <v>45.433999999999997</v>
      </c>
      <c r="K21" s="63">
        <v>158.97999999999999</v>
      </c>
      <c r="L21" s="95">
        <v>48.15</v>
      </c>
      <c r="M21" s="63">
        <v>169.4</v>
      </c>
      <c r="N21" s="95">
        <v>51.24</v>
      </c>
      <c r="O21" s="114">
        <v>175</v>
      </c>
      <c r="P21" s="112">
        <v>52.68</v>
      </c>
      <c r="Q21" s="114">
        <v>187.364</v>
      </c>
      <c r="R21" s="112">
        <v>56.19</v>
      </c>
    </row>
    <row r="22" spans="2:18">
      <c r="B22" s="99" t="s">
        <v>3</v>
      </c>
      <c r="C22" s="64">
        <v>17.600000000000001</v>
      </c>
      <c r="D22" s="96">
        <v>21.286999999999999</v>
      </c>
      <c r="E22" s="64">
        <v>23.1</v>
      </c>
      <c r="F22" s="96">
        <v>27.86</v>
      </c>
      <c r="G22" s="64">
        <v>29.7</v>
      </c>
      <c r="H22" s="96">
        <v>35.746954889027968</v>
      </c>
      <c r="I22" s="64">
        <v>36.299999999999997</v>
      </c>
      <c r="J22" s="96">
        <v>43.652000000000001</v>
      </c>
      <c r="K22" s="64">
        <v>40.6</v>
      </c>
      <c r="L22" s="96">
        <v>48.82</v>
      </c>
      <c r="M22" s="64">
        <v>45.6</v>
      </c>
      <c r="N22" s="96">
        <v>54.81</v>
      </c>
      <c r="O22" s="111">
        <v>53.7</v>
      </c>
      <c r="P22" s="113">
        <v>64.55</v>
      </c>
      <c r="Q22" s="111">
        <v>58.34</v>
      </c>
      <c r="R22" s="113">
        <v>69.62</v>
      </c>
    </row>
    <row r="23" spans="2:18">
      <c r="B23" s="99" t="s">
        <v>6</v>
      </c>
      <c r="C23" s="64">
        <v>1.58</v>
      </c>
      <c r="D23" s="96">
        <v>29.936</v>
      </c>
      <c r="E23" s="64">
        <v>1.73</v>
      </c>
      <c r="F23" s="96">
        <v>32.54</v>
      </c>
      <c r="G23" s="64">
        <v>1.9646459999999999</v>
      </c>
      <c r="H23" s="96">
        <v>36.736088257292451</v>
      </c>
      <c r="I23" s="64">
        <v>2.3045770000000001</v>
      </c>
      <c r="J23" s="96">
        <v>42.844000000000001</v>
      </c>
      <c r="K23" s="64">
        <v>2.61</v>
      </c>
      <c r="L23" s="96">
        <v>48.43</v>
      </c>
      <c r="M23" s="64">
        <v>3.26</v>
      </c>
      <c r="N23" s="96">
        <v>60.280999999999999</v>
      </c>
      <c r="O23" s="111">
        <v>3.49</v>
      </c>
      <c r="P23" s="113">
        <v>64.569999999999993</v>
      </c>
      <c r="Q23" s="111">
        <v>3.9209999999999998</v>
      </c>
      <c r="R23" s="113">
        <v>71.849999999999994</v>
      </c>
    </row>
    <row r="24" spans="2:18">
      <c r="B24" s="99" t="s">
        <v>14</v>
      </c>
      <c r="C24" s="63">
        <v>4.0910000000000002</v>
      </c>
      <c r="D24" s="95">
        <v>23.885999999999999</v>
      </c>
      <c r="E24" s="63">
        <v>5.46</v>
      </c>
      <c r="F24" s="95">
        <v>31.66</v>
      </c>
      <c r="G24" s="63">
        <v>7.0667840000000002</v>
      </c>
      <c r="H24" s="95">
        <v>40.74248486595561</v>
      </c>
      <c r="I24" s="63">
        <v>7.9039999999999999</v>
      </c>
      <c r="J24" s="95">
        <v>45.319000000000003</v>
      </c>
      <c r="K24" s="63">
        <v>8.7799999999999994</v>
      </c>
      <c r="L24" s="95">
        <v>50.32</v>
      </c>
      <c r="M24" s="63">
        <v>9.08</v>
      </c>
      <c r="N24" s="95">
        <v>51.787999999999997</v>
      </c>
      <c r="O24" s="114">
        <v>14.05</v>
      </c>
      <c r="P24" s="112">
        <v>80.13</v>
      </c>
      <c r="Q24" s="114">
        <v>15.2</v>
      </c>
      <c r="R24" s="112">
        <v>85.86</v>
      </c>
    </row>
    <row r="25" spans="2:18">
      <c r="B25" s="99" t="s">
        <v>0</v>
      </c>
      <c r="C25" s="64">
        <v>1.8360000000000001</v>
      </c>
      <c r="D25" s="96">
        <v>20.873000000000001</v>
      </c>
      <c r="E25" s="64">
        <v>3.32</v>
      </c>
      <c r="F25" s="96">
        <v>37.56</v>
      </c>
      <c r="G25" s="64">
        <v>4.9943910000000002</v>
      </c>
      <c r="H25" s="96">
        <v>56.271023930776508</v>
      </c>
      <c r="I25" s="64">
        <v>6.2430240000000001</v>
      </c>
      <c r="J25" s="96">
        <v>69.995999999999995</v>
      </c>
      <c r="K25" s="64">
        <v>7.36</v>
      </c>
      <c r="L25" s="96">
        <v>82.5</v>
      </c>
      <c r="M25" s="64">
        <v>8.4420000000000002</v>
      </c>
      <c r="N25" s="96">
        <v>94.265000000000001</v>
      </c>
      <c r="O25" s="111"/>
      <c r="P25" s="113"/>
      <c r="Q25" s="111">
        <v>11.593</v>
      </c>
      <c r="R25" s="113">
        <v>128.05000000000001</v>
      </c>
    </row>
    <row r="26" spans="2:18" ht="12" thickBot="1">
      <c r="B26" s="101" t="s">
        <v>12</v>
      </c>
      <c r="C26" s="68">
        <v>3.2000000000000001E-2</v>
      </c>
      <c r="D26" s="97">
        <v>9.4459999999999997</v>
      </c>
      <c r="E26" s="68">
        <v>0.05</v>
      </c>
      <c r="F26" s="97">
        <v>13.23</v>
      </c>
      <c r="G26" s="68">
        <v>5.4419000000000002E-2</v>
      </c>
      <c r="H26" s="97">
        <v>15.091236827509706</v>
      </c>
      <c r="I26" s="68">
        <v>0.112188</v>
      </c>
      <c r="J26" s="97">
        <v>30.77</v>
      </c>
      <c r="K26" s="68">
        <v>0.3</v>
      </c>
      <c r="L26" s="97">
        <v>82.25</v>
      </c>
      <c r="M26" s="68">
        <v>1.179</v>
      </c>
      <c r="N26" s="97">
        <v>316.56099999999998</v>
      </c>
      <c r="O26" s="118">
        <v>0.78</v>
      </c>
      <c r="P26" s="119">
        <v>208.18</v>
      </c>
      <c r="Q26" s="118">
        <v>0.72399999999999998</v>
      </c>
      <c r="R26" s="119">
        <v>190.45</v>
      </c>
    </row>
    <row r="27" spans="2:18" ht="12" thickTop="1">
      <c r="B27" s="110" t="s">
        <v>160</v>
      </c>
      <c r="L27" s="108"/>
      <c r="P27" s="108"/>
      <c r="R27" s="108" t="s">
        <v>163</v>
      </c>
    </row>
    <row r="28" spans="2:18">
      <c r="B28" s="62" t="s">
        <v>157</v>
      </c>
    </row>
    <row r="29" spans="2:18">
      <c r="B29" s="65" t="s">
        <v>153</v>
      </c>
    </row>
    <row r="30" spans="2:18">
      <c r="B30" s="61" t="s">
        <v>167</v>
      </c>
    </row>
  </sheetData>
  <sortState xmlns:xlrd2="http://schemas.microsoft.com/office/spreadsheetml/2017/richdata2" ref="B6:R26">
    <sortCondition ref="R6:R26"/>
  </sortState>
  <mergeCells count="8">
    <mergeCell ref="Q4:R4"/>
    <mergeCell ref="O4:P4"/>
    <mergeCell ref="M4:N4"/>
    <mergeCell ref="C4:D4"/>
    <mergeCell ref="E4:F4"/>
    <mergeCell ref="G4:H4"/>
    <mergeCell ref="I4:J4"/>
    <mergeCell ref="K4:L4"/>
  </mergeCells>
  <hyperlinks>
    <hyperlink ref="B1" location="Titres!A1" display="Titres" xr:uid="{00000000-0004-0000-03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  <colBreaks count="1" manualBreakCount="1">
    <brk id="10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25"/>
  <sheetViews>
    <sheetView workbookViewId="0">
      <selection activeCell="B2" sqref="B2"/>
    </sheetView>
  </sheetViews>
  <sheetFormatPr baseColWidth="10" defaultColWidth="11.42578125" defaultRowHeight="12.6" customHeight="1"/>
  <cols>
    <col min="1" max="1" width="1.140625" style="1" customWidth="1"/>
    <col min="2" max="2" width="23.85546875" style="73" customWidth="1"/>
    <col min="3" max="13" width="8.85546875" style="73" customWidth="1"/>
    <col min="14" max="16384" width="11.42578125" style="73"/>
  </cols>
  <sheetData>
    <row r="1" spans="1:14" ht="11.25">
      <c r="B1" s="17" t="s">
        <v>31</v>
      </c>
    </row>
    <row r="2" spans="1:14" ht="12">
      <c r="B2" s="121" t="s">
        <v>141</v>
      </c>
    </row>
    <row r="3" spans="1:14" ht="11.25">
      <c r="B3" s="73" t="s">
        <v>142</v>
      </c>
    </row>
    <row r="4" spans="1:14" s="78" customFormat="1" ht="11.25">
      <c r="A4" s="1"/>
      <c r="B4" s="75"/>
      <c r="C4" s="76" t="s">
        <v>143</v>
      </c>
      <c r="D4" s="76" t="s">
        <v>144</v>
      </c>
      <c r="E4" s="76" t="s">
        <v>145</v>
      </c>
      <c r="F4" s="76" t="s">
        <v>146</v>
      </c>
      <c r="G4" s="76">
        <v>2014</v>
      </c>
      <c r="H4" s="76">
        <v>2015</v>
      </c>
      <c r="I4" s="76">
        <v>2016</v>
      </c>
      <c r="J4" s="76">
        <v>2017</v>
      </c>
      <c r="K4" s="76">
        <v>2018</v>
      </c>
      <c r="L4" s="76">
        <v>2019</v>
      </c>
      <c r="M4" s="76">
        <v>2020</v>
      </c>
      <c r="N4" s="77"/>
    </row>
    <row r="5" spans="1:14" ht="11.25">
      <c r="B5" s="73" t="s">
        <v>0</v>
      </c>
      <c r="C5" s="79">
        <v>690.14960893913531</v>
      </c>
      <c r="D5" s="79">
        <v>1068.4439268925048</v>
      </c>
      <c r="E5" s="79">
        <v>1613.4062302083123</v>
      </c>
      <c r="F5" s="79">
        <v>1857.4680155470226</v>
      </c>
      <c r="G5" s="79">
        <v>2345.3270610304553</v>
      </c>
      <c r="H5" s="79">
        <v>3081.9076309379743</v>
      </c>
      <c r="I5" s="79">
        <v>4449.980244184625</v>
      </c>
      <c r="J5" s="79">
        <v>7431.7146356162602</v>
      </c>
      <c r="K5" s="79">
        <v>16705.010937703784</v>
      </c>
      <c r="L5" s="79">
        <v>26298.322507409979</v>
      </c>
      <c r="M5" s="79">
        <v>33802.691170348677</v>
      </c>
    </row>
    <row r="6" spans="1:14" ht="11.25">
      <c r="B6" s="73" t="s">
        <v>15</v>
      </c>
      <c r="C6" s="79">
        <v>401.81409242238095</v>
      </c>
      <c r="D6" s="79">
        <v>597.92010772708454</v>
      </c>
      <c r="E6" s="79">
        <v>957.33007098629935</v>
      </c>
      <c r="F6" s="79">
        <v>1260.5508518508198</v>
      </c>
      <c r="G6" s="79">
        <v>1610.0373117917056</v>
      </c>
      <c r="H6" s="79">
        <v>2038.4602148126571</v>
      </c>
      <c r="I6" s="79">
        <v>3047.2786204591089</v>
      </c>
      <c r="J6" s="79">
        <v>8300.5440451904051</v>
      </c>
      <c r="K6" s="79">
        <v>13973.242797312412</v>
      </c>
      <c r="L6" s="79">
        <v>19655.530778189186</v>
      </c>
      <c r="M6" s="79">
        <v>24215.321021503121</v>
      </c>
    </row>
    <row r="7" spans="1:14" ht="11.25">
      <c r="B7" s="73" t="s">
        <v>114</v>
      </c>
      <c r="C7" s="79">
        <v>1282.6979085272119</v>
      </c>
      <c r="D7" s="79">
        <v>1641.9366156495548</v>
      </c>
      <c r="E7" s="79">
        <v>2146.0944739017918</v>
      </c>
      <c r="F7" s="79">
        <v>2362.8854058298512</v>
      </c>
      <c r="G7" s="79">
        <v>2697.8250542117398</v>
      </c>
      <c r="H7" s="79">
        <v>3386.8949834562495</v>
      </c>
      <c r="I7" s="79">
        <v>10221.441251713159</v>
      </c>
      <c r="J7" s="79">
        <v>26565.268315684156</v>
      </c>
      <c r="K7" s="79">
        <v>30947.103748638478</v>
      </c>
      <c r="L7" s="79">
        <v>35889.411064478474</v>
      </c>
      <c r="M7" s="79">
        <v>39849.748157093774</v>
      </c>
    </row>
    <row r="8" spans="1:14" ht="11.25">
      <c r="B8" s="73" t="s">
        <v>1</v>
      </c>
      <c r="C8" s="79">
        <v>1588.0503626468924</v>
      </c>
      <c r="D8" s="79">
        <v>2368.158961054628</v>
      </c>
      <c r="E8" s="79">
        <v>3064.4334008396922</v>
      </c>
      <c r="F8" s="79">
        <v>3458.456843288574</v>
      </c>
      <c r="G8" s="79">
        <v>4349.8022052015822</v>
      </c>
      <c r="H8" s="79">
        <v>6004.9445032210006</v>
      </c>
      <c r="I8" s="79">
        <v>24041.333726721849</v>
      </c>
      <c r="J8" s="79">
        <v>43757.827433919978</v>
      </c>
      <c r="K8" s="79">
        <v>123154.44049298229</v>
      </c>
      <c r="L8" s="79">
        <v>277330.57559289644</v>
      </c>
      <c r="M8" s="79">
        <v>277081.81425948191</v>
      </c>
    </row>
    <row r="9" spans="1:14" ht="11.25">
      <c r="B9" s="73" t="s">
        <v>2</v>
      </c>
      <c r="C9" s="79">
        <v>1017.4607223243971</v>
      </c>
      <c r="D9" s="79">
        <v>1581.0263475934401</v>
      </c>
      <c r="E9" s="79">
        <v>2205.2205303648652</v>
      </c>
      <c r="F9" s="79">
        <v>2525.4772409197913</v>
      </c>
      <c r="G9" s="79">
        <v>3008.873733134707</v>
      </c>
      <c r="H9" s="79">
        <v>3395.1810839285331</v>
      </c>
      <c r="I9" s="79">
        <v>7131.3629111988912</v>
      </c>
      <c r="J9" s="79">
        <v>22324.11449518846</v>
      </c>
      <c r="K9" s="79">
        <v>33999.12066394405</v>
      </c>
      <c r="L9" s="79">
        <v>57692.63507754809</v>
      </c>
      <c r="M9" s="79">
        <v>81650.508911857629</v>
      </c>
    </row>
    <row r="10" spans="1:14" ht="11.25">
      <c r="B10" s="73" t="s">
        <v>113</v>
      </c>
      <c r="C10" s="79">
        <v>278.03844576185895</v>
      </c>
      <c r="D10" s="79">
        <v>401.39117722634791</v>
      </c>
      <c r="E10" s="79">
        <v>622.44297483607011</v>
      </c>
      <c r="F10" s="79">
        <v>821.30484898788893</v>
      </c>
      <c r="G10" s="79">
        <v>1188.9691208087361</v>
      </c>
      <c r="H10" s="79">
        <v>1898.4715335658905</v>
      </c>
      <c r="I10" s="79">
        <v>6688.0178713227833</v>
      </c>
      <c r="J10" s="79">
        <v>14819.476129150265</v>
      </c>
      <c r="K10" s="79">
        <v>20362.933882769124</v>
      </c>
      <c r="L10" s="79">
        <v>29253.145526604952</v>
      </c>
      <c r="M10" s="79">
        <v>36123.871701554337</v>
      </c>
    </row>
    <row r="11" spans="1:14" ht="11.25">
      <c r="B11" s="73" t="s">
        <v>3</v>
      </c>
      <c r="C11" s="79">
        <v>1049.3179433368311</v>
      </c>
      <c r="D11" s="79">
        <v>1471.9031457160197</v>
      </c>
      <c r="E11" s="79">
        <v>2194.9044898179036</v>
      </c>
      <c r="F11" s="79">
        <v>2601.1832882895478</v>
      </c>
      <c r="G11" s="79">
        <v>3352.7860957614298</v>
      </c>
      <c r="H11" s="79">
        <v>4297.9258865323718</v>
      </c>
      <c r="I11" s="79">
        <v>11624.960204274827</v>
      </c>
      <c r="J11" s="79">
        <v>34181.278435431275</v>
      </c>
      <c r="K11" s="79">
        <v>56406.620710724375</v>
      </c>
      <c r="L11" s="79">
        <v>77970.033129881689</v>
      </c>
      <c r="M11" s="79">
        <v>97517.569290489992</v>
      </c>
    </row>
    <row r="12" spans="1:14" ht="11.25">
      <c r="B12" s="73" t="s">
        <v>4</v>
      </c>
      <c r="C12" s="79">
        <v>127.06356621443204</v>
      </c>
      <c r="D12" s="79">
        <v>190.40257514009602</v>
      </c>
      <c r="E12" s="79">
        <v>303.29334618772202</v>
      </c>
      <c r="F12" s="79">
        <v>374.98787228756782</v>
      </c>
      <c r="G12" s="79">
        <v>493.06504418387891</v>
      </c>
      <c r="H12" s="79">
        <v>628.01966890421045</v>
      </c>
      <c r="I12" s="79">
        <v>1305.1008636378167</v>
      </c>
      <c r="J12" s="79">
        <v>7744.061541237731</v>
      </c>
      <c r="K12" s="79">
        <v>12257.967990339903</v>
      </c>
      <c r="L12" s="79">
        <v>15313.177177462348</v>
      </c>
      <c r="M12" s="79">
        <v>20677.183009476412</v>
      </c>
    </row>
    <row r="13" spans="1:14" ht="11.25">
      <c r="B13" s="73" t="s">
        <v>5</v>
      </c>
      <c r="C13" s="79">
        <v>552.90075739829774</v>
      </c>
      <c r="D13" s="79">
        <v>679.62106811230274</v>
      </c>
      <c r="E13" s="79">
        <v>909.61301898471356</v>
      </c>
      <c r="F13" s="79">
        <v>1054.7373376750754</v>
      </c>
      <c r="G13" s="79">
        <v>1376.6695999245735</v>
      </c>
      <c r="H13" s="79">
        <v>1504.2747815417529</v>
      </c>
      <c r="I13" s="79">
        <v>2108.1872265415973</v>
      </c>
      <c r="J13" s="79">
        <v>5971.466150017327</v>
      </c>
      <c r="K13" s="79">
        <v>11644.857307331382</v>
      </c>
      <c r="L13" s="79">
        <v>18646.995648843509</v>
      </c>
      <c r="M13" s="79">
        <v>22848.718131489535</v>
      </c>
    </row>
    <row r="14" spans="1:14" ht="11.25">
      <c r="B14" s="73" t="s">
        <v>18</v>
      </c>
      <c r="C14" s="79">
        <v>175.32349283143245</v>
      </c>
      <c r="D14" s="79">
        <v>208.52425027091331</v>
      </c>
      <c r="E14" s="79">
        <v>268.32747896692052</v>
      </c>
      <c r="F14" s="79">
        <v>337.10833192392306</v>
      </c>
      <c r="G14" s="79">
        <v>406.6080488175586</v>
      </c>
      <c r="H14" s="79">
        <v>557.71889756153223</v>
      </c>
      <c r="I14" s="79">
        <v>720.99929784180699</v>
      </c>
      <c r="J14" s="79">
        <v>1198.9429287395478</v>
      </c>
      <c r="K14" s="79">
        <v>2065.9858519496092</v>
      </c>
      <c r="L14" s="79">
        <v>4538.9511819435984</v>
      </c>
      <c r="M14" s="79">
        <v>5939.0111230870743</v>
      </c>
    </row>
    <row r="15" spans="1:14" ht="11.25">
      <c r="B15" s="73" t="s">
        <v>14</v>
      </c>
      <c r="C15" s="79">
        <v>2084.8136372811864</v>
      </c>
      <c r="D15" s="79">
        <v>3200.8484476855492</v>
      </c>
      <c r="E15" s="79">
        <v>4852.8310598376765</v>
      </c>
      <c r="F15" s="79">
        <v>5668.3260701700601</v>
      </c>
      <c r="G15" s="79">
        <v>7204.740134128605</v>
      </c>
      <c r="H15" s="79">
        <v>9728.8517781338196</v>
      </c>
      <c r="I15" s="79">
        <v>24130.794065218059</v>
      </c>
      <c r="J15" s="79">
        <v>70412.127605523827</v>
      </c>
      <c r="K15" s="79">
        <v>100581.52383083568</v>
      </c>
      <c r="L15" s="79">
        <v>130279.47046487626</v>
      </c>
      <c r="M15" s="79">
        <v>136862.99916864949</v>
      </c>
    </row>
    <row r="16" spans="1:14" ht="11.25">
      <c r="B16" s="73" t="s">
        <v>6</v>
      </c>
      <c r="C16" s="79">
        <v>1557.2934264791422</v>
      </c>
      <c r="D16" s="79">
        <v>2333.8975604713664</v>
      </c>
      <c r="E16" s="79">
        <v>3000.0559920120722</v>
      </c>
      <c r="F16" s="79">
        <v>3211.2619381398972</v>
      </c>
      <c r="G16" s="79">
        <v>3571.3785166797998</v>
      </c>
      <c r="H16" s="79">
        <v>4093.9697302185346</v>
      </c>
      <c r="I16" s="79">
        <v>7003.5088228736968</v>
      </c>
      <c r="J16" s="79">
        <v>14572.572734949312</v>
      </c>
      <c r="K16" s="79">
        <v>20886.248954237981</v>
      </c>
      <c r="L16" s="79">
        <v>36180.957894469153</v>
      </c>
      <c r="M16" s="79">
        <v>39030.016869675943</v>
      </c>
    </row>
    <row r="17" spans="2:13" ht="11.25">
      <c r="B17" s="73" t="s">
        <v>115</v>
      </c>
      <c r="C17" s="79">
        <v>162.39324323046222</v>
      </c>
      <c r="D17" s="79">
        <v>213.68573799249069</v>
      </c>
      <c r="E17" s="79">
        <v>358.25543393701327</v>
      </c>
      <c r="F17" s="79">
        <v>422.67144610532648</v>
      </c>
      <c r="G17" s="79">
        <v>535.52223801761784</v>
      </c>
      <c r="H17" s="79">
        <v>901.32569021505537</v>
      </c>
      <c r="I17" s="79">
        <v>3180.2966107440138</v>
      </c>
      <c r="J17" s="79">
        <v>12464.782579148179</v>
      </c>
      <c r="K17" s="79">
        <v>15977.328273476536</v>
      </c>
      <c r="L17" s="79">
        <v>19150.589480358416</v>
      </c>
      <c r="M17" s="79">
        <v>22178.90681834978</v>
      </c>
    </row>
    <row r="18" spans="2:13" ht="11.25">
      <c r="B18" s="73" t="s">
        <v>7</v>
      </c>
      <c r="C18" s="79">
        <v>207.05544210040443</v>
      </c>
      <c r="D18" s="79">
        <v>265.00396414866691</v>
      </c>
      <c r="E18" s="79">
        <v>403.62982490666906</v>
      </c>
      <c r="F18" s="79">
        <v>488.33071696949236</v>
      </c>
      <c r="G18" s="79">
        <v>625.84870915315241</v>
      </c>
      <c r="H18" s="79">
        <v>889.57152434096429</v>
      </c>
      <c r="I18" s="79">
        <v>2762.5597780159574</v>
      </c>
      <c r="J18" s="79">
        <v>7247.0390337344243</v>
      </c>
      <c r="K18" s="79">
        <v>11302.764658320995</v>
      </c>
      <c r="L18" s="79">
        <v>17694.492080242053</v>
      </c>
      <c r="M18" s="79">
        <v>21586.548312273946</v>
      </c>
    </row>
    <row r="19" spans="2:13" ht="11.25">
      <c r="B19" s="73" t="s">
        <v>8</v>
      </c>
      <c r="C19" s="79">
        <v>1201.1994720480402</v>
      </c>
      <c r="D19" s="79">
        <v>1711.6769407145334</v>
      </c>
      <c r="E19" s="79">
        <v>2392.4892540202745</v>
      </c>
      <c r="F19" s="79">
        <v>2690.5187805606424</v>
      </c>
      <c r="G19" s="79">
        <v>3148.7885347835368</v>
      </c>
      <c r="H19" s="79">
        <v>4207.9005337790304</v>
      </c>
      <c r="I19" s="79">
        <v>6205.9329331553645</v>
      </c>
      <c r="J19" s="79">
        <v>13619.120399121151</v>
      </c>
      <c r="K19" s="79">
        <v>18608.453836941415</v>
      </c>
      <c r="L19" s="79">
        <v>25688.287068434551</v>
      </c>
      <c r="M19" s="79">
        <v>32739.740078710056</v>
      </c>
    </row>
    <row r="20" spans="2:13" ht="11.25">
      <c r="B20" s="74" t="s">
        <v>9</v>
      </c>
      <c r="C20" s="80">
        <v>1449.6015225224983</v>
      </c>
      <c r="D20" s="80">
        <v>2439.0835749162266</v>
      </c>
      <c r="E20" s="80">
        <v>3486.4930126958566</v>
      </c>
      <c r="F20" s="80">
        <v>3954.9550730059022</v>
      </c>
      <c r="G20" s="80">
        <v>4897.999657819013</v>
      </c>
      <c r="H20" s="80">
        <v>6938.0889298217571</v>
      </c>
      <c r="I20" s="80">
        <v>17196.726084627182</v>
      </c>
      <c r="J20" s="80">
        <v>32951.996251703771</v>
      </c>
      <c r="K20" s="80">
        <v>68154.75417968932</v>
      </c>
      <c r="L20" s="80">
        <v>95783.228069520759</v>
      </c>
      <c r="M20" s="80">
        <v>120002.31067540139</v>
      </c>
    </row>
    <row r="21" spans="2:13" ht="11.25">
      <c r="B21" s="73" t="s">
        <v>147</v>
      </c>
      <c r="C21" s="79">
        <v>1315.4019672797683</v>
      </c>
      <c r="D21" s="79">
        <v>1811.9531492925648</v>
      </c>
      <c r="E21" s="79">
        <v>2500.5410107328526</v>
      </c>
      <c r="F21" s="79">
        <v>2832.4948030332894</v>
      </c>
      <c r="G21" s="79">
        <v>3251.0453420712684</v>
      </c>
      <c r="H21" s="79">
        <v>4386.2651177581429</v>
      </c>
      <c r="I21" s="79">
        <v>8696.4204633775626</v>
      </c>
      <c r="J21" s="79">
        <v>21195.885324025956</v>
      </c>
      <c r="K21" s="79">
        <v>27261.820974023245</v>
      </c>
      <c r="L21" s="79">
        <v>35988.467768433773</v>
      </c>
      <c r="M21" s="79">
        <v>36452.572263383074</v>
      </c>
    </row>
    <row r="22" spans="2:13" ht="11.25">
      <c r="B22" s="81" t="s">
        <v>11</v>
      </c>
      <c r="C22" s="82">
        <v>2481.7156120049899</v>
      </c>
      <c r="D22" s="82">
        <v>2986.2655010263525</v>
      </c>
      <c r="E22" s="82">
        <v>3841.6974062971067</v>
      </c>
      <c r="F22" s="79">
        <v>4303.1267103262535</v>
      </c>
      <c r="G22" s="79">
        <v>5129.5449937487738</v>
      </c>
      <c r="H22" s="79">
        <v>6358.874468503197</v>
      </c>
      <c r="I22" s="79">
        <v>11435.097444529001</v>
      </c>
      <c r="J22" s="79">
        <v>30338.033466611658</v>
      </c>
      <c r="K22" s="79">
        <v>65833.810325212326</v>
      </c>
      <c r="L22" s="79">
        <v>123980.01957500356</v>
      </c>
      <c r="M22" s="79">
        <v>140808.31953850648</v>
      </c>
    </row>
    <row r="23" spans="2:13" ht="12" thickBot="1">
      <c r="B23" s="83" t="s">
        <v>148</v>
      </c>
      <c r="C23" s="84">
        <v>972.59686203368074</v>
      </c>
      <c r="D23" s="84">
        <v>1242.7183942850365</v>
      </c>
      <c r="E23" s="84">
        <v>1681.5323239397819</v>
      </c>
      <c r="F23" s="84">
        <v>1917.122584255656</v>
      </c>
      <c r="G23" s="84">
        <v>2322.3913705749887</v>
      </c>
      <c r="H23" s="84">
        <v>2939.1375240205871</v>
      </c>
      <c r="I23" s="84">
        <v>6224.4868986532811</v>
      </c>
      <c r="J23" s="84">
        <v>16504.240992179944</v>
      </c>
      <c r="K23" s="84">
        <v>30162.162242112827</v>
      </c>
      <c r="L23" s="84">
        <v>49836.247590056541</v>
      </c>
      <c r="M23" s="84">
        <v>57554.158353381681</v>
      </c>
    </row>
    <row r="24" spans="2:13" ht="12" thickTop="1">
      <c r="B24" s="73" t="s">
        <v>149</v>
      </c>
      <c r="H24" s="85"/>
      <c r="I24" s="85"/>
      <c r="M24" s="85" t="s">
        <v>163</v>
      </c>
    </row>
    <row r="25" spans="2:13" ht="11.25">
      <c r="B25" s="73" t="s">
        <v>166</v>
      </c>
    </row>
  </sheetData>
  <hyperlinks>
    <hyperlink ref="B1" location="Titres!A1" display="Titre" xr:uid="{00000000-0004-0000-04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C4:F4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E151"/>
  <sheetViews>
    <sheetView zoomScaleNormal="100" workbookViewId="0">
      <selection activeCell="B2" sqref="B2"/>
    </sheetView>
  </sheetViews>
  <sheetFormatPr baseColWidth="10" defaultColWidth="9.140625" defaultRowHeight="12.75" customHeight="1"/>
  <cols>
    <col min="1" max="1" width="1.140625" style="1" customWidth="1"/>
    <col min="2" max="2" width="16.85546875" style="5" customWidth="1"/>
    <col min="3" max="3" width="7" style="26" customWidth="1"/>
    <col min="4" max="10" width="7" style="1" customWidth="1"/>
    <col min="11" max="12" width="7.42578125" style="1" customWidth="1"/>
    <col min="13" max="30" width="7" style="1" customWidth="1"/>
    <col min="31" max="31" width="17" style="1" customWidth="1"/>
    <col min="32" max="16384" width="9.140625" style="1"/>
  </cols>
  <sheetData>
    <row r="1" spans="1:31" ht="12.75" customHeight="1">
      <c r="B1" s="17" t="s">
        <v>31</v>
      </c>
    </row>
    <row r="2" spans="1:31" ht="12.75" customHeight="1">
      <c r="B2" s="70" t="s">
        <v>137</v>
      </c>
      <c r="C2" s="57"/>
      <c r="D2" s="60"/>
    </row>
    <row r="3" spans="1:31" s="6" customFormat="1" ht="13.5" customHeight="1">
      <c r="A3" s="1"/>
      <c r="B3" s="125" t="s">
        <v>30</v>
      </c>
      <c r="C3" s="125"/>
      <c r="D3" s="125"/>
      <c r="E3" s="125"/>
      <c r="F3" s="125"/>
      <c r="G3" s="125"/>
      <c r="H3" s="125"/>
      <c r="I3" s="125"/>
      <c r="J3" s="125"/>
      <c r="K3" s="125"/>
      <c r="L3" s="125"/>
      <c r="M3" s="125"/>
      <c r="N3" s="125"/>
      <c r="O3" s="125"/>
      <c r="P3" s="125"/>
      <c r="Q3" s="125"/>
      <c r="R3" s="125"/>
      <c r="S3" s="125"/>
      <c r="T3" s="125"/>
      <c r="U3" s="125"/>
      <c r="V3" s="125"/>
      <c r="W3" s="125"/>
      <c r="X3" s="125"/>
      <c r="Y3" s="125"/>
      <c r="Z3" s="125"/>
      <c r="AA3" s="125"/>
      <c r="AB3" s="125"/>
      <c r="AC3" s="126"/>
      <c r="AD3" s="91"/>
    </row>
    <row r="4" spans="1:31" s="40" customFormat="1" ht="34.5" customHeight="1">
      <c r="A4" s="1"/>
      <c r="B4" s="45"/>
      <c r="C4" s="39" t="s">
        <v>38</v>
      </c>
      <c r="D4" s="41" t="s">
        <v>87</v>
      </c>
      <c r="E4" s="41" t="s">
        <v>86</v>
      </c>
      <c r="F4" s="41" t="s">
        <v>85</v>
      </c>
      <c r="G4" s="41" t="s">
        <v>84</v>
      </c>
      <c r="H4" s="41" t="s">
        <v>83</v>
      </c>
      <c r="I4" s="41" t="s">
        <v>82</v>
      </c>
      <c r="J4" s="41" t="s">
        <v>35</v>
      </c>
      <c r="K4" s="41" t="s">
        <v>34</v>
      </c>
      <c r="L4" s="41" t="s">
        <v>33</v>
      </c>
      <c r="M4" s="41" t="s">
        <v>92</v>
      </c>
      <c r="N4" s="41" t="s">
        <v>93</v>
      </c>
      <c r="O4" s="41" t="s">
        <v>94</v>
      </c>
      <c r="P4" s="41" t="s">
        <v>95</v>
      </c>
      <c r="Q4" s="41" t="s">
        <v>99</v>
      </c>
      <c r="R4" s="41" t="s">
        <v>98</v>
      </c>
      <c r="S4" s="41" t="s">
        <v>100</v>
      </c>
      <c r="T4" s="41" t="s">
        <v>101</v>
      </c>
      <c r="U4" s="41" t="s">
        <v>102</v>
      </c>
      <c r="V4" s="41" t="s">
        <v>103</v>
      </c>
      <c r="W4" s="41" t="s">
        <v>104</v>
      </c>
      <c r="X4" s="41" t="s">
        <v>105</v>
      </c>
      <c r="Y4" s="41" t="s">
        <v>107</v>
      </c>
      <c r="Z4" s="41" t="s">
        <v>106</v>
      </c>
      <c r="AA4" s="41" t="s">
        <v>108</v>
      </c>
      <c r="AB4" s="41" t="s">
        <v>110</v>
      </c>
      <c r="AC4" s="41" t="s">
        <v>112</v>
      </c>
      <c r="AD4" s="41" t="s">
        <v>154</v>
      </c>
    </row>
    <row r="5" spans="1:31" s="11" customFormat="1" ht="17.25" customHeight="1">
      <c r="A5" s="1"/>
      <c r="B5" s="9" t="s">
        <v>3</v>
      </c>
      <c r="C5" s="24" t="s">
        <v>39</v>
      </c>
      <c r="D5" s="22">
        <v>721.84699999999998</v>
      </c>
      <c r="E5" s="22">
        <v>994.92600000000004</v>
      </c>
      <c r="F5" s="22">
        <v>1316.893</v>
      </c>
      <c r="G5" s="22">
        <v>1702.4860000000001</v>
      </c>
      <c r="H5" s="22">
        <v>2163.326</v>
      </c>
      <c r="I5" s="22">
        <v>2681.3249999999998</v>
      </c>
      <c r="J5" s="22">
        <v>2891</v>
      </c>
      <c r="K5" s="22">
        <v>3421</v>
      </c>
      <c r="L5" s="22">
        <v>6127</v>
      </c>
      <c r="M5" s="22">
        <v>9852.7980000000007</v>
      </c>
      <c r="N5" s="22">
        <v>13093.254999999999</v>
      </c>
      <c r="O5" s="22">
        <v>20659.105</v>
      </c>
      <c r="P5" s="22">
        <v>23304.039000000001</v>
      </c>
      <c r="Q5" s="22">
        <v>22398</v>
      </c>
      <c r="R5" s="22">
        <v>20839.544000000002</v>
      </c>
      <c r="S5" s="22">
        <v>20365.780999999999</v>
      </c>
      <c r="T5" s="22">
        <v>20638.244999999999</v>
      </c>
      <c r="U5" s="22">
        <v>20423.175999999999</v>
      </c>
      <c r="V5" s="22">
        <v>35059.059000000001</v>
      </c>
      <c r="W5" s="22">
        <v>34194.659</v>
      </c>
      <c r="X5" s="22">
        <v>34993.938999999998</v>
      </c>
      <c r="Y5" s="22">
        <v>39513.241999999998</v>
      </c>
      <c r="Z5" s="22">
        <v>46344.741000000002</v>
      </c>
      <c r="AA5" s="22">
        <v>47413.762999999999</v>
      </c>
      <c r="AB5" s="22">
        <v>47892.421999999999</v>
      </c>
      <c r="AC5" s="22">
        <v>44971.718999999997</v>
      </c>
      <c r="AD5" s="22">
        <v>44875.250999999997</v>
      </c>
      <c r="AE5" s="22"/>
    </row>
    <row r="6" spans="1:31" s="11" customFormat="1" ht="12.75" customHeight="1">
      <c r="A6" s="1"/>
      <c r="B6" s="9" t="s">
        <v>13</v>
      </c>
      <c r="C6" s="24" t="s">
        <v>40</v>
      </c>
      <c r="D6" s="22">
        <v>514.76</v>
      </c>
      <c r="E6" s="22">
        <v>665.40300000000002</v>
      </c>
      <c r="F6" s="22">
        <v>792.351</v>
      </c>
      <c r="G6" s="22">
        <v>1090.4680000000001</v>
      </c>
      <c r="H6" s="22">
        <v>1615.9390000000001</v>
      </c>
      <c r="I6" s="22">
        <v>2288.5839999999998</v>
      </c>
      <c r="J6" s="22">
        <v>2564</v>
      </c>
      <c r="K6" s="22">
        <v>2848</v>
      </c>
      <c r="L6" s="22">
        <v>4821</v>
      </c>
      <c r="M6" s="22">
        <v>6039.4859999999999</v>
      </c>
      <c r="N6" s="22">
        <v>8529.02</v>
      </c>
      <c r="O6" s="22">
        <v>10707.138999999999</v>
      </c>
      <c r="P6" s="22">
        <v>11337.838</v>
      </c>
      <c r="Q6" s="22">
        <v>12666.849</v>
      </c>
      <c r="R6" s="22">
        <v>15796.154</v>
      </c>
      <c r="S6" s="22">
        <v>17058.543000000001</v>
      </c>
      <c r="T6" s="22">
        <v>17060.964</v>
      </c>
      <c r="U6" s="22">
        <v>17651.968000000001</v>
      </c>
      <c r="V6" s="22">
        <v>17025.308000000001</v>
      </c>
      <c r="W6" s="22">
        <v>16108.223</v>
      </c>
      <c r="X6" s="22">
        <v>16188.746999999999</v>
      </c>
      <c r="Y6" s="22">
        <v>16269.704</v>
      </c>
      <c r="Z6" s="22">
        <v>15538.975</v>
      </c>
      <c r="AA6" s="22">
        <v>15926.132</v>
      </c>
      <c r="AB6" s="22">
        <v>17282.403999999999</v>
      </c>
      <c r="AC6" s="22">
        <v>15279.483</v>
      </c>
      <c r="AD6" s="22">
        <v>14867.782999999999</v>
      </c>
    </row>
    <row r="7" spans="1:31" s="11" customFormat="1" ht="12.75" customHeight="1">
      <c r="A7" s="1"/>
      <c r="B7" s="9" t="s">
        <v>0</v>
      </c>
      <c r="C7" s="24" t="s">
        <v>41</v>
      </c>
      <c r="D7" s="22">
        <v>91.938000000000002</v>
      </c>
      <c r="E7" s="22">
        <v>109.154</v>
      </c>
      <c r="F7" s="22">
        <v>143.15299999999999</v>
      </c>
      <c r="G7" s="22">
        <v>274.173</v>
      </c>
      <c r="H7" s="22">
        <v>504.14400000000001</v>
      </c>
      <c r="I7" s="22">
        <v>657.173</v>
      </c>
      <c r="J7" s="22">
        <v>838</v>
      </c>
      <c r="K7" s="22">
        <v>982</v>
      </c>
      <c r="L7" s="22">
        <v>1594</v>
      </c>
      <c r="M7" s="22">
        <v>1957.154</v>
      </c>
      <c r="N7" s="22">
        <v>2330.3249999999998</v>
      </c>
      <c r="O7" s="22">
        <v>2589.3159999999998</v>
      </c>
      <c r="P7" s="22">
        <v>2903.7370000000001</v>
      </c>
      <c r="Q7" s="22">
        <v>3112.683</v>
      </c>
      <c r="R7" s="22">
        <v>3376.6170000000002</v>
      </c>
      <c r="S7" s="22">
        <v>3434.47</v>
      </c>
      <c r="T7" s="22">
        <v>3487.42</v>
      </c>
      <c r="U7" s="22">
        <v>3680.866</v>
      </c>
      <c r="V7" s="22">
        <v>3689.2829999999999</v>
      </c>
      <c r="W7" s="22">
        <v>3631.645</v>
      </c>
      <c r="X7" s="22">
        <v>3655.4050000000002</v>
      </c>
      <c r="Y7" s="22">
        <v>3664.73</v>
      </c>
      <c r="Z7" s="22">
        <v>3784.6840000000002</v>
      </c>
      <c r="AA7" s="22">
        <v>3781.2440000000001</v>
      </c>
      <c r="AB7" s="22">
        <v>3637.71</v>
      </c>
      <c r="AC7" s="22">
        <v>3665.8490000000002</v>
      </c>
      <c r="AD7" s="22">
        <v>3669.59</v>
      </c>
    </row>
    <row r="8" spans="1:31" s="11" customFormat="1" ht="12.75" customHeight="1">
      <c r="A8" s="1"/>
      <c r="B8" s="9" t="s">
        <v>15</v>
      </c>
      <c r="C8" s="24" t="s">
        <v>42</v>
      </c>
      <c r="D8" s="22">
        <v>64.606999999999999</v>
      </c>
      <c r="E8" s="22">
        <v>87.938000000000002</v>
      </c>
      <c r="F8" s="22">
        <v>165.87299999999999</v>
      </c>
      <c r="G8" s="22">
        <v>320.83999999999997</v>
      </c>
      <c r="H8" s="22">
        <v>417.13</v>
      </c>
      <c r="I8" s="22">
        <v>668.50800000000004</v>
      </c>
      <c r="J8" s="22">
        <v>1053</v>
      </c>
      <c r="K8" s="22">
        <v>1454</v>
      </c>
      <c r="L8" s="22">
        <v>2012</v>
      </c>
      <c r="M8" s="22">
        <v>2546.1480000000001</v>
      </c>
      <c r="N8" s="22">
        <v>3150.8560000000002</v>
      </c>
      <c r="O8" s="22">
        <v>3618.4949999999999</v>
      </c>
      <c r="P8" s="22">
        <v>4367.7</v>
      </c>
      <c r="Q8" s="22">
        <v>4586.7190000000001</v>
      </c>
      <c r="R8" s="22">
        <v>4774.473</v>
      </c>
      <c r="S8" s="22">
        <v>5078.1710000000003</v>
      </c>
      <c r="T8" s="22">
        <v>5216.6549999999997</v>
      </c>
      <c r="U8" s="22">
        <v>5331.4340000000002</v>
      </c>
      <c r="V8" s="22">
        <v>5416.0029999999997</v>
      </c>
      <c r="W8" s="22">
        <v>5379.7</v>
      </c>
      <c r="X8" s="22">
        <v>5382.1229999999996</v>
      </c>
      <c r="Y8" s="22">
        <v>5415.9</v>
      </c>
      <c r="Z8" s="22">
        <v>5538.027</v>
      </c>
      <c r="AA8" s="22">
        <v>5539.5349999999999</v>
      </c>
      <c r="AB8" s="22">
        <v>5580.4870000000001</v>
      </c>
      <c r="AC8" s="22">
        <v>5389.3670000000002</v>
      </c>
      <c r="AD8" s="22">
        <v>5384.9170000000004</v>
      </c>
    </row>
    <row r="9" spans="1:31" s="11" customFormat="1" ht="12.75" customHeight="1">
      <c r="A9" s="1"/>
      <c r="B9" s="9" t="s">
        <v>25</v>
      </c>
      <c r="C9" s="24" t="s">
        <v>43</v>
      </c>
      <c r="D9" s="22">
        <v>603.32500000000005</v>
      </c>
      <c r="E9" s="22">
        <v>839.14099999999996</v>
      </c>
      <c r="F9" s="22">
        <v>1119.172</v>
      </c>
      <c r="G9" s="22">
        <v>1669.664</v>
      </c>
      <c r="H9" s="22">
        <v>2364.0140000000001</v>
      </c>
      <c r="I9" s="22">
        <v>2890.2730000000001</v>
      </c>
      <c r="J9" s="22">
        <v>2994</v>
      </c>
      <c r="K9" s="22">
        <v>3210</v>
      </c>
      <c r="L9" s="22">
        <v>3839</v>
      </c>
      <c r="M9" s="22">
        <v>2817.01</v>
      </c>
      <c r="N9" s="22">
        <v>4257.8249999999998</v>
      </c>
      <c r="O9" s="22">
        <v>4717.308</v>
      </c>
      <c r="P9" s="22">
        <v>6511.1570000000002</v>
      </c>
      <c r="Q9" s="22">
        <v>7684.0919999999996</v>
      </c>
      <c r="R9" s="22">
        <v>7705.8689999999997</v>
      </c>
      <c r="S9" s="22">
        <v>9040.5730000000003</v>
      </c>
      <c r="T9" s="22">
        <v>8948.4709999999995</v>
      </c>
      <c r="U9" s="22">
        <v>9239.5220000000008</v>
      </c>
      <c r="V9" s="22">
        <v>9391.5779999999995</v>
      </c>
      <c r="W9" s="22">
        <v>9682.0930000000008</v>
      </c>
      <c r="X9" s="22">
        <v>9801.0329999999994</v>
      </c>
      <c r="Y9" s="22">
        <v>9759.5920000000006</v>
      </c>
      <c r="Z9" s="22">
        <v>9854.1730000000007</v>
      </c>
      <c r="AA9" s="22">
        <v>9969.7790000000005</v>
      </c>
      <c r="AB9" s="22">
        <v>10142.142</v>
      </c>
      <c r="AC9" s="22">
        <v>10397.731</v>
      </c>
      <c r="AD9" s="22">
        <v>10387.096</v>
      </c>
    </row>
    <row r="10" spans="1:31" s="11" customFormat="1" ht="12.75" customHeight="1">
      <c r="A10" s="1"/>
      <c r="B10" s="9" t="s">
        <v>18</v>
      </c>
      <c r="C10" s="24" t="s">
        <v>44</v>
      </c>
      <c r="D10" s="22">
        <v>66.262</v>
      </c>
      <c r="E10" s="22">
        <v>121.932</v>
      </c>
      <c r="F10" s="22">
        <v>186.41399999999999</v>
      </c>
      <c r="G10" s="22">
        <v>283.459</v>
      </c>
      <c r="H10" s="22">
        <v>397.80900000000003</v>
      </c>
      <c r="I10" s="22">
        <v>439.85899999999998</v>
      </c>
      <c r="J10" s="22">
        <v>407</v>
      </c>
      <c r="K10" s="22">
        <v>253</v>
      </c>
      <c r="L10" s="22">
        <v>231</v>
      </c>
      <c r="M10" s="22">
        <v>245.566</v>
      </c>
      <c r="N10" s="22">
        <v>304.113</v>
      </c>
      <c r="O10" s="22">
        <v>342.178</v>
      </c>
      <c r="P10" s="22">
        <v>331.23099999999999</v>
      </c>
      <c r="Q10" s="22">
        <v>297.26799999999997</v>
      </c>
      <c r="R10" s="22">
        <v>293.64400000000001</v>
      </c>
      <c r="S10" s="22">
        <v>304.78800000000001</v>
      </c>
      <c r="T10" s="22">
        <v>303.91800000000001</v>
      </c>
      <c r="U10" s="22">
        <v>319.77100000000002</v>
      </c>
      <c r="V10" s="22">
        <v>320.61</v>
      </c>
      <c r="W10" s="22">
        <v>325.178</v>
      </c>
      <c r="X10" s="22">
        <v>305.79199999999997</v>
      </c>
      <c r="Y10" s="22">
        <v>304.69200000000001</v>
      </c>
      <c r="Z10" s="22">
        <v>326.65199999999999</v>
      </c>
      <c r="AA10" s="22">
        <v>334.99700000000001</v>
      </c>
      <c r="AB10" s="22">
        <v>322.26799999999997</v>
      </c>
      <c r="AC10" s="22">
        <v>330.654</v>
      </c>
      <c r="AD10" s="22">
        <v>331.10199999999998</v>
      </c>
    </row>
    <row r="11" spans="1:31" s="11" customFormat="1" ht="12.75" customHeight="1">
      <c r="A11" s="1"/>
      <c r="B11" s="9" t="s">
        <v>1</v>
      </c>
      <c r="C11" s="24" t="s">
        <v>45</v>
      </c>
      <c r="D11" s="22">
        <v>106.476</v>
      </c>
      <c r="E11" s="22">
        <v>159.358</v>
      </c>
      <c r="F11" s="22">
        <v>279.79000000000002</v>
      </c>
      <c r="G11" s="22">
        <v>336.928</v>
      </c>
      <c r="H11" s="22">
        <v>435.55599999999998</v>
      </c>
      <c r="I11" s="22">
        <v>707.14099999999996</v>
      </c>
      <c r="J11" s="22">
        <v>1154</v>
      </c>
      <c r="K11" s="22">
        <v>1467</v>
      </c>
      <c r="L11" s="22">
        <v>1909</v>
      </c>
      <c r="M11" s="22">
        <v>2316.37</v>
      </c>
      <c r="N11" s="22">
        <v>2807.348</v>
      </c>
      <c r="O11" s="22">
        <v>3256.134</v>
      </c>
      <c r="P11" s="22">
        <v>3795.48</v>
      </c>
      <c r="Q11" s="22">
        <v>4044.8429999999998</v>
      </c>
      <c r="R11" s="22">
        <v>4168.4309999999996</v>
      </c>
      <c r="S11" s="22">
        <v>4269.3869999999997</v>
      </c>
      <c r="T11" s="22">
        <v>4314.5479999999998</v>
      </c>
      <c r="U11" s="22">
        <v>4366.6220000000003</v>
      </c>
      <c r="V11" s="22">
        <v>2887.431</v>
      </c>
      <c r="W11" s="22">
        <v>2783.7289999999998</v>
      </c>
      <c r="X11" s="22">
        <v>2507.41</v>
      </c>
      <c r="Y11" s="22">
        <v>2478.1669999999999</v>
      </c>
      <c r="Z11" s="22">
        <v>2480.837</v>
      </c>
      <c r="AA11" s="22">
        <v>2479.1030000000001</v>
      </c>
      <c r="AB11" s="22">
        <v>2886.6460000000002</v>
      </c>
      <c r="AC11" s="22">
        <v>2402.1849999999999</v>
      </c>
      <c r="AD11" s="22">
        <v>2323.904</v>
      </c>
    </row>
    <row r="12" spans="1:31" s="11" customFormat="1" ht="12.75" customHeight="1">
      <c r="A12" s="1"/>
      <c r="B12" s="9" t="s">
        <v>7</v>
      </c>
      <c r="C12" s="24" t="s">
        <v>46</v>
      </c>
      <c r="D12" s="22">
        <v>110.041</v>
      </c>
      <c r="E12" s="22">
        <v>168.91300000000001</v>
      </c>
      <c r="F12" s="22">
        <v>264.245</v>
      </c>
      <c r="G12" s="22">
        <v>415.64100000000002</v>
      </c>
      <c r="H12" s="22">
        <v>663.553</v>
      </c>
      <c r="I12" s="22">
        <v>1497.45</v>
      </c>
      <c r="J12" s="22">
        <v>1695</v>
      </c>
      <c r="K12" s="22">
        <v>1127</v>
      </c>
      <c r="L12" s="22">
        <v>1305</v>
      </c>
      <c r="M12" s="22">
        <v>2459.614</v>
      </c>
      <c r="N12" s="22">
        <v>2929.627</v>
      </c>
      <c r="O12" s="22">
        <v>3085.5129999999999</v>
      </c>
      <c r="P12" s="22">
        <v>3325.99</v>
      </c>
      <c r="Q12" s="22">
        <v>3706.4920000000002</v>
      </c>
      <c r="R12" s="22">
        <v>3996.5189999999998</v>
      </c>
      <c r="S12" s="22">
        <v>4299.8720000000003</v>
      </c>
      <c r="T12" s="22">
        <v>4268.1859999999997</v>
      </c>
      <c r="U12" s="22">
        <v>4160.2820000000002</v>
      </c>
      <c r="V12" s="22">
        <v>4220.192</v>
      </c>
      <c r="W12" s="22">
        <v>4235.1610000000001</v>
      </c>
      <c r="X12" s="22">
        <v>4353.7209999999995</v>
      </c>
      <c r="Y12" s="22">
        <v>4418.3680000000004</v>
      </c>
      <c r="Z12" s="22">
        <v>4709.6459999999997</v>
      </c>
      <c r="AA12" s="22">
        <v>4695.1210000000001</v>
      </c>
      <c r="AB12" s="22">
        <v>4813.5349999999999</v>
      </c>
      <c r="AC12" s="22">
        <v>4505.741</v>
      </c>
      <c r="AD12" s="22">
        <v>4520.5940000000001</v>
      </c>
    </row>
    <row r="13" spans="1:31" s="11" customFormat="1" ht="12.75" customHeight="1">
      <c r="A13" s="1"/>
      <c r="B13" s="9" t="s">
        <v>11</v>
      </c>
      <c r="C13" s="24" t="s">
        <v>91</v>
      </c>
      <c r="D13" s="22">
        <v>4283.7120000000004</v>
      </c>
      <c r="E13" s="22">
        <v>6618.3819999999996</v>
      </c>
      <c r="F13" s="22">
        <v>8746.8459999999995</v>
      </c>
      <c r="G13" s="22">
        <v>10490.415999999999</v>
      </c>
      <c r="H13" s="22">
        <v>12052.491</v>
      </c>
      <c r="I13" s="22">
        <v>12579.594999999999</v>
      </c>
      <c r="J13" s="22">
        <v>18071</v>
      </c>
      <c r="K13" s="22">
        <v>17570</v>
      </c>
      <c r="L13" s="22">
        <v>20690</v>
      </c>
      <c r="M13" s="22">
        <v>14832</v>
      </c>
      <c r="N13" s="22">
        <f t="shared" ref="N13:AD13" si="0">SUM(N14:N17)</f>
        <v>14896.065999999999</v>
      </c>
      <c r="O13" s="22">
        <f t="shared" si="0"/>
        <v>15758.583999999999</v>
      </c>
      <c r="P13" s="22">
        <f t="shared" si="0"/>
        <v>17554.317000000003</v>
      </c>
      <c r="Q13" s="22">
        <f t="shared" si="0"/>
        <v>19536.508000000002</v>
      </c>
      <c r="R13" s="22">
        <f t="shared" si="0"/>
        <v>19916.789000000001</v>
      </c>
      <c r="S13" s="22">
        <f t="shared" si="0"/>
        <v>22270.227000000003</v>
      </c>
      <c r="T13" s="22">
        <f t="shared" si="0"/>
        <v>22805.600999999999</v>
      </c>
      <c r="U13" s="22">
        <f t="shared" si="0"/>
        <v>22370.958999999999</v>
      </c>
      <c r="V13" s="22">
        <f t="shared" si="0"/>
        <v>22391.936000000002</v>
      </c>
      <c r="W13" s="22">
        <f t="shared" si="0"/>
        <v>23461.953999999998</v>
      </c>
      <c r="X13" s="22">
        <f t="shared" si="0"/>
        <v>23002.092000000001</v>
      </c>
      <c r="Y13" s="22">
        <f t="shared" si="0"/>
        <v>22835.447</v>
      </c>
      <c r="Z13" s="22">
        <f t="shared" si="0"/>
        <v>23176.986999999997</v>
      </c>
      <c r="AA13" s="22">
        <f t="shared" si="0"/>
        <v>23490.188999999998</v>
      </c>
      <c r="AB13" s="22">
        <f t="shared" si="0"/>
        <v>26489.791000000001</v>
      </c>
      <c r="AC13" s="22">
        <f t="shared" si="0"/>
        <v>18469.598999999998</v>
      </c>
      <c r="AD13" s="22">
        <f t="shared" si="0"/>
        <v>18738.214</v>
      </c>
    </row>
    <row r="14" spans="1:31" s="15" customFormat="1" ht="12.75" customHeight="1">
      <c r="A14" s="1"/>
      <c r="B14" s="21"/>
      <c r="C14" s="28" t="s">
        <v>36</v>
      </c>
      <c r="D14" s="29">
        <v>2654.1289999999999</v>
      </c>
      <c r="E14" s="29">
        <v>3944.9670000000001</v>
      </c>
      <c r="F14" s="29">
        <v>5022.8149999999996</v>
      </c>
      <c r="G14" s="29">
        <v>6085.1369999999997</v>
      </c>
      <c r="H14" s="29">
        <v>7106.0619999999999</v>
      </c>
      <c r="I14" s="29">
        <v>7754.0379999999996</v>
      </c>
      <c r="J14" s="29">
        <v>7459</v>
      </c>
      <c r="K14" s="29">
        <v>7577</v>
      </c>
      <c r="L14" s="29">
        <v>8992</v>
      </c>
      <c r="M14" s="29">
        <v>9806.0210000000006</v>
      </c>
      <c r="N14" s="29">
        <v>10177.585999999999</v>
      </c>
      <c r="O14" s="29">
        <v>10659.325999999999</v>
      </c>
      <c r="P14" s="29">
        <v>11812.901</v>
      </c>
      <c r="Q14" s="29">
        <v>12316.029</v>
      </c>
      <c r="R14" s="29">
        <v>12388.204</v>
      </c>
      <c r="S14" s="29">
        <v>12960.919</v>
      </c>
      <c r="T14" s="22">
        <v>13019.512000000001</v>
      </c>
      <c r="U14" s="22">
        <v>12825.331</v>
      </c>
      <c r="V14" s="22">
        <v>12680.065000000001</v>
      </c>
      <c r="W14" s="22">
        <v>12913.271000000001</v>
      </c>
      <c r="X14" s="22">
        <v>12589.977999999999</v>
      </c>
      <c r="Y14" s="22">
        <v>12527.677</v>
      </c>
      <c r="Z14" s="22">
        <v>12413.8</v>
      </c>
      <c r="AA14" s="22">
        <v>12531.728999999999</v>
      </c>
      <c r="AB14" s="22">
        <v>11697.477000000001</v>
      </c>
      <c r="AC14" s="22">
        <v>11165.937</v>
      </c>
      <c r="AD14" s="22">
        <v>10996.207</v>
      </c>
    </row>
    <row r="15" spans="1:31" s="15" customFormat="1" ht="12.75" customHeight="1">
      <c r="A15" s="1"/>
      <c r="B15" s="21"/>
      <c r="C15" s="28" t="s">
        <v>37</v>
      </c>
      <c r="D15" s="29">
        <v>655.12800000000004</v>
      </c>
      <c r="E15" s="29">
        <v>1099.1859999999999</v>
      </c>
      <c r="F15" s="29">
        <v>1510.44</v>
      </c>
      <c r="G15" s="29">
        <v>1751.866</v>
      </c>
      <c r="H15" s="29">
        <v>1844.3689999999999</v>
      </c>
      <c r="I15" s="29">
        <v>1906.902</v>
      </c>
      <c r="J15" s="29">
        <v>1881</v>
      </c>
      <c r="K15" s="29">
        <v>1411</v>
      </c>
      <c r="L15" s="29">
        <v>1668</v>
      </c>
      <c r="M15" s="29">
        <v>1861.5350000000001</v>
      </c>
      <c r="N15" s="29">
        <v>1991.136</v>
      </c>
      <c r="O15" s="29">
        <v>2193.578</v>
      </c>
      <c r="P15" s="29">
        <v>2510.8679999999999</v>
      </c>
      <c r="Q15" s="29">
        <v>2628.3820000000001</v>
      </c>
      <c r="R15" s="29">
        <v>2908.0030000000002</v>
      </c>
      <c r="S15" s="29">
        <v>4007.9229999999998</v>
      </c>
      <c r="T15" s="22">
        <v>4191.6369999999997</v>
      </c>
      <c r="U15" s="22">
        <v>4122.7349999999997</v>
      </c>
      <c r="V15" s="22">
        <v>4385.4260000000004</v>
      </c>
      <c r="W15" s="22">
        <v>5047.585</v>
      </c>
      <c r="X15" s="22">
        <v>4914.87</v>
      </c>
      <c r="Y15" s="22">
        <v>4876.1970000000001</v>
      </c>
      <c r="Z15" s="22">
        <v>5277.2749999999996</v>
      </c>
      <c r="AA15" s="22">
        <v>5437.84</v>
      </c>
      <c r="AB15" s="22">
        <v>9466.6299999999992</v>
      </c>
      <c r="AC15" s="22">
        <v>2096.1819999999998</v>
      </c>
      <c r="AD15" s="22">
        <v>2663.0360000000001</v>
      </c>
    </row>
    <row r="16" spans="1:31" s="35" customFormat="1" ht="12.75" customHeight="1">
      <c r="A16" s="1"/>
      <c r="B16" s="21"/>
      <c r="C16" s="28" t="s">
        <v>74</v>
      </c>
      <c r="D16" s="29">
        <v>587.17499999999995</v>
      </c>
      <c r="E16" s="29">
        <v>1076.5830000000001</v>
      </c>
      <c r="F16" s="29">
        <v>1562.3910000000001</v>
      </c>
      <c r="G16" s="29">
        <v>1875.663</v>
      </c>
      <c r="H16" s="29">
        <v>2267.0889999999999</v>
      </c>
      <c r="I16" s="29">
        <v>2125.6239999999998</v>
      </c>
      <c r="J16" s="29">
        <v>1736</v>
      </c>
      <c r="K16" s="29">
        <v>1758</v>
      </c>
      <c r="L16" s="29">
        <v>2429</v>
      </c>
      <c r="M16" s="29">
        <v>2441.4259999999999</v>
      </c>
      <c r="N16" s="29">
        <v>2026.1659999999999</v>
      </c>
      <c r="O16" s="29">
        <v>1971.396</v>
      </c>
      <c r="P16" s="29">
        <v>2091.9169999999999</v>
      </c>
      <c r="Q16" s="29">
        <v>2196.4189999999999</v>
      </c>
      <c r="R16" s="29">
        <v>2133.8560000000002</v>
      </c>
      <c r="S16" s="29">
        <v>2274.9690000000001</v>
      </c>
      <c r="T16" s="22">
        <v>2264.924</v>
      </c>
      <c r="U16" s="22">
        <v>2213.4940000000001</v>
      </c>
      <c r="V16" s="22">
        <v>2217.018</v>
      </c>
      <c r="W16" s="22">
        <v>2200.732</v>
      </c>
      <c r="X16" s="22">
        <v>2170.239</v>
      </c>
      <c r="Y16" s="22">
        <v>2175.288</v>
      </c>
      <c r="Z16" s="22">
        <v>2168.2840000000001</v>
      </c>
      <c r="AA16" s="22">
        <v>2216.6239999999998</v>
      </c>
      <c r="AB16" s="22">
        <v>2067.377</v>
      </c>
      <c r="AC16" s="22">
        <v>2123.643</v>
      </c>
      <c r="AD16" s="22">
        <v>2081.6849999999999</v>
      </c>
    </row>
    <row r="17" spans="1:30" s="35" customFormat="1" ht="12.75" customHeight="1">
      <c r="A17" s="1"/>
      <c r="B17" s="21"/>
      <c r="C17" s="28" t="s">
        <v>75</v>
      </c>
      <c r="D17" s="29">
        <v>387.28</v>
      </c>
      <c r="E17" s="29">
        <v>497.64600000000002</v>
      </c>
      <c r="F17" s="29">
        <v>651.20000000000005</v>
      </c>
      <c r="G17" s="29">
        <v>777.75</v>
      </c>
      <c r="H17" s="29">
        <v>834.971</v>
      </c>
      <c r="I17" s="29">
        <v>793.03099999999995</v>
      </c>
      <c r="J17" s="29">
        <v>608</v>
      </c>
      <c r="K17" s="29">
        <v>677</v>
      </c>
      <c r="L17" s="29">
        <v>783</v>
      </c>
      <c r="M17" s="29">
        <v>722.54300000000001</v>
      </c>
      <c r="N17" s="29">
        <v>701.178</v>
      </c>
      <c r="O17" s="29">
        <v>934.28399999999999</v>
      </c>
      <c r="P17" s="29">
        <v>1138.6310000000001</v>
      </c>
      <c r="Q17" s="29">
        <v>2395.6779999999999</v>
      </c>
      <c r="R17" s="29">
        <v>2486.7260000000001</v>
      </c>
      <c r="S17" s="29">
        <v>3026.4160000000002</v>
      </c>
      <c r="T17" s="22">
        <v>3329.5279999999998</v>
      </c>
      <c r="U17" s="22">
        <v>3209.3989999999999</v>
      </c>
      <c r="V17" s="22">
        <v>3109.4270000000001</v>
      </c>
      <c r="W17" s="22">
        <v>3300.366</v>
      </c>
      <c r="X17" s="22">
        <v>3327.0050000000001</v>
      </c>
      <c r="Y17" s="22">
        <v>3256.2849999999999</v>
      </c>
      <c r="Z17" s="22">
        <v>3317.6280000000002</v>
      </c>
      <c r="AA17" s="22">
        <v>3303.9960000000001</v>
      </c>
      <c r="AB17" s="22">
        <v>3258.3069999999998</v>
      </c>
      <c r="AC17" s="22">
        <v>3083.837</v>
      </c>
      <c r="AD17" s="22">
        <v>2997.2860000000001</v>
      </c>
    </row>
    <row r="18" spans="1:30" s="15" customFormat="1" ht="12.75" customHeight="1">
      <c r="A18" s="1"/>
      <c r="B18" s="9" t="s">
        <v>2</v>
      </c>
      <c r="C18" s="24" t="s">
        <v>47</v>
      </c>
      <c r="D18" s="22">
        <v>283.52600000000001</v>
      </c>
      <c r="E18" s="22">
        <v>450.04399999999998</v>
      </c>
      <c r="F18" s="22">
        <v>546.24400000000003</v>
      </c>
      <c r="G18" s="22">
        <v>631.24800000000005</v>
      </c>
      <c r="H18" s="22">
        <v>771.72500000000002</v>
      </c>
      <c r="I18" s="22">
        <v>944.67</v>
      </c>
      <c r="J18" s="22">
        <v>1414</v>
      </c>
      <c r="K18" s="22">
        <v>1224</v>
      </c>
      <c r="L18" s="22">
        <v>1916</v>
      </c>
      <c r="M18" s="22">
        <v>2505.8049999999998</v>
      </c>
      <c r="N18" s="22">
        <v>3187.643</v>
      </c>
      <c r="O18" s="22">
        <v>3728.5509999999999</v>
      </c>
      <c r="P18" s="22">
        <v>4041.241</v>
      </c>
      <c r="Q18" s="22">
        <v>4358.4650000000001</v>
      </c>
      <c r="R18" s="22">
        <v>4480.6130000000003</v>
      </c>
      <c r="S18" s="22">
        <v>4633.5129999999999</v>
      </c>
      <c r="T18" s="22">
        <v>4731.5879999999997</v>
      </c>
      <c r="U18" s="22">
        <v>4745.4840000000004</v>
      </c>
      <c r="V18" s="22">
        <v>4603.93</v>
      </c>
      <c r="W18" s="22">
        <v>4505.5020000000004</v>
      </c>
      <c r="X18" s="22">
        <v>4486.268</v>
      </c>
      <c r="Y18" s="22">
        <v>4555.3810000000003</v>
      </c>
      <c r="Z18" s="22">
        <v>4552.4669999999996</v>
      </c>
      <c r="AA18" s="22">
        <v>4840.9120000000003</v>
      </c>
      <c r="AB18" s="22">
        <v>4621.03</v>
      </c>
      <c r="AC18" s="22">
        <v>3965.0419999999999</v>
      </c>
      <c r="AD18" s="22">
        <v>4001.6080000000002</v>
      </c>
    </row>
    <row r="19" spans="1:30" s="15" customFormat="1" ht="12.75" customHeight="1">
      <c r="A19" s="1"/>
      <c r="B19" s="9" t="s">
        <v>26</v>
      </c>
      <c r="C19" s="24" t="s">
        <v>48</v>
      </c>
      <c r="D19" s="22">
        <v>245.501</v>
      </c>
      <c r="E19" s="22">
        <v>333.30599999999998</v>
      </c>
      <c r="F19" s="22">
        <v>488.04300000000001</v>
      </c>
      <c r="G19" s="22">
        <v>779.87900000000002</v>
      </c>
      <c r="H19" s="22">
        <v>1229.7629999999999</v>
      </c>
      <c r="I19" s="22">
        <v>1670.694</v>
      </c>
      <c r="J19" s="22">
        <v>2158</v>
      </c>
      <c r="K19" s="22">
        <v>2771</v>
      </c>
      <c r="L19" s="22">
        <v>4999.7700000000004</v>
      </c>
      <c r="M19" s="22">
        <v>6863.1559999999999</v>
      </c>
      <c r="N19" s="22">
        <v>10335.974</v>
      </c>
      <c r="O19" s="22">
        <v>14356.746999999999</v>
      </c>
      <c r="P19" s="22">
        <v>13650.159</v>
      </c>
      <c r="Q19" s="22">
        <v>14828.048000000001</v>
      </c>
      <c r="R19" s="22">
        <v>15549.341</v>
      </c>
      <c r="S19" s="22">
        <v>16359.888000000001</v>
      </c>
      <c r="T19" s="22">
        <v>16946.474999999999</v>
      </c>
      <c r="U19" s="22">
        <v>17588.78</v>
      </c>
      <c r="V19" s="22">
        <v>17554.938999999998</v>
      </c>
      <c r="W19" s="22">
        <v>15769.165999999999</v>
      </c>
      <c r="X19" s="22">
        <v>15990.761</v>
      </c>
      <c r="Y19" s="22">
        <v>17663.98</v>
      </c>
      <c r="Z19" s="22">
        <v>18668.024000000001</v>
      </c>
      <c r="AA19" s="22">
        <v>20354.373</v>
      </c>
      <c r="AB19" s="22">
        <v>22670.251</v>
      </c>
      <c r="AC19" s="22">
        <v>21234.859</v>
      </c>
      <c r="AD19" s="22">
        <v>21216.185000000001</v>
      </c>
    </row>
    <row r="20" spans="1:30" s="15" customFormat="1" ht="12.75" customHeight="1">
      <c r="A20" s="1"/>
      <c r="B20" s="9" t="s">
        <v>19</v>
      </c>
      <c r="C20" s="24" t="s">
        <v>50</v>
      </c>
      <c r="D20" s="22">
        <v>15.925000000000001</v>
      </c>
      <c r="E20" s="22">
        <v>26.917000000000002</v>
      </c>
      <c r="F20" s="22">
        <v>51.540999999999997</v>
      </c>
      <c r="G20" s="22">
        <v>77.953999999999994</v>
      </c>
      <c r="H20" s="22">
        <v>148.55199999999999</v>
      </c>
      <c r="I20" s="22">
        <v>182.81200000000001</v>
      </c>
      <c r="J20" s="22">
        <v>203</v>
      </c>
      <c r="K20" s="22">
        <v>246</v>
      </c>
      <c r="L20" s="22">
        <v>377</v>
      </c>
      <c r="M20" s="22">
        <v>503.685</v>
      </c>
      <c r="N20" s="22">
        <v>797.88400000000001</v>
      </c>
      <c r="O20" s="22">
        <v>1326.9169999999999</v>
      </c>
      <c r="P20" s="22">
        <v>2263.3029999999999</v>
      </c>
      <c r="Q20" s="22">
        <v>2367.1790000000001</v>
      </c>
      <c r="R20" s="22">
        <v>2944.1869999999999</v>
      </c>
      <c r="S20" s="22">
        <v>3009.5659999999998</v>
      </c>
      <c r="T20" s="22">
        <v>3129.1039999999998</v>
      </c>
      <c r="U20" s="22">
        <v>3306.1509999999998</v>
      </c>
      <c r="V20" s="22">
        <v>3415.8919999999998</v>
      </c>
      <c r="W20" s="22">
        <v>3362.4850000000001</v>
      </c>
      <c r="X20" s="22">
        <v>3385.2420000000002</v>
      </c>
      <c r="Y20" s="22">
        <v>3299.2739999999999</v>
      </c>
      <c r="Z20" s="22">
        <v>3291.0369999999998</v>
      </c>
      <c r="AA20" s="22">
        <v>3184.5630000000001</v>
      </c>
      <c r="AB20" s="22">
        <v>3026.7040000000002</v>
      </c>
      <c r="AC20" s="22">
        <v>2389.3090000000002</v>
      </c>
      <c r="AD20" s="22">
        <v>2388.2510000000002</v>
      </c>
    </row>
    <row r="21" spans="1:30" s="15" customFormat="1" ht="12.75" customHeight="1">
      <c r="A21" s="1"/>
      <c r="B21" s="9" t="s">
        <v>17</v>
      </c>
      <c r="C21" s="24" t="s">
        <v>49</v>
      </c>
      <c r="D21" s="22">
        <v>29.919</v>
      </c>
      <c r="E21" s="22">
        <v>46.082000000000001</v>
      </c>
      <c r="F21" s="22">
        <v>83.53</v>
      </c>
      <c r="G21" s="22">
        <v>113.69499999999999</v>
      </c>
      <c r="H21" s="22">
        <v>158.732</v>
      </c>
      <c r="I21" s="22">
        <v>210.804</v>
      </c>
      <c r="J21" s="22">
        <v>254</v>
      </c>
      <c r="K21" s="22">
        <v>314</v>
      </c>
      <c r="L21" s="22">
        <v>612</v>
      </c>
      <c r="M21" s="22">
        <v>894.8</v>
      </c>
      <c r="N21" s="22">
        <v>1176.5920000000001</v>
      </c>
      <c r="O21" s="22">
        <v>1689.4559999999999</v>
      </c>
      <c r="P21" s="22">
        <v>2168.1819999999998</v>
      </c>
      <c r="Q21" s="22">
        <v>2523.0239999999999</v>
      </c>
      <c r="R21" s="22">
        <v>2790.7779999999998</v>
      </c>
      <c r="S21" s="22">
        <v>2905.538</v>
      </c>
      <c r="T21" s="22">
        <v>3078.547</v>
      </c>
      <c r="U21" s="22">
        <v>3217.413</v>
      </c>
      <c r="V21" s="22">
        <v>3211.6410000000001</v>
      </c>
      <c r="W21" s="22">
        <v>3295.107</v>
      </c>
      <c r="X21" s="22">
        <v>3341.413</v>
      </c>
      <c r="Y21" s="22">
        <v>3389.4180000000001</v>
      </c>
      <c r="Z21" s="22">
        <v>3414.1019999999999</v>
      </c>
      <c r="AA21" s="22">
        <v>3407.9050000000002</v>
      </c>
      <c r="AB21" s="22">
        <v>3171.6880000000001</v>
      </c>
      <c r="AC21" s="22">
        <v>2593.8789999999999</v>
      </c>
      <c r="AD21" s="22">
        <v>2675.4279999999999</v>
      </c>
    </row>
    <row r="22" spans="1:30" s="11" customFormat="1" ht="12.75" customHeight="1">
      <c r="A22" s="1"/>
      <c r="B22" s="9" t="s">
        <v>16</v>
      </c>
      <c r="C22" s="24" t="s">
        <v>51</v>
      </c>
      <c r="D22" s="22">
        <v>27.059000000000001</v>
      </c>
      <c r="E22" s="22">
        <v>38.405999999999999</v>
      </c>
      <c r="F22" s="22">
        <v>54.872</v>
      </c>
      <c r="G22" s="22">
        <v>59.680999999999997</v>
      </c>
      <c r="H22" s="22">
        <v>88.406000000000006</v>
      </c>
      <c r="I22" s="22">
        <v>95.381</v>
      </c>
      <c r="J22" s="22">
        <v>98</v>
      </c>
      <c r="K22" s="22">
        <v>111</v>
      </c>
      <c r="L22" s="22">
        <v>139</v>
      </c>
      <c r="M22" s="22">
        <v>240.958</v>
      </c>
      <c r="N22" s="22">
        <v>1208.345</v>
      </c>
      <c r="O22" s="22">
        <v>1247.7339999999999</v>
      </c>
      <c r="P22" s="22">
        <v>1253.72</v>
      </c>
      <c r="Q22" s="22">
        <v>1305.913</v>
      </c>
      <c r="R22" s="22">
        <v>1342.9290000000001</v>
      </c>
      <c r="S22" s="22">
        <v>1383.076</v>
      </c>
      <c r="T22" s="22">
        <v>1390.412</v>
      </c>
      <c r="U22" s="22">
        <v>1404.953</v>
      </c>
      <c r="V22" s="22">
        <v>1539.6690000000001</v>
      </c>
      <c r="W22" s="22">
        <v>1531.8720000000001</v>
      </c>
      <c r="X22" s="22">
        <v>1528.2059999999999</v>
      </c>
      <c r="Y22" s="22">
        <v>1539.319</v>
      </c>
      <c r="Z22" s="22">
        <v>1553.0889999999999</v>
      </c>
      <c r="AA22" s="22">
        <v>1556.635</v>
      </c>
      <c r="AB22" s="22">
        <v>1518.44</v>
      </c>
      <c r="AC22" s="22">
        <v>1352.1510000000001</v>
      </c>
      <c r="AD22" s="22">
        <v>1333.473</v>
      </c>
    </row>
    <row r="23" spans="1:30" s="11" customFormat="1" ht="12.75" customHeight="1">
      <c r="A23" s="1"/>
      <c r="B23" s="9" t="s">
        <v>12</v>
      </c>
      <c r="C23" s="24" t="s">
        <v>52</v>
      </c>
      <c r="D23" s="22">
        <v>11.667</v>
      </c>
      <c r="E23" s="22">
        <v>17.45</v>
      </c>
      <c r="F23" s="22">
        <v>21.893999999999998</v>
      </c>
      <c r="G23" s="22">
        <v>29.597999999999999</v>
      </c>
      <c r="H23" s="22">
        <v>44.04</v>
      </c>
      <c r="I23" s="22">
        <v>61.682000000000002</v>
      </c>
      <c r="J23" s="22">
        <v>68</v>
      </c>
      <c r="K23" s="22">
        <v>106</v>
      </c>
      <c r="L23" s="22">
        <v>145</v>
      </c>
      <c r="M23" s="32">
        <v>191.52799999999999</v>
      </c>
      <c r="N23" s="32">
        <v>209.071</v>
      </c>
      <c r="O23" s="32">
        <v>229.916</v>
      </c>
      <c r="P23" s="32">
        <v>268.10000000000002</v>
      </c>
      <c r="Q23" s="32">
        <v>271.04199999999997</v>
      </c>
      <c r="R23" s="32">
        <v>338.87200000000001</v>
      </c>
      <c r="S23" s="32">
        <v>359.88600000000002</v>
      </c>
      <c r="T23" s="22">
        <v>363.017</v>
      </c>
      <c r="U23" s="22">
        <v>378.61799999999999</v>
      </c>
      <c r="V23" s="22">
        <v>392.57400000000001</v>
      </c>
      <c r="W23" s="22">
        <v>392.18299999999999</v>
      </c>
      <c r="X23" s="22">
        <v>395.428</v>
      </c>
      <c r="Y23" s="22">
        <v>395.85899999999998</v>
      </c>
      <c r="Z23" s="22">
        <v>401.26</v>
      </c>
      <c r="AA23" s="22">
        <v>399.39400000000001</v>
      </c>
      <c r="AB23" s="22">
        <v>468.10700000000003</v>
      </c>
      <c r="AC23" s="22">
        <v>461.62099999999998</v>
      </c>
      <c r="AD23" s="22">
        <v>463.85599999999999</v>
      </c>
    </row>
    <row r="24" spans="1:30" s="11" customFormat="1" ht="12.75" customHeight="1">
      <c r="A24" s="1"/>
      <c r="B24" s="9" t="s">
        <v>4</v>
      </c>
      <c r="C24" s="24" t="s">
        <v>53</v>
      </c>
      <c r="D24" s="22">
        <v>149.595</v>
      </c>
      <c r="E24" s="22">
        <v>243.25</v>
      </c>
      <c r="F24" s="22">
        <v>338.822</v>
      </c>
      <c r="G24" s="22">
        <v>658.30700000000002</v>
      </c>
      <c r="H24" s="22">
        <v>1630.5260000000001</v>
      </c>
      <c r="I24" s="22">
        <v>2282.4569999999999</v>
      </c>
      <c r="J24" s="22">
        <v>3864</v>
      </c>
      <c r="K24" s="22">
        <v>5470</v>
      </c>
      <c r="L24" s="22">
        <v>9344</v>
      </c>
      <c r="M24" s="22">
        <v>11222.96</v>
      </c>
      <c r="N24" s="22">
        <v>13853.673000000001</v>
      </c>
      <c r="O24" s="22">
        <v>16730.591</v>
      </c>
      <c r="P24" s="22">
        <v>19487.125</v>
      </c>
      <c r="Q24" s="22">
        <v>22493.165000000001</v>
      </c>
      <c r="R24" s="22">
        <v>24483.782999999999</v>
      </c>
      <c r="S24" s="22">
        <v>24984.333999999999</v>
      </c>
      <c r="T24" s="22">
        <v>25524.865000000002</v>
      </c>
      <c r="U24" s="22">
        <v>25929.035</v>
      </c>
      <c r="V24" s="22">
        <v>26207.196</v>
      </c>
      <c r="W24" s="22">
        <v>26052.422999999999</v>
      </c>
      <c r="X24" s="22">
        <v>26372.098999999998</v>
      </c>
      <c r="Y24" s="22">
        <v>26940.544000000002</v>
      </c>
      <c r="Z24" s="22">
        <v>26969.404999999999</v>
      </c>
      <c r="AA24" s="22">
        <v>28707.102999999999</v>
      </c>
      <c r="AB24" s="22">
        <v>28270.273000000001</v>
      </c>
      <c r="AC24" s="22">
        <v>25527.806</v>
      </c>
      <c r="AD24" s="22">
        <v>25159.544999999998</v>
      </c>
    </row>
    <row r="25" spans="1:30" s="11" customFormat="1" ht="12.75" customHeight="1">
      <c r="A25" s="1"/>
      <c r="B25" s="9" t="s">
        <v>5</v>
      </c>
      <c r="C25" s="24" t="s">
        <v>54</v>
      </c>
      <c r="D25" s="22">
        <v>734.40599999999995</v>
      </c>
      <c r="E25" s="22">
        <v>1168.9559999999999</v>
      </c>
      <c r="F25" s="22">
        <v>1687.5340000000001</v>
      </c>
      <c r="G25" s="22">
        <v>2636.5410000000002</v>
      </c>
      <c r="H25" s="22">
        <v>4640.8630000000003</v>
      </c>
      <c r="I25" s="22">
        <v>7118.3329999999996</v>
      </c>
      <c r="J25" s="22">
        <v>9260</v>
      </c>
      <c r="K25" s="22">
        <v>12962</v>
      </c>
      <c r="L25" s="22">
        <v>19543</v>
      </c>
      <c r="M25" s="22">
        <v>24903.794999999998</v>
      </c>
      <c r="N25" s="22">
        <v>30841.523000000001</v>
      </c>
      <c r="O25" s="22">
        <v>36803.718999999997</v>
      </c>
      <c r="P25" s="22">
        <v>43461.277000000002</v>
      </c>
      <c r="Q25" s="22">
        <v>52081.807999999997</v>
      </c>
      <c r="R25" s="22">
        <v>59968.540999999997</v>
      </c>
      <c r="S25" s="22">
        <v>63390.345000000001</v>
      </c>
      <c r="T25" s="22">
        <v>63660.150999999998</v>
      </c>
      <c r="U25" s="22">
        <v>71083.345000000001</v>
      </c>
      <c r="V25" s="22">
        <v>74641.206999999995</v>
      </c>
      <c r="W25" s="22">
        <v>74641.81</v>
      </c>
      <c r="X25" s="22">
        <v>75805.736999999994</v>
      </c>
      <c r="Y25" s="22">
        <v>74915.165999999997</v>
      </c>
      <c r="Z25" s="22">
        <v>77035.243000000002</v>
      </c>
      <c r="AA25" s="22">
        <v>76275.971000000005</v>
      </c>
      <c r="AB25" s="22">
        <v>78408.638000000006</v>
      </c>
      <c r="AC25" s="22">
        <v>75262.062000000005</v>
      </c>
      <c r="AD25" s="22">
        <v>74914.274999999994</v>
      </c>
    </row>
    <row r="26" spans="1:30" s="11" customFormat="1" ht="12.75" customHeight="1">
      <c r="A26" s="1"/>
      <c r="B26" s="9" t="s">
        <v>23</v>
      </c>
      <c r="C26" s="24" t="s">
        <v>55</v>
      </c>
      <c r="D26" s="22">
        <v>3.5059999999999998</v>
      </c>
      <c r="E26" s="22">
        <v>4.2729999999999997</v>
      </c>
      <c r="F26" s="22">
        <v>21.893999999999998</v>
      </c>
      <c r="G26" s="22">
        <v>9.67</v>
      </c>
      <c r="H26" s="22">
        <v>11.744</v>
      </c>
      <c r="I26" s="22">
        <v>16.734999999999999</v>
      </c>
      <c r="J26" s="22">
        <v>17</v>
      </c>
      <c r="K26" s="22">
        <v>28</v>
      </c>
      <c r="L26" s="22">
        <v>62</v>
      </c>
      <c r="M26" s="32">
        <v>84.257000000000005</v>
      </c>
      <c r="N26" s="32">
        <v>89.938000000000002</v>
      </c>
      <c r="O26" s="32">
        <v>158.68100000000001</v>
      </c>
      <c r="P26" s="32">
        <v>209.36699999999999</v>
      </c>
      <c r="Q26" s="32">
        <v>240.72800000000001</v>
      </c>
      <c r="R26" s="32">
        <v>259.14100000000002</v>
      </c>
      <c r="S26" s="32">
        <v>266.98200000000003</v>
      </c>
      <c r="T26" s="22">
        <v>268.16300000000001</v>
      </c>
      <c r="U26" s="22">
        <v>267.07299999999998</v>
      </c>
      <c r="V26" s="22">
        <v>267.38299999999998</v>
      </c>
      <c r="W26" s="22">
        <v>255.667</v>
      </c>
      <c r="X26" s="22">
        <v>260.27</v>
      </c>
      <c r="Y26" s="22">
        <v>276.94799999999998</v>
      </c>
      <c r="Z26" s="22">
        <v>280.988</v>
      </c>
      <c r="AA26" s="22">
        <v>281.24799999999999</v>
      </c>
      <c r="AB26" s="22">
        <v>281.17899999999997</v>
      </c>
      <c r="AC26" s="22">
        <v>144.304</v>
      </c>
      <c r="AD26" s="22">
        <v>144.55500000000001</v>
      </c>
    </row>
    <row r="27" spans="1:30" s="11" customFormat="1" ht="12.75" customHeight="1">
      <c r="A27" s="1"/>
      <c r="B27" s="9" t="s">
        <v>21</v>
      </c>
      <c r="C27" s="24" t="s">
        <v>56</v>
      </c>
      <c r="D27" s="22">
        <v>29.84</v>
      </c>
      <c r="E27" s="22">
        <v>41.658999999999999</v>
      </c>
      <c r="F27" s="22">
        <v>112.62</v>
      </c>
      <c r="G27" s="22">
        <v>404.87299999999999</v>
      </c>
      <c r="H27" s="22">
        <v>663.553</v>
      </c>
      <c r="I27" s="22">
        <v>918.28800000000001</v>
      </c>
      <c r="J27" s="22">
        <v>1108</v>
      </c>
      <c r="K27" s="22">
        <v>1333</v>
      </c>
      <c r="L27" s="22">
        <v>1869</v>
      </c>
      <c r="M27" s="22">
        <v>2555.047</v>
      </c>
      <c r="N27" s="22">
        <v>6697.57</v>
      </c>
      <c r="O27" s="22">
        <v>10071.370000000001</v>
      </c>
      <c r="P27" s="22">
        <v>12515.249</v>
      </c>
      <c r="Q27" s="22">
        <v>12471.162</v>
      </c>
      <c r="R27" s="22">
        <v>13817.502</v>
      </c>
      <c r="S27" s="22">
        <v>14700.61</v>
      </c>
      <c r="T27" s="22">
        <v>15504.558999999999</v>
      </c>
      <c r="U27" s="22">
        <v>17732.411</v>
      </c>
      <c r="V27" s="22">
        <v>18930.931</v>
      </c>
      <c r="W27" s="22">
        <v>19232.985000000001</v>
      </c>
      <c r="X27" s="22">
        <v>19720.517</v>
      </c>
      <c r="Y27" s="22">
        <v>19802.645</v>
      </c>
      <c r="Z27" s="22">
        <v>20315.274000000001</v>
      </c>
      <c r="AA27" s="22">
        <v>20510.466</v>
      </c>
      <c r="AB27" s="22">
        <v>19507.48</v>
      </c>
      <c r="AC27" s="22">
        <v>20379.153999999999</v>
      </c>
      <c r="AD27" s="22">
        <v>19266.502</v>
      </c>
    </row>
    <row r="28" spans="1:30" s="11" customFormat="1" ht="12.75" customHeight="1">
      <c r="A28" s="1"/>
      <c r="B28" s="9" t="s">
        <v>6</v>
      </c>
      <c r="C28" s="24" t="s">
        <v>57</v>
      </c>
      <c r="D28" s="22">
        <v>171.68600000000001</v>
      </c>
      <c r="E28" s="22">
        <v>286.33800000000002</v>
      </c>
      <c r="F28" s="22">
        <v>318.63099999999997</v>
      </c>
      <c r="G28" s="22">
        <v>401.88900000000001</v>
      </c>
      <c r="H28" s="22">
        <v>525.03</v>
      </c>
      <c r="I28" s="22">
        <v>629.66899999999998</v>
      </c>
      <c r="J28" s="22">
        <v>560</v>
      </c>
      <c r="K28" s="22">
        <v>1013</v>
      </c>
      <c r="L28" s="22">
        <v>1237</v>
      </c>
      <c r="M28" s="22">
        <v>2109.2829999999999</v>
      </c>
      <c r="N28" s="22">
        <v>2370.078</v>
      </c>
      <c r="O28" s="22">
        <v>2725.0309999999999</v>
      </c>
      <c r="P28" s="22">
        <v>3113.4960000000001</v>
      </c>
      <c r="Q28" s="22">
        <v>3181.5010000000002</v>
      </c>
      <c r="R28" s="22">
        <v>3542.038</v>
      </c>
      <c r="S28" s="22">
        <v>3599.8530000000001</v>
      </c>
      <c r="T28" s="22">
        <v>3629.6370000000002</v>
      </c>
      <c r="U28" s="22">
        <v>3429.7669999999998</v>
      </c>
      <c r="V28" s="22">
        <v>3349.721</v>
      </c>
      <c r="W28" s="22">
        <v>3376.2510000000002</v>
      </c>
      <c r="X28" s="22">
        <v>3418.7979999999998</v>
      </c>
      <c r="Y28" s="22">
        <v>3260.1120000000001</v>
      </c>
      <c r="Z28" s="22">
        <v>3910.8249999999998</v>
      </c>
      <c r="AA28" s="22">
        <v>4099.92</v>
      </c>
      <c r="AB28" s="22">
        <v>3790.451</v>
      </c>
      <c r="AC28" s="22">
        <v>3453.6930000000002</v>
      </c>
      <c r="AD28" s="22">
        <v>3450.893</v>
      </c>
    </row>
    <row r="29" spans="1:30" s="11" customFormat="1" ht="12.75" customHeight="1">
      <c r="A29" s="1"/>
      <c r="B29" s="9" t="s">
        <v>28</v>
      </c>
      <c r="C29" s="24" t="s">
        <v>58</v>
      </c>
      <c r="D29" s="22">
        <v>84.531999999999996</v>
      </c>
      <c r="E29" s="22">
        <v>169.26400000000001</v>
      </c>
      <c r="F29" s="22">
        <v>137.24700000000001</v>
      </c>
      <c r="G29" s="22">
        <v>271.00299999999999</v>
      </c>
      <c r="H29" s="22">
        <v>345.10700000000003</v>
      </c>
      <c r="I29" s="22">
        <v>408.29</v>
      </c>
      <c r="J29" s="22">
        <v>433</v>
      </c>
      <c r="K29" s="22">
        <v>474</v>
      </c>
      <c r="L29" s="22">
        <v>651</v>
      </c>
      <c r="M29" s="22">
        <v>971.9</v>
      </c>
      <c r="N29" s="22">
        <v>1355.5340000000001</v>
      </c>
      <c r="O29" s="22">
        <v>1687.4939999999999</v>
      </c>
      <c r="P29" s="22">
        <v>1772.5709999999999</v>
      </c>
      <c r="Q29" s="22">
        <v>2458.6779999999999</v>
      </c>
      <c r="R29" s="22">
        <v>2750.1790000000001</v>
      </c>
      <c r="S29" s="22">
        <v>2904.6280000000002</v>
      </c>
      <c r="T29" s="22">
        <v>3078.127</v>
      </c>
      <c r="U29" s="22">
        <v>3111.136</v>
      </c>
      <c r="V29" s="22">
        <v>3143.154</v>
      </c>
      <c r="W29" s="22">
        <v>3160.7159999999999</v>
      </c>
      <c r="X29" s="22">
        <v>3090.0659999999998</v>
      </c>
      <c r="Y29" s="22">
        <v>3158.904</v>
      </c>
      <c r="Z29" s="22">
        <v>3165.404</v>
      </c>
      <c r="AA29" s="22">
        <v>3224.9929999999999</v>
      </c>
      <c r="AB29" s="22">
        <v>3359.5920000000001</v>
      </c>
      <c r="AC29" s="22">
        <v>3484.402</v>
      </c>
      <c r="AD29" s="22">
        <v>3454.5030000000002</v>
      </c>
    </row>
    <row r="30" spans="1:30" s="11" customFormat="1" ht="12.75" customHeight="1">
      <c r="A30" s="1"/>
      <c r="B30" s="9" t="s">
        <v>14</v>
      </c>
      <c r="C30" s="24" t="s">
        <v>59</v>
      </c>
      <c r="D30" s="22">
        <v>270.52100000000002</v>
      </c>
      <c r="E30" s="22">
        <v>381.17200000000003</v>
      </c>
      <c r="F30" s="22">
        <v>564.12900000000002</v>
      </c>
      <c r="G30" s="22">
        <v>820.94399999999996</v>
      </c>
      <c r="H30" s="22">
        <v>1309.9110000000001</v>
      </c>
      <c r="I30" s="22">
        <v>1983.1020000000001</v>
      </c>
      <c r="J30" s="22">
        <v>2415</v>
      </c>
      <c r="K30" s="22">
        <v>3419</v>
      </c>
      <c r="L30" s="22">
        <v>6444</v>
      </c>
      <c r="M30" s="22">
        <v>7258.1589999999997</v>
      </c>
      <c r="N30" s="22">
        <v>9014.1029999999992</v>
      </c>
      <c r="O30" s="22">
        <v>10540.083000000001</v>
      </c>
      <c r="P30" s="22">
        <v>11682.001</v>
      </c>
      <c r="Q30" s="22">
        <v>12512.224</v>
      </c>
      <c r="R30" s="22">
        <v>13596.075000000001</v>
      </c>
      <c r="S30" s="22">
        <v>13694.343999999999</v>
      </c>
      <c r="T30" s="22">
        <v>13905.138999999999</v>
      </c>
      <c r="U30" s="22">
        <v>14033.017</v>
      </c>
      <c r="V30" s="22">
        <v>14288.834000000001</v>
      </c>
      <c r="W30" s="22">
        <v>14314.981</v>
      </c>
      <c r="X30" s="22">
        <v>14474.1</v>
      </c>
      <c r="Y30" s="22">
        <v>14456.226000000001</v>
      </c>
      <c r="Z30" s="22">
        <v>14690.554</v>
      </c>
      <c r="AA30" s="22">
        <v>14610.694</v>
      </c>
      <c r="AB30" s="22">
        <v>13300.973</v>
      </c>
      <c r="AC30" s="22">
        <v>12801.946</v>
      </c>
      <c r="AD30" s="22">
        <v>12548.732</v>
      </c>
    </row>
    <row r="31" spans="1:30" s="11" customFormat="1" ht="12.75" customHeight="1">
      <c r="A31" s="1"/>
      <c r="B31" s="9" t="s">
        <v>20</v>
      </c>
      <c r="C31" s="24" t="s">
        <v>60</v>
      </c>
      <c r="D31" s="22">
        <v>54.454999999999998</v>
      </c>
      <c r="E31" s="22">
        <v>77.593999999999994</v>
      </c>
      <c r="F31" s="22">
        <v>108.58799999999999</v>
      </c>
      <c r="G31" s="22">
        <v>183.05699999999999</v>
      </c>
      <c r="H31" s="22">
        <v>371.94299999999998</v>
      </c>
      <c r="I31" s="22">
        <v>654.19799999999998</v>
      </c>
      <c r="J31" s="22">
        <v>843</v>
      </c>
      <c r="K31" s="22">
        <v>1297</v>
      </c>
      <c r="L31" s="22">
        <v>2483</v>
      </c>
      <c r="M31" s="22">
        <v>3941.7689999999998</v>
      </c>
      <c r="N31" s="22">
        <v>5001.7860000000001</v>
      </c>
      <c r="O31" s="22">
        <v>7134.9759999999997</v>
      </c>
      <c r="P31" s="22">
        <v>8350.3649999999998</v>
      </c>
      <c r="Q31" s="22">
        <v>9737.4269999999997</v>
      </c>
      <c r="R31" s="22">
        <v>11299.13</v>
      </c>
      <c r="S31" s="22">
        <v>12496.273999999999</v>
      </c>
      <c r="T31" s="22">
        <v>13030.599</v>
      </c>
      <c r="U31" s="22">
        <v>13583.460999999999</v>
      </c>
      <c r="V31" s="22">
        <v>13634.25</v>
      </c>
      <c r="W31" s="22">
        <v>13376.782999999999</v>
      </c>
      <c r="X31" s="22">
        <v>13378.663</v>
      </c>
      <c r="Y31" s="22">
        <v>13418.275</v>
      </c>
      <c r="Z31" s="22">
        <v>13399.834999999999</v>
      </c>
      <c r="AA31" s="22">
        <v>13139.984</v>
      </c>
      <c r="AB31" s="22">
        <v>12880.794</v>
      </c>
      <c r="AC31" s="22">
        <v>11350.880999999999</v>
      </c>
      <c r="AD31" s="22">
        <v>11305.338</v>
      </c>
    </row>
    <row r="32" spans="1:30" s="11" customFormat="1" ht="12.75" customHeight="1">
      <c r="A32" s="1"/>
      <c r="B32" s="9" t="s">
        <v>27</v>
      </c>
      <c r="C32" s="24" t="s">
        <v>61</v>
      </c>
      <c r="D32" s="22">
        <v>26.077000000000002</v>
      </c>
      <c r="E32" s="22">
        <v>39.533000000000001</v>
      </c>
      <c r="F32" s="22">
        <v>49.731000000000002</v>
      </c>
      <c r="G32" s="22">
        <v>90.757000000000005</v>
      </c>
      <c r="H32" s="22">
        <v>177.828</v>
      </c>
      <c r="I32" s="22">
        <v>263.82100000000003</v>
      </c>
      <c r="J32" s="22">
        <v>291</v>
      </c>
      <c r="K32" s="22">
        <v>300</v>
      </c>
      <c r="L32" s="22">
        <v>606</v>
      </c>
      <c r="M32" s="22">
        <v>1378.817</v>
      </c>
      <c r="N32" s="22">
        <v>1510.9580000000001</v>
      </c>
      <c r="O32" s="22">
        <v>1643.768</v>
      </c>
      <c r="P32" s="22">
        <v>1919.0350000000001</v>
      </c>
      <c r="Q32" s="22">
        <v>2208.5500000000002</v>
      </c>
      <c r="R32" s="22">
        <v>3384.3739999999998</v>
      </c>
      <c r="S32" s="22">
        <v>3572.627</v>
      </c>
      <c r="T32" s="22">
        <v>3680.085</v>
      </c>
      <c r="U32" s="22">
        <v>3949.8809999999999</v>
      </c>
      <c r="V32" s="22">
        <v>4013.623</v>
      </c>
      <c r="W32" s="22">
        <v>3902.123</v>
      </c>
      <c r="X32" s="22">
        <v>3831.8710000000001</v>
      </c>
      <c r="Y32" s="22">
        <v>3964.1329999999998</v>
      </c>
      <c r="Z32" s="22">
        <v>4106.6970000000001</v>
      </c>
      <c r="AA32" s="22">
        <v>4321.7299999999996</v>
      </c>
      <c r="AB32" s="22">
        <v>3622.127</v>
      </c>
      <c r="AC32" s="22">
        <v>3788.4679999999998</v>
      </c>
      <c r="AD32" s="22">
        <v>3837.3879999999999</v>
      </c>
    </row>
    <row r="33" spans="1:31" s="11" customFormat="1" ht="12.75" customHeight="1">
      <c r="A33" s="1"/>
      <c r="B33" s="9" t="s">
        <v>79</v>
      </c>
      <c r="C33" s="24" t="s">
        <v>73</v>
      </c>
      <c r="D33" s="22">
        <v>8.3919999999999995</v>
      </c>
      <c r="E33" s="22">
        <v>11.836</v>
      </c>
      <c r="F33" s="22">
        <v>17.952999999999999</v>
      </c>
      <c r="G33" s="22">
        <v>25.905999999999999</v>
      </c>
      <c r="H33" s="22">
        <v>36.68</v>
      </c>
      <c r="I33" s="22">
        <v>68.971999999999994</v>
      </c>
      <c r="J33" s="22">
        <v>81</v>
      </c>
      <c r="K33" s="22">
        <v>99</v>
      </c>
      <c r="L33" s="22">
        <v>188</v>
      </c>
      <c r="M33" s="32">
        <v>322.75299999999999</v>
      </c>
      <c r="N33" s="32">
        <v>486.02</v>
      </c>
      <c r="O33" s="32">
        <v>695.52</v>
      </c>
      <c r="P33" s="32">
        <v>759.10599999999999</v>
      </c>
      <c r="Q33" s="32">
        <v>1003.248</v>
      </c>
      <c r="R33" s="32">
        <v>1323.163</v>
      </c>
      <c r="S33" s="32">
        <v>1368.836</v>
      </c>
      <c r="T33" s="22">
        <v>1392.944</v>
      </c>
      <c r="U33" s="22">
        <v>1466.4069999999999</v>
      </c>
      <c r="V33" s="22">
        <v>1513.7909999999999</v>
      </c>
      <c r="W33" s="22">
        <v>1330.942</v>
      </c>
      <c r="X33" s="22">
        <v>1339.11</v>
      </c>
      <c r="Y33" s="22">
        <v>1351.73</v>
      </c>
      <c r="Z33" s="22">
        <v>1367.769</v>
      </c>
      <c r="AA33" s="22">
        <v>1355.7570000000001</v>
      </c>
      <c r="AB33" s="22">
        <v>1244.5650000000001</v>
      </c>
      <c r="AC33" s="22">
        <v>1022.4640000000001</v>
      </c>
      <c r="AD33" s="22">
        <v>998.90099999999995</v>
      </c>
    </row>
    <row r="34" spans="1:31" s="11" customFormat="1" ht="12.75" customHeight="1">
      <c r="A34" s="1"/>
      <c r="B34" s="9" t="s">
        <v>80</v>
      </c>
      <c r="C34" s="24" t="s">
        <v>62</v>
      </c>
      <c r="D34" s="22">
        <v>41.164000000000001</v>
      </c>
      <c r="E34" s="22">
        <v>52.497999999999998</v>
      </c>
      <c r="F34" s="22">
        <v>73.77</v>
      </c>
      <c r="G34" s="22">
        <v>112.748</v>
      </c>
      <c r="H34" s="22">
        <v>153.90199999999999</v>
      </c>
      <c r="I34" s="22">
        <v>213.803</v>
      </c>
      <c r="J34" s="22">
        <v>240</v>
      </c>
      <c r="K34" s="22">
        <v>316</v>
      </c>
      <c r="L34" s="22">
        <v>725</v>
      </c>
      <c r="M34" s="22">
        <v>993.77800000000002</v>
      </c>
      <c r="N34" s="22">
        <v>1502.537</v>
      </c>
      <c r="O34" s="22">
        <v>2093.4969999999998</v>
      </c>
      <c r="P34" s="22">
        <v>3126.69</v>
      </c>
      <c r="Q34" s="22">
        <v>3302.6959999999999</v>
      </c>
      <c r="R34" s="22">
        <v>3831.2959999999998</v>
      </c>
      <c r="S34" s="22">
        <v>4024.5010000000002</v>
      </c>
      <c r="T34" s="22">
        <v>4180.0450000000001</v>
      </c>
      <c r="U34" s="22">
        <v>4180.335</v>
      </c>
      <c r="V34" s="22">
        <v>3938.8029999999999</v>
      </c>
      <c r="W34" s="22">
        <v>3537.875</v>
      </c>
      <c r="X34" s="22">
        <v>3567.6790000000001</v>
      </c>
      <c r="Y34" s="22">
        <v>3641.5630000000001</v>
      </c>
      <c r="Z34" s="22">
        <v>3721.4140000000002</v>
      </c>
      <c r="AA34" s="22">
        <v>3687.3519999999999</v>
      </c>
      <c r="AB34" s="22">
        <v>3512.837</v>
      </c>
      <c r="AC34" s="22">
        <v>2746.5</v>
      </c>
      <c r="AD34" s="22">
        <v>2937.5279999999998</v>
      </c>
    </row>
    <row r="35" spans="1:31" s="11" customFormat="1" ht="12.75" customHeight="1">
      <c r="A35" s="1"/>
      <c r="B35" s="9" t="s">
        <v>10</v>
      </c>
      <c r="C35" s="24" t="s">
        <v>63</v>
      </c>
      <c r="D35" s="22">
        <v>591.62400000000002</v>
      </c>
      <c r="E35" s="22">
        <v>987.73299999999995</v>
      </c>
      <c r="F35" s="22">
        <v>1423.8040000000001</v>
      </c>
      <c r="G35" s="22">
        <v>1901.8119999999999</v>
      </c>
      <c r="H35" s="22">
        <v>2291.3690000000001</v>
      </c>
      <c r="I35" s="22">
        <v>2462.915</v>
      </c>
      <c r="J35" s="22">
        <v>2584</v>
      </c>
      <c r="K35" s="22">
        <v>3716</v>
      </c>
      <c r="L35" s="22">
        <v>4449</v>
      </c>
      <c r="M35" s="22">
        <v>5778.4219999999996</v>
      </c>
      <c r="N35" s="22">
        <v>6650.3339999999998</v>
      </c>
      <c r="O35" s="22">
        <v>7727.55</v>
      </c>
      <c r="P35" s="22">
        <v>8980.5149999999994</v>
      </c>
      <c r="Q35" s="22">
        <v>9430.6370000000006</v>
      </c>
      <c r="R35" s="22">
        <v>8340.7559999999994</v>
      </c>
      <c r="S35" s="22">
        <v>9458.6769999999997</v>
      </c>
      <c r="T35" s="22">
        <v>9528.0059999999994</v>
      </c>
      <c r="U35" s="22">
        <v>9216.8469999999998</v>
      </c>
      <c r="V35" s="22">
        <v>9207.7219999999998</v>
      </c>
      <c r="W35" s="22">
        <v>8632.1589999999997</v>
      </c>
      <c r="X35" s="22">
        <v>8436.6450000000004</v>
      </c>
      <c r="Y35" s="22">
        <v>7949.6970000000001</v>
      </c>
      <c r="Z35" s="22">
        <v>6996.7690000000002</v>
      </c>
      <c r="AA35" s="22">
        <v>7015.34</v>
      </c>
      <c r="AB35" s="22">
        <v>7044.9920000000002</v>
      </c>
      <c r="AC35" s="22">
        <v>6046.7020000000002</v>
      </c>
      <c r="AD35" s="22">
        <v>6206.3320000000003</v>
      </c>
    </row>
    <row r="36" spans="1:31" s="11" customFormat="1" ht="12.75" customHeight="1">
      <c r="A36" s="1"/>
      <c r="B36" s="9" t="s">
        <v>8</v>
      </c>
      <c r="C36" s="24" t="s">
        <v>64</v>
      </c>
      <c r="D36" s="22">
        <v>232.95500000000001</v>
      </c>
      <c r="E36" s="22">
        <v>319.065</v>
      </c>
      <c r="F36" s="22">
        <v>431.80900000000003</v>
      </c>
      <c r="G36" s="22">
        <v>594.62699999999995</v>
      </c>
      <c r="H36" s="22">
        <v>764.01099999999997</v>
      </c>
      <c r="I36" s="22">
        <v>1141.0930000000001</v>
      </c>
      <c r="J36" s="22">
        <v>1209</v>
      </c>
      <c r="K36" s="22">
        <v>1540</v>
      </c>
      <c r="L36" s="22">
        <v>2669</v>
      </c>
      <c r="M36" s="22">
        <v>2817.01</v>
      </c>
      <c r="N36" s="22">
        <v>3039.77</v>
      </c>
      <c r="O36" s="22">
        <v>3513.17</v>
      </c>
      <c r="P36" s="22">
        <v>3868.3620000000001</v>
      </c>
      <c r="Q36" s="22">
        <v>3999.2069999999999</v>
      </c>
      <c r="R36" s="22">
        <v>4741.83</v>
      </c>
      <c r="S36" s="22">
        <v>5018.4399999999996</v>
      </c>
      <c r="T36" s="22">
        <v>5827.6019999999999</v>
      </c>
      <c r="U36" s="22">
        <v>6131.7460000000001</v>
      </c>
      <c r="V36" s="22">
        <v>6310.5020000000004</v>
      </c>
      <c r="W36" s="22">
        <v>6185.8980000000001</v>
      </c>
      <c r="X36" s="22">
        <v>5978.71</v>
      </c>
      <c r="Y36" s="22">
        <v>5833.0929999999998</v>
      </c>
      <c r="Z36" s="22">
        <v>5824.2510000000002</v>
      </c>
      <c r="AA36" s="22">
        <v>5800.2420000000002</v>
      </c>
      <c r="AB36" s="22">
        <v>5535.4210000000003</v>
      </c>
      <c r="AC36" s="22">
        <v>5405.6620000000003</v>
      </c>
      <c r="AD36" s="22">
        <v>5608.9219999999996</v>
      </c>
    </row>
    <row r="37" spans="1:31" s="11" customFormat="1" ht="12.75" customHeight="1">
      <c r="A37" s="1"/>
      <c r="B37" s="9" t="s">
        <v>9</v>
      </c>
      <c r="C37" s="24" t="s">
        <v>65</v>
      </c>
      <c r="D37" s="22">
        <v>129.114</v>
      </c>
      <c r="E37" s="22">
        <v>114.816</v>
      </c>
      <c r="F37" s="22">
        <v>224.35</v>
      </c>
      <c r="G37" s="22">
        <v>306.07299999999998</v>
      </c>
      <c r="H37" s="22">
        <v>461.45600000000002</v>
      </c>
      <c r="I37" s="22">
        <v>613.91800000000001</v>
      </c>
      <c r="J37" s="22">
        <v>723</v>
      </c>
      <c r="K37" s="22">
        <v>1018</v>
      </c>
      <c r="L37" s="22">
        <v>1785</v>
      </c>
      <c r="M37" s="22">
        <v>2125.2689999999998</v>
      </c>
      <c r="N37" s="22">
        <v>2570.8910000000001</v>
      </c>
      <c r="O37" s="22">
        <v>3308.6840000000002</v>
      </c>
      <c r="P37" s="22">
        <v>3464.5680000000002</v>
      </c>
      <c r="Q37" s="22">
        <v>3974.0720000000001</v>
      </c>
      <c r="R37" s="22">
        <v>5062.3969999999999</v>
      </c>
      <c r="S37" s="22">
        <v>5351.2250000000004</v>
      </c>
      <c r="T37" s="22">
        <v>5369.2240000000002</v>
      </c>
      <c r="U37" s="22">
        <v>5446.71</v>
      </c>
      <c r="V37" s="22">
        <v>5361.5159999999996</v>
      </c>
      <c r="W37" s="22">
        <v>5396.2430000000004</v>
      </c>
      <c r="X37" s="22">
        <v>5374.6629999999996</v>
      </c>
      <c r="Y37" s="22">
        <v>5318.2939999999999</v>
      </c>
      <c r="Z37" s="22">
        <v>5304.335</v>
      </c>
      <c r="AA37" s="22">
        <v>5353.2669999999998</v>
      </c>
      <c r="AB37" s="22">
        <v>5245.5550000000003</v>
      </c>
      <c r="AC37" s="22">
        <v>5229.0460000000003</v>
      </c>
      <c r="AD37" s="22">
        <v>5336.9179999999997</v>
      </c>
    </row>
    <row r="38" spans="1:31" s="11" customFormat="1" ht="12.75" customHeight="1">
      <c r="A38" s="1"/>
      <c r="B38" s="9" t="s">
        <v>22</v>
      </c>
      <c r="C38" s="24" t="s">
        <v>66</v>
      </c>
      <c r="D38" s="22">
        <v>13.194000000000001</v>
      </c>
      <c r="E38" s="22">
        <v>24.786000000000001</v>
      </c>
      <c r="F38" s="22">
        <v>32.496000000000002</v>
      </c>
      <c r="G38" s="22">
        <v>90.929000000000002</v>
      </c>
      <c r="H38" s="22">
        <v>113.60299999999999</v>
      </c>
      <c r="I38" s="22">
        <v>139.80500000000001</v>
      </c>
      <c r="J38" s="22">
        <v>200</v>
      </c>
      <c r="K38" s="22">
        <v>345</v>
      </c>
      <c r="L38" s="22">
        <v>612</v>
      </c>
      <c r="M38" s="22">
        <v>794.79499999999996</v>
      </c>
      <c r="N38" s="22">
        <v>1581.866</v>
      </c>
      <c r="O38" s="22">
        <v>2425.7890000000002</v>
      </c>
      <c r="P38" s="22">
        <v>2596.4960000000001</v>
      </c>
      <c r="Q38" s="22">
        <v>3104.18</v>
      </c>
      <c r="R38" s="22">
        <v>4003.1860000000001</v>
      </c>
      <c r="S38" s="22">
        <v>4301.5690000000004</v>
      </c>
      <c r="T38" s="22">
        <v>3895.4830000000002</v>
      </c>
      <c r="U38" s="22">
        <v>7266.576</v>
      </c>
      <c r="V38" s="22">
        <v>7321.9080000000004</v>
      </c>
      <c r="W38" s="22">
        <v>7224.2439999999997</v>
      </c>
      <c r="X38" s="22">
        <v>7098.6909999999998</v>
      </c>
      <c r="Y38" s="22">
        <v>7083.0789999999997</v>
      </c>
      <c r="Z38" s="22">
        <v>7096.4570000000003</v>
      </c>
      <c r="AA38" s="22">
        <v>7079.5479999999998</v>
      </c>
      <c r="AB38" s="22">
        <v>5505.4210000000003</v>
      </c>
      <c r="AC38" s="22">
        <v>6941.924</v>
      </c>
      <c r="AD38" s="22">
        <v>6943.54</v>
      </c>
    </row>
    <row r="39" spans="1:31" ht="12.75" customHeight="1">
      <c r="B39" s="24"/>
      <c r="C39" s="24"/>
      <c r="D39" s="11"/>
      <c r="E39" s="22">
        <f>E42-E43-E44</f>
        <v>520.53399999999874</v>
      </c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22"/>
      <c r="R39" s="11"/>
      <c r="S39" s="11"/>
      <c r="T39" s="11"/>
      <c r="U39" s="22"/>
      <c r="V39" s="11"/>
      <c r="W39" s="22"/>
      <c r="X39" s="22"/>
      <c r="Y39" s="22"/>
      <c r="Z39" s="22"/>
      <c r="AA39" s="22"/>
      <c r="AB39" s="22"/>
      <c r="AC39" s="22"/>
      <c r="AD39" s="22"/>
    </row>
    <row r="40" spans="1:31" ht="12.75" customHeight="1">
      <c r="B40" s="24" t="s">
        <v>111</v>
      </c>
      <c r="C40" s="24"/>
      <c r="D40" s="32">
        <f>D52-D42</f>
        <v>10317.184000000001</v>
      </c>
      <c r="E40" s="32">
        <f t="shared" ref="E40:AD40" si="1">E52-E42</f>
        <v>15663.998000000001</v>
      </c>
      <c r="F40" s="32">
        <f t="shared" si="1"/>
        <v>21487.077000000005</v>
      </c>
      <c r="G40" s="32">
        <f t="shared" si="1"/>
        <v>29712.552000000003</v>
      </c>
      <c r="H40" s="32">
        <f t="shared" si="1"/>
        <v>41059.972999999998</v>
      </c>
      <c r="I40" s="32">
        <f t="shared" si="1"/>
        <v>53727.351999999999</v>
      </c>
      <c r="J40" s="32">
        <f t="shared" si="1"/>
        <v>67984.7</v>
      </c>
      <c r="K40" s="32">
        <f t="shared" si="1"/>
        <v>82269</v>
      </c>
      <c r="L40" s="32">
        <f t="shared" si="1"/>
        <v>120601.897</v>
      </c>
      <c r="M40" s="32">
        <f t="shared" si="1"/>
        <v>152423</v>
      </c>
      <c r="N40" s="32">
        <f t="shared" si="1"/>
        <v>191765.89700000008</v>
      </c>
      <c r="O40" s="32">
        <f t="shared" si="1"/>
        <v>254490.87699999992</v>
      </c>
      <c r="P40" s="32">
        <f t="shared" si="1"/>
        <v>295251.81899999996</v>
      </c>
      <c r="Q40" s="32">
        <f t="shared" si="1"/>
        <v>333999.17499999999</v>
      </c>
      <c r="R40" s="32">
        <f t="shared" si="1"/>
        <v>377251.93499999994</v>
      </c>
      <c r="S40" s="32">
        <f t="shared" si="1"/>
        <v>321965.91499999992</v>
      </c>
      <c r="T40" s="32">
        <f t="shared" si="1"/>
        <v>435933.77099999995</v>
      </c>
      <c r="U40" s="32">
        <f t="shared" si="1"/>
        <v>467531.68099999998</v>
      </c>
      <c r="V40" s="32">
        <f t="shared" si="1"/>
        <v>492874.65099999995</v>
      </c>
      <c r="W40" s="32">
        <f t="shared" si="1"/>
        <v>494353.82099999988</v>
      </c>
      <c r="X40" s="32">
        <f t="shared" si="1"/>
        <v>507953.18899999978</v>
      </c>
      <c r="Y40" s="32">
        <f t="shared" si="1"/>
        <v>517479.74400000006</v>
      </c>
      <c r="Z40" s="32">
        <f t="shared" si="1"/>
        <v>532621.98199999996</v>
      </c>
      <c r="AA40" s="32">
        <f t="shared" si="1"/>
        <v>538829.25299999991</v>
      </c>
      <c r="AB40" s="32">
        <f>AB52-AB42</f>
        <v>542813.99400000006</v>
      </c>
      <c r="AC40" s="32">
        <f t="shared" si="1"/>
        <v>325622.87600000005</v>
      </c>
      <c r="AD40" s="32">
        <f t="shared" si="1"/>
        <v>505701.28200000001</v>
      </c>
    </row>
    <row r="41" spans="1:31" ht="12.75" customHeight="1">
      <c r="B41" s="24"/>
      <c r="C41" s="24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  <c r="AB41" s="32"/>
      <c r="AC41" s="32"/>
      <c r="AD41" s="32"/>
    </row>
    <row r="42" spans="1:31" s="15" customFormat="1" ht="12.75" customHeight="1">
      <c r="A42" s="1"/>
      <c r="B42" s="30" t="s">
        <v>81</v>
      </c>
      <c r="C42" s="31" t="s">
        <v>90</v>
      </c>
      <c r="D42" s="32">
        <v>5829.1759999999995</v>
      </c>
      <c r="E42" s="36">
        <v>14005.612999999999</v>
      </c>
      <c r="F42" s="36">
        <v>21742.616999999998</v>
      </c>
      <c r="G42" s="36">
        <v>42685.54</v>
      </c>
      <c r="H42" s="36">
        <v>68514.456000000006</v>
      </c>
      <c r="I42" s="36">
        <v>93617.370999999999</v>
      </c>
      <c r="J42" s="32">
        <v>103653.3</v>
      </c>
      <c r="K42" s="32">
        <v>150832</v>
      </c>
      <c r="L42" s="32">
        <v>197044.103</v>
      </c>
      <c r="M42" s="22">
        <v>242569</v>
      </c>
      <c r="N42" s="22">
        <f t="shared" ref="N42:AD42" si="2">SUM(N43:N50)</f>
        <v>241427.30199999994</v>
      </c>
      <c r="O42" s="22">
        <f t="shared" si="2"/>
        <v>287186.48300000007</v>
      </c>
      <c r="P42" s="22">
        <f t="shared" si="2"/>
        <v>329974.63700000005</v>
      </c>
      <c r="Q42" s="22">
        <f t="shared" si="2"/>
        <v>398741.26900000003</v>
      </c>
      <c r="R42" s="22">
        <f t="shared" si="2"/>
        <v>441122.33400000003</v>
      </c>
      <c r="S42" s="22">
        <f t="shared" si="2"/>
        <v>527903.86600000004</v>
      </c>
      <c r="T42" s="22">
        <f t="shared" si="2"/>
        <v>537223.5610000001</v>
      </c>
      <c r="U42" s="22">
        <f t="shared" si="2"/>
        <v>574346.87199999997</v>
      </c>
      <c r="V42" s="22">
        <f t="shared" si="2"/>
        <v>577657.44099999999</v>
      </c>
      <c r="W42" s="22">
        <f t="shared" si="2"/>
        <v>591210.03000000014</v>
      </c>
      <c r="X42" s="22">
        <f t="shared" si="2"/>
        <v>596950.22100000014</v>
      </c>
      <c r="Y42" s="22">
        <f t="shared" si="2"/>
        <v>572119.20899999992</v>
      </c>
      <c r="Z42" s="22">
        <f t="shared" si="2"/>
        <v>579323.69499999995</v>
      </c>
      <c r="AA42" s="22">
        <f t="shared" si="2"/>
        <v>603054.897</v>
      </c>
      <c r="AB42" s="22">
        <f t="shared" si="2"/>
        <v>597595.41399999999</v>
      </c>
      <c r="AC42" s="22">
        <f t="shared" si="2"/>
        <v>585307.2969999999</v>
      </c>
      <c r="AD42" s="22">
        <f t="shared" si="2"/>
        <v>572029.255</v>
      </c>
    </row>
    <row r="43" spans="1:31" s="15" customFormat="1" ht="12.75" customHeight="1">
      <c r="A43" s="1"/>
      <c r="B43" s="33"/>
      <c r="C43" s="34" t="s">
        <v>67</v>
      </c>
      <c r="D43" s="35">
        <v>3965.4169999999999</v>
      </c>
      <c r="E43" s="37">
        <v>8201.5110000000004</v>
      </c>
      <c r="F43" s="37">
        <v>12140.746999999999</v>
      </c>
      <c r="G43" s="37">
        <v>24863.330999999998</v>
      </c>
      <c r="H43" s="37">
        <v>36352.243000000002</v>
      </c>
      <c r="I43" s="37">
        <v>44520.209000000003</v>
      </c>
      <c r="J43" s="35">
        <v>40555</v>
      </c>
      <c r="K43" s="35">
        <v>48689</v>
      </c>
      <c r="L43" s="35">
        <v>56428</v>
      </c>
      <c r="M43" s="29">
        <v>69579</v>
      </c>
      <c r="N43" s="29">
        <v>76984.153000000006</v>
      </c>
      <c r="O43" s="29">
        <v>95448.209000000003</v>
      </c>
      <c r="P43" s="29">
        <v>123324.47500000001</v>
      </c>
      <c r="Q43" s="29">
        <v>142526.32199999999</v>
      </c>
      <c r="R43" s="29">
        <v>151953.30600000001</v>
      </c>
      <c r="S43" s="29">
        <v>216221.91500000001</v>
      </c>
      <c r="T43" s="29">
        <v>201537.44899999999</v>
      </c>
      <c r="U43" s="29">
        <v>196802.128</v>
      </c>
      <c r="V43" s="29">
        <v>197740.867</v>
      </c>
      <c r="W43" s="29">
        <v>193624.47</v>
      </c>
      <c r="X43" s="22">
        <v>194201.321</v>
      </c>
      <c r="Y43" s="22">
        <v>168407.82199999999</v>
      </c>
      <c r="Z43" s="22">
        <v>174261.09099999999</v>
      </c>
      <c r="AA43" s="22">
        <v>192354.00899999999</v>
      </c>
      <c r="AB43" s="29">
        <v>200481.81200000001</v>
      </c>
      <c r="AC43" s="29">
        <v>204659.89300000001</v>
      </c>
      <c r="AD43" s="29">
        <v>193223.06299999999</v>
      </c>
      <c r="AE43" s="29"/>
    </row>
    <row r="44" spans="1:31" s="15" customFormat="1" ht="12.75" customHeight="1">
      <c r="A44" s="1"/>
      <c r="B44" s="33"/>
      <c r="C44" s="34" t="s">
        <v>68</v>
      </c>
      <c r="D44" s="35">
        <v>1548.575</v>
      </c>
      <c r="E44" s="37">
        <v>5283.5680000000002</v>
      </c>
      <c r="F44" s="37">
        <v>8856.6869999999999</v>
      </c>
      <c r="G44" s="37">
        <v>16853.654999999999</v>
      </c>
      <c r="H44" s="37">
        <v>30885.116000000002</v>
      </c>
      <c r="I44" s="37">
        <v>47761.383000000002</v>
      </c>
      <c r="J44" s="35">
        <v>61946</v>
      </c>
      <c r="K44" s="35">
        <v>100751</v>
      </c>
      <c r="L44" s="35">
        <v>139057</v>
      </c>
      <c r="M44" s="29">
        <v>171346.39600000001</v>
      </c>
      <c r="N44" s="29">
        <v>162929.98499999999</v>
      </c>
      <c r="O44" s="29">
        <v>190267.71900000001</v>
      </c>
      <c r="P44" s="29">
        <v>204683.342</v>
      </c>
      <c r="Q44" s="29">
        <v>253853.098</v>
      </c>
      <c r="R44" s="29">
        <v>286276.46899999998</v>
      </c>
      <c r="S44" s="29">
        <v>308730.58100000001</v>
      </c>
      <c r="T44" s="29">
        <v>332654.71600000001</v>
      </c>
      <c r="U44" s="29">
        <v>374382.05599999998</v>
      </c>
      <c r="V44" s="29">
        <v>376754.16600000003</v>
      </c>
      <c r="W44" s="29">
        <v>394377.36599999998</v>
      </c>
      <c r="X44" s="22">
        <v>399646.32799999998</v>
      </c>
      <c r="Y44" s="22">
        <v>400640.16499999998</v>
      </c>
      <c r="Z44" s="22">
        <v>401935.27600000001</v>
      </c>
      <c r="AA44" s="22">
        <v>407613.99400000001</v>
      </c>
      <c r="AB44" s="29">
        <v>394172.29800000001</v>
      </c>
      <c r="AC44" s="29">
        <v>377984.53600000002</v>
      </c>
      <c r="AD44" s="29">
        <v>376265.31400000001</v>
      </c>
      <c r="AE44" s="29"/>
    </row>
    <row r="45" spans="1:31" s="35" customFormat="1" ht="12.75" customHeight="1">
      <c r="A45" s="1"/>
      <c r="B45" s="33"/>
      <c r="C45" s="34" t="s">
        <v>69</v>
      </c>
      <c r="D45" s="35">
        <v>313.20400000000001</v>
      </c>
      <c r="E45" s="37">
        <v>519.86199999999997</v>
      </c>
      <c r="F45" s="37">
        <v>744.28499999999997</v>
      </c>
      <c r="G45" s="37">
        <v>959.827</v>
      </c>
      <c r="H45" s="37">
        <v>1267.662</v>
      </c>
      <c r="I45" s="37">
        <v>1321.104</v>
      </c>
      <c r="J45" s="35">
        <v>1116</v>
      </c>
      <c r="K45" s="35">
        <v>1333</v>
      </c>
      <c r="L45" s="35">
        <v>1459</v>
      </c>
      <c r="M45" s="29">
        <v>1516.8979999999999</v>
      </c>
      <c r="N45" s="29">
        <v>1396.498</v>
      </c>
      <c r="O45" s="29">
        <v>1333.87</v>
      </c>
      <c r="P45" s="29">
        <v>1711.252</v>
      </c>
      <c r="Q45" s="29">
        <v>1994.366</v>
      </c>
      <c r="R45" s="29">
        <v>2117.2489999999998</v>
      </c>
      <c r="S45" s="29">
        <v>2315.9560000000001</v>
      </c>
      <c r="T45" s="29">
        <v>2268.4189999999999</v>
      </c>
      <c r="U45" s="29">
        <v>2325.7449999999999</v>
      </c>
      <c r="V45" s="29">
        <v>2315.2849999999999</v>
      </c>
      <c r="W45" s="29">
        <v>2327.326</v>
      </c>
      <c r="X45" s="22">
        <v>2308.9540000000002</v>
      </c>
      <c r="Y45" s="22">
        <v>2303.6799999999998</v>
      </c>
      <c r="Z45" s="22">
        <v>2501.4789999999998</v>
      </c>
      <c r="AA45" s="22">
        <v>2466.5410000000002</v>
      </c>
      <c r="AB45" s="29">
        <v>2350.3290000000002</v>
      </c>
      <c r="AC45" s="29">
        <v>2091.2820000000002</v>
      </c>
      <c r="AD45" s="29">
        <v>1976.0930000000001</v>
      </c>
    </row>
    <row r="46" spans="1:31" s="35" customFormat="1" ht="12.75" customHeight="1">
      <c r="A46" s="1"/>
      <c r="B46" s="33"/>
      <c r="C46" s="34" t="s">
        <v>70</v>
      </c>
      <c r="D46" s="35">
        <v>1.98</v>
      </c>
      <c r="E46" s="37">
        <v>0.67200000000000004</v>
      </c>
      <c r="F46" s="37">
        <v>0.89800000000000002</v>
      </c>
      <c r="G46" s="37">
        <v>8.7270000000000003</v>
      </c>
      <c r="H46" s="37">
        <v>9.4350000000000005</v>
      </c>
      <c r="I46" s="37">
        <v>11.048</v>
      </c>
      <c r="J46" s="35">
        <v>12</v>
      </c>
      <c r="K46" s="35">
        <v>14</v>
      </c>
      <c r="L46" s="35">
        <v>13</v>
      </c>
      <c r="M46" s="35">
        <v>15.756</v>
      </c>
      <c r="N46" s="35">
        <v>16.808</v>
      </c>
      <c r="O46" s="35">
        <v>16.484000000000002</v>
      </c>
      <c r="P46" s="35">
        <v>18.943999999999999</v>
      </c>
      <c r="Q46" s="35">
        <v>18.486999999999998</v>
      </c>
      <c r="R46" s="35">
        <v>19.739000000000001</v>
      </c>
      <c r="S46" s="35">
        <v>39.704000000000001</v>
      </c>
      <c r="T46" s="29">
        <v>40.273000000000003</v>
      </c>
      <c r="U46" s="29">
        <v>40.042000000000002</v>
      </c>
      <c r="V46" s="29">
        <v>40.216999999999999</v>
      </c>
      <c r="W46" s="29">
        <v>41.255000000000003</v>
      </c>
      <c r="X46" s="22">
        <v>41.716000000000001</v>
      </c>
      <c r="Y46" s="22">
        <v>41.734999999999999</v>
      </c>
      <c r="Z46" s="22">
        <v>40.368000000000002</v>
      </c>
      <c r="AA46" s="22">
        <v>41.081000000000003</v>
      </c>
      <c r="AB46" s="29">
        <v>40.631999999999998</v>
      </c>
      <c r="AC46" s="29">
        <v>41.213000000000001</v>
      </c>
      <c r="AD46" s="29">
        <v>41.179000000000002</v>
      </c>
    </row>
    <row r="47" spans="1:31" s="35" customFormat="1" ht="12.75" customHeight="1">
      <c r="A47" s="1"/>
      <c r="B47" s="33"/>
      <c r="C47" s="34" t="s">
        <v>71</v>
      </c>
      <c r="E47" s="37"/>
      <c r="F47" s="37"/>
      <c r="G47" s="37"/>
      <c r="H47" s="37"/>
      <c r="I47" s="37">
        <v>1.4770000000000001</v>
      </c>
      <c r="J47" s="35">
        <v>16</v>
      </c>
      <c r="K47" s="35">
        <v>29</v>
      </c>
      <c r="L47" s="35">
        <v>54</v>
      </c>
      <c r="N47" s="35">
        <v>39.591999999999999</v>
      </c>
      <c r="O47" s="35">
        <v>36.612000000000002</v>
      </c>
      <c r="P47" s="35">
        <v>64.072999999999993</v>
      </c>
      <c r="Q47" s="35">
        <v>66.683000000000007</v>
      </c>
      <c r="R47" s="35">
        <v>451.38299999999998</v>
      </c>
      <c r="S47" s="35">
        <v>111.206</v>
      </c>
      <c r="T47" s="29">
        <v>127.006</v>
      </c>
      <c r="U47" s="29">
        <v>171.798</v>
      </c>
      <c r="V47" s="29">
        <v>241.30099999999999</v>
      </c>
      <c r="W47" s="29">
        <v>245.36099999999999</v>
      </c>
      <c r="X47" s="22">
        <v>299.43200000000002</v>
      </c>
      <c r="Y47" s="22">
        <v>299.33999999999997</v>
      </c>
      <c r="Z47" s="22">
        <v>232.12899999999999</v>
      </c>
      <c r="AA47" s="22">
        <v>241.17699999999999</v>
      </c>
      <c r="AB47" s="29">
        <v>243.72800000000001</v>
      </c>
      <c r="AC47" s="29">
        <v>232.02600000000001</v>
      </c>
      <c r="AD47" s="29">
        <v>248.30199999999999</v>
      </c>
    </row>
    <row r="48" spans="1:31" s="35" customFormat="1" ht="12.75" customHeight="1">
      <c r="A48" s="1"/>
      <c r="B48" s="33"/>
      <c r="C48" s="34" t="s">
        <v>72</v>
      </c>
      <c r="E48" s="37"/>
      <c r="F48" s="37"/>
      <c r="G48" s="37"/>
      <c r="H48" s="37"/>
      <c r="I48" s="37">
        <v>2.1280000000000001</v>
      </c>
      <c r="J48" s="35">
        <v>8.3000000000000007</v>
      </c>
      <c r="K48" s="35">
        <v>16</v>
      </c>
      <c r="L48" s="35">
        <v>31</v>
      </c>
      <c r="N48" s="35">
        <v>54.350999999999999</v>
      </c>
      <c r="O48" s="35">
        <v>75.763999999999996</v>
      </c>
      <c r="P48" s="35">
        <v>146.34</v>
      </c>
      <c r="Q48" s="35">
        <v>253.71</v>
      </c>
      <c r="R48" s="35">
        <v>273.06299999999999</v>
      </c>
      <c r="S48" s="35">
        <v>451.45800000000003</v>
      </c>
      <c r="T48" s="29">
        <v>570.89300000000003</v>
      </c>
      <c r="U48" s="29">
        <v>597.78300000000002</v>
      </c>
      <c r="V48" s="29">
        <v>538.05100000000004</v>
      </c>
      <c r="W48" s="29">
        <v>566.58199999999999</v>
      </c>
      <c r="X48" s="22">
        <v>425.75099999999998</v>
      </c>
      <c r="Y48" s="22">
        <v>400.334</v>
      </c>
      <c r="Z48" s="22">
        <v>327.41800000000001</v>
      </c>
      <c r="AA48" s="22">
        <v>312.25400000000002</v>
      </c>
      <c r="AB48" s="29">
        <v>280.86799999999999</v>
      </c>
      <c r="AC48" s="29">
        <v>280.44600000000003</v>
      </c>
      <c r="AD48" s="29">
        <v>257.74200000000002</v>
      </c>
    </row>
    <row r="49" spans="1:30" s="35" customFormat="1" ht="12.75" customHeight="1">
      <c r="A49" s="1"/>
      <c r="B49" s="33"/>
      <c r="C49" s="34" t="s">
        <v>77</v>
      </c>
      <c r="E49" s="37"/>
      <c r="F49" s="37"/>
      <c r="G49" s="37"/>
      <c r="H49" s="37"/>
      <c r="I49" s="37"/>
      <c r="L49" s="35">
        <v>1.19</v>
      </c>
      <c r="N49" s="35">
        <v>4.7050000000000001</v>
      </c>
      <c r="O49" s="35">
        <v>6.3540000000000001</v>
      </c>
      <c r="P49" s="35">
        <v>23.262</v>
      </c>
      <c r="Q49" s="35">
        <v>25.271999999999998</v>
      </c>
      <c r="R49" s="35">
        <v>27.501000000000001</v>
      </c>
      <c r="S49" s="35">
        <v>27.99</v>
      </c>
      <c r="T49" s="29">
        <v>19.815000000000001</v>
      </c>
      <c r="U49" s="29">
        <v>22.172999999999998</v>
      </c>
      <c r="V49" s="29">
        <v>22.523</v>
      </c>
      <c r="W49" s="29">
        <v>22.861000000000001</v>
      </c>
      <c r="X49" s="22">
        <v>21.864999999999998</v>
      </c>
      <c r="Y49" s="22">
        <v>21.629000000000001</v>
      </c>
      <c r="Z49" s="22">
        <v>21.547000000000001</v>
      </c>
      <c r="AA49" s="22">
        <v>21.475000000000001</v>
      </c>
      <c r="AB49" s="29">
        <v>21.004999999999999</v>
      </c>
      <c r="AC49" s="29">
        <v>14.176</v>
      </c>
      <c r="AD49" s="29">
        <v>12.76</v>
      </c>
    </row>
    <row r="50" spans="1:30" s="35" customFormat="1" ht="12.75" customHeight="1">
      <c r="A50" s="1"/>
      <c r="B50" s="33"/>
      <c r="C50" s="34" t="s">
        <v>78</v>
      </c>
      <c r="E50" s="37"/>
      <c r="F50" s="37"/>
      <c r="G50" s="37"/>
      <c r="H50" s="37"/>
      <c r="I50" s="37"/>
      <c r="L50" s="35">
        <v>0.91300000000000003</v>
      </c>
      <c r="N50" s="35">
        <v>1.21</v>
      </c>
      <c r="O50" s="35">
        <v>1.4710000000000001</v>
      </c>
      <c r="P50" s="35">
        <v>2.9489999999999998</v>
      </c>
      <c r="Q50" s="35">
        <v>3.331</v>
      </c>
      <c r="R50" s="35">
        <v>3.6240000000000001</v>
      </c>
      <c r="S50" s="35">
        <v>5.056</v>
      </c>
      <c r="T50" s="29">
        <v>4.99</v>
      </c>
      <c r="U50" s="29">
        <v>5.1470000000000002</v>
      </c>
      <c r="V50" s="29">
        <v>5.0309999999999997</v>
      </c>
      <c r="W50" s="29">
        <v>4.8090000000000002</v>
      </c>
      <c r="X50" s="22">
        <v>4.8540000000000001</v>
      </c>
      <c r="Y50" s="22">
        <v>4.5039999999999996</v>
      </c>
      <c r="Z50" s="22">
        <v>4.3869999999999996</v>
      </c>
      <c r="AA50" s="22">
        <v>4.3659999999999997</v>
      </c>
      <c r="AB50" s="29">
        <v>4.742</v>
      </c>
      <c r="AC50" s="29">
        <v>3.7250000000000001</v>
      </c>
      <c r="AD50" s="29">
        <v>4.8019999999999996</v>
      </c>
    </row>
    <row r="51" spans="1:30" s="11" customFormat="1" ht="12.75" customHeight="1">
      <c r="A51" s="1"/>
      <c r="B51" s="33"/>
      <c r="C51" s="34"/>
      <c r="D51" s="35"/>
      <c r="E51" s="37"/>
      <c r="F51" s="37"/>
      <c r="G51" s="37"/>
      <c r="H51" s="37"/>
      <c r="I51" s="37"/>
      <c r="J51" s="35"/>
      <c r="K51" s="35"/>
      <c r="L51" s="35"/>
      <c r="M51" s="42"/>
      <c r="N51" s="35"/>
      <c r="O51" s="35"/>
      <c r="P51" s="35"/>
      <c r="Q51" s="22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35"/>
    </row>
    <row r="52" spans="1:30" s="11" customFormat="1" ht="14.25" customHeight="1">
      <c r="A52" s="1"/>
      <c r="B52" s="19" t="s">
        <v>29</v>
      </c>
      <c r="C52" s="25"/>
      <c r="D52" s="23">
        <v>16146.36</v>
      </c>
      <c r="E52" s="23">
        <v>29669.611000000001</v>
      </c>
      <c r="F52" s="23">
        <v>43229.694000000003</v>
      </c>
      <c r="G52" s="23">
        <v>72398.092000000004</v>
      </c>
      <c r="H52" s="23">
        <v>109574.429</v>
      </c>
      <c r="I52" s="23">
        <v>147344.723</v>
      </c>
      <c r="J52" s="23">
        <v>171638</v>
      </c>
      <c r="K52" s="23">
        <v>233101</v>
      </c>
      <c r="L52" s="23">
        <v>317646</v>
      </c>
      <c r="M52" s="23">
        <v>394992</v>
      </c>
      <c r="N52" s="23">
        <v>433193.19900000002</v>
      </c>
      <c r="O52" s="23">
        <v>541677.36</v>
      </c>
      <c r="P52" s="23">
        <v>625226.45600000001</v>
      </c>
      <c r="Q52" s="23">
        <v>732740.44400000002</v>
      </c>
      <c r="R52" s="23">
        <v>818374.26899999997</v>
      </c>
      <c r="S52" s="23">
        <v>849869.78099999996</v>
      </c>
      <c r="T52" s="23">
        <v>973157.33200000005</v>
      </c>
      <c r="U52" s="23">
        <v>1041878.553</v>
      </c>
      <c r="V52" s="23">
        <v>1070532.0919999999</v>
      </c>
      <c r="W52" s="23">
        <v>1085563.851</v>
      </c>
      <c r="X52" s="55">
        <v>1104903.4099999999</v>
      </c>
      <c r="Y52" s="55">
        <v>1089598.953</v>
      </c>
      <c r="Z52" s="55">
        <v>1111945.6769999999</v>
      </c>
      <c r="AA52" s="55">
        <v>1141884.1499999999</v>
      </c>
      <c r="AB52" s="56">
        <v>1140409.4080000001</v>
      </c>
      <c r="AC52" s="56">
        <v>910930.17299999995</v>
      </c>
      <c r="AD52" s="56">
        <v>1077730.537</v>
      </c>
    </row>
    <row r="53" spans="1:30" s="11" customFormat="1" ht="12.75" customHeight="1">
      <c r="A53" s="1"/>
      <c r="B53" s="9" t="s">
        <v>24</v>
      </c>
      <c r="C53" s="24"/>
      <c r="D53" s="22">
        <v>9717.6260000000002</v>
      </c>
      <c r="E53" s="22">
        <v>14600.125</v>
      </c>
      <c r="F53" s="22">
        <v>19804.239000000001</v>
      </c>
      <c r="G53" s="22">
        <v>26785.266000000003</v>
      </c>
      <c r="H53" s="22">
        <v>36552.705999999998</v>
      </c>
      <c r="I53" s="22">
        <v>46491.35</v>
      </c>
      <c r="J53" s="22">
        <v>59690</v>
      </c>
      <c r="K53" s="22">
        <v>70434</v>
      </c>
      <c r="L53" s="22">
        <v>103383.77</v>
      </c>
      <c r="M53" s="44">
        <f t="shared" ref="M53:T53" si="3">SUM(M5:M13,M18:M38)</f>
        <v>121524.09199999998</v>
      </c>
      <c r="N53" s="44">
        <f t="shared" si="3"/>
        <v>155780.52500000002</v>
      </c>
      <c r="O53" s="44">
        <f t="shared" si="3"/>
        <v>194573.016</v>
      </c>
      <c r="P53" s="44">
        <f t="shared" si="3"/>
        <v>222382.41700000004</v>
      </c>
      <c r="Q53" s="44">
        <f t="shared" si="3"/>
        <v>245886.40799999994</v>
      </c>
      <c r="R53" s="44">
        <f t="shared" si="3"/>
        <v>268718.15100000001</v>
      </c>
      <c r="S53" s="44">
        <f t="shared" si="3"/>
        <v>283906.52400000003</v>
      </c>
      <c r="T53" s="44">
        <f t="shared" si="3"/>
        <v>289157.77999999997</v>
      </c>
      <c r="U53" s="44">
        <f t="shared" ref="U53:AB53" si="4">SUM(U5:U13,U18:U38)</f>
        <v>305013.74599999998</v>
      </c>
      <c r="V53" s="44">
        <f t="shared" si="4"/>
        <v>323250.58600000001</v>
      </c>
      <c r="W53" s="44">
        <f t="shared" si="4"/>
        <v>319279.75699999998</v>
      </c>
      <c r="X53" s="44">
        <f t="shared" si="4"/>
        <v>321465.19899999996</v>
      </c>
      <c r="Y53" s="44">
        <f t="shared" si="4"/>
        <v>326873.48199999996</v>
      </c>
      <c r="Z53" s="44">
        <f t="shared" si="4"/>
        <v>337819.92100000003</v>
      </c>
      <c r="AA53" s="44">
        <f t="shared" si="4"/>
        <v>342837.26</v>
      </c>
      <c r="AB53" s="44">
        <f t="shared" si="4"/>
        <v>346033.92299999995</v>
      </c>
      <c r="AC53" s="44">
        <f t="shared" ref="AC53:AD53" si="5">SUM(AC5:AC13,AC18:AC38)</f>
        <v>320994.20299999998</v>
      </c>
      <c r="AD53" s="44">
        <f t="shared" si="5"/>
        <v>319291.12400000001</v>
      </c>
    </row>
    <row r="54" spans="1:30" s="11" customFormat="1" ht="12.75" customHeight="1">
      <c r="A54" s="1"/>
      <c r="B54" s="9" t="s">
        <v>32</v>
      </c>
      <c r="C54" s="24"/>
      <c r="D54" s="8">
        <v>60.184623655114834</v>
      </c>
      <c r="E54" s="8">
        <v>49.209020637311355</v>
      </c>
      <c r="F54" s="8">
        <v>45.811656682094487</v>
      </c>
      <c r="G54" s="8">
        <v>36.997198765956426</v>
      </c>
      <c r="H54" s="8">
        <v>33.358792132058475</v>
      </c>
      <c r="I54" s="8">
        <v>31.552775731235382</v>
      </c>
      <c r="J54" s="8">
        <v>34.77668115452289</v>
      </c>
      <c r="K54" s="8">
        <v>30.216086589075118</v>
      </c>
      <c r="L54" s="8">
        <v>32.546850896910399</v>
      </c>
      <c r="M54" s="8">
        <f t="shared" ref="M54:Y54" si="6">(M53/M52)*100</f>
        <v>30.766216024628338</v>
      </c>
      <c r="N54" s="8">
        <f t="shared" si="6"/>
        <v>35.960981234149067</v>
      </c>
      <c r="O54" s="8">
        <f t="shared" si="6"/>
        <v>35.920463059412342</v>
      </c>
      <c r="P54" s="8">
        <f t="shared" si="6"/>
        <v>35.568299272351979</v>
      </c>
      <c r="Q54" s="8">
        <f t="shared" si="6"/>
        <v>33.557095150598776</v>
      </c>
      <c r="R54" s="8">
        <f t="shared" si="6"/>
        <v>32.835606052027529</v>
      </c>
      <c r="S54" s="8">
        <f t="shared" si="6"/>
        <v>33.405885271734363</v>
      </c>
      <c r="T54" s="8">
        <f t="shared" si="6"/>
        <v>29.71336396405016</v>
      </c>
      <c r="U54" s="8">
        <f t="shared" si="6"/>
        <v>29.275364688306432</v>
      </c>
      <c r="V54" s="8">
        <f t="shared" si="6"/>
        <v>30.195319543956277</v>
      </c>
      <c r="W54" s="8">
        <f t="shared" si="6"/>
        <v>29.411421235691087</v>
      </c>
      <c r="X54" s="8">
        <f t="shared" si="6"/>
        <v>29.094416406950902</v>
      </c>
      <c r="Y54" s="8">
        <f t="shared" si="6"/>
        <v>29.99943062537065</v>
      </c>
      <c r="Z54" s="8">
        <f t="shared" ref="Z54:AD54" si="7">(Z53/Z52)*100</f>
        <v>30.380973458292427</v>
      </c>
      <c r="AA54" s="8">
        <f t="shared" si="7"/>
        <v>30.023821593460248</v>
      </c>
      <c r="AB54" s="8">
        <f t="shared" si="7"/>
        <v>30.342955834331381</v>
      </c>
      <c r="AC54" s="8">
        <f t="shared" si="7"/>
        <v>35.238069010587047</v>
      </c>
      <c r="AD54" s="8">
        <f t="shared" si="7"/>
        <v>29.626248216811916</v>
      </c>
    </row>
    <row r="55" spans="1:30" s="11" customFormat="1" ht="12.75" customHeight="1">
      <c r="A55" s="1"/>
      <c r="B55" s="9" t="s">
        <v>76</v>
      </c>
      <c r="C55" s="24"/>
      <c r="D55" s="8">
        <v>36.102105985497658</v>
      </c>
      <c r="E55" s="8">
        <v>47.205246472560759</v>
      </c>
      <c r="F55" s="8">
        <v>50.295560731935772</v>
      </c>
      <c r="G55" s="8">
        <v>58.959481970878457</v>
      </c>
      <c r="H55" s="8">
        <v>62.527778264762858</v>
      </c>
      <c r="I55" s="8">
        <v>63.536290335962697</v>
      </c>
      <c r="J55" s="8">
        <v>60.39064775865485</v>
      </c>
      <c r="K55" s="8">
        <v>64.706715114907283</v>
      </c>
      <c r="L55" s="8">
        <v>62.032609571661531</v>
      </c>
      <c r="M55" s="43">
        <f t="shared" ref="M55:Y55" si="8">(M42/M52)*100</f>
        <v>61.411117187183542</v>
      </c>
      <c r="N55" s="43">
        <f t="shared" si="8"/>
        <v>55.732015774328893</v>
      </c>
      <c r="O55" s="43">
        <f t="shared" si="8"/>
        <v>53.017996358570365</v>
      </c>
      <c r="P55" s="43">
        <f t="shared" si="8"/>
        <v>52.776819316167909</v>
      </c>
      <c r="Q55" s="43">
        <f t="shared" si="8"/>
        <v>54.417805413235797</v>
      </c>
      <c r="R55" s="43">
        <f t="shared" si="8"/>
        <v>53.902273166411106</v>
      </c>
      <c r="S55" s="43">
        <f t="shared" si="8"/>
        <v>62.115853252111343</v>
      </c>
      <c r="T55" s="43">
        <f t="shared" si="8"/>
        <v>55.204183674587995</v>
      </c>
      <c r="U55" s="43">
        <f t="shared" si="8"/>
        <v>55.126086466240942</v>
      </c>
      <c r="V55" s="43">
        <f t="shared" si="8"/>
        <v>53.959843456986242</v>
      </c>
      <c r="W55" s="43">
        <f t="shared" si="8"/>
        <v>54.461101431794098</v>
      </c>
      <c r="X55" s="43">
        <f t="shared" si="8"/>
        <v>54.027367061886444</v>
      </c>
      <c r="Y55" s="43">
        <f t="shared" si="8"/>
        <v>52.507320002903846</v>
      </c>
      <c r="Z55" s="43">
        <f t="shared" ref="Z55:AD55" si="9">(Z42/Z52)*100</f>
        <v>52.099999755653528</v>
      </c>
      <c r="AA55" s="43">
        <f t="shared" si="9"/>
        <v>52.81226620055984</v>
      </c>
      <c r="AB55" s="43">
        <f t="shared" si="9"/>
        <v>52.401831290399173</v>
      </c>
      <c r="AC55" s="43">
        <f t="shared" si="9"/>
        <v>64.253804994996017</v>
      </c>
      <c r="AD55" s="43">
        <f t="shared" si="9"/>
        <v>53.07720579137677</v>
      </c>
    </row>
    <row r="56" spans="1:30" s="11" customFormat="1" ht="5.25" customHeight="1">
      <c r="A56" s="1"/>
      <c r="B56" s="19"/>
      <c r="C56" s="25"/>
      <c r="D56" s="16"/>
      <c r="E56" s="23"/>
      <c r="F56" s="23"/>
      <c r="G56" s="23"/>
      <c r="H56" s="23"/>
      <c r="I56" s="23"/>
      <c r="J56" s="18"/>
      <c r="K56" s="18"/>
      <c r="L56" s="18"/>
      <c r="M56" s="18"/>
      <c r="N56" s="18"/>
      <c r="O56" s="18"/>
      <c r="P56" s="18"/>
      <c r="Q56" s="23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</row>
    <row r="57" spans="1:30" s="11" customFormat="1" ht="5.25" customHeight="1">
      <c r="A57" s="1"/>
      <c r="B57" s="9"/>
      <c r="C57" s="24"/>
    </row>
    <row r="58" spans="1:30" s="11" customFormat="1" ht="12.75" customHeight="1">
      <c r="A58" s="1"/>
      <c r="B58" s="2" t="s">
        <v>109</v>
      </c>
      <c r="C58" s="26"/>
      <c r="D58" s="38"/>
      <c r="AD58" s="85" t="s">
        <v>155</v>
      </c>
    </row>
    <row r="59" spans="1:30" s="11" customFormat="1" ht="12.75" customHeight="1">
      <c r="A59" s="1"/>
      <c r="B59" s="69" t="s">
        <v>156</v>
      </c>
      <c r="C59" s="24"/>
      <c r="D59" s="22"/>
      <c r="E59" s="38"/>
      <c r="F59" s="38"/>
      <c r="G59" s="38"/>
      <c r="H59" s="38"/>
      <c r="I59" s="38"/>
      <c r="J59" s="38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54"/>
      <c r="V59" s="13"/>
      <c r="W59" s="54"/>
      <c r="X59" s="54"/>
      <c r="Y59" s="54"/>
      <c r="Z59" s="54"/>
      <c r="AA59" s="54"/>
      <c r="AB59" s="54"/>
      <c r="AC59" s="54"/>
      <c r="AD59" s="54"/>
    </row>
    <row r="60" spans="1:30" ht="12.75" customHeight="1">
      <c r="D60" s="46"/>
      <c r="E60" s="46"/>
      <c r="R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</row>
    <row r="61" spans="1:30" ht="12.75" customHeight="1">
      <c r="R61" s="46"/>
      <c r="S61" s="46"/>
      <c r="T61" s="46"/>
      <c r="U61" s="46"/>
      <c r="V61" s="46"/>
      <c r="W61" s="46"/>
      <c r="X61" s="46"/>
      <c r="Y61" s="46"/>
      <c r="Z61" s="46"/>
      <c r="AA61" s="46"/>
      <c r="AB61" s="46"/>
      <c r="AC61" s="46"/>
      <c r="AD61" s="46"/>
    </row>
    <row r="62" spans="1:30" ht="12.75" customHeight="1">
      <c r="Z62" s="46"/>
      <c r="AA62" s="46"/>
      <c r="AB62" s="46"/>
      <c r="AC62" s="46"/>
      <c r="AD62" s="46"/>
    </row>
    <row r="67" spans="1:10" s="11" customFormat="1" ht="12.75" customHeight="1">
      <c r="A67" s="1"/>
      <c r="B67" s="14"/>
      <c r="C67" s="14"/>
      <c r="E67" s="22"/>
      <c r="F67" s="22"/>
      <c r="G67" s="22"/>
      <c r="H67" s="22"/>
      <c r="I67" s="22"/>
      <c r="J67" s="22"/>
    </row>
    <row r="68" spans="1:10" s="11" customFormat="1" ht="12.75" customHeight="1">
      <c r="A68" s="1"/>
    </row>
    <row r="69" spans="1:10" s="11" customFormat="1" ht="12.75" customHeight="1">
      <c r="A69" s="1"/>
    </row>
    <row r="70" spans="1:10" s="11" customFormat="1" ht="12.75" customHeight="1">
      <c r="A70" s="1"/>
    </row>
    <row r="71" spans="1:10" s="11" customFormat="1" ht="12.75" customHeight="1">
      <c r="A71" s="1"/>
    </row>
    <row r="72" spans="1:10" s="11" customFormat="1" ht="12.75" customHeight="1">
      <c r="A72" s="1"/>
      <c r="B72" s="9"/>
      <c r="C72" s="24"/>
    </row>
    <row r="73" spans="1:10" s="11" customFormat="1" ht="12.75" customHeight="1">
      <c r="A73" s="1"/>
      <c r="B73" s="9"/>
      <c r="C73" s="24"/>
    </row>
    <row r="74" spans="1:10" s="11" customFormat="1" ht="12.75" customHeight="1">
      <c r="A74" s="1"/>
      <c r="B74" s="9"/>
      <c r="C74" s="24"/>
    </row>
    <row r="75" spans="1:10" s="11" customFormat="1" ht="12.75" customHeight="1">
      <c r="A75" s="1"/>
      <c r="B75" s="9"/>
      <c r="C75" s="24"/>
    </row>
    <row r="76" spans="1:10" s="11" customFormat="1" ht="12.75" customHeight="1">
      <c r="A76" s="1"/>
      <c r="B76" s="9"/>
      <c r="C76" s="24"/>
    </row>
    <row r="77" spans="1:10" s="11" customFormat="1" ht="12.75" customHeight="1">
      <c r="A77" s="1"/>
      <c r="B77" s="9"/>
      <c r="C77" s="24"/>
    </row>
    <row r="78" spans="1:10" s="11" customFormat="1" ht="12.75" customHeight="1">
      <c r="A78" s="1"/>
      <c r="B78" s="9"/>
      <c r="C78" s="24"/>
    </row>
    <row r="79" spans="1:10" s="11" customFormat="1" ht="12.75" customHeight="1">
      <c r="A79" s="1"/>
      <c r="B79" s="9"/>
      <c r="C79" s="24"/>
    </row>
    <row r="80" spans="1:10" s="11" customFormat="1" ht="12.75" customHeight="1">
      <c r="A80" s="1"/>
      <c r="B80" s="9"/>
      <c r="C80" s="24"/>
    </row>
    <row r="81" spans="1:30" s="11" customFormat="1" ht="12.75" customHeight="1">
      <c r="A81" s="1"/>
      <c r="B81" s="9"/>
      <c r="C81" s="24"/>
    </row>
    <row r="82" spans="1:30" s="11" customFormat="1" ht="12.75" customHeight="1">
      <c r="A82" s="1"/>
      <c r="B82" s="9"/>
      <c r="C82" s="24"/>
    </row>
    <row r="83" spans="1:30" s="11" customFormat="1" ht="12.75" customHeight="1">
      <c r="A83" s="1"/>
      <c r="B83" s="9"/>
      <c r="C83" s="24"/>
    </row>
    <row r="84" spans="1:30" s="11" customFormat="1" ht="12.75" customHeight="1">
      <c r="A84" s="1"/>
      <c r="B84" s="9"/>
      <c r="C84" s="24"/>
    </row>
    <row r="85" spans="1:30" s="11" customFormat="1" ht="12.75" customHeight="1">
      <c r="A85" s="1"/>
      <c r="B85" s="9"/>
      <c r="C85" s="24"/>
    </row>
    <row r="86" spans="1:30" s="11" customFormat="1" ht="12.75" customHeight="1">
      <c r="A86" s="1"/>
      <c r="B86" s="9"/>
      <c r="C86" s="24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</row>
    <row r="87" spans="1:30" s="11" customFormat="1" ht="12.75" customHeight="1">
      <c r="A87" s="1"/>
      <c r="B87" s="9"/>
      <c r="C87" s="24"/>
    </row>
    <row r="88" spans="1:30" s="11" customFormat="1" ht="12.75" customHeight="1">
      <c r="A88" s="1"/>
      <c r="B88" s="9"/>
      <c r="C88" s="24"/>
    </row>
    <row r="89" spans="1:30" s="11" customFormat="1" ht="12.75" customHeight="1">
      <c r="A89" s="1"/>
      <c r="B89" s="9"/>
      <c r="C89" s="24"/>
    </row>
    <row r="90" spans="1:30" s="11" customFormat="1" ht="12.75" customHeight="1">
      <c r="A90" s="1"/>
      <c r="B90" s="9"/>
      <c r="C90" s="24"/>
    </row>
    <row r="91" spans="1:30" s="11" customFormat="1" ht="12.75" customHeight="1">
      <c r="A91" s="1"/>
      <c r="B91" s="9"/>
      <c r="C91" s="24"/>
    </row>
    <row r="92" spans="1:30" s="11" customFormat="1" ht="12.75" customHeight="1">
      <c r="A92" s="1"/>
      <c r="B92" s="9"/>
      <c r="C92" s="24"/>
    </row>
    <row r="93" spans="1:30" s="11" customFormat="1" ht="12.75" customHeight="1">
      <c r="A93" s="1"/>
      <c r="B93" s="9"/>
      <c r="C93" s="24"/>
    </row>
    <row r="94" spans="1:30" s="11" customFormat="1" ht="12.75" customHeight="1">
      <c r="A94" s="1"/>
      <c r="B94" s="9"/>
      <c r="C94" s="24"/>
    </row>
    <row r="95" spans="1:30" s="11" customFormat="1" ht="12.75" customHeight="1">
      <c r="A95" s="1"/>
      <c r="B95" s="9"/>
      <c r="C95" s="24"/>
    </row>
    <row r="96" spans="1:30" s="11" customFormat="1" ht="12.75" customHeight="1">
      <c r="A96" s="1"/>
      <c r="B96" s="9"/>
      <c r="C96" s="24"/>
    </row>
    <row r="97" spans="1:30" s="11" customFormat="1" ht="12.75" customHeight="1">
      <c r="A97" s="1"/>
      <c r="B97" s="9"/>
      <c r="C97" s="24"/>
    </row>
    <row r="98" spans="1:30" s="11" customFormat="1" ht="12.75" customHeight="1">
      <c r="A98" s="1"/>
      <c r="B98" s="9"/>
      <c r="C98" s="24"/>
    </row>
    <row r="99" spans="1:30" s="11" customFormat="1" ht="12.75" customHeight="1">
      <c r="A99" s="1"/>
      <c r="B99" s="9"/>
      <c r="C99" s="24"/>
    </row>
    <row r="100" spans="1:30" s="11" customFormat="1" ht="12.75" customHeight="1">
      <c r="A100" s="1"/>
      <c r="B100" s="9"/>
      <c r="C100" s="24"/>
    </row>
    <row r="101" spans="1:30" s="11" customFormat="1" ht="12.75" customHeight="1">
      <c r="A101" s="1"/>
      <c r="B101" s="9"/>
      <c r="C101" s="24"/>
    </row>
    <row r="102" spans="1:30" s="11" customFormat="1" ht="12.75" customHeight="1">
      <c r="A102" s="1"/>
      <c r="B102" s="9"/>
      <c r="C102" s="24"/>
    </row>
    <row r="103" spans="1:30" s="11" customFormat="1" ht="12.75" customHeight="1">
      <c r="A103" s="1"/>
      <c r="B103" s="9"/>
      <c r="C103" s="24"/>
    </row>
    <row r="104" spans="1:30" s="11" customFormat="1" ht="12.75" customHeight="1">
      <c r="A104" s="1"/>
      <c r="B104" s="9"/>
      <c r="C104" s="24"/>
    </row>
    <row r="105" spans="1:30" s="11" customFormat="1" ht="12.75" customHeight="1">
      <c r="A105" s="1"/>
      <c r="B105" s="9"/>
      <c r="C105" s="24"/>
    </row>
    <row r="106" spans="1:30" s="11" customFormat="1" ht="12.75" customHeight="1">
      <c r="A106" s="1"/>
      <c r="B106" s="9"/>
      <c r="C106" s="24"/>
    </row>
    <row r="107" spans="1:30" s="11" customFormat="1" ht="12.75" customHeight="1">
      <c r="A107" s="1"/>
      <c r="B107" s="9"/>
      <c r="C107" s="24"/>
    </row>
    <row r="108" spans="1:30" s="11" customFormat="1" ht="12.75" customHeight="1">
      <c r="A108" s="1"/>
      <c r="B108" s="9"/>
      <c r="C108" s="24"/>
    </row>
    <row r="109" spans="1:30" s="11" customFormat="1" ht="12.75" customHeight="1">
      <c r="A109" s="1"/>
      <c r="B109" s="9"/>
      <c r="C109" s="24"/>
    </row>
    <row r="110" spans="1:30" s="11" customFormat="1" ht="12.75" customHeight="1">
      <c r="A110" s="1"/>
      <c r="B110" s="9"/>
      <c r="C110" s="24"/>
    </row>
    <row r="111" spans="1:30" s="11" customFormat="1" ht="12.75" customHeight="1">
      <c r="A111" s="1"/>
      <c r="B111" s="9"/>
      <c r="C111" s="24"/>
      <c r="D111" s="15"/>
    </row>
    <row r="112" spans="1:30" s="11" customFormat="1" ht="12.75" customHeight="1">
      <c r="A112" s="1"/>
      <c r="B112" s="20"/>
      <c r="C112" s="27"/>
      <c r="D112" s="3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</row>
    <row r="113" spans="1:30" s="11" customFormat="1" ht="12.75" customHeight="1">
      <c r="A113" s="1"/>
      <c r="B113" s="21"/>
      <c r="C113" s="28"/>
      <c r="D113" s="12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</row>
    <row r="114" spans="1:30" s="11" customFormat="1" ht="12.75" customHeight="1">
      <c r="A114" s="1"/>
      <c r="B114" s="9"/>
      <c r="C114" s="24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</row>
    <row r="115" spans="1:30" s="11" customFormat="1" ht="12.75" customHeight="1">
      <c r="A115" s="1"/>
      <c r="B115" s="9"/>
      <c r="C115" s="24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</row>
    <row r="116" spans="1:30" s="11" customFormat="1" ht="12.75" customHeight="1">
      <c r="A116" s="1"/>
      <c r="B116" s="9"/>
      <c r="C116" s="24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</row>
    <row r="117" spans="1:30" s="11" customFormat="1" ht="12.75" customHeight="1">
      <c r="A117" s="1"/>
      <c r="B117" s="9"/>
      <c r="C117" s="24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</row>
    <row r="118" spans="1:30" s="11" customFormat="1" ht="12.75" customHeight="1">
      <c r="A118" s="1"/>
      <c r="B118" s="9"/>
      <c r="C118" s="24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</row>
    <row r="119" spans="1:30" s="11" customFormat="1" ht="12.75" customHeight="1">
      <c r="A119" s="1"/>
      <c r="B119" s="9"/>
      <c r="C119" s="24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</row>
    <row r="120" spans="1:30" s="11" customFormat="1" ht="12.75" customHeight="1">
      <c r="A120" s="1"/>
      <c r="B120" s="9"/>
      <c r="C120" s="24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</row>
    <row r="121" spans="1:30" s="11" customFormat="1" ht="12.75" customHeight="1">
      <c r="A121" s="1"/>
      <c r="B121" s="9"/>
      <c r="C121" s="24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</row>
    <row r="122" spans="1:30" s="11" customFormat="1" ht="12.75" customHeight="1">
      <c r="A122" s="1"/>
      <c r="B122" s="9"/>
      <c r="C122" s="24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</row>
    <row r="123" spans="1:30" s="11" customFormat="1" ht="12.75" customHeight="1">
      <c r="A123" s="1"/>
      <c r="B123" s="9"/>
      <c r="C123" s="24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</row>
    <row r="124" spans="1:30" s="11" customFormat="1" ht="12.75" customHeight="1">
      <c r="A124" s="1"/>
      <c r="B124" s="9"/>
      <c r="C124" s="24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</row>
    <row r="125" spans="1:30" s="11" customFormat="1" ht="12.75" customHeight="1">
      <c r="A125" s="1"/>
      <c r="B125" s="9"/>
      <c r="C125" s="24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</row>
    <row r="126" spans="1:30" s="11" customFormat="1" ht="12.75" customHeight="1">
      <c r="A126" s="1"/>
      <c r="B126" s="9"/>
      <c r="C126" s="24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</row>
    <row r="127" spans="1:30" s="11" customFormat="1" ht="12.75" customHeight="1">
      <c r="A127" s="1"/>
      <c r="B127" s="9"/>
      <c r="C127" s="24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</row>
    <row r="128" spans="1:30" s="11" customFormat="1" ht="12.75" customHeight="1">
      <c r="A128" s="1"/>
      <c r="B128" s="9"/>
      <c r="C128" s="24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</row>
    <row r="129" spans="1:30" s="11" customFormat="1" ht="12.75" customHeight="1">
      <c r="A129" s="1"/>
      <c r="B129" s="9"/>
      <c r="C129" s="24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</row>
    <row r="130" spans="1:30" s="11" customFormat="1" ht="12.75" customHeight="1">
      <c r="A130" s="1"/>
      <c r="B130" s="9"/>
      <c r="C130" s="24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</row>
    <row r="131" spans="1:30" s="11" customFormat="1" ht="12.75" customHeight="1">
      <c r="A131" s="1"/>
      <c r="B131" s="9"/>
      <c r="C131" s="24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</row>
    <row r="132" spans="1:30" s="11" customFormat="1" ht="12.75" customHeight="1">
      <c r="A132" s="1"/>
      <c r="B132" s="9"/>
      <c r="C132" s="24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</row>
    <row r="133" spans="1:30" s="11" customFormat="1" ht="12.75" customHeight="1">
      <c r="A133" s="1"/>
      <c r="B133" s="9"/>
      <c r="C133" s="24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</row>
    <row r="134" spans="1:30" ht="12.75" customHeight="1">
      <c r="B134" s="9"/>
      <c r="C134" s="24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</row>
    <row r="135" spans="1:30" ht="12.75" customHeight="1">
      <c r="B135" s="9"/>
      <c r="C135" s="24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</row>
    <row r="136" spans="1:30" ht="12.75" customHeight="1">
      <c r="B136" s="9"/>
      <c r="C136" s="24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</row>
    <row r="137" spans="1:30" ht="12.75" customHeight="1">
      <c r="B137" s="9"/>
      <c r="C137" s="24"/>
      <c r="D137" s="4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</row>
    <row r="138" spans="1:30" ht="12.75" customHeight="1"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</row>
    <row r="139" spans="1:30" ht="12.75" customHeight="1"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</row>
    <row r="140" spans="1:30" ht="12.75" customHeight="1"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</row>
    <row r="141" spans="1:30" ht="12.75" customHeight="1"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</row>
    <row r="142" spans="1:30" ht="12.75" customHeight="1"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</row>
    <row r="143" spans="1:30" ht="12.75" customHeight="1"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</row>
    <row r="144" spans="1:30" ht="12.75" customHeight="1"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</row>
    <row r="145" spans="4:30" ht="12.75" customHeight="1">
      <c r="D145" s="7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</row>
    <row r="146" spans="4:30" ht="12.75" customHeight="1"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</row>
    <row r="147" spans="4:30" ht="12.75" customHeight="1"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</row>
    <row r="148" spans="4:30" ht="12.75" customHeight="1"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</row>
    <row r="149" spans="4:30" ht="12.75" customHeight="1"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</row>
    <row r="150" spans="4:30" ht="12.75" customHeight="1"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</row>
    <row r="151" spans="4:30" ht="12.75" customHeight="1"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</row>
  </sheetData>
  <mergeCells count="1">
    <mergeCell ref="B3:AC3"/>
  </mergeCells>
  <phoneticPr fontId="6" type="noConversion"/>
  <hyperlinks>
    <hyperlink ref="B1" location="Titres!A1" display="Titres" xr:uid="{00000000-0004-0000-0500-000000000000}"/>
  </hyperlinks>
  <pageMargins left="0" right="0" top="0" bottom="0" header="0.19685039370078741" footer="0.19685039370078741"/>
  <pageSetup paperSize="9" scale="76" fitToWidth="2" orientation="landscape" r:id="rId1"/>
  <headerFooter alignWithMargins="0"/>
  <rowBreaks count="1" manualBreakCount="1">
    <brk id="107" max="16383" man="1"/>
  </rowBreaks>
  <ignoredErrors>
    <ignoredError sqref="N53:R53 N13:V13 S53:V53 W13:AD13 W53:AD53" formulaRange="1"/>
  </ignoredError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2</vt:i4>
      </vt:variant>
    </vt:vector>
  </HeadingPairs>
  <TitlesOfParts>
    <vt:vector size="8" baseType="lpstr">
      <vt:lpstr>Titres</vt:lpstr>
      <vt:lpstr>Graph_a</vt:lpstr>
      <vt:lpstr>Tableau_1</vt:lpstr>
      <vt:lpstr>Tableau_2</vt:lpstr>
      <vt:lpstr>Tableau_3</vt:lpstr>
      <vt:lpstr>Tableau_4</vt:lpstr>
      <vt:lpstr>Tableau_2!Impression_des_titres</vt:lpstr>
      <vt:lpstr>Tableau_4!Impression_des_titres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30102 : Infrastructure internet</dc:title>
  <dc:creator>SUKO</dc:creator>
  <cp:lastModifiedBy>Steiner Pittet Mary Josée BFS</cp:lastModifiedBy>
  <cp:lastPrinted>2023-11-30T12:24:10Z</cp:lastPrinted>
  <dcterms:created xsi:type="dcterms:W3CDTF">2000-04-04T12:05:46Z</dcterms:created>
  <dcterms:modified xsi:type="dcterms:W3CDTF">2023-11-30T12:24:44Z</dcterms:modified>
</cp:coreProperties>
</file>