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Media\16_03_01 Portail\Révision 2017\3_Aspects juridiques des médias\Tableaux en téléchargement\Doc définitifs\"/>
    </mc:Choice>
  </mc:AlternateContent>
  <bookViews>
    <workbookView xWindow="240" yWindow="120" windowWidth="24720" windowHeight="12072"/>
  </bookViews>
  <sheets>
    <sheet name="Synthèse" sheetId="1" r:id="rId1"/>
    <sheet name="Tableau detaillé" sheetId="2" r:id="rId2"/>
  </sheets>
  <externalReferences>
    <externalReference r:id="rId3"/>
  </externalReferences>
  <definedNames>
    <definedName name="_xlnm.Print_Area" localSheetId="0">Synthèse!$A$1:$S$17</definedName>
    <definedName name="_xlnm.Print_Area" localSheetId="1">'Tableau detaillé'!$A$1:$S$32</definedName>
  </definedNames>
  <calcPr calcId="152511"/>
</workbook>
</file>

<file path=xl/calcChain.xml><?xml version="1.0" encoding="utf-8"?>
<calcChain xmlns="http://schemas.openxmlformats.org/spreadsheetml/2006/main">
  <c r="S10" i="1" l="1"/>
  <c r="R10" i="1"/>
  <c r="S9" i="1"/>
  <c r="R9" i="1"/>
  <c r="S8" i="1"/>
  <c r="R8" i="1"/>
  <c r="S7" i="1"/>
  <c r="R7" i="1"/>
  <c r="S6" i="1"/>
  <c r="R6" i="1"/>
  <c r="Q7" i="1" l="1"/>
  <c r="Q10" i="1"/>
  <c r="Q9" i="1"/>
  <c r="Q8" i="1"/>
  <c r="Q6" i="1"/>
  <c r="P10" i="1"/>
  <c r="P9" i="1"/>
  <c r="P8" i="1"/>
  <c r="P7" i="1"/>
  <c r="P12" i="2"/>
  <c r="P6" i="1"/>
  <c r="P24" i="2"/>
  <c r="O6" i="1"/>
  <c r="O7" i="1"/>
  <c r="O8" i="1"/>
  <c r="O9" i="1"/>
  <c r="O10" i="1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C23" i="2"/>
  <c r="D23" i="2"/>
  <c r="E23" i="2"/>
  <c r="F23" i="2"/>
  <c r="G23" i="2"/>
  <c r="H23" i="2"/>
  <c r="I23" i="2"/>
  <c r="J23" i="2"/>
  <c r="K23" i="2"/>
  <c r="L23" i="2"/>
  <c r="M23" i="2"/>
  <c r="N23" i="2"/>
  <c r="B23" i="2"/>
  <c r="C10" i="1"/>
  <c r="D10" i="1"/>
  <c r="E10" i="1"/>
  <c r="F10" i="1"/>
  <c r="G10" i="1"/>
  <c r="H10" i="1"/>
  <c r="I10" i="1"/>
  <c r="J10" i="1"/>
  <c r="K10" i="1"/>
  <c r="L10" i="1"/>
  <c r="M10" i="1"/>
  <c r="N10" i="1"/>
  <c r="B10" i="1"/>
  <c r="C6" i="1"/>
  <c r="D6" i="1"/>
  <c r="E6" i="1"/>
  <c r="F6" i="1"/>
  <c r="G6" i="1"/>
  <c r="H6" i="1"/>
  <c r="I6" i="1"/>
  <c r="J6" i="1"/>
  <c r="K6" i="1"/>
  <c r="L6" i="1"/>
  <c r="M6" i="1"/>
  <c r="N6" i="1"/>
  <c r="B6" i="1"/>
  <c r="C7" i="1"/>
  <c r="D7" i="1"/>
  <c r="E7" i="1"/>
  <c r="F7" i="1"/>
  <c r="G7" i="1"/>
  <c r="H7" i="1"/>
  <c r="I7" i="1"/>
  <c r="J7" i="1"/>
  <c r="K7" i="1"/>
  <c r="L7" i="1"/>
  <c r="M7" i="1"/>
  <c r="N7" i="1"/>
  <c r="B7" i="1"/>
  <c r="C8" i="1"/>
  <c r="D8" i="1"/>
  <c r="E8" i="1"/>
  <c r="F8" i="1"/>
  <c r="G8" i="1"/>
  <c r="H8" i="1"/>
  <c r="I8" i="1"/>
  <c r="J8" i="1"/>
  <c r="K8" i="1"/>
  <c r="L8" i="1"/>
  <c r="M8" i="1"/>
  <c r="N8" i="1"/>
  <c r="B8" i="1"/>
  <c r="C9" i="1"/>
  <c r="D9" i="1"/>
  <c r="E9" i="1"/>
  <c r="F9" i="1"/>
  <c r="G9" i="1"/>
  <c r="H9" i="1"/>
  <c r="I9" i="1"/>
  <c r="J9" i="1"/>
  <c r="K9" i="1"/>
  <c r="L9" i="1"/>
  <c r="M9" i="1"/>
  <c r="N9" i="1"/>
  <c r="B9" i="1"/>
  <c r="C4" i="1"/>
  <c r="D4" i="1"/>
  <c r="E4" i="1"/>
  <c r="F4" i="1"/>
  <c r="G4" i="1"/>
  <c r="H4" i="1"/>
  <c r="I4" i="1"/>
  <c r="J4" i="1"/>
  <c r="K4" i="1"/>
  <c r="L4" i="1"/>
  <c r="M4" i="1"/>
  <c r="N4" i="1"/>
  <c r="B4" i="1"/>
</calcChain>
</file>

<file path=xl/sharedStrings.xml><?xml version="1.0" encoding="utf-8"?>
<sst xmlns="http://schemas.openxmlformats.org/spreadsheetml/2006/main" count="37" uniqueCount="28">
  <si>
    <t>Conseil suisse de la presse: plaintes et prises de position</t>
  </si>
  <si>
    <t>Cas saisis de sa propre initiative</t>
  </si>
  <si>
    <t>Nouvelles plaintes de l'année</t>
  </si>
  <si>
    <t>Plaintes instruites</t>
  </si>
  <si>
    <t xml:space="preserve">Prises de position </t>
  </si>
  <si>
    <t>Plaintes partiellement ou entièrement acceptées</t>
  </si>
  <si>
    <t>Source: Conseil suisse de la presse</t>
  </si>
  <si>
    <t>Plaintes pendantes au début de l'année</t>
  </si>
  <si>
    <t>Plaintes acceptées</t>
  </si>
  <si>
    <t>Plaintes partiellement acceptées</t>
  </si>
  <si>
    <t>Plaintes rejetées</t>
  </si>
  <si>
    <t>Prises de position sur des cas saisis de sa propre initiative</t>
  </si>
  <si>
    <t>Plaintes instruites par la présidence</t>
  </si>
  <si>
    <t>Plaintes instruites par les Chambres</t>
  </si>
  <si>
    <t>Plaintes instruites par le plenum</t>
  </si>
  <si>
    <t>Prises de position rendues au total</t>
  </si>
  <si>
    <t>Plaintes instruites au total</t>
  </si>
  <si>
    <t>© OFS - Encyclopédie statistique de la Suisse</t>
  </si>
  <si>
    <t>Total</t>
  </si>
  <si>
    <t>– Plaintes instruites</t>
  </si>
  <si>
    <t>= Plaintes pendantes en fin d'année</t>
  </si>
  <si>
    <t>Non entrée en matière</t>
  </si>
  <si>
    <t>Aspects juridiques des médias</t>
  </si>
  <si>
    <t>Renseignements: 058 463 61 58, cultureandmedia@bfs.admin.ch</t>
  </si>
  <si>
    <t>T 16.03.03.01</t>
  </si>
  <si>
    <t>1) À partir de 2015 la catégorie "plaintes retirées / procédures réunies" est incluse dans le total des plaintes instruites</t>
  </si>
  <si>
    <t>Plaintes retirées / procédures réunies 1)</t>
  </si>
  <si>
    <t>Dernière modification : 22.06.17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</si>
</sst>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,##0.0__;\-#,###,##0.0__;\-__;@__\ "/>
    <numFmt numFmtId="165" formatCode="#,###,##0__;\-#,###,##0__;0__;@__\ "/>
  </numFmts>
  <fonts count="8" x14ac:knownFonts="1">
    <font>
      <sz val="11"/>
      <color theme="1"/>
      <name val="Arial"/>
      <family val="2"/>
    </font>
    <font>
      <b/>
      <sz val="9"/>
      <name val="Arial"/>
      <family val="2"/>
    </font>
    <font>
      <sz val="12"/>
      <name val="Helv"/>
    </font>
    <font>
      <sz val="8"/>
      <name val="Arial Narrow"/>
      <family val="2"/>
    </font>
    <font>
      <b/>
      <sz val="13.5"/>
      <name val="Helv"/>
    </font>
    <font>
      <b/>
      <sz val="8"/>
      <name val="Arial Narrow"/>
      <family val="2"/>
    </font>
    <font>
      <sz val="1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2" fillId="3" borderId="0" xfId="0" applyFont="1" applyFill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1" fillId="3" borderId="0" xfId="0" applyFont="1" applyFill="1"/>
    <xf numFmtId="0" fontId="2" fillId="3" borderId="0" xfId="0" applyFont="1" applyFill="1" applyAlignment="1"/>
    <xf numFmtId="0" fontId="4" fillId="3" borderId="0" xfId="0" applyFont="1" applyFill="1" applyAlignment="1"/>
    <xf numFmtId="0" fontId="3" fillId="3" borderId="2" xfId="0" quotePrefix="1" applyFont="1" applyFill="1" applyBorder="1" applyAlignment="1">
      <alignment horizontal="center"/>
    </xf>
    <xf numFmtId="0" fontId="3" fillId="3" borderId="0" xfId="0" applyFont="1" applyFill="1" applyAlignment="1"/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0" fontId="1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0" fontId="3" fillId="3" borderId="0" xfId="0" quotePrefix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4" xfId="0" quotePrefix="1" applyFont="1" applyFill="1" applyBorder="1" applyAlignment="1">
      <alignment horizontal="center"/>
    </xf>
    <xf numFmtId="165" fontId="3" fillId="3" borderId="0" xfId="0" applyNumberFormat="1" applyFont="1" applyFill="1" applyBorder="1" applyAlignment="1"/>
    <xf numFmtId="165" fontId="3" fillId="3" borderId="0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/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2" xfId="0" quotePrefix="1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left" wrapText="1" indent="1"/>
    </xf>
    <xf numFmtId="0" fontId="5" fillId="3" borderId="5" xfId="0" applyFont="1" applyFill="1" applyBorder="1" applyAlignment="1">
      <alignment wrapText="1"/>
    </xf>
    <xf numFmtId="165" fontId="5" fillId="3" borderId="5" xfId="0" applyNumberFormat="1" applyFont="1" applyFill="1" applyBorder="1" applyAlignment="1"/>
    <xf numFmtId="0" fontId="3" fillId="3" borderId="0" xfId="0" applyFont="1" applyFill="1" applyBorder="1" applyAlignment="1">
      <alignment horizontal="left" indent="1"/>
    </xf>
    <xf numFmtId="0" fontId="3" fillId="3" borderId="5" xfId="0" applyFont="1" applyFill="1" applyBorder="1" applyAlignment="1">
      <alignment horizontal="left" indent="1"/>
    </xf>
    <xf numFmtId="165" fontId="3" fillId="3" borderId="5" xfId="0" applyNumberFormat="1" applyFont="1" applyFill="1" applyBorder="1" applyAlignment="1"/>
    <xf numFmtId="0" fontId="3" fillId="3" borderId="1" xfId="0" quotePrefix="1" applyFont="1" applyFill="1" applyBorder="1" applyAlignment="1">
      <alignment wrapText="1"/>
    </xf>
    <xf numFmtId="0" fontId="3" fillId="3" borderId="6" xfId="0" quotePrefix="1" applyFont="1" applyFill="1" applyBorder="1" applyAlignment="1">
      <alignment wrapText="1"/>
    </xf>
    <xf numFmtId="165" fontId="3" fillId="3" borderId="6" xfId="0" applyNumberFormat="1" applyFont="1" applyFill="1" applyBorder="1" applyAlignment="1"/>
    <xf numFmtId="165" fontId="5" fillId="0" borderId="5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6" fillId="3" borderId="0" xfId="0" applyFont="1" applyFill="1"/>
    <xf numFmtId="0" fontId="3" fillId="0" borderId="1" xfId="0" applyFont="1" applyBorder="1"/>
    <xf numFmtId="0" fontId="3" fillId="3" borderId="0" xfId="0" applyNumberFormat="1" applyFont="1" applyFill="1" applyBorder="1" applyAlignment="1">
      <alignment horizontal="left"/>
    </xf>
    <xf numFmtId="165" fontId="6" fillId="3" borderId="0" xfId="0" applyNumberFormat="1" applyFont="1" applyFill="1"/>
    <xf numFmtId="0" fontId="3" fillId="3" borderId="1" xfId="0" applyFont="1" applyFill="1" applyBorder="1" applyAlignment="1">
      <alignment horizontal="left" wrapText="1" indent="1"/>
    </xf>
    <xf numFmtId="0" fontId="6" fillId="3" borderId="0" xfId="0" applyFont="1" applyFill="1" applyBorder="1"/>
    <xf numFmtId="0" fontId="7" fillId="3" borderId="0" xfId="0" applyFont="1" applyFill="1" applyBorder="1"/>
    <xf numFmtId="0" fontId="3" fillId="3" borderId="0" xfId="0" applyFont="1" applyFill="1" applyBorder="1"/>
    <xf numFmtId="0" fontId="6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e-d-16.03.03.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Detailtabelle"/>
    </sheetNames>
    <sheetDataSet>
      <sheetData sheetId="0" refreshError="1"/>
      <sheetData sheetId="1">
        <row r="6">
          <cell r="R6">
            <v>65</v>
          </cell>
          <cell r="S6">
            <v>68</v>
          </cell>
        </row>
        <row r="12">
          <cell r="R12">
            <v>60</v>
          </cell>
          <cell r="S12">
            <v>51</v>
          </cell>
        </row>
        <row r="14">
          <cell r="R14">
            <v>3</v>
          </cell>
          <cell r="S14">
            <v>8</v>
          </cell>
        </row>
        <row r="15">
          <cell r="R15">
            <v>10</v>
          </cell>
          <cell r="S15">
            <v>10</v>
          </cell>
        </row>
        <row r="20">
          <cell r="R20">
            <v>2</v>
          </cell>
          <cell r="S20">
            <v>0</v>
          </cell>
        </row>
        <row r="21">
          <cell r="R21">
            <v>83</v>
          </cell>
          <cell r="S21">
            <v>48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"/>
  <sheetViews>
    <sheetView tabSelected="1" workbookViewId="0">
      <selection activeCell="O23" sqref="O23"/>
    </sheetView>
  </sheetViews>
  <sheetFormatPr baseColWidth="10" defaultColWidth="11" defaultRowHeight="13.8" x14ac:dyDescent="0.25"/>
  <cols>
    <col min="1" max="1" width="26.09765625" style="47" customWidth="1"/>
    <col min="2" max="19" width="4.59765625" style="47" customWidth="1"/>
    <col min="20" max="16384" width="11" style="47"/>
  </cols>
  <sheetData>
    <row r="1" spans="1:19" x14ac:dyDescent="0.25">
      <c r="A1" s="1" t="s">
        <v>22</v>
      </c>
    </row>
    <row r="2" spans="1:19" ht="15.6" x14ac:dyDescent="0.3">
      <c r="A2" s="1" t="s">
        <v>0</v>
      </c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O2" s="17"/>
      <c r="P2" s="17"/>
      <c r="Q2" s="17"/>
      <c r="R2" s="17"/>
      <c r="S2" s="17" t="s">
        <v>24</v>
      </c>
    </row>
    <row r="3" spans="1:19" ht="3.75" customHeight="1" x14ac:dyDescent="0.3">
      <c r="A3" s="7"/>
      <c r="B3" s="8"/>
      <c r="C3" s="8"/>
      <c r="D3" s="8"/>
      <c r="E3" s="8"/>
      <c r="F3" s="7"/>
      <c r="G3" s="7"/>
      <c r="H3" s="9"/>
      <c r="I3" s="9"/>
      <c r="J3" s="9"/>
      <c r="K3" s="9"/>
      <c r="L3" s="9"/>
      <c r="M3" s="9"/>
      <c r="N3" s="9"/>
      <c r="O3" s="3"/>
      <c r="P3" s="3"/>
      <c r="Q3" s="3"/>
      <c r="R3" s="3"/>
      <c r="S3" s="3"/>
    </row>
    <row r="4" spans="1:19" ht="17.25" customHeight="1" x14ac:dyDescent="0.25">
      <c r="A4" s="31"/>
      <c r="B4" s="32">
        <f>'Tableau detaillé'!B4</f>
        <v>1999</v>
      </c>
      <c r="C4" s="32">
        <f>'Tableau detaillé'!C4</f>
        <v>2000</v>
      </c>
      <c r="D4" s="32">
        <f>'Tableau detaillé'!D4</f>
        <v>2001</v>
      </c>
      <c r="E4" s="32">
        <f>'Tableau detaillé'!E4</f>
        <v>2002</v>
      </c>
      <c r="F4" s="32">
        <f>'Tableau detaillé'!F4</f>
        <v>2003</v>
      </c>
      <c r="G4" s="32">
        <f>'Tableau detaillé'!G4</f>
        <v>2004</v>
      </c>
      <c r="H4" s="32">
        <f>'Tableau detaillé'!H4</f>
        <v>2005</v>
      </c>
      <c r="I4" s="32">
        <f>'Tableau detaillé'!I4</f>
        <v>2006</v>
      </c>
      <c r="J4" s="32">
        <f>'Tableau detaillé'!J4</f>
        <v>2007</v>
      </c>
      <c r="K4" s="32">
        <f>'Tableau detaillé'!K4</f>
        <v>2008</v>
      </c>
      <c r="L4" s="32">
        <f>'Tableau detaillé'!L4</f>
        <v>2009</v>
      </c>
      <c r="M4" s="32">
        <f>'Tableau detaillé'!M4</f>
        <v>2010</v>
      </c>
      <c r="N4" s="33">
        <f>'Tableau detaillé'!N4</f>
        <v>2011</v>
      </c>
      <c r="O4" s="33">
        <v>2012</v>
      </c>
      <c r="P4" s="33">
        <v>2013</v>
      </c>
      <c r="Q4" s="33">
        <v>2014</v>
      </c>
      <c r="R4" s="33">
        <v>2015</v>
      </c>
      <c r="S4" s="33">
        <v>2016</v>
      </c>
    </row>
    <row r="5" spans="1:19" ht="3.75" customHeight="1" x14ac:dyDescent="0.2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x14ac:dyDescent="0.25">
      <c r="A6" s="26" t="s">
        <v>4</v>
      </c>
      <c r="B6" s="28">
        <f>'Tableau detaillé'!B12</f>
        <v>23</v>
      </c>
      <c r="C6" s="28">
        <f>'Tableau detaillé'!C12</f>
        <v>44</v>
      </c>
      <c r="D6" s="28">
        <f>'Tableau detaillé'!D12</f>
        <v>54</v>
      </c>
      <c r="E6" s="28">
        <f>'Tableau detaillé'!E12</f>
        <v>66</v>
      </c>
      <c r="F6" s="28">
        <f>'Tableau detaillé'!F12</f>
        <v>62</v>
      </c>
      <c r="G6" s="28">
        <f>'Tableau detaillé'!G12</f>
        <v>67</v>
      </c>
      <c r="H6" s="28">
        <f>'Tableau detaillé'!H12</f>
        <v>51</v>
      </c>
      <c r="I6" s="28">
        <f>'Tableau detaillé'!I12</f>
        <v>66</v>
      </c>
      <c r="J6" s="28">
        <f>'Tableau detaillé'!J12</f>
        <v>63</v>
      </c>
      <c r="K6" s="28">
        <f>'Tableau detaillé'!K12</f>
        <v>66</v>
      </c>
      <c r="L6" s="28">
        <f>'Tableau detaillé'!L12</f>
        <v>72</v>
      </c>
      <c r="M6" s="28">
        <f>'Tableau detaillé'!M12</f>
        <v>65</v>
      </c>
      <c r="N6" s="28">
        <f>'Tableau detaillé'!N12</f>
        <v>72</v>
      </c>
      <c r="O6" s="28">
        <f>'Tableau detaillé'!O12</f>
        <v>78</v>
      </c>
      <c r="P6" s="28">
        <f>'Tableau detaillé'!P12</f>
        <v>73</v>
      </c>
      <c r="Q6" s="28">
        <f>'Tableau detaillé'!Q12</f>
        <v>44</v>
      </c>
      <c r="R6" s="28">
        <f>[1]Detailtabelle!R12</f>
        <v>60</v>
      </c>
      <c r="S6" s="28">
        <f>[1]Detailtabelle!S12</f>
        <v>51</v>
      </c>
    </row>
    <row r="7" spans="1:19" x14ac:dyDescent="0.25">
      <c r="A7" s="26" t="s">
        <v>3</v>
      </c>
      <c r="B7" s="28">
        <f>'Tableau detaillé'!B6</f>
        <v>30</v>
      </c>
      <c r="C7" s="28">
        <f>'Tableau detaillé'!C6</f>
        <v>54</v>
      </c>
      <c r="D7" s="28">
        <f>'Tableau detaillé'!D6</f>
        <v>70</v>
      </c>
      <c r="E7" s="28">
        <f>'Tableau detaillé'!E6</f>
        <v>89</v>
      </c>
      <c r="F7" s="28">
        <f>'Tableau detaillé'!F6</f>
        <v>86</v>
      </c>
      <c r="G7" s="28">
        <f>'Tableau detaillé'!G6</f>
        <v>92</v>
      </c>
      <c r="H7" s="28">
        <f>'Tableau detaillé'!H6</f>
        <v>74</v>
      </c>
      <c r="I7" s="28">
        <f>'Tableau detaillé'!I6</f>
        <v>88</v>
      </c>
      <c r="J7" s="28">
        <f>'Tableau detaillé'!J6</f>
        <v>83</v>
      </c>
      <c r="K7" s="28">
        <f>'Tableau detaillé'!K6</f>
        <v>86</v>
      </c>
      <c r="L7" s="28">
        <f>'Tableau detaillé'!L6</f>
        <v>84</v>
      </c>
      <c r="M7" s="28">
        <f>'Tableau detaillé'!M6</f>
        <v>79</v>
      </c>
      <c r="N7" s="28">
        <f>'Tableau detaillé'!N6</f>
        <v>87</v>
      </c>
      <c r="O7" s="28">
        <f>'Tableau detaillé'!O6</f>
        <v>92</v>
      </c>
      <c r="P7" s="28">
        <f>'Tableau detaillé'!P6</f>
        <v>91</v>
      </c>
      <c r="Q7" s="28">
        <f>'Tableau detaillé'!Q6</f>
        <v>50</v>
      </c>
      <c r="R7" s="28">
        <f>[1]Detailtabelle!R6</f>
        <v>65</v>
      </c>
      <c r="S7" s="28">
        <f>[1]Detailtabelle!S6</f>
        <v>68</v>
      </c>
    </row>
    <row r="8" spans="1:19" x14ac:dyDescent="0.25">
      <c r="A8" s="26" t="s">
        <v>2</v>
      </c>
      <c r="B8" s="28">
        <f>'Tableau detaillé'!B21</f>
        <v>39</v>
      </c>
      <c r="C8" s="28">
        <f>'Tableau detaillé'!C21</f>
        <v>55</v>
      </c>
      <c r="D8" s="28">
        <f>'Tableau detaillé'!D21</f>
        <v>68</v>
      </c>
      <c r="E8" s="28">
        <f>'Tableau detaillé'!E21</f>
        <v>91</v>
      </c>
      <c r="F8" s="28">
        <f>'Tableau detaillé'!F21</f>
        <v>103</v>
      </c>
      <c r="G8" s="28">
        <f>'Tableau detaillé'!G21</f>
        <v>74</v>
      </c>
      <c r="H8" s="28">
        <f>'Tableau detaillé'!H21</f>
        <v>88</v>
      </c>
      <c r="I8" s="28">
        <f>'Tableau detaillé'!I21</f>
        <v>79</v>
      </c>
      <c r="J8" s="28">
        <f>'Tableau detaillé'!J21</f>
        <v>86</v>
      </c>
      <c r="K8" s="28">
        <f>'Tableau detaillé'!K21</f>
        <v>81</v>
      </c>
      <c r="L8" s="28">
        <f>'Tableau detaillé'!L21</f>
        <v>74</v>
      </c>
      <c r="M8" s="28">
        <f>'Tableau detaillé'!M21</f>
        <v>83</v>
      </c>
      <c r="N8" s="28">
        <f>'Tableau detaillé'!N21</f>
        <v>82</v>
      </c>
      <c r="O8" s="28">
        <f>'Tableau detaillé'!O21</f>
        <v>95</v>
      </c>
      <c r="P8" s="28">
        <f>'Tableau detaillé'!P21</f>
        <v>86</v>
      </c>
      <c r="Q8" s="28">
        <f>'Tableau detaillé'!Q21</f>
        <v>70</v>
      </c>
      <c r="R8" s="28">
        <f>[1]Detailtabelle!R21</f>
        <v>83</v>
      </c>
      <c r="S8" s="28">
        <f>[1]Detailtabelle!S21</f>
        <v>48</v>
      </c>
    </row>
    <row r="9" spans="1:19" x14ac:dyDescent="0.25">
      <c r="A9" s="26" t="s">
        <v>1</v>
      </c>
      <c r="B9" s="28">
        <f>'Tableau detaillé'!B20</f>
        <v>3</v>
      </c>
      <c r="C9" s="28">
        <f>'Tableau detaillé'!C20</f>
        <v>4</v>
      </c>
      <c r="D9" s="28">
        <f>'Tableau detaillé'!D20</f>
        <v>1</v>
      </c>
      <c r="E9" s="28">
        <f>'Tableau detaillé'!E20</f>
        <v>4</v>
      </c>
      <c r="F9" s="28">
        <f>'Tableau detaillé'!F20</f>
        <v>0</v>
      </c>
      <c r="G9" s="28">
        <f>'Tableau detaillé'!G20</f>
        <v>0</v>
      </c>
      <c r="H9" s="28">
        <f>'Tableau detaillé'!H20</f>
        <v>1</v>
      </c>
      <c r="I9" s="28">
        <f>'Tableau detaillé'!I20</f>
        <v>2</v>
      </c>
      <c r="J9" s="28">
        <f>'Tableau detaillé'!J20</f>
        <v>0</v>
      </c>
      <c r="K9" s="28">
        <f>'Tableau detaillé'!K20</f>
        <v>1</v>
      </c>
      <c r="L9" s="28">
        <f>'Tableau detaillé'!L20</f>
        <v>1</v>
      </c>
      <c r="M9" s="28">
        <f>'Tableau detaillé'!M20</f>
        <v>1</v>
      </c>
      <c r="N9" s="28">
        <f>'Tableau detaillé'!N20</f>
        <v>3</v>
      </c>
      <c r="O9" s="28">
        <f>'Tableau detaillé'!O20</f>
        <v>1</v>
      </c>
      <c r="P9" s="28">
        <f>'Tableau detaillé'!P20</f>
        <v>0</v>
      </c>
      <c r="Q9" s="28">
        <f>'Tableau detaillé'!Q20</f>
        <v>0</v>
      </c>
      <c r="R9" s="28">
        <f>[1]Detailtabelle!R20</f>
        <v>2</v>
      </c>
      <c r="S9" s="28">
        <f>[1]Detailtabelle!S20</f>
        <v>0</v>
      </c>
    </row>
    <row r="10" spans="1:19" x14ac:dyDescent="0.25">
      <c r="A10" s="29" t="s">
        <v>5</v>
      </c>
      <c r="B10" s="30">
        <f>'Tableau detaillé'!B14+'Tableau detaillé'!B15</f>
        <v>10</v>
      </c>
      <c r="C10" s="30">
        <f>'Tableau detaillé'!C14+'Tableau detaillé'!C15</f>
        <v>24</v>
      </c>
      <c r="D10" s="30">
        <f>'Tableau detaillé'!D14+'Tableau detaillé'!D15</f>
        <v>27</v>
      </c>
      <c r="E10" s="30">
        <f>'Tableau detaillé'!E14+'Tableau detaillé'!E15</f>
        <v>23</v>
      </c>
      <c r="F10" s="30">
        <f>'Tableau detaillé'!F14+'Tableau detaillé'!F15</f>
        <v>30</v>
      </c>
      <c r="G10" s="30">
        <f>'Tableau detaillé'!G14+'Tableau detaillé'!G15</f>
        <v>25</v>
      </c>
      <c r="H10" s="30">
        <f>'Tableau detaillé'!H14+'Tableau detaillé'!H15</f>
        <v>27</v>
      </c>
      <c r="I10" s="30">
        <f>'Tableau detaillé'!I14+'Tableau detaillé'!I15</f>
        <v>22</v>
      </c>
      <c r="J10" s="30">
        <f>'Tableau detaillé'!J14+'Tableau detaillé'!J15</f>
        <v>29</v>
      </c>
      <c r="K10" s="30">
        <f>'Tableau detaillé'!K14+'Tableau detaillé'!K15</f>
        <v>16</v>
      </c>
      <c r="L10" s="30">
        <f>'Tableau detaillé'!L14+'Tableau detaillé'!L15</f>
        <v>23</v>
      </c>
      <c r="M10" s="30">
        <f>'Tableau detaillé'!M14+'Tableau detaillé'!M15</f>
        <v>27</v>
      </c>
      <c r="N10" s="30">
        <f>'Tableau detaillé'!N14+'Tableau detaillé'!N15</f>
        <v>32</v>
      </c>
      <c r="O10" s="30">
        <f>'Tableau detaillé'!O14+'Tableau detaillé'!O15</f>
        <v>33</v>
      </c>
      <c r="P10" s="30">
        <f>'Tableau detaillé'!P14+'Tableau detaillé'!P15</f>
        <v>23</v>
      </c>
      <c r="Q10" s="30">
        <f>'Tableau detaillé'!Q14+'Tableau detaillé'!Q15</f>
        <v>11</v>
      </c>
      <c r="R10" s="30">
        <f>[1]Detailtabelle!R14+[1]Detailtabelle!R15</f>
        <v>13</v>
      </c>
      <c r="S10" s="30">
        <f>[1]Detailtabelle!S14+[1]Detailtabelle!S15</f>
        <v>18</v>
      </c>
    </row>
    <row r="11" spans="1:19" ht="3.75" customHeight="1" x14ac:dyDescent="0.3">
      <c r="A11" s="4"/>
      <c r="B11" s="5"/>
      <c r="C11" s="5"/>
      <c r="D11" s="5"/>
      <c r="E11" s="5"/>
      <c r="F11" s="4"/>
      <c r="G11" s="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ht="15.6" x14ac:dyDescent="0.3">
      <c r="A12" s="4" t="s">
        <v>6</v>
      </c>
      <c r="B12" s="5"/>
      <c r="C12" s="5"/>
      <c r="D12" s="5"/>
      <c r="E12" s="5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15" customFormat="1" ht="15.75" customHeight="1" x14ac:dyDescent="0.2">
      <c r="A13" s="15" t="s">
        <v>23</v>
      </c>
      <c r="E13" s="16"/>
    </row>
    <row r="14" spans="1:19" s="15" customFormat="1" ht="15.75" customHeight="1" x14ac:dyDescent="0.2">
      <c r="A14" s="35" t="s">
        <v>17</v>
      </c>
      <c r="E14" s="24"/>
    </row>
    <row r="16" spans="1:19" x14ac:dyDescent="0.25">
      <c r="A16" s="49" t="s">
        <v>27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"/>
  <sheetViews>
    <sheetView workbookViewId="0">
      <selection activeCell="S16" sqref="S16"/>
    </sheetView>
  </sheetViews>
  <sheetFormatPr baseColWidth="10" defaultColWidth="11" defaultRowHeight="13.8" x14ac:dyDescent="0.25"/>
  <cols>
    <col min="1" max="1" width="32.3984375" style="47" customWidth="1"/>
    <col min="2" max="19" width="4.59765625" style="47" customWidth="1"/>
    <col min="20" max="16384" width="11" style="47"/>
  </cols>
  <sheetData>
    <row r="1" spans="1:22" x14ac:dyDescent="0.25">
      <c r="A1" s="10" t="s">
        <v>22</v>
      </c>
    </row>
    <row r="2" spans="1:22" ht="15.6" x14ac:dyDescent="0.3">
      <c r="A2" s="10" t="s">
        <v>0</v>
      </c>
      <c r="B2" s="11"/>
      <c r="C2" s="11"/>
      <c r="D2" s="11"/>
      <c r="E2" s="11"/>
      <c r="F2" s="11"/>
      <c r="G2" s="11"/>
      <c r="H2" s="6"/>
      <c r="I2" s="6"/>
      <c r="J2" s="6"/>
      <c r="K2" s="6"/>
      <c r="L2" s="6"/>
      <c r="M2" s="6"/>
      <c r="N2" s="17"/>
      <c r="O2" s="17"/>
      <c r="P2" s="17"/>
      <c r="R2" s="17"/>
      <c r="S2" s="17" t="s">
        <v>24</v>
      </c>
    </row>
    <row r="3" spans="1:22" ht="3.75" customHeight="1" x14ac:dyDescent="0.35">
      <c r="A3" s="12"/>
      <c r="B3" s="11"/>
      <c r="C3" s="11"/>
      <c r="D3" s="11"/>
      <c r="E3" s="11"/>
      <c r="F3" s="11"/>
      <c r="G3" s="1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2" ht="17.25" customHeight="1" x14ac:dyDescent="0.25">
      <c r="A4" s="21"/>
      <c r="B4" s="34">
        <v>1999</v>
      </c>
      <c r="C4" s="34">
        <v>2000</v>
      </c>
      <c r="D4" s="34">
        <v>2001</v>
      </c>
      <c r="E4" s="34">
        <v>2002</v>
      </c>
      <c r="F4" s="34">
        <v>2003</v>
      </c>
      <c r="G4" s="34">
        <v>2004</v>
      </c>
      <c r="H4" s="34">
        <v>2005</v>
      </c>
      <c r="I4" s="34">
        <v>2006</v>
      </c>
      <c r="J4" s="13">
        <v>2007</v>
      </c>
      <c r="K4" s="13">
        <v>2008</v>
      </c>
      <c r="L4" s="13">
        <v>2009</v>
      </c>
      <c r="M4" s="13">
        <v>2010</v>
      </c>
      <c r="N4" s="22">
        <v>2011</v>
      </c>
      <c r="O4" s="22">
        <v>2012</v>
      </c>
      <c r="P4" s="22">
        <v>2013</v>
      </c>
      <c r="Q4" s="22">
        <v>2014</v>
      </c>
      <c r="R4" s="22">
        <v>2015</v>
      </c>
      <c r="S4" s="22">
        <v>2016</v>
      </c>
    </row>
    <row r="5" spans="1:22" ht="3.75" customHeight="1" x14ac:dyDescent="0.2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22" x14ac:dyDescent="0.25">
      <c r="A6" s="37" t="s">
        <v>16</v>
      </c>
      <c r="B6" s="38">
        <v>30</v>
      </c>
      <c r="C6" s="38">
        <v>54</v>
      </c>
      <c r="D6" s="38">
        <v>70</v>
      </c>
      <c r="E6" s="38">
        <v>89</v>
      </c>
      <c r="F6" s="38">
        <v>86</v>
      </c>
      <c r="G6" s="38">
        <v>92</v>
      </c>
      <c r="H6" s="38">
        <v>74</v>
      </c>
      <c r="I6" s="38">
        <v>88</v>
      </c>
      <c r="J6" s="38">
        <v>83</v>
      </c>
      <c r="K6" s="38">
        <v>86</v>
      </c>
      <c r="L6" s="38">
        <v>84</v>
      </c>
      <c r="M6" s="38">
        <v>79</v>
      </c>
      <c r="N6" s="38">
        <v>87</v>
      </c>
      <c r="O6" s="38">
        <v>92</v>
      </c>
      <c r="P6" s="45">
        <v>91</v>
      </c>
      <c r="Q6" s="38">
        <v>50</v>
      </c>
      <c r="R6" s="38">
        <v>65</v>
      </c>
      <c r="S6" s="38">
        <v>68</v>
      </c>
      <c r="T6" s="50"/>
    </row>
    <row r="7" spans="1:22" x14ac:dyDescent="0.25">
      <c r="A7" s="36" t="s">
        <v>12</v>
      </c>
      <c r="B7" s="23">
        <v>10</v>
      </c>
      <c r="C7" s="23">
        <v>14</v>
      </c>
      <c r="D7" s="23">
        <v>27</v>
      </c>
      <c r="E7" s="23">
        <v>61</v>
      </c>
      <c r="F7" s="23">
        <v>67</v>
      </c>
      <c r="G7" s="23">
        <v>66</v>
      </c>
      <c r="H7" s="23">
        <v>49</v>
      </c>
      <c r="I7" s="23">
        <v>63</v>
      </c>
      <c r="J7" s="23">
        <v>53</v>
      </c>
      <c r="K7" s="23">
        <v>56</v>
      </c>
      <c r="L7" s="23">
        <v>54</v>
      </c>
      <c r="M7" s="23">
        <v>55</v>
      </c>
      <c r="N7" s="23">
        <v>52</v>
      </c>
      <c r="O7" s="23">
        <v>58</v>
      </c>
      <c r="P7" s="23">
        <v>67</v>
      </c>
      <c r="Q7" s="23">
        <v>33</v>
      </c>
      <c r="R7" s="23">
        <v>46</v>
      </c>
      <c r="S7" s="23">
        <v>50</v>
      </c>
    </row>
    <row r="8" spans="1:22" x14ac:dyDescent="0.25">
      <c r="A8" s="36" t="s">
        <v>13</v>
      </c>
      <c r="B8" s="23">
        <v>20</v>
      </c>
      <c r="C8" s="23">
        <v>39</v>
      </c>
      <c r="D8" s="23">
        <v>41</v>
      </c>
      <c r="E8" s="23">
        <v>28</v>
      </c>
      <c r="F8" s="23">
        <v>19</v>
      </c>
      <c r="G8" s="23">
        <v>26</v>
      </c>
      <c r="H8" s="23">
        <v>24</v>
      </c>
      <c r="I8" s="23">
        <v>23</v>
      </c>
      <c r="J8" s="23">
        <v>30</v>
      </c>
      <c r="K8" s="23">
        <v>30</v>
      </c>
      <c r="L8" s="23">
        <v>30</v>
      </c>
      <c r="M8" s="23">
        <v>23</v>
      </c>
      <c r="N8" s="23">
        <v>30</v>
      </c>
      <c r="O8" s="23">
        <v>33</v>
      </c>
      <c r="P8" s="23">
        <v>24</v>
      </c>
      <c r="Q8" s="23">
        <v>17</v>
      </c>
      <c r="R8" s="23">
        <v>17</v>
      </c>
      <c r="S8" s="23">
        <v>16</v>
      </c>
    </row>
    <row r="9" spans="1:22" x14ac:dyDescent="0.25">
      <c r="A9" s="36" t="s">
        <v>14</v>
      </c>
      <c r="B9" s="23">
        <v>0</v>
      </c>
      <c r="C9" s="23">
        <v>1</v>
      </c>
      <c r="D9" s="23">
        <v>2</v>
      </c>
      <c r="E9" s="23">
        <v>0</v>
      </c>
      <c r="F9" s="23">
        <v>0</v>
      </c>
      <c r="G9" s="24">
        <v>0</v>
      </c>
      <c r="H9" s="23">
        <v>1</v>
      </c>
      <c r="I9" s="23">
        <v>2</v>
      </c>
      <c r="J9" s="23">
        <v>0</v>
      </c>
      <c r="K9" s="23">
        <v>0</v>
      </c>
      <c r="L9" s="23">
        <v>0</v>
      </c>
      <c r="M9" s="23">
        <v>1</v>
      </c>
      <c r="N9" s="23">
        <v>5</v>
      </c>
      <c r="O9" s="23">
        <v>1</v>
      </c>
      <c r="P9" s="23">
        <v>0</v>
      </c>
      <c r="Q9" s="23">
        <v>0</v>
      </c>
      <c r="R9" s="23">
        <v>2</v>
      </c>
      <c r="S9" s="23">
        <v>2</v>
      </c>
    </row>
    <row r="10" spans="1:22" s="52" customFormat="1" x14ac:dyDescent="0.25">
      <c r="A10" s="51" t="s">
        <v>26</v>
      </c>
      <c r="B10" s="25">
        <v>7</v>
      </c>
      <c r="C10" s="25">
        <v>10</v>
      </c>
      <c r="D10" s="25">
        <v>16</v>
      </c>
      <c r="E10" s="25">
        <v>23</v>
      </c>
      <c r="F10" s="25">
        <v>24</v>
      </c>
      <c r="G10" s="25">
        <v>25</v>
      </c>
      <c r="H10" s="25">
        <v>23</v>
      </c>
      <c r="I10" s="25">
        <v>22</v>
      </c>
      <c r="J10" s="25">
        <v>20</v>
      </c>
      <c r="K10" s="25">
        <v>20</v>
      </c>
      <c r="L10" s="25">
        <v>12</v>
      </c>
      <c r="M10" s="25">
        <v>14</v>
      </c>
      <c r="N10" s="25">
        <v>15</v>
      </c>
      <c r="O10" s="25">
        <v>14</v>
      </c>
      <c r="P10" s="25">
        <v>18</v>
      </c>
      <c r="Q10" s="25">
        <v>6</v>
      </c>
      <c r="R10" s="25">
        <v>7</v>
      </c>
      <c r="S10" s="25">
        <v>9</v>
      </c>
      <c r="U10" s="53"/>
    </row>
    <row r="11" spans="1:22" ht="3.75" customHeight="1" x14ac:dyDescent="0.25">
      <c r="A11" s="48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3"/>
      <c r="P11" s="23"/>
      <c r="Q11" s="23"/>
      <c r="R11" s="23"/>
      <c r="S11" s="23"/>
    </row>
    <row r="12" spans="1:22" x14ac:dyDescent="0.25">
      <c r="A12" s="37" t="s">
        <v>15</v>
      </c>
      <c r="B12" s="38">
        <v>23</v>
      </c>
      <c r="C12" s="38">
        <v>44</v>
      </c>
      <c r="D12" s="38">
        <v>54</v>
      </c>
      <c r="E12" s="38">
        <v>66</v>
      </c>
      <c r="F12" s="38">
        <v>62</v>
      </c>
      <c r="G12" s="38">
        <v>67</v>
      </c>
      <c r="H12" s="38">
        <v>51</v>
      </c>
      <c r="I12" s="38">
        <v>66</v>
      </c>
      <c r="J12" s="38">
        <v>63</v>
      </c>
      <c r="K12" s="38">
        <v>66</v>
      </c>
      <c r="L12" s="38">
        <v>72</v>
      </c>
      <c r="M12" s="38">
        <v>65</v>
      </c>
      <c r="N12" s="38">
        <v>72</v>
      </c>
      <c r="O12" s="38">
        <v>78</v>
      </c>
      <c r="P12" s="45">
        <f>SUM(P13:P17)</f>
        <v>73</v>
      </c>
      <c r="Q12" s="38">
        <v>44</v>
      </c>
      <c r="R12" s="38">
        <v>60</v>
      </c>
      <c r="S12" s="38">
        <v>51</v>
      </c>
    </row>
    <row r="13" spans="1:22" x14ac:dyDescent="0.25">
      <c r="A13" s="36" t="s">
        <v>21</v>
      </c>
      <c r="B13" s="23">
        <v>1</v>
      </c>
      <c r="C13" s="23">
        <v>2</v>
      </c>
      <c r="D13" s="23">
        <v>12</v>
      </c>
      <c r="E13" s="23">
        <v>17</v>
      </c>
      <c r="F13" s="23">
        <v>10</v>
      </c>
      <c r="G13" s="23">
        <v>14</v>
      </c>
      <c r="H13" s="23">
        <v>13</v>
      </c>
      <c r="I13" s="23">
        <v>22</v>
      </c>
      <c r="J13" s="23">
        <v>8</v>
      </c>
      <c r="K13" s="23">
        <v>17</v>
      </c>
      <c r="L13" s="23">
        <v>19</v>
      </c>
      <c r="M13" s="23">
        <v>14</v>
      </c>
      <c r="N13" s="23">
        <v>14</v>
      </c>
      <c r="O13" s="23">
        <v>20</v>
      </c>
      <c r="P13" s="23">
        <v>30</v>
      </c>
      <c r="Q13" s="23">
        <v>16</v>
      </c>
      <c r="R13" s="23">
        <v>30</v>
      </c>
      <c r="S13" s="23">
        <v>13</v>
      </c>
      <c r="T13" s="50"/>
    </row>
    <row r="14" spans="1:22" x14ac:dyDescent="0.25">
      <c r="A14" s="36" t="s">
        <v>8</v>
      </c>
      <c r="B14" s="23">
        <v>3</v>
      </c>
      <c r="C14" s="23">
        <v>12</v>
      </c>
      <c r="D14" s="23">
        <v>12</v>
      </c>
      <c r="E14" s="23">
        <v>10</v>
      </c>
      <c r="F14" s="23">
        <v>12</v>
      </c>
      <c r="G14" s="23">
        <v>6</v>
      </c>
      <c r="H14" s="23">
        <v>12</v>
      </c>
      <c r="I14" s="23">
        <v>8</v>
      </c>
      <c r="J14" s="23">
        <v>8</v>
      </c>
      <c r="K14" s="23">
        <v>8</v>
      </c>
      <c r="L14" s="23">
        <v>6</v>
      </c>
      <c r="M14" s="23">
        <v>12</v>
      </c>
      <c r="N14" s="23">
        <v>14</v>
      </c>
      <c r="O14" s="23">
        <v>9</v>
      </c>
      <c r="P14" s="23">
        <v>11</v>
      </c>
      <c r="Q14" s="23">
        <v>2</v>
      </c>
      <c r="R14" s="23">
        <v>3</v>
      </c>
      <c r="S14" s="23">
        <v>8</v>
      </c>
      <c r="T14" s="50"/>
      <c r="V14" s="55"/>
    </row>
    <row r="15" spans="1:22" x14ac:dyDescent="0.25">
      <c r="A15" s="36" t="s">
        <v>9</v>
      </c>
      <c r="B15" s="23">
        <v>7</v>
      </c>
      <c r="C15" s="23">
        <v>12</v>
      </c>
      <c r="D15" s="23">
        <v>15</v>
      </c>
      <c r="E15" s="23">
        <v>13</v>
      </c>
      <c r="F15" s="23">
        <v>18</v>
      </c>
      <c r="G15" s="23">
        <v>19</v>
      </c>
      <c r="H15" s="23">
        <v>15</v>
      </c>
      <c r="I15" s="23">
        <v>14</v>
      </c>
      <c r="J15" s="23">
        <v>21</v>
      </c>
      <c r="K15" s="23">
        <v>8</v>
      </c>
      <c r="L15" s="23">
        <v>17</v>
      </c>
      <c r="M15" s="23">
        <v>15</v>
      </c>
      <c r="N15" s="23">
        <v>18</v>
      </c>
      <c r="O15" s="23">
        <v>24</v>
      </c>
      <c r="P15" s="23">
        <v>12</v>
      </c>
      <c r="Q15" s="23">
        <v>9</v>
      </c>
      <c r="R15" s="23">
        <v>10</v>
      </c>
      <c r="S15" s="23">
        <v>10</v>
      </c>
      <c r="T15" s="50"/>
      <c r="V15" s="55"/>
    </row>
    <row r="16" spans="1:22" x14ac:dyDescent="0.25">
      <c r="A16" s="36" t="s">
        <v>10</v>
      </c>
      <c r="B16" s="23">
        <v>11</v>
      </c>
      <c r="C16" s="23">
        <v>16</v>
      </c>
      <c r="D16" s="23">
        <v>14</v>
      </c>
      <c r="E16" s="23">
        <v>24</v>
      </c>
      <c r="F16" s="23">
        <v>20</v>
      </c>
      <c r="G16" s="23">
        <v>28</v>
      </c>
      <c r="H16" s="23">
        <v>11</v>
      </c>
      <c r="I16" s="23">
        <v>20</v>
      </c>
      <c r="J16" s="23">
        <v>26</v>
      </c>
      <c r="K16" s="23">
        <v>32</v>
      </c>
      <c r="L16" s="23">
        <v>29</v>
      </c>
      <c r="M16" s="23">
        <v>21</v>
      </c>
      <c r="N16" s="23">
        <v>23</v>
      </c>
      <c r="O16" s="23">
        <v>24</v>
      </c>
      <c r="P16" s="23">
        <v>20</v>
      </c>
      <c r="Q16" s="23">
        <v>17</v>
      </c>
      <c r="R16" s="23">
        <v>16</v>
      </c>
      <c r="S16" s="23">
        <v>20</v>
      </c>
      <c r="T16" s="50"/>
    </row>
    <row r="17" spans="1:20" x14ac:dyDescent="0.25">
      <c r="A17" s="39" t="s">
        <v>11</v>
      </c>
      <c r="B17" s="25">
        <v>1</v>
      </c>
      <c r="C17" s="25">
        <v>2</v>
      </c>
      <c r="D17" s="25">
        <v>1</v>
      </c>
      <c r="E17" s="25">
        <v>2</v>
      </c>
      <c r="F17" s="25">
        <v>2</v>
      </c>
      <c r="G17" s="25">
        <v>0</v>
      </c>
      <c r="H17" s="25">
        <v>0</v>
      </c>
      <c r="I17" s="25">
        <v>2</v>
      </c>
      <c r="J17" s="25">
        <v>0</v>
      </c>
      <c r="K17" s="25">
        <v>1</v>
      </c>
      <c r="L17" s="25">
        <v>1</v>
      </c>
      <c r="M17" s="25">
        <v>3</v>
      </c>
      <c r="N17" s="25">
        <v>3</v>
      </c>
      <c r="O17" s="25">
        <v>1</v>
      </c>
      <c r="P17" s="25">
        <v>0</v>
      </c>
      <c r="Q17" s="25">
        <v>0</v>
      </c>
      <c r="R17" s="25">
        <v>1</v>
      </c>
      <c r="S17" s="25">
        <v>0</v>
      </c>
      <c r="T17" s="50"/>
    </row>
    <row r="18" spans="1:20" x14ac:dyDescent="0.25">
      <c r="A18" s="40"/>
      <c r="B18" s="23"/>
      <c r="C18" s="23"/>
      <c r="D18" s="23"/>
      <c r="E18" s="23"/>
      <c r="F18" s="23"/>
      <c r="G18" s="24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20" x14ac:dyDescent="0.25">
      <c r="A19" s="18" t="s">
        <v>7</v>
      </c>
      <c r="B19" s="44">
        <v>6</v>
      </c>
      <c r="C19" s="44">
        <v>18</v>
      </c>
      <c r="D19" s="44">
        <v>23</v>
      </c>
      <c r="E19" s="44">
        <v>22</v>
      </c>
      <c r="F19" s="44">
        <v>28</v>
      </c>
      <c r="G19" s="44">
        <v>45</v>
      </c>
      <c r="H19" s="44">
        <v>27</v>
      </c>
      <c r="I19" s="44">
        <v>42</v>
      </c>
      <c r="J19" s="44">
        <v>35</v>
      </c>
      <c r="K19" s="44">
        <v>38</v>
      </c>
      <c r="L19" s="44">
        <v>34</v>
      </c>
      <c r="M19" s="44">
        <v>25</v>
      </c>
      <c r="N19" s="44">
        <v>30</v>
      </c>
      <c r="O19" s="44">
        <v>28</v>
      </c>
      <c r="P19" s="44">
        <v>32</v>
      </c>
      <c r="Q19" s="44">
        <v>27</v>
      </c>
      <c r="R19" s="44">
        <v>47</v>
      </c>
      <c r="S19" s="44">
        <v>60</v>
      </c>
    </row>
    <row r="20" spans="1:20" x14ac:dyDescent="0.25">
      <c r="A20" s="18" t="s">
        <v>1</v>
      </c>
      <c r="B20" s="23">
        <v>3</v>
      </c>
      <c r="C20" s="23">
        <v>4</v>
      </c>
      <c r="D20" s="23">
        <v>1</v>
      </c>
      <c r="E20" s="23">
        <v>4</v>
      </c>
      <c r="F20" s="23">
        <v>0</v>
      </c>
      <c r="G20" s="23">
        <v>0</v>
      </c>
      <c r="H20" s="23">
        <v>1</v>
      </c>
      <c r="I20" s="23">
        <v>2</v>
      </c>
      <c r="J20" s="23">
        <v>0</v>
      </c>
      <c r="K20" s="23">
        <v>1</v>
      </c>
      <c r="L20" s="23">
        <v>1</v>
      </c>
      <c r="M20" s="23">
        <v>1</v>
      </c>
      <c r="N20" s="23">
        <v>3</v>
      </c>
      <c r="O20" s="23">
        <v>1</v>
      </c>
      <c r="P20" s="23">
        <v>0</v>
      </c>
      <c r="Q20" s="23">
        <v>0</v>
      </c>
      <c r="R20" s="23">
        <v>2</v>
      </c>
      <c r="S20" s="23">
        <v>0</v>
      </c>
    </row>
    <row r="21" spans="1:20" x14ac:dyDescent="0.25">
      <c r="A21" s="29" t="s">
        <v>2</v>
      </c>
      <c r="B21" s="23">
        <v>39</v>
      </c>
      <c r="C21" s="23">
        <v>55</v>
      </c>
      <c r="D21" s="23">
        <v>68</v>
      </c>
      <c r="E21" s="23">
        <v>91</v>
      </c>
      <c r="F21" s="23">
        <v>103</v>
      </c>
      <c r="G21" s="23">
        <v>74</v>
      </c>
      <c r="H21" s="23">
        <v>88</v>
      </c>
      <c r="I21" s="23">
        <v>79</v>
      </c>
      <c r="J21" s="23">
        <v>86</v>
      </c>
      <c r="K21" s="23">
        <v>81</v>
      </c>
      <c r="L21" s="23">
        <v>74</v>
      </c>
      <c r="M21" s="23">
        <v>83</v>
      </c>
      <c r="N21" s="23">
        <v>82</v>
      </c>
      <c r="O21" s="23">
        <v>95</v>
      </c>
      <c r="P21" s="23">
        <v>86</v>
      </c>
      <c r="Q21" s="23">
        <v>70</v>
      </c>
      <c r="R21" s="23">
        <v>83</v>
      </c>
      <c r="S21" s="23">
        <v>48</v>
      </c>
    </row>
    <row r="22" spans="1:20" x14ac:dyDescent="0.25">
      <c r="A22" s="20" t="s">
        <v>18</v>
      </c>
      <c r="B22" s="41">
        <f>SUM(B19:B21)</f>
        <v>48</v>
      </c>
      <c r="C22" s="41">
        <f t="shared" ref="C22:N22" si="0">SUM(C19:C21)</f>
        <v>77</v>
      </c>
      <c r="D22" s="41">
        <f t="shared" si="0"/>
        <v>92</v>
      </c>
      <c r="E22" s="41">
        <f t="shared" si="0"/>
        <v>117</v>
      </c>
      <c r="F22" s="41">
        <f t="shared" si="0"/>
        <v>131</v>
      </c>
      <c r="G22" s="41">
        <f t="shared" si="0"/>
        <v>119</v>
      </c>
      <c r="H22" s="41">
        <f t="shared" si="0"/>
        <v>116</v>
      </c>
      <c r="I22" s="41">
        <f t="shared" si="0"/>
        <v>123</v>
      </c>
      <c r="J22" s="41">
        <f t="shared" si="0"/>
        <v>121</v>
      </c>
      <c r="K22" s="41">
        <f t="shared" si="0"/>
        <v>120</v>
      </c>
      <c r="L22" s="41">
        <f t="shared" si="0"/>
        <v>109</v>
      </c>
      <c r="M22" s="41">
        <f t="shared" si="0"/>
        <v>109</v>
      </c>
      <c r="N22" s="41">
        <f t="shared" si="0"/>
        <v>115</v>
      </c>
      <c r="O22" s="41">
        <v>124</v>
      </c>
      <c r="P22" s="41">
        <v>118</v>
      </c>
      <c r="Q22" s="41">
        <v>97</v>
      </c>
      <c r="R22" s="41">
        <v>132</v>
      </c>
      <c r="S22" s="41">
        <v>108</v>
      </c>
    </row>
    <row r="23" spans="1:20" x14ac:dyDescent="0.25">
      <c r="A23" s="18" t="s">
        <v>19</v>
      </c>
      <c r="B23" s="23">
        <f>B6</f>
        <v>30</v>
      </c>
      <c r="C23" s="23">
        <f t="shared" ref="C23:N23" si="1">C6</f>
        <v>54</v>
      </c>
      <c r="D23" s="23">
        <f t="shared" si="1"/>
        <v>70</v>
      </c>
      <c r="E23" s="23">
        <f t="shared" si="1"/>
        <v>89</v>
      </c>
      <c r="F23" s="23">
        <f t="shared" si="1"/>
        <v>86</v>
      </c>
      <c r="G23" s="23">
        <f t="shared" si="1"/>
        <v>92</v>
      </c>
      <c r="H23" s="23">
        <f t="shared" si="1"/>
        <v>74</v>
      </c>
      <c r="I23" s="23">
        <f t="shared" si="1"/>
        <v>88</v>
      </c>
      <c r="J23" s="23">
        <f t="shared" si="1"/>
        <v>83</v>
      </c>
      <c r="K23" s="23">
        <f t="shared" si="1"/>
        <v>86</v>
      </c>
      <c r="L23" s="23">
        <f t="shared" si="1"/>
        <v>84</v>
      </c>
      <c r="M23" s="23">
        <f t="shared" si="1"/>
        <v>79</v>
      </c>
      <c r="N23" s="23">
        <f t="shared" si="1"/>
        <v>87</v>
      </c>
      <c r="O23" s="25">
        <v>92</v>
      </c>
      <c r="P23" s="25">
        <v>91</v>
      </c>
      <c r="Q23" s="25">
        <v>50</v>
      </c>
      <c r="R23" s="25">
        <v>72</v>
      </c>
      <c r="S23" s="25">
        <v>77</v>
      </c>
    </row>
    <row r="24" spans="1:20" x14ac:dyDescent="0.25">
      <c r="A24" s="43" t="s">
        <v>20</v>
      </c>
      <c r="B24" s="44">
        <v>18</v>
      </c>
      <c r="C24" s="44">
        <v>23</v>
      </c>
      <c r="D24" s="44">
        <v>22</v>
      </c>
      <c r="E24" s="44">
        <v>28</v>
      </c>
      <c r="F24" s="44">
        <v>45</v>
      </c>
      <c r="G24" s="44">
        <v>27</v>
      </c>
      <c r="H24" s="44">
        <v>42</v>
      </c>
      <c r="I24" s="44">
        <v>35</v>
      </c>
      <c r="J24" s="44">
        <v>38</v>
      </c>
      <c r="K24" s="44">
        <v>34</v>
      </c>
      <c r="L24" s="44">
        <v>25</v>
      </c>
      <c r="M24" s="44">
        <v>30</v>
      </c>
      <c r="N24" s="44">
        <v>28</v>
      </c>
      <c r="O24" s="23">
        <v>32</v>
      </c>
      <c r="P24" s="46">
        <f>P22-P23</f>
        <v>27</v>
      </c>
      <c r="Q24" s="23">
        <v>47</v>
      </c>
      <c r="R24" s="23">
        <v>60</v>
      </c>
      <c r="S24" s="23">
        <v>31</v>
      </c>
    </row>
    <row r="25" spans="1:20" ht="3.75" customHeight="1" x14ac:dyDescent="0.25">
      <c r="A25" s="42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20" ht="3.75" customHeight="1" x14ac:dyDescent="0.3">
      <c r="A26" s="4"/>
      <c r="B26" s="14"/>
      <c r="C26" s="14"/>
      <c r="D26" s="14"/>
      <c r="E26" s="14"/>
      <c r="F26" s="14"/>
      <c r="G26" s="14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20" ht="12.9" customHeight="1" x14ac:dyDescent="0.3">
      <c r="A27" s="54" t="s">
        <v>25</v>
      </c>
      <c r="B27" s="14"/>
      <c r="C27" s="14"/>
      <c r="D27" s="14"/>
      <c r="E27" s="14"/>
      <c r="F27" s="14"/>
      <c r="G27" s="14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20" ht="15.6" x14ac:dyDescent="0.3">
      <c r="A28" s="4" t="s">
        <v>6</v>
      </c>
      <c r="B28" s="5"/>
      <c r="C28" s="5"/>
      <c r="D28" s="5"/>
      <c r="E28" s="5"/>
      <c r="F28" s="4"/>
      <c r="G28" s="4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20" x14ac:dyDescent="0.25">
      <c r="A29" s="15" t="s">
        <v>23</v>
      </c>
      <c r="B29" s="15"/>
      <c r="C29" s="15"/>
      <c r="D29" s="15"/>
      <c r="E29" s="16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20" s="15" customFormat="1" ht="15.75" customHeight="1" x14ac:dyDescent="0.3">
      <c r="A30" s="35" t="s">
        <v>17</v>
      </c>
      <c r="E30" s="24"/>
      <c r="O30" s="6"/>
      <c r="P30" s="6"/>
      <c r="Q30" s="6"/>
      <c r="R30" s="6"/>
      <c r="S30" s="6"/>
    </row>
    <row r="32" spans="1:20" x14ac:dyDescent="0.25">
      <c r="A32" s="49" t="s">
        <v>27</v>
      </c>
    </row>
  </sheetData>
  <mergeCells count="1">
    <mergeCell ref="V14:V1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Synthèse</vt:lpstr>
      <vt:lpstr>Tableau detaillé</vt:lpstr>
      <vt:lpstr>Synthèse!Zone_d_impression</vt:lpstr>
      <vt:lpstr>'Tableau detaillé'!Zone_d_impression</vt:lpstr>
    </vt:vector>
  </TitlesOfParts>
  <Company>Bundesverwaltung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Heer</dc:creator>
  <cp:lastModifiedBy>Silberstein Julie BFS</cp:lastModifiedBy>
  <cp:lastPrinted>2017-06-14T08:31:32Z</cp:lastPrinted>
  <dcterms:created xsi:type="dcterms:W3CDTF">2012-05-25T11:48:10Z</dcterms:created>
  <dcterms:modified xsi:type="dcterms:W3CDTF">2017-06-22T08:21:42Z</dcterms:modified>
</cp:coreProperties>
</file>