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4-0176\"/>
    </mc:Choice>
  </mc:AlternateContent>
  <xr:revisionPtr revIDLastSave="0" documentId="13_ncr:1_{1DE863B0-4620-4E3C-86F5-664AAF884098}" xr6:coauthVersionLast="47" xr6:coauthVersionMax="47" xr10:uidLastSave="{00000000-0000-0000-0000-000000000000}"/>
  <bookViews>
    <workbookView xWindow="-110" yWindow="-110" windowWidth="19420" windowHeight="10300" xr2:uid="{710A5CBE-FF10-4020-8E6E-01D5592360EE}"/>
  </bookViews>
  <sheets>
    <sheet name="Sommaire" sheetId="7" r:id="rId1"/>
    <sheet name="G1" sheetId="10" r:id="rId2"/>
    <sheet name="G2" sheetId="12" r:id="rId3"/>
    <sheet name="G3" sheetId="13" r:id="rId4"/>
    <sheet name="G4" sheetId="15" r:id="rId5"/>
    <sheet name="G5" sheetId="14" r:id="rId6"/>
    <sheet name="G6" sheetId="16" r:id="rId7"/>
    <sheet name="G7" sheetId="17" r:id="rId8"/>
    <sheet name="G8" sheetId="18" r:id="rId9"/>
    <sheet name="G9" sheetId="23" r:id="rId10"/>
    <sheet name="G10" sheetId="24" r:id="rId11"/>
    <sheet name="G11" sheetId="25" r:id="rId12"/>
    <sheet name="G12" sheetId="3" r:id="rId13"/>
    <sheet name="G13" sheetId="8" r:id="rId14"/>
    <sheet name="G14" sheetId="11" r:id="rId15"/>
    <sheet name="T1" sheetId="19" r:id="rId16"/>
    <sheet name="T2" sheetId="20" r:id="rId17"/>
    <sheet name="TA1" sheetId="21" r:id="rId18"/>
    <sheet name="TA2" sheetId="22" r:id="rId19"/>
    <sheet name="A1" sheetId="26" r:id="rId20"/>
  </sheets>
  <definedNames>
    <definedName name="IDX" localSheetId="15">'T1'!#REF!</definedName>
    <definedName name="_xlnm.Print_Titles" localSheetId="17">'TA1'!$3:$3</definedName>
    <definedName name="_xlnm.Print_Area" localSheetId="10">'G10'!$A$1:$I$10</definedName>
    <definedName name="_xlnm.Print_Area" localSheetId="11">'G11'!$A$1:$C$13</definedName>
    <definedName name="_xlnm.Print_Area" localSheetId="12">'G12'!$A$1:$H$41</definedName>
    <definedName name="_xlnm.Print_Area" localSheetId="2">'G2'!$A$1:$I$10</definedName>
    <definedName name="_xlnm.Print_Area" localSheetId="3">'G3'!$A$1:$I$10</definedName>
    <definedName name="_xlnm.Print_Area" localSheetId="4">'G4'!$A$1:$M$14</definedName>
    <definedName name="_xlnm.Print_Area" localSheetId="5">'G5'!$A$1:$I$10</definedName>
    <definedName name="_xlnm.Print_Area" localSheetId="6">'G6'!$A$1:$M$12</definedName>
    <definedName name="_xlnm.Print_Area" localSheetId="7">'G7'!$A$1:$I$12</definedName>
    <definedName name="_xlnm.Print_Area" localSheetId="8">'G8'!$A$1:$C$20</definedName>
    <definedName name="_xlnm.Print_Area" localSheetId="9">'G9'!$A$1:$C$19</definedName>
    <definedName name="_xlnm.Print_Area" localSheetId="0">Sommaire!$A$1:$K$29</definedName>
    <definedName name="_xlnm.Print_Area" localSheetId="15">'T1'!$A$1:$V$23</definedName>
    <definedName name="_xlnm.Print_Area" localSheetId="16">'T2'!$A$1:$R$14</definedName>
    <definedName name="_xlnm.Print_Area" localSheetId="17">'TA1'!$A$1:$G$85</definedName>
    <definedName name="_xlnm.Print_Area" localSheetId="18">'TA2'!$A$1:$G$46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7" l="1"/>
  <c r="B15" i="7"/>
  <c r="B14" i="7"/>
  <c r="B22" i="7"/>
  <c r="B20" i="7"/>
  <c r="B19" i="7"/>
  <c r="G7" i="22"/>
  <c r="B13" i="7"/>
  <c r="B21" i="7"/>
  <c r="G37" i="22"/>
  <c r="G36" i="22"/>
  <c r="G35" i="22"/>
  <c r="G34" i="22"/>
  <c r="G33" i="22"/>
  <c r="G32" i="22"/>
  <c r="G28" i="22"/>
  <c r="G27" i="22"/>
  <c r="G26" i="22"/>
  <c r="G29" i="22"/>
  <c r="G25" i="22"/>
  <c r="G24" i="22"/>
  <c r="G23" i="22"/>
  <c r="G22" i="22"/>
  <c r="G21" i="22"/>
  <c r="G20" i="22"/>
  <c r="G19" i="22"/>
  <c r="G18" i="22"/>
  <c r="G17" i="22"/>
  <c r="G16" i="22"/>
  <c r="G13" i="22"/>
  <c r="G12" i="22"/>
  <c r="G11" i="22"/>
  <c r="G10" i="22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1" i="21"/>
  <c r="G60" i="21"/>
  <c r="G59" i="21"/>
  <c r="G57" i="21"/>
  <c r="G56" i="21"/>
  <c r="G55" i="21"/>
  <c r="G54" i="21"/>
  <c r="G53" i="21"/>
  <c r="G52" i="21"/>
  <c r="G51" i="21"/>
  <c r="G50" i="21"/>
  <c r="G49" i="21"/>
  <c r="G48" i="21"/>
  <c r="G46" i="21"/>
  <c r="G45" i="21"/>
  <c r="G44" i="21"/>
  <c r="G47" i="21"/>
  <c r="G43" i="21"/>
  <c r="G42" i="21"/>
  <c r="G41" i="21"/>
  <c r="G40" i="21"/>
  <c r="G39" i="21"/>
  <c r="G38" i="21"/>
  <c r="G37" i="21"/>
  <c r="G36" i="21"/>
  <c r="G35" i="21"/>
  <c r="G34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B18" i="7"/>
  <c r="B17" i="7"/>
  <c r="B16" i="7"/>
  <c r="B12" i="7"/>
  <c r="B11" i="7"/>
  <c r="B10" i="7"/>
  <c r="B8" i="7"/>
  <c r="B9" i="7"/>
  <c r="B7" i="7"/>
  <c r="B6" i="7"/>
  <c r="B5" i="7"/>
</calcChain>
</file>

<file path=xl/sharedStrings.xml><?xml version="1.0" encoding="utf-8"?>
<sst xmlns="http://schemas.openxmlformats.org/spreadsheetml/2006/main" count="717" uniqueCount="252">
  <si>
    <t>© OFS 2024</t>
  </si>
  <si>
    <t>Source: OFS – Microrecensement formation de base et formation continue 2021</t>
  </si>
  <si>
    <t>Autres</t>
  </si>
  <si>
    <t>Développement personnel et bien-être</t>
  </si>
  <si>
    <t>Santé et médecine</t>
  </si>
  <si>
    <t>Arts, sports et loisirs</t>
  </si>
  <si>
    <t>Enseignement et pédagogie</t>
  </si>
  <si>
    <t>Sciences naturelles et sociales</t>
  </si>
  <si>
    <t>Production, industrie et services</t>
  </si>
  <si>
    <t>Informatique et bureautique</t>
  </si>
  <si>
    <t>Langues</t>
  </si>
  <si>
    <t>Santé humaine et action sociale</t>
  </si>
  <si>
    <t>Activités immobilières, services</t>
  </si>
  <si>
    <t>Activités financières</t>
  </si>
  <si>
    <t>Hébergement et restauration</t>
  </si>
  <si>
    <t>Commerce et réparation</t>
  </si>
  <si>
    <t>Industrie</t>
  </si>
  <si>
    <t>Construction</t>
  </si>
  <si>
    <t>250 personnes et plus</t>
  </si>
  <si>
    <t>50 à 249 personnes</t>
  </si>
  <si>
    <t>20 à 49 personnes</t>
  </si>
  <si>
    <t>10 à 19 personnes</t>
  </si>
  <si>
    <t>Taille de l'entreprise</t>
  </si>
  <si>
    <t>Total</t>
  </si>
  <si>
    <t>%</t>
  </si>
  <si>
    <t>Pas de soutien 
de l'employeur</t>
  </si>
  <si>
    <t>Remarque: par participation, on entend la participation à au moins une formation continue à but professionnel dans les 12 mois précédent l'enquête. Si au moins une de ces formations est soutenue financièrement et/ou en temps de travail, la personne est considérée comme soutenue par son employeur.</t>
  </si>
  <si>
    <t>Administration publique et enseignement</t>
  </si>
  <si>
    <t>Section économique</t>
  </si>
  <si>
    <t>Participation non soutenue par l'employeur</t>
  </si>
  <si>
    <t xml:space="preserve">Facteurs liés à l'entreprise
</t>
  </si>
  <si>
    <t>Conducteurs et assembleurs</t>
  </si>
  <si>
    <t>Personnel des services et vente</t>
  </si>
  <si>
    <t>Employés de type administratif</t>
  </si>
  <si>
    <t>Professions intermédiaires</t>
  </si>
  <si>
    <t>Professions intellectuelles et scientifiques</t>
  </si>
  <si>
    <t>Dirigeants, cadres supérieurs</t>
  </si>
  <si>
    <t>10 ans ou plus</t>
  </si>
  <si>
    <t>de 5 à 10 ans</t>
  </si>
  <si>
    <t>de 3 à 5 ans</t>
  </si>
  <si>
    <t>de 1 à 3 ans</t>
  </si>
  <si>
    <t>moins 1 an</t>
  </si>
  <si>
    <t>Contrat à durée indéterminée</t>
  </si>
  <si>
    <t>Contrat à durée déterminée</t>
  </si>
  <si>
    <t>Type de contrat de travail</t>
  </si>
  <si>
    <t>Temps partiel II (moins de 50%)</t>
  </si>
  <si>
    <t>Taux d'occupation</t>
  </si>
  <si>
    <t>Salariés avec fonction dirigeante</t>
  </si>
  <si>
    <t>Salariés sans fonction dirigeante</t>
  </si>
  <si>
    <t>Indépendants</t>
  </si>
  <si>
    <t>Situation dans la profession</t>
  </si>
  <si>
    <t>Facteurs liés à la profession</t>
  </si>
  <si>
    <t>Espace Mittelland</t>
  </si>
  <si>
    <t>Région lémanique</t>
  </si>
  <si>
    <t>Grandes régions</t>
  </si>
  <si>
    <t>Issu de la migration: 2e génération</t>
  </si>
  <si>
    <t>Issu de la migration: 1e génération</t>
  </si>
  <si>
    <t>Non issu de la migration</t>
  </si>
  <si>
    <t>Statut migratoire</t>
  </si>
  <si>
    <t>Haute école</t>
  </si>
  <si>
    <t>Niveau de formation</t>
  </si>
  <si>
    <t>Classes d'âge</t>
  </si>
  <si>
    <t>Hommes</t>
  </si>
  <si>
    <t>Femmes</t>
  </si>
  <si>
    <t>Sexe</t>
  </si>
  <si>
    <t>Heures de formation</t>
  </si>
  <si>
    <t>Activités de formation</t>
  </si>
  <si>
    <t>Participants à la formation</t>
  </si>
  <si>
    <t>G2</t>
  </si>
  <si>
    <t>Participation à la formation continue selon le soutien de l'employeur et le but, en 2021</t>
  </si>
  <si>
    <t>En % des actifs occupés âgés de 25 à 64 ans</t>
  </si>
  <si>
    <t>Activités à but professionnel</t>
  </si>
  <si>
    <t>G1</t>
  </si>
  <si>
    <t>Participation soutenue 
par l'employeur</t>
  </si>
  <si>
    <t>Aucune activité 
de formation</t>
  </si>
  <si>
    <t xml:space="preserve">Participation non soutenue 
par l'employeur </t>
  </si>
  <si>
    <t>Activités à but extra-professionnel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</si>
  <si>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Intervalle de confiance à 95 %</t>
    </r>
  </si>
  <si>
    <t>Publication: OFS – Microrecensement formation de base et formation continue 2021. Le soutien des employeurs à la formation continue</t>
  </si>
  <si>
    <t>Renseignements: weiterbildung@bfs.admin.ch</t>
  </si>
  <si>
    <t>G12</t>
  </si>
  <si>
    <t xml:space="preserve">Facteurs socio-démographiques
</t>
  </si>
  <si>
    <t>Profession exercée (grand groupe de professions CH-ISCO-19)</t>
  </si>
  <si>
    <t>G13</t>
  </si>
  <si>
    <t xml:space="preserve">Facteurs liés à la profession
</t>
  </si>
  <si>
    <t>G14</t>
  </si>
  <si>
    <t>Formes de soutien de l'employeur aux participants de la formation continue, en 2021</t>
  </si>
  <si>
    <t>Soutien financier 
et en temps de travail</t>
  </si>
  <si>
    <t>Soutien en temps 
de travail uniquement</t>
  </si>
  <si>
    <t>Soutien financier 
uniquement</t>
  </si>
  <si>
    <t>Sommaire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</si>
  <si>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</si>
  <si>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</si>
  <si>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</si>
  <si>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</si>
  <si>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</si>
  <si>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</si>
  <si>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</si>
  <si>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</si>
  <si>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</si>
  <si>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En % des activités de formation continue à but professionnel suivies par les actifs occupés âgés de 25 à 64 ans</t>
  </si>
  <si>
    <t>Formes de soutien de l'employeur des activités de formation continue, en 2021</t>
  </si>
  <si>
    <t>Formes de soutien de l'employeur des heures de formation continue, en 2021</t>
  </si>
  <si>
    <t>Le soutien des employeurs à la formation continue</t>
  </si>
  <si>
    <t xml:space="preserve">Publication: OFS – Microrecensement formation de base et formation continue 2021. Le soutien des employeurs à la formation continue </t>
  </si>
  <si>
    <t>Exclusivement pendant les heures de travail</t>
  </si>
  <si>
    <t>Majoritairement pendant les heures de travail</t>
  </si>
  <si>
    <t>Majoritairement en dehors des heures de travail</t>
  </si>
  <si>
    <t>Exclusivement en dehors des heures de travail</t>
  </si>
  <si>
    <t>Répartition du soutien en temps de travail selon le soutien financier accordé par l'employeur pour la formation continue, en 2021</t>
  </si>
  <si>
    <t>L'employeur a payé 
la totalité 
(100%)</t>
  </si>
  <si>
    <t>L'employeur a payé 
plus des trois quarts 
(76%–99%)</t>
  </si>
  <si>
    <t>L'employeur a payé 
de la moitié à trois quarts 
(51%–75%)</t>
  </si>
  <si>
    <t>L'employeur a payé 
entre un quart et la moitié 
(25%–50%)</t>
  </si>
  <si>
    <t>L'employeur a payé 
moins du quart 
(1%–24%)</t>
  </si>
  <si>
    <t>L'employeur n'a rien payé 
(0%)</t>
  </si>
  <si>
    <t>Intensité du soutien financier de l'employeur de la formation continue, en 2021</t>
  </si>
  <si>
    <t>Intensité du soutien de l'employeur en temps de travail de la formation continue, en 2021</t>
  </si>
  <si>
    <t>Données des graphiques et des tableaux</t>
  </si>
  <si>
    <t>Gestion, finances et assurances</t>
  </si>
  <si>
    <t>Autre</t>
  </si>
  <si>
    <t>Répartition des activités de formation continue selon le thème, en 2021</t>
  </si>
  <si>
    <t>T1</t>
  </si>
  <si>
    <t>T2</t>
  </si>
  <si>
    <t>TA1</t>
  </si>
  <si>
    <t>TA2</t>
  </si>
  <si>
    <t>Thèmes des formations continues soutenues par l'employeur dans les sections économiques, en 2021</t>
  </si>
  <si>
    <t>Transports, énergie, eau</t>
  </si>
  <si>
    <t>Thèmes des formations continues soutenues par l'employeur selon la situation dans la profession, en 2021</t>
  </si>
  <si>
    <t>En % des activités soutenues de formation continue à but professionnel suivies par les personnes salariées âgées de 25 à 64 ans de chaque groupe</t>
  </si>
  <si>
    <t>Membre de la direction</t>
  </si>
  <si>
    <t>Personne salariée avec fonction dirigeante</t>
  </si>
  <si>
    <t>Personne salariée sans fonction dirigeante</t>
  </si>
  <si>
    <t>Valeurs-p</t>
  </si>
  <si>
    <t>n.i.</t>
  </si>
  <si>
    <t>25–29 (référence)</t>
  </si>
  <si>
    <t>réf.</t>
  </si>
  <si>
    <t>30–34</t>
  </si>
  <si>
    <t>35–39</t>
  </si>
  <si>
    <t>40–44</t>
  </si>
  <si>
    <t>45–49</t>
  </si>
  <si>
    <t>50–54</t>
  </si>
  <si>
    <t>55–59</t>
  </si>
  <si>
    <t>60–64</t>
  </si>
  <si>
    <t>&lt;.0001</t>
  </si>
  <si>
    <t>Personne non issue de la migration (référence)</t>
  </si>
  <si>
    <t>Personne issue de la migration: 1e génération</t>
  </si>
  <si>
    <t>n.i.: variable dont l'effet n'est pas statistiquement significatif et qui n'a pas été intégrée dans le modèle</t>
  </si>
  <si>
    <t>n.s.: catégorie qui ne se distingue pas de manière statistiquement significative de la catégorie de référence</t>
  </si>
  <si>
    <t>Niveau de significativité : *** p&lt;.0001; ** p&lt;0.001 ; * p&lt;0.05</t>
  </si>
  <si>
    <t>Salariés sans fonction dirigeante (référence)</t>
  </si>
  <si>
    <t>Moins de 1 an (référence)</t>
  </si>
  <si>
    <t>Dirigeants, cadres supérieurs (référence)</t>
  </si>
  <si>
    <t>Facteurs liés à l'entreprise</t>
  </si>
  <si>
    <t>Administration publique et enseignement (référence)</t>
  </si>
  <si>
    <t>Activités spécialisées, scienfitiques et techniques</t>
  </si>
  <si>
    <t>Information et communication, arts récréatifs</t>
  </si>
  <si>
    <t xml:space="preserve">Hommes (référence) </t>
  </si>
  <si>
    <t>Plein temps (de 90% à 100%) (référence)</t>
  </si>
  <si>
    <t>Moins de 8 heures</t>
  </si>
  <si>
    <t>Part des formations continues soutenues par l'employeur selon le thème, en 2021</t>
  </si>
  <si>
    <t>Entre 8 et 40 heures</t>
  </si>
  <si>
    <t>Entre 40 et 200 heures</t>
  </si>
  <si>
    <t>Plus de 200 heures</t>
  </si>
  <si>
    <t>Dévelop. personnel 
et bien-être</t>
  </si>
  <si>
    <t>Production, industrie 
et services</t>
  </si>
  <si>
    <t>Sciences naturelles 
et sociales</t>
  </si>
  <si>
    <t xml:space="preserve">Total
</t>
  </si>
  <si>
    <t xml:space="preserve">Langues
</t>
  </si>
  <si>
    <t xml:space="preserve">Informatique et bureautique
</t>
  </si>
  <si>
    <t xml:space="preserve">Enseignement et pédagogie
</t>
  </si>
  <si>
    <t xml:space="preserve">Arts, sports 
et loisirs
</t>
  </si>
  <si>
    <t xml:space="preserve">Santé 
et médecine
</t>
  </si>
  <si>
    <t xml:space="preserve">Autres
</t>
  </si>
  <si>
    <t xml:space="preserve">Enseignement 
et pédagogie
</t>
  </si>
  <si>
    <t>Développement personnel 
et bien-être</t>
  </si>
  <si>
    <t>Modèle de régression sur la participation soutenue à la formation continue 
à but professionnel, en 2021</t>
  </si>
  <si>
    <t>Modèle de régression sur le soutien à la formation continue 
à but professionnel, en 2021</t>
  </si>
  <si>
    <t>Participation à la formation continue à but professionnel selon le soutien de l'employeur, en 2021</t>
  </si>
  <si>
    <t>Aucune activité 
à but professionnel</t>
  </si>
  <si>
    <t>Activités spécialisées, scientifiques et techniques</t>
  </si>
  <si>
    <t>Odds ratio</t>
  </si>
  <si>
    <t>Intervalle de confiance à 95%</t>
  </si>
  <si>
    <t>Ecole obligatoire</t>
  </si>
  <si>
    <t>Ecole obligatoire (référence)</t>
  </si>
  <si>
    <t>Formation professionnelle supérieure</t>
  </si>
  <si>
    <t>Gestion, finances 
et assurances</t>
  </si>
  <si>
    <t>Ancienneté dans l'entreprise</t>
  </si>
  <si>
    <t>Classe d'âges</t>
  </si>
  <si>
    <t>Grande région</t>
  </si>
  <si>
    <t>Activités financières et d'assurances</t>
  </si>
  <si>
    <t>Régression logistique binaire, actifs occupés de 25 à 64 ans</t>
  </si>
  <si>
    <t>Classe d'âge</t>
  </si>
  <si>
    <t>Régression logistique binaire, participants à la formation continue à but professionnel dans la population active occupée âgée de 25 à 64 ans</t>
  </si>
  <si>
    <t>Niveau de significativité: *** p&lt;.0001; ** p&lt;0.001 ; * p&lt;0.05</t>
  </si>
  <si>
    <t>Remarque: L’interprétation des coefficients (odds ratio) se fait toujours par rapport à un groupe de référence, les autres facteurs contenus dans le modèle restant identiques par ailleurs. Un odds ratio de 1 signifie aucune différence, une valeur inférieure à 1 une chance plus faible et une valeur supérieure à 1 une chance plus grande. Le odds ratio se rapporte toujours à la catégorie de référence.</t>
  </si>
  <si>
    <t>Information et communication, arts et loisirs</t>
  </si>
  <si>
    <t>Degré secondaire II: professionnel</t>
  </si>
  <si>
    <t>Degré secondaire II: général</t>
  </si>
  <si>
    <t xml:space="preserve">Informatique 
et bureautique
</t>
  </si>
  <si>
    <t>En % des activités soutenues de formation continue à but professionnel suivies par les actifs occupés âgés de 25 à 64 ans de chaque groupe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</si>
  <si>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</si>
  <si>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</si>
  <si>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</si>
  <si>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</si>
  <si>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</si>
  <si>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</si>
  <si>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</si>
  <si>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</si>
  <si>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Part des activités de formation continue soutenues par l'employeur 
selon leur durée totale, en 2021</t>
  </si>
  <si>
    <t>En % des activités de formation continue à but professionnel suivies 
par les actifs occupés âgés de 25 à 64 ans</t>
  </si>
  <si>
    <t>En % des actifs occupés de 25 à 64 ans qui ont participé à la formation continue 
à but professionnel</t>
  </si>
  <si>
    <r>
      <t>±</t>
    </r>
    <r>
      <rPr>
        <vertAlign val="superscript"/>
        <sz val="8"/>
        <rFont val="Arial"/>
        <family val="2"/>
      </rPr>
      <t>1</t>
    </r>
  </si>
  <si>
    <t>Publication: OFS – Microrecensement formation de base et formation continue 2021. Le soutien des employeurs à la formation 
continue</t>
  </si>
  <si>
    <t>L'employeur a payé 
de la moitié à trois quarts
(51%–75%)</t>
  </si>
  <si>
    <t>L'employeur a payé
plus des trois quarts
(76%–99%)</t>
  </si>
  <si>
    <t>Personne issue de la migration: 2e génération</t>
  </si>
  <si>
    <t>Remarque: Les données en italique ne sont pas représentées dans le graphique, mais citées dans la publication.</t>
  </si>
  <si>
    <r>
      <t>±</t>
    </r>
    <r>
      <rPr>
        <vertAlign val="superscript"/>
        <sz val="8"/>
        <color theme="1"/>
        <rFont val="Arial"/>
        <family val="2"/>
      </rPr>
      <t>1</t>
    </r>
  </si>
  <si>
    <t>A1</t>
  </si>
  <si>
    <t>Données complémentaires</t>
  </si>
  <si>
    <t>Soutien de l'employeur</t>
  </si>
  <si>
    <t>Pas de soutien de l'employeur</t>
  </si>
  <si>
    <t>Nombre d'heures médian des activités de formation continue suivies par les actifs occupés de 25 à 64 ans</t>
  </si>
  <si>
    <t>Heures</t>
  </si>
  <si>
    <t>Durée des activités de formation continue selon le soutien de l'employeur et le but, en 2021</t>
  </si>
  <si>
    <t>En % des heures et des activités de formation continue à but professionnel 
suivies par les actifs occupés âgés de 25 à 64 ans.</t>
  </si>
  <si>
    <t>En % des heures et des activités de formation continue à but professionnel 
suivies par les actifs occupés âgés de 25 à 64 ans</t>
  </si>
  <si>
    <t>Facteurs socio-démographiques</t>
  </si>
  <si>
    <t>Remarque: ces données ne sont pas représentées graphiquement, mais citées dans la publication.</t>
  </si>
  <si>
    <t>Suisse du Nord-Ouest</t>
  </si>
  <si>
    <t xml:space="preserve">Suisse orientale	</t>
  </si>
  <si>
    <t>Tessin</t>
  </si>
  <si>
    <t xml:space="preserve">Suisse centrale	</t>
  </si>
  <si>
    <t>Zurich (référence)</t>
  </si>
  <si>
    <t>Zurich</t>
  </si>
  <si>
    <t>Suisse centrale</t>
  </si>
  <si>
    <t xml:space="preserve">Suisse du Nord-Ouest	</t>
  </si>
  <si>
    <t>En % des actifs occupés de 25 à 64 ans de chaque groupe</t>
  </si>
  <si>
    <t>En % des activités de formation à but professionnel suivies par les actifs occupés âgés de 25 à 64 ans de chaque groupe</t>
  </si>
  <si>
    <t>En % des heures de formation continue à but professionnel suivies 
par les actifs occupés âgés de 25 à 64 ans</t>
  </si>
  <si>
    <t>Durée totale des activités de formation continue soutenues par l'employeur, en 2021</t>
  </si>
  <si>
    <t>Moins de 10 personnes</t>
  </si>
  <si>
    <t>Moins de 10 personnes (référence)</t>
  </si>
  <si>
    <t>Personnel de l'agriculture</t>
  </si>
  <si>
    <t>Artisans et ouvriers industriels</t>
  </si>
  <si>
    <t>Temps partiel I (50% à 89%)</t>
  </si>
  <si>
    <t xml:space="preserve">En % des activités de formation continue à but professionnel de chaque thème suivies 
par les actifs occupés âgés de 25 à 64 ans </t>
  </si>
  <si>
    <t xml:space="preserve">En % des activités de formation continue à but professionnel de chaque groupe 
suivies par les actifs occupés âgés de 25 à 64 ans </t>
  </si>
  <si>
    <t>Plein temps (90%–100%)</t>
  </si>
  <si>
    <t>Temps partiel I (50%–89%)</t>
  </si>
  <si>
    <t>Temps partiel II (&lt; 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</si>
</sst>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1"/>
      <color theme="1"/>
      <name val="Arial"/>
      <family val="2"/>
    </font>
    <font>
      <sz val="6.5"/>
      <color theme="1"/>
      <name val="Roboto Light"/>
    </font>
    <font>
      <sz val="8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Roboto Medium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4" tint="0.3999755851924192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u/>
      <sz val="10"/>
      <color theme="4" tint="-0.499984740745262"/>
      <name val="Arial"/>
      <family val="2"/>
    </font>
    <font>
      <sz val="8"/>
      <color theme="9" tint="-0.499984740745262"/>
      <name val="Arial"/>
      <family val="2"/>
    </font>
    <font>
      <u/>
      <sz val="10"/>
      <color theme="10"/>
      <name val="Arial"/>
      <family val="2"/>
    </font>
    <font>
      <i/>
      <sz val="8"/>
      <color theme="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7" fillId="0" borderId="0"/>
    <xf numFmtId="0" fontId="18" fillId="0" borderId="0" applyNumberFormat="0" applyFill="0" applyBorder="0" applyAlignment="0" applyProtection="0"/>
  </cellStyleXfs>
  <cellXfs count="19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6" xfId="0" applyFont="1" applyFill="1" applyBorder="1" applyAlignment="1">
      <alignment horizontal="right" vertical="top" wrapText="1"/>
    </xf>
    <xf numFmtId="0" fontId="11" fillId="0" borderId="7" xfId="0" applyFont="1" applyFill="1" applyBorder="1" applyAlignment="1">
      <alignment horizontal="right" vertical="top" wrapText="1"/>
    </xf>
    <xf numFmtId="0" fontId="12" fillId="5" borderId="0" xfId="1" applyFont="1" applyFill="1" applyAlignment="1">
      <alignment horizontal="left"/>
    </xf>
    <xf numFmtId="0" fontId="12" fillId="5" borderId="0" xfId="1" applyFont="1" applyFill="1"/>
    <xf numFmtId="0" fontId="12" fillId="5" borderId="0" xfId="0" applyFont="1" applyFill="1" applyAlignment="1">
      <alignment horizontal="left"/>
    </xf>
    <xf numFmtId="0" fontId="12" fillId="4" borderId="0" xfId="0" applyFont="1" applyFill="1"/>
    <xf numFmtId="164" fontId="2" fillId="0" borderId="0" xfId="0" applyNumberFormat="1" applyFont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2" fillId="0" borderId="7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left"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Alignment="1">
      <alignment vertical="center"/>
    </xf>
    <xf numFmtId="0" fontId="13" fillId="5" borderId="11" xfId="1" applyFont="1" applyFill="1" applyBorder="1" applyAlignment="1">
      <alignment vertical="center"/>
    </xf>
    <xf numFmtId="0" fontId="2" fillId="0" borderId="11" xfId="0" applyFont="1" applyBorder="1"/>
    <xf numFmtId="164" fontId="14" fillId="0" borderId="11" xfId="0" applyNumberFormat="1" applyFont="1" applyBorder="1" applyAlignment="1">
      <alignment horizontal="right" vertical="center"/>
    </xf>
    <xf numFmtId="164" fontId="14" fillId="2" borderId="1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5" borderId="0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14" fillId="2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2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right" vertical="top"/>
    </xf>
    <xf numFmtId="0" fontId="1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0" fontId="4" fillId="5" borderId="0" xfId="0" applyFont="1" applyFill="1"/>
    <xf numFmtId="0" fontId="6" fillId="5" borderId="0" xfId="0" applyFont="1" applyFill="1"/>
    <xf numFmtId="0" fontId="9" fillId="5" borderId="0" xfId="0" applyFont="1" applyFill="1"/>
    <xf numFmtId="0" fontId="21" fillId="5" borderId="0" xfId="3" applyFont="1" applyFill="1" applyBorder="1"/>
    <xf numFmtId="0" fontId="3" fillId="5" borderId="0" xfId="3" applyFont="1" applyFill="1" applyBorder="1"/>
    <xf numFmtId="0" fontId="8" fillId="5" borderId="0" xfId="0" applyFont="1" applyFill="1" applyAlignment="1">
      <alignment horizontal="left"/>
    </xf>
    <xf numFmtId="0" fontId="19" fillId="5" borderId="0" xfId="0" applyFont="1" applyFill="1" applyAlignment="1"/>
    <xf numFmtId="0" fontId="5" fillId="5" borderId="0" xfId="0" applyFont="1" applyFill="1" applyAlignment="1"/>
    <xf numFmtId="0" fontId="11" fillId="0" borderId="10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/>
    <xf numFmtId="0" fontId="11" fillId="0" borderId="0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/>
    </xf>
    <xf numFmtId="0" fontId="11" fillId="0" borderId="7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0" fillId="0" borderId="0" xfId="0" applyAlignment="1"/>
    <xf numFmtId="0" fontId="3" fillId="5" borderId="0" xfId="3" applyFont="1" applyFill="1" applyBorder="1" applyAlignment="1"/>
    <xf numFmtId="0" fontId="23" fillId="5" borderId="0" xfId="3" applyFont="1" applyFill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7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top"/>
    </xf>
    <xf numFmtId="1" fontId="2" fillId="0" borderId="0" xfId="0" applyNumberFormat="1" applyFont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2" fillId="3" borderId="0" xfId="0" applyFont="1" applyFill="1" applyBorder="1" applyAlignment="1">
      <alignment vertical="center"/>
    </xf>
    <xf numFmtId="164" fontId="12" fillId="3" borderId="0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horizontal="left" vertical="center"/>
    </xf>
    <xf numFmtId="164" fontId="12" fillId="3" borderId="4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vertical="center"/>
    </xf>
    <xf numFmtId="164" fontId="12" fillId="3" borderId="3" xfId="0" applyNumberFormat="1" applyFont="1" applyFill="1" applyBorder="1" applyAlignment="1">
      <alignment horizontal="left" vertical="center"/>
    </xf>
    <xf numFmtId="164" fontId="12" fillId="3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horizontal="left" vertical="center"/>
    </xf>
    <xf numFmtId="164" fontId="12" fillId="3" borderId="2" xfId="0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horizontal="left" vertical="center"/>
    </xf>
    <xf numFmtId="164" fontId="12" fillId="3" borderId="1" xfId="0" applyNumberFormat="1" applyFont="1" applyFill="1" applyBorder="1" applyAlignment="1">
      <alignment horizontal="right" vertical="center"/>
    </xf>
    <xf numFmtId="0" fontId="13" fillId="0" borderId="11" xfId="0" applyFont="1" applyBorder="1" applyAlignment="1">
      <alignment vertical="center"/>
    </xf>
    <xf numFmtId="0" fontId="12" fillId="5" borderId="0" xfId="1" applyFont="1" applyFill="1" applyAlignment="1"/>
    <xf numFmtId="0" fontId="12" fillId="4" borderId="0" xfId="0" applyFont="1" applyFill="1" applyAlignment="1"/>
    <xf numFmtId="0" fontId="6" fillId="0" borderId="0" xfId="0" applyFont="1" applyAlignment="1"/>
    <xf numFmtId="164" fontId="2" fillId="0" borderId="0" xfId="0" applyNumberFormat="1" applyFont="1" applyAlignment="1"/>
    <xf numFmtId="0" fontId="11" fillId="0" borderId="6" xfId="0" applyFont="1" applyFill="1" applyBorder="1" applyAlignment="1">
      <alignment horizontal="right" vertical="center" wrapText="1"/>
    </xf>
    <xf numFmtId="1" fontId="1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0" fontId="20" fillId="5" borderId="0" xfId="0" applyFont="1" applyFill="1" applyAlignment="1">
      <alignment vertical="top"/>
    </xf>
    <xf numFmtId="0" fontId="2" fillId="0" borderId="7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vertical="center"/>
    </xf>
    <xf numFmtId="164" fontId="2" fillId="0" borderId="11" xfId="0" applyNumberFormat="1" applyFont="1" applyBorder="1" applyAlignment="1">
      <alignment horizontal="right" vertical="center"/>
    </xf>
    <xf numFmtId="164" fontId="2" fillId="2" borderId="11" xfId="0" applyNumberFormat="1" applyFont="1" applyFill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164" fontId="24" fillId="2" borderId="1" xfId="0" applyNumberFormat="1" applyFont="1" applyFill="1" applyBorder="1" applyAlignment="1">
      <alignment horizontal="right" vertical="center"/>
    </xf>
    <xf numFmtId="0" fontId="26" fillId="0" borderId="1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7" fillId="4" borderId="0" xfId="1" applyFont="1" applyFill="1" applyBorder="1" applyAlignment="1">
      <alignment vertical="top"/>
    </xf>
    <xf numFmtId="0" fontId="12" fillId="5" borderId="0" xfId="0" applyFont="1" applyFill="1" applyAlignment="1"/>
    <xf numFmtId="0" fontId="2" fillId="0" borderId="7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18" fillId="5" borderId="0" xfId="3" applyFill="1" applyBorder="1"/>
    <xf numFmtId="0" fontId="10" fillId="0" borderId="0" xfId="0" applyFont="1" applyAlignment="1">
      <alignment horizontal="right"/>
    </xf>
    <xf numFmtId="0" fontId="2" fillId="0" borderId="1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2" fillId="5" borderId="0" xfId="0" applyFont="1" applyFill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2" fillId="0" borderId="7" xfId="0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12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</cellXfs>
  <cellStyles count="4">
    <cellStyle name="Lien hypertexte" xfId="3" builtinId="8"/>
    <cellStyle name="Normal" xfId="0" builtinId="0"/>
    <cellStyle name="Normal 2" xfId="2" xr:uid="{22BF8A3B-0E48-4103-9E3B-70403FA08094}"/>
    <cellStyle name="Standard 2" xfId="1" xr:uid="{A7679A5A-D184-47F6-B3BA-8694390E3CD6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7D52-38DF-44E4-B196-C9EDF728B64D}">
  <sheetPr>
    <pageSetUpPr fitToPage="1"/>
  </sheetPr>
  <dimension ref="A1:I29"/>
  <sheetViews>
    <sheetView showGridLines="0" tabSelected="1" zoomScaleNormal="100" workbookViewId="0">
      <selection activeCell="A30" sqref="A30"/>
    </sheetView>
  </sheetViews>
  <sheetFormatPr baseColWidth="10" defaultRowHeight="14" x14ac:dyDescent="0.3"/>
  <cols>
    <col min="1" max="1" width="7.5" customWidth="1"/>
  </cols>
  <sheetData>
    <row r="1" spans="1:9" ht="18" x14ac:dyDescent="0.4">
      <c r="A1" s="64" t="s">
        <v>103</v>
      </c>
      <c r="B1" s="65"/>
    </row>
    <row r="2" spans="1:9" ht="15.5" x14ac:dyDescent="0.35">
      <c r="A2" s="58" t="s">
        <v>118</v>
      </c>
      <c r="B2" s="58"/>
    </row>
    <row r="3" spans="1:9" x14ac:dyDescent="0.3">
      <c r="A3" s="59"/>
      <c r="B3" s="59"/>
    </row>
    <row r="4" spans="1:9" ht="20.25" customHeight="1" x14ac:dyDescent="0.3">
      <c r="A4" s="138" t="s">
        <v>90</v>
      </c>
      <c r="B4" s="60"/>
    </row>
    <row r="5" spans="1:9" x14ac:dyDescent="0.3">
      <c r="A5" s="61" t="s">
        <v>72</v>
      </c>
      <c r="B5" s="62" t="str">
        <f>'G1'!A1</f>
        <v>Participation à la formation continue selon le soutien de l'employeur et le but, en 2021</v>
      </c>
    </row>
    <row r="6" spans="1:9" x14ac:dyDescent="0.3">
      <c r="A6" s="61" t="s">
        <v>68</v>
      </c>
      <c r="B6" s="62" t="str">
        <f>'G2'!A1</f>
        <v>Formes de soutien de l'employeur aux participants de la formation continue, en 2021</v>
      </c>
    </row>
    <row r="7" spans="1:9" x14ac:dyDescent="0.3">
      <c r="A7" s="61" t="s">
        <v>91</v>
      </c>
      <c r="B7" s="62" t="str">
        <f>'G3'!A1</f>
        <v>Formes de soutien de l'employeur des activités de formation continue, en 2021</v>
      </c>
    </row>
    <row r="8" spans="1:9" x14ac:dyDescent="0.3">
      <c r="A8" s="61" t="s">
        <v>92</v>
      </c>
      <c r="B8" s="62" t="str">
        <f>'G4'!A1</f>
        <v>Répartition du soutien en temps de travail selon le soutien financier accordé par l'employeur pour la formation continue, en 2021</v>
      </c>
    </row>
    <row r="9" spans="1:9" x14ac:dyDescent="0.3">
      <c r="A9" s="61" t="s">
        <v>93</v>
      </c>
      <c r="B9" s="62" t="str">
        <f>'G5'!A1</f>
        <v>Formes de soutien de l'employeur des heures de formation continue, en 2021</v>
      </c>
    </row>
    <row r="10" spans="1:9" x14ac:dyDescent="0.3">
      <c r="A10" s="61" t="s">
        <v>94</v>
      </c>
      <c r="B10" s="62" t="str">
        <f>'G6'!A1</f>
        <v>Intensité du soutien financier de l'employeur de la formation continue, en 2021</v>
      </c>
    </row>
    <row r="11" spans="1:9" x14ac:dyDescent="0.3">
      <c r="A11" s="61" t="s">
        <v>95</v>
      </c>
      <c r="B11" s="62" t="str">
        <f>'G7'!A1</f>
        <v>Intensité du soutien de l'employeur en temps de travail de la formation continue, en 2021</v>
      </c>
    </row>
    <row r="12" spans="1:9" x14ac:dyDescent="0.3">
      <c r="A12" s="61" t="s">
        <v>96</v>
      </c>
      <c r="B12" s="62" t="str">
        <f>'G8'!A1</f>
        <v>Répartition des activités de formation continue selon le thème, en 2021</v>
      </c>
    </row>
    <row r="13" spans="1:9" x14ac:dyDescent="0.3">
      <c r="A13" s="61" t="s">
        <v>97</v>
      </c>
      <c r="B13" s="62" t="str">
        <f>'G9'!A1</f>
        <v>Part des formations continues soutenues par l'employeur selon le thème, en 2021</v>
      </c>
    </row>
    <row r="14" spans="1:9" x14ac:dyDescent="0.3">
      <c r="A14" s="61" t="s">
        <v>98</v>
      </c>
      <c r="B14" s="62" t="str">
        <f>'G10'!A1</f>
        <v>Durée totale des activités de formation continue soutenues par l'employeur, en 2021</v>
      </c>
    </row>
    <row r="15" spans="1:9" x14ac:dyDescent="0.3">
      <c r="A15" s="61" t="s">
        <v>99</v>
      </c>
      <c r="B15" s="62" t="str">
        <f>'G11'!A1</f>
        <v>Part des activités de formation continue soutenues par l'employeur 
selon leur durée totale, en 2021</v>
      </c>
    </row>
    <row r="16" spans="1:9" ht="14.15" customHeight="1" x14ac:dyDescent="0.3">
      <c r="A16" s="61" t="s">
        <v>80</v>
      </c>
      <c r="B16" s="74" t="str">
        <f>CONCATENATE('G12'!A1," – facteurs socio-démographiques")</f>
        <v>Participation à la formation continue à but professionnel selon le soutien de l'employeur, en 2021 – facteurs socio-démographiques</v>
      </c>
      <c r="C16" s="74"/>
      <c r="D16" s="74"/>
      <c r="E16" s="74"/>
      <c r="F16" s="74"/>
      <c r="G16" s="74"/>
      <c r="H16" s="74"/>
      <c r="I16" s="74"/>
    </row>
    <row r="17" spans="1:2" x14ac:dyDescent="0.3">
      <c r="A17" s="61" t="s">
        <v>83</v>
      </c>
      <c r="B17" s="62" t="str">
        <f>CONCATENATE('G13'!A1," – facteurs liés à la profession")</f>
        <v>Participation à la formation continue à but professionnel selon le soutien de l'employeur, en 2021 – facteurs liés à la profession</v>
      </c>
    </row>
    <row r="18" spans="1:2" x14ac:dyDescent="0.3">
      <c r="A18" s="61" t="s">
        <v>85</v>
      </c>
      <c r="B18" s="62" t="str">
        <f>CONCATENATE('G14'!A1," – facteurs liés à l'entreprise")</f>
        <v>Participation à la formation continue à but professionnel selon le soutien de l'employeur, en 2021 – facteurs liés à l'entreprise</v>
      </c>
    </row>
    <row r="19" spans="1:2" x14ac:dyDescent="0.3">
      <c r="A19" s="75" t="s">
        <v>122</v>
      </c>
      <c r="B19" s="62" t="str">
        <f>'T1'!A1</f>
        <v>Thèmes des formations continues soutenues par l'employeur dans les sections économiques, en 2021</v>
      </c>
    </row>
    <row r="20" spans="1:2" x14ac:dyDescent="0.3">
      <c r="A20" s="75" t="s">
        <v>123</v>
      </c>
      <c r="B20" s="62" t="str">
        <f>'T2'!A1</f>
        <v>Thèmes des formations continues soutenues par l'employeur selon la situation dans la profession, en 2021</v>
      </c>
    </row>
    <row r="21" spans="1:2" x14ac:dyDescent="0.3">
      <c r="A21" s="75" t="s">
        <v>124</v>
      </c>
      <c r="B21" s="62" t="str">
        <f>'TA1'!A1</f>
        <v>Modèle de régression sur la participation soutenue à la formation continue 
à but professionnel, en 2021</v>
      </c>
    </row>
    <row r="22" spans="1:2" x14ac:dyDescent="0.3">
      <c r="A22" s="75" t="s">
        <v>125</v>
      </c>
      <c r="B22" s="62" t="str">
        <f>'TA2'!A1</f>
        <v>Modèle de régression sur le soutien à la formation continue 
à but professionnel, en 2021</v>
      </c>
    </row>
    <row r="23" spans="1:2" x14ac:dyDescent="0.3">
      <c r="A23" s="75"/>
      <c r="B23" s="62"/>
    </row>
    <row r="24" spans="1:2" x14ac:dyDescent="0.3">
      <c r="A24" s="138" t="s">
        <v>220</v>
      </c>
      <c r="B24" s="62"/>
    </row>
    <row r="25" spans="1:2" x14ac:dyDescent="0.3">
      <c r="A25" s="155" t="s">
        <v>219</v>
      </c>
      <c r="B25" s="62" t="str">
        <f>'A1'!A1</f>
        <v>Durée des activités de formation continue selon le soutien de l'employeur et le but, en 2021</v>
      </c>
    </row>
    <row r="26" spans="1:2" x14ac:dyDescent="0.3">
      <c r="A26" s="59"/>
      <c r="B26" s="59"/>
    </row>
    <row r="27" spans="1:2" x14ac:dyDescent="0.3">
      <c r="A27" s="63" t="s">
        <v>104</v>
      </c>
      <c r="B27" s="59"/>
    </row>
    <row r="28" spans="1:2" x14ac:dyDescent="0.3">
      <c r="A28" s="63" t="s">
        <v>79</v>
      </c>
      <c r="B28" s="59"/>
    </row>
    <row r="29" spans="1:2" x14ac:dyDescent="0.3">
      <c r="A29" s="63" t="s">
        <v>0</v>
      </c>
      <c r="B29" s="59"/>
    </row>
  </sheetData>
  <hyperlinks>
    <hyperlink ref="A5" location="'G1'!A1" display="G1" xr:uid="{5FA38195-7512-4C3C-BD4B-C6B595DC8FB6}"/>
    <hyperlink ref="A6" location="'G2'!A1" display="G2" xr:uid="{A18D50EF-51C4-488D-9EFF-47E1BBEEC0A4}"/>
    <hyperlink ref="A7" location="'G3'!A1" display="G3" xr:uid="{65350503-CF33-41A9-AE00-1FA6786ACD65}"/>
    <hyperlink ref="A8" location="'G4'!A1" display="G4" xr:uid="{9145E4CE-C992-481B-BA56-ACCD1BFA52BE}"/>
    <hyperlink ref="A9" location="'G5'!A1" display="G5" xr:uid="{7D1462ED-50CD-4434-88D1-1E495020BE7D}"/>
    <hyperlink ref="A10" location="'G6'!A1" display="G6" xr:uid="{D693DC15-F6EC-41BC-A98E-F0339C59F4FC}"/>
    <hyperlink ref="A11" location="'G7'!A1" display="G7" xr:uid="{5D47FDD4-6693-4EB9-91A3-8C1348D24297}"/>
    <hyperlink ref="A12" location="'G8'!A1" display="G8" xr:uid="{ECFD1674-DF6C-4807-B954-2FED9B7979E5}"/>
    <hyperlink ref="A13" location="'G9'!A1" display="G9" xr:uid="{56D6B7BB-8168-425E-B1E4-FEB5830A32D8}"/>
    <hyperlink ref="A14" location="'G10'!A1" display="G10" xr:uid="{0A8F957E-8E3D-4580-9BB2-C714F4974C29}"/>
    <hyperlink ref="A15" location="'G11'!A1" display="G11" xr:uid="{C715797C-E7AF-45BF-B40B-1BC3871C9078}"/>
    <hyperlink ref="A16" location="'G12'!A1" display="G12" xr:uid="{7F6E1469-26B4-4FDF-8C56-B0918DCFB511}"/>
    <hyperlink ref="A17" location="'G13'!A1" display="G13" xr:uid="{3EE051AF-5589-4B47-93D5-6BBB919F1135}"/>
    <hyperlink ref="A18" location="'G14'!A1" display="G14" xr:uid="{74582E1E-160B-405F-A9FB-3EC9C258EBD5}"/>
    <hyperlink ref="A22" location="'TA2'!A1" display="TA2" xr:uid="{4F241F26-CE54-465C-9E42-EEBF7F47E29D}"/>
    <hyperlink ref="A19" location="'T1'!A1" display="T1" xr:uid="{531F5F53-C594-4AFF-9110-EAC6B6506E5E}"/>
    <hyperlink ref="A20" location="'T2'!A1" display="T2" xr:uid="{62107E71-CC0F-480C-9088-EAEEEDFC6DD1}"/>
    <hyperlink ref="A21" location="'TA1'!A1" display="TA1" xr:uid="{E8B2641D-F0E3-4971-8ECA-D7CC09B75914}"/>
    <hyperlink ref="A25" location="'A1'!A1" display="A1" xr:uid="{E0CC4B80-20D2-416D-A65B-3B102571ECA2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E38E-66AF-4624-8428-344D1F1655C4}">
  <sheetPr>
    <pageSetUpPr fitToPage="1"/>
  </sheetPr>
  <dimension ref="A1:G12"/>
  <sheetViews>
    <sheetView showGridLines="0" zoomScaleNormal="100" workbookViewId="0">
      <selection sqref="A1:G1"/>
    </sheetView>
  </sheetViews>
  <sheetFormatPr baseColWidth="10" defaultColWidth="10.58203125" defaultRowHeight="11.5" x14ac:dyDescent="0.25"/>
  <cols>
    <col min="1" max="1" width="23" style="6" customWidth="1"/>
    <col min="2" max="7" width="9.58203125" style="6" customWidth="1"/>
    <col min="8" max="16384" width="10.58203125" style="6"/>
  </cols>
  <sheetData>
    <row r="1" spans="1:7" s="24" customFormat="1" ht="13.5" customHeight="1" x14ac:dyDescent="0.3">
      <c r="A1" s="50" t="s">
        <v>69</v>
      </c>
    </row>
    <row r="2" spans="1:7" s="24" customFormat="1" ht="13.5" customHeight="1" x14ac:dyDescent="0.3">
      <c r="A2" s="51" t="s">
        <v>70</v>
      </c>
      <c r="G2" s="52" t="s">
        <v>72</v>
      </c>
    </row>
    <row r="3" spans="1:7" s="17" customFormat="1" ht="25.5" customHeight="1" x14ac:dyDescent="0.3">
      <c r="A3" s="161"/>
      <c r="B3" s="159" t="s">
        <v>73</v>
      </c>
      <c r="C3" s="159"/>
      <c r="D3" s="159" t="s">
        <v>75</v>
      </c>
      <c r="E3" s="159"/>
      <c r="F3" s="160" t="s">
        <v>74</v>
      </c>
      <c r="G3" s="160"/>
    </row>
    <row r="4" spans="1:7" s="17" customFormat="1" ht="13.5" customHeight="1" x14ac:dyDescent="0.3">
      <c r="A4" s="162"/>
      <c r="B4" s="71" t="s">
        <v>24</v>
      </c>
      <c r="C4" s="71" t="s">
        <v>212</v>
      </c>
      <c r="D4" s="71" t="s">
        <v>24</v>
      </c>
      <c r="E4" s="71" t="s">
        <v>212</v>
      </c>
      <c r="F4" s="71" t="s">
        <v>24</v>
      </c>
      <c r="G4" s="72" t="s">
        <v>212</v>
      </c>
    </row>
    <row r="5" spans="1:7" s="2" customFormat="1" ht="13.5" customHeight="1" x14ac:dyDescent="0.2">
      <c r="A5" s="45" t="s">
        <v>23</v>
      </c>
      <c r="B5" s="46">
        <v>47.334339999999997</v>
      </c>
      <c r="C5" s="49">
        <v>1.1150500000000001</v>
      </c>
      <c r="D5" s="46">
        <v>7.1000300000000003</v>
      </c>
      <c r="E5" s="49">
        <v>0.56552000000000002</v>
      </c>
      <c r="F5" s="46">
        <v>45.565629999999999</v>
      </c>
      <c r="G5" s="49">
        <v>1.11131</v>
      </c>
    </row>
    <row r="6" spans="1:7" s="2" customFormat="1" ht="13.5" customHeight="1" x14ac:dyDescent="0.2">
      <c r="A6" s="28" t="s">
        <v>71</v>
      </c>
      <c r="B6" s="4">
        <v>45.968359999999997</v>
      </c>
      <c r="C6" s="42">
        <v>1.1128800000000001</v>
      </c>
      <c r="D6" s="4">
        <v>3.4618799999999998</v>
      </c>
      <c r="E6" s="42">
        <v>0.40322000000000002</v>
      </c>
      <c r="F6" s="4">
        <v>50.569760000000002</v>
      </c>
      <c r="G6" s="42">
        <v>1.11561</v>
      </c>
    </row>
    <row r="7" spans="1:7" s="2" customFormat="1" ht="13.5" customHeight="1" x14ac:dyDescent="0.2">
      <c r="A7" s="47" t="s">
        <v>76</v>
      </c>
      <c r="B7" s="48">
        <v>3.9102800000000002</v>
      </c>
      <c r="C7" s="44">
        <v>0.42749999999999999</v>
      </c>
      <c r="D7" s="48">
        <v>11.772040000000001</v>
      </c>
      <c r="E7" s="44">
        <v>0.71235999999999999</v>
      </c>
      <c r="F7" s="48">
        <v>84.317679999999996</v>
      </c>
      <c r="G7" s="44">
        <v>0.80367999999999995</v>
      </c>
    </row>
    <row r="8" spans="1:7" s="2" customFormat="1" ht="13.5" customHeight="1" x14ac:dyDescent="0.2">
      <c r="A8" s="2" t="s">
        <v>77</v>
      </c>
    </row>
    <row r="9" spans="1:7" s="12" customFormat="1" ht="13.5" customHeight="1" x14ac:dyDescent="0.2">
      <c r="A9" s="11" t="s">
        <v>1</v>
      </c>
    </row>
    <row r="10" spans="1:7" s="12" customFormat="1" ht="13.5" customHeight="1" x14ac:dyDescent="0.2">
      <c r="A10" s="13" t="s">
        <v>78</v>
      </c>
    </row>
    <row r="11" spans="1:7" s="12" customFormat="1" ht="13.5" customHeight="1" x14ac:dyDescent="0.2">
      <c r="A11" s="11" t="s">
        <v>0</v>
      </c>
    </row>
    <row r="12" spans="1:7" s="14" customFormat="1" ht="25.5" customHeight="1" x14ac:dyDescent="0.2">
      <c r="A12" s="14" t="s">
        <v>79</v>
      </c>
    </row>
  </sheetData>
  <mergeCells count="4">
    <mergeCell ref="B3:C3"/>
    <mergeCell ref="D3:E3"/>
    <mergeCell ref="F3:G3"/>
    <mergeCell ref="A3:A4"/>
  </mergeCells>
  <phoneticPr fontId="1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5A90-190F-42A0-9070-43028680B073}">
  <sheetPr>
    <pageSetUpPr fitToPage="1"/>
  </sheetPr>
  <dimension ref="A1:I10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86</v>
      </c>
    </row>
    <row r="2" spans="1:9" s="24" customFormat="1" ht="25.5" customHeight="1" x14ac:dyDescent="0.3">
      <c r="A2" s="163" t="s">
        <v>211</v>
      </c>
      <c r="B2" s="163"/>
      <c r="C2" s="163"/>
      <c r="D2" s="163"/>
      <c r="E2" s="163"/>
      <c r="F2" s="163"/>
      <c r="G2" s="163"/>
      <c r="I2" s="52" t="s">
        <v>68</v>
      </c>
    </row>
    <row r="3" spans="1:9" s="17" customFormat="1" ht="25.5" customHeight="1" x14ac:dyDescent="0.3">
      <c r="A3" s="161"/>
      <c r="B3" s="159" t="s">
        <v>87</v>
      </c>
      <c r="C3" s="159"/>
      <c r="D3" s="159" t="s">
        <v>88</v>
      </c>
      <c r="E3" s="159"/>
      <c r="F3" s="164" t="s">
        <v>89</v>
      </c>
      <c r="G3" s="165"/>
      <c r="H3" s="160" t="s">
        <v>25</v>
      </c>
      <c r="I3" s="160"/>
    </row>
    <row r="4" spans="1:9" s="17" customFormat="1" ht="13.5" customHeight="1" x14ac:dyDescent="0.3">
      <c r="A4" s="162"/>
      <c r="B4" s="71" t="s">
        <v>24</v>
      </c>
      <c r="C4" s="71" t="s">
        <v>212</v>
      </c>
      <c r="D4" s="71" t="s">
        <v>24</v>
      </c>
      <c r="E4" s="71" t="s">
        <v>212</v>
      </c>
      <c r="F4" s="71" t="s">
        <v>24</v>
      </c>
      <c r="G4" s="71" t="s">
        <v>212</v>
      </c>
      <c r="H4" s="71" t="s">
        <v>24</v>
      </c>
      <c r="I4" s="134" t="s">
        <v>212</v>
      </c>
    </row>
    <row r="5" spans="1:9" s="2" customFormat="1" ht="13.5" customHeight="1" x14ac:dyDescent="0.2">
      <c r="A5" s="55" t="s">
        <v>67</v>
      </c>
      <c r="B5" s="56">
        <v>80.545680000000004</v>
      </c>
      <c r="C5" s="57">
        <v>1.2429399999999999</v>
      </c>
      <c r="D5" s="56">
        <v>6.6387999999999998</v>
      </c>
      <c r="E5" s="57">
        <v>0.76241999999999999</v>
      </c>
      <c r="F5" s="56">
        <v>5.8119399999999999</v>
      </c>
      <c r="G5" s="57">
        <v>0.74909000000000003</v>
      </c>
      <c r="H5" s="56">
        <v>7.0035699999999999</v>
      </c>
      <c r="I5" s="57">
        <v>0.80127999999999999</v>
      </c>
    </row>
    <row r="6" spans="1:9" s="2" customFormat="1" ht="13.5" customHeight="1" x14ac:dyDescent="0.2">
      <c r="A6" s="2" t="s">
        <v>77</v>
      </c>
    </row>
    <row r="7" spans="1:9" s="12" customFormat="1" ht="13.5" customHeight="1" x14ac:dyDescent="0.2">
      <c r="A7" s="11" t="s">
        <v>1</v>
      </c>
    </row>
    <row r="8" spans="1:9" s="12" customFormat="1" ht="13.5" customHeight="1" x14ac:dyDescent="0.2">
      <c r="A8" s="13" t="s">
        <v>78</v>
      </c>
    </row>
    <row r="9" spans="1:9" s="12" customFormat="1" ht="13.5" customHeight="1" x14ac:dyDescent="0.2">
      <c r="A9" s="11" t="s">
        <v>0</v>
      </c>
    </row>
    <row r="10" spans="1:9" s="14" customFormat="1" ht="25.5" customHeight="1" x14ac:dyDescent="0.2">
      <c r="A10" s="14" t="s">
        <v>79</v>
      </c>
    </row>
  </sheetData>
  <mergeCells count="6">
    <mergeCell ref="A2:G2"/>
    <mergeCell ref="A3:A4"/>
    <mergeCell ref="B3:C3"/>
    <mergeCell ref="D3:E3"/>
    <mergeCell ref="H3:I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074C-0018-4146-A8B6-02A9678A8483}">
  <sheetPr>
    <pageSetUpPr fitToPage="1"/>
  </sheetPr>
  <dimension ref="A1:I10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101</v>
      </c>
    </row>
    <row r="2" spans="1:9" s="24" customFormat="1" ht="25.5" customHeight="1" x14ac:dyDescent="0.3">
      <c r="A2" s="163" t="s">
        <v>210</v>
      </c>
      <c r="B2" s="163"/>
      <c r="C2" s="163"/>
      <c r="D2" s="163"/>
      <c r="E2" s="163"/>
      <c r="F2" s="163"/>
      <c r="G2" s="163"/>
      <c r="I2" s="52" t="s">
        <v>91</v>
      </c>
    </row>
    <row r="3" spans="1:9" s="17" customFormat="1" ht="25.5" customHeight="1" x14ac:dyDescent="0.3">
      <c r="A3" s="161"/>
      <c r="B3" s="159" t="s">
        <v>87</v>
      </c>
      <c r="C3" s="159"/>
      <c r="D3" s="159" t="s">
        <v>88</v>
      </c>
      <c r="E3" s="159"/>
      <c r="F3" s="164" t="s">
        <v>89</v>
      </c>
      <c r="G3" s="165"/>
      <c r="H3" s="160" t="s">
        <v>25</v>
      </c>
      <c r="I3" s="160"/>
    </row>
    <row r="4" spans="1:9" s="17" customFormat="1" ht="13.5" customHeight="1" x14ac:dyDescent="0.3">
      <c r="A4" s="162"/>
      <c r="B4" s="71" t="s">
        <v>24</v>
      </c>
      <c r="C4" s="71" t="s">
        <v>212</v>
      </c>
      <c r="D4" s="71" t="s">
        <v>24</v>
      </c>
      <c r="E4" s="71" t="s">
        <v>212</v>
      </c>
      <c r="F4" s="71" t="s">
        <v>24</v>
      </c>
      <c r="G4" s="134" t="s">
        <v>212</v>
      </c>
      <c r="H4" s="71" t="s">
        <v>24</v>
      </c>
      <c r="I4" s="134" t="s">
        <v>212</v>
      </c>
    </row>
    <row r="5" spans="1:9" s="2" customFormat="1" ht="13.5" customHeight="1" x14ac:dyDescent="0.2">
      <c r="A5" s="55" t="s">
        <v>66</v>
      </c>
      <c r="B5" s="56">
        <v>72.41628</v>
      </c>
      <c r="C5" s="57">
        <v>0.86995</v>
      </c>
      <c r="D5" s="56">
        <v>8.5795200000000005</v>
      </c>
      <c r="E5" s="57">
        <v>0.53815000000000002</v>
      </c>
      <c r="F5" s="56">
        <v>7.9729400000000004</v>
      </c>
      <c r="G5" s="57">
        <v>0.53332999999999997</v>
      </c>
      <c r="H5" s="56">
        <v>11.03126</v>
      </c>
      <c r="I5" s="57">
        <v>0.60846</v>
      </c>
    </row>
    <row r="6" spans="1:9" s="2" customFormat="1" ht="13.5" customHeight="1" x14ac:dyDescent="0.2">
      <c r="A6" s="2" t="s">
        <v>77</v>
      </c>
    </row>
    <row r="7" spans="1:9" s="12" customFormat="1" ht="13.5" customHeight="1" x14ac:dyDescent="0.2">
      <c r="A7" s="11" t="s">
        <v>1</v>
      </c>
    </row>
    <row r="8" spans="1:9" s="12" customFormat="1" ht="13.5" customHeight="1" x14ac:dyDescent="0.2">
      <c r="A8" s="13" t="s">
        <v>78</v>
      </c>
    </row>
    <row r="9" spans="1:9" s="12" customFormat="1" ht="13.5" customHeight="1" x14ac:dyDescent="0.2">
      <c r="A9" s="11" t="s">
        <v>0</v>
      </c>
    </row>
    <row r="10" spans="1:9" s="14" customFormat="1" ht="25.5" customHeight="1" x14ac:dyDescent="0.2">
      <c r="A10" s="14" t="s">
        <v>79</v>
      </c>
    </row>
  </sheetData>
  <mergeCells count="6">
    <mergeCell ref="H3:I3"/>
    <mergeCell ref="A2:G2"/>
    <mergeCell ref="A3:A4"/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24EF-A3D2-4BCC-9A73-30B5851F8F44}">
  <sheetPr>
    <pageSetUpPr fitToPage="1"/>
  </sheetPr>
  <dimension ref="A1:M14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29.83203125" customWidth="1"/>
    <col min="2" max="13" width="8" customWidth="1"/>
    <col min="14" max="14" width="13.33203125" bestFit="1" customWidth="1"/>
    <col min="15" max="18" width="12.33203125" bestFit="1" customWidth="1"/>
  </cols>
  <sheetData>
    <row r="1" spans="1:13" s="24" customFormat="1" ht="13.5" customHeight="1" x14ac:dyDescent="0.3">
      <c r="A1" s="50" t="s">
        <v>109</v>
      </c>
    </row>
    <row r="2" spans="1:13" s="24" customFormat="1" ht="13.5" customHeight="1" x14ac:dyDescent="0.3">
      <c r="A2" s="51" t="s">
        <v>239</v>
      </c>
      <c r="E2" s="52"/>
      <c r="G2" s="52"/>
      <c r="I2" s="52"/>
      <c r="M2" s="52" t="s">
        <v>92</v>
      </c>
    </row>
    <row r="3" spans="1:13" s="2" customFormat="1" ht="37.5" customHeight="1" x14ac:dyDescent="0.2">
      <c r="A3" s="168"/>
      <c r="B3" s="166" t="s">
        <v>110</v>
      </c>
      <c r="C3" s="167"/>
      <c r="D3" s="166" t="s">
        <v>215</v>
      </c>
      <c r="E3" s="167"/>
      <c r="F3" s="166" t="s">
        <v>214</v>
      </c>
      <c r="G3" s="167"/>
      <c r="H3" s="166" t="s">
        <v>113</v>
      </c>
      <c r="I3" s="167"/>
      <c r="J3" s="166" t="s">
        <v>114</v>
      </c>
      <c r="K3" s="167"/>
      <c r="L3" s="166" t="s">
        <v>115</v>
      </c>
      <c r="M3" s="167"/>
    </row>
    <row r="4" spans="1:13" s="2" customFormat="1" ht="13.5" customHeight="1" x14ac:dyDescent="0.2">
      <c r="A4" s="169"/>
      <c r="B4" s="10" t="s">
        <v>24</v>
      </c>
      <c r="C4" s="9" t="s">
        <v>212</v>
      </c>
      <c r="D4" s="10" t="s">
        <v>24</v>
      </c>
      <c r="E4" s="9" t="s">
        <v>212</v>
      </c>
      <c r="F4" s="10" t="s">
        <v>24</v>
      </c>
      <c r="G4" s="9" t="s">
        <v>212</v>
      </c>
      <c r="H4" s="10" t="s">
        <v>24</v>
      </c>
      <c r="I4" s="9" t="s">
        <v>212</v>
      </c>
      <c r="J4" s="10" t="s">
        <v>24</v>
      </c>
      <c r="K4" s="10" t="s">
        <v>212</v>
      </c>
      <c r="L4" s="10" t="s">
        <v>24</v>
      </c>
      <c r="M4" s="66" t="s">
        <v>212</v>
      </c>
    </row>
    <row r="5" spans="1:13" s="17" customFormat="1" ht="13.5" customHeight="1" x14ac:dyDescent="0.3">
      <c r="A5" s="70" t="s">
        <v>23</v>
      </c>
      <c r="B5" s="69">
        <v>100</v>
      </c>
      <c r="C5" s="42"/>
      <c r="D5" s="69">
        <v>100</v>
      </c>
      <c r="E5" s="42"/>
      <c r="F5" s="69">
        <v>100</v>
      </c>
      <c r="G5" s="42"/>
      <c r="H5" s="69">
        <v>100</v>
      </c>
      <c r="I5" s="42"/>
      <c r="J5" s="69">
        <v>100</v>
      </c>
      <c r="K5" s="42"/>
      <c r="L5" s="69">
        <v>100</v>
      </c>
      <c r="M5" s="42"/>
    </row>
    <row r="6" spans="1:13" s="17" customFormat="1" ht="13.5" customHeight="1" x14ac:dyDescent="0.3">
      <c r="A6" s="28" t="s">
        <v>105</v>
      </c>
      <c r="B6" s="4">
        <v>69.548425369412911</v>
      </c>
      <c r="C6" s="42">
        <v>1.0508</v>
      </c>
      <c r="D6" s="4">
        <v>32.479505549938651</v>
      </c>
      <c r="E6" s="42">
        <v>5.0149900000000001</v>
      </c>
      <c r="F6" s="4">
        <v>16.590049238261525</v>
      </c>
      <c r="G6" s="42">
        <v>6.6570099999999996</v>
      </c>
      <c r="H6" s="4">
        <v>9.4646218826461563</v>
      </c>
      <c r="I6" s="42">
        <v>4.6670499999999997</v>
      </c>
      <c r="J6" s="4">
        <v>11.655136945361045</v>
      </c>
      <c r="K6" s="42">
        <v>6.2241099999999996</v>
      </c>
      <c r="L6" s="4">
        <v>18.17906889289749</v>
      </c>
      <c r="M6" s="42">
        <v>1.69286</v>
      </c>
    </row>
    <row r="7" spans="1:13" s="17" customFormat="1" ht="13.5" customHeight="1" x14ac:dyDescent="0.3">
      <c r="A7" s="28" t="s">
        <v>106</v>
      </c>
      <c r="B7" s="4">
        <v>16.457075873150295</v>
      </c>
      <c r="C7" s="42">
        <v>0.84104000000000001</v>
      </c>
      <c r="D7" s="4">
        <v>35.497730416251621</v>
      </c>
      <c r="E7" s="42">
        <v>5.0478899999999998</v>
      </c>
      <c r="F7" s="4">
        <v>40.69429322118151</v>
      </c>
      <c r="G7" s="42">
        <v>8.4879200000000008</v>
      </c>
      <c r="H7" s="4">
        <v>26.751686962044769</v>
      </c>
      <c r="I7" s="42">
        <v>7.29521</v>
      </c>
      <c r="J7" s="4">
        <v>21.849074221737848</v>
      </c>
      <c r="K7" s="42">
        <v>9.1819900000000008</v>
      </c>
      <c r="L7" s="4">
        <v>11.261456830003759</v>
      </c>
      <c r="M7" s="42">
        <v>1.3555200000000001</v>
      </c>
    </row>
    <row r="8" spans="1:13" s="17" customFormat="1" ht="13.5" customHeight="1" x14ac:dyDescent="0.3">
      <c r="A8" s="28" t="s">
        <v>107</v>
      </c>
      <c r="B8" s="4">
        <v>5.2607165708377055</v>
      </c>
      <c r="C8" s="42">
        <v>0.51163000000000003</v>
      </c>
      <c r="D8" s="4">
        <v>14.39734548627089</v>
      </c>
      <c r="E8" s="42">
        <v>3.8629600000000002</v>
      </c>
      <c r="F8" s="4">
        <v>24.165511573814495</v>
      </c>
      <c r="G8" s="42">
        <v>7.3653000000000004</v>
      </c>
      <c r="H8" s="4">
        <v>31.079042140736224</v>
      </c>
      <c r="I8" s="42">
        <v>7.8322599999999998</v>
      </c>
      <c r="J8" s="4">
        <v>40.281687941643391</v>
      </c>
      <c r="K8" s="42">
        <v>10.096439999999999</v>
      </c>
      <c r="L8" s="4">
        <v>15.224956180237401</v>
      </c>
      <c r="M8" s="42">
        <v>1.59775</v>
      </c>
    </row>
    <row r="9" spans="1:13" s="17" customFormat="1" ht="13.5" customHeight="1" x14ac:dyDescent="0.3">
      <c r="A9" s="47" t="s">
        <v>108</v>
      </c>
      <c r="B9" s="48">
        <v>8.733782186599079</v>
      </c>
      <c r="C9" s="44">
        <v>0.64510999999999996</v>
      </c>
      <c r="D9" s="48">
        <v>17.625418547538786</v>
      </c>
      <c r="E9" s="44">
        <v>4.0583</v>
      </c>
      <c r="F9" s="48">
        <v>18.550145966742491</v>
      </c>
      <c r="G9" s="44">
        <v>6.45533</v>
      </c>
      <c r="H9" s="48">
        <v>32.70464901457288</v>
      </c>
      <c r="I9" s="44">
        <v>8.1159400000000002</v>
      </c>
      <c r="J9" s="48">
        <v>26.214100891257718</v>
      </c>
      <c r="K9" s="44">
        <v>9.4903700000000004</v>
      </c>
      <c r="L9" s="48">
        <v>55.334518096861352</v>
      </c>
      <c r="M9" s="44">
        <v>3.2548699999999999</v>
      </c>
    </row>
    <row r="10" spans="1:13" s="2" customFormat="1" ht="13.5" customHeight="1" x14ac:dyDescent="0.2">
      <c r="A10" s="2" t="s">
        <v>77</v>
      </c>
    </row>
    <row r="11" spans="1:13" s="12" customFormat="1" ht="13.5" customHeight="1" x14ac:dyDescent="0.2">
      <c r="A11" s="11" t="s">
        <v>1</v>
      </c>
    </row>
    <row r="12" spans="1:13" s="12" customFormat="1" ht="13.5" customHeight="1" x14ac:dyDescent="0.2">
      <c r="A12" s="13" t="s">
        <v>78</v>
      </c>
    </row>
    <row r="13" spans="1:13" s="12" customFormat="1" ht="13.5" customHeight="1" x14ac:dyDescent="0.2">
      <c r="A13" s="11" t="s">
        <v>0</v>
      </c>
    </row>
    <row r="14" spans="1:13" s="14" customFormat="1" ht="25.5" customHeight="1" x14ac:dyDescent="0.2">
      <c r="A14" s="14" t="s">
        <v>79</v>
      </c>
    </row>
  </sheetData>
  <mergeCells count="7">
    <mergeCell ref="F3:G3"/>
    <mergeCell ref="D3:E3"/>
    <mergeCell ref="B3:C3"/>
    <mergeCell ref="A3:A4"/>
    <mergeCell ref="L3:M3"/>
    <mergeCell ref="J3:K3"/>
    <mergeCell ref="H3:I3"/>
  </mergeCells>
  <pageMargins left="0.7" right="0.7" top="0.75" bottom="0.75" header="0.3" footer="0.3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CC09-FF81-446F-916E-910CBD9FF96F}">
  <sheetPr>
    <pageSetUpPr fitToPage="1"/>
  </sheetPr>
  <dimension ref="A1:I10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102</v>
      </c>
    </row>
    <row r="2" spans="1:9" s="24" customFormat="1" ht="25.5" customHeight="1" x14ac:dyDescent="0.3">
      <c r="A2" s="163" t="s">
        <v>240</v>
      </c>
      <c r="B2" s="163"/>
      <c r="C2" s="163"/>
      <c r="D2" s="163"/>
      <c r="E2" s="163"/>
      <c r="F2" s="163"/>
      <c r="G2" s="163"/>
      <c r="I2" s="52" t="s">
        <v>93</v>
      </c>
    </row>
    <row r="3" spans="1:9" s="17" customFormat="1" ht="25.5" customHeight="1" x14ac:dyDescent="0.3">
      <c r="A3" s="161"/>
      <c r="B3" s="159" t="s">
        <v>87</v>
      </c>
      <c r="C3" s="159"/>
      <c r="D3" s="159" t="s">
        <v>88</v>
      </c>
      <c r="E3" s="159"/>
      <c r="F3" s="164" t="s">
        <v>89</v>
      </c>
      <c r="G3" s="165"/>
      <c r="H3" s="160" t="s">
        <v>25</v>
      </c>
      <c r="I3" s="160"/>
    </row>
    <row r="4" spans="1:9" s="17" customFormat="1" ht="13.5" customHeight="1" x14ac:dyDescent="0.3">
      <c r="A4" s="162"/>
      <c r="B4" s="71" t="s">
        <v>24</v>
      </c>
      <c r="C4" s="71" t="s">
        <v>212</v>
      </c>
      <c r="D4" s="71" t="s">
        <v>24</v>
      </c>
      <c r="E4" s="71" t="s">
        <v>212</v>
      </c>
      <c r="F4" s="71" t="s">
        <v>24</v>
      </c>
      <c r="G4" s="134" t="s">
        <v>212</v>
      </c>
      <c r="H4" s="71" t="s">
        <v>24</v>
      </c>
      <c r="I4" s="134" t="s">
        <v>212</v>
      </c>
    </row>
    <row r="5" spans="1:9" s="2" customFormat="1" ht="13.5" customHeight="1" x14ac:dyDescent="0.2">
      <c r="A5" s="55" t="s">
        <v>65</v>
      </c>
      <c r="B5" s="56">
        <v>58.431559999999998</v>
      </c>
      <c r="C5" s="57">
        <v>4.5460900000000004</v>
      </c>
      <c r="D5" s="56">
        <v>11.010210000000001</v>
      </c>
      <c r="E5" s="57">
        <v>2.1463700000000001</v>
      </c>
      <c r="F5" s="56">
        <v>10.43778</v>
      </c>
      <c r="G5" s="57">
        <v>4.5467500000000003</v>
      </c>
      <c r="H5" s="56">
        <v>20.120439999999999</v>
      </c>
      <c r="I5" s="57">
        <v>3.2789799999999998</v>
      </c>
    </row>
    <row r="6" spans="1:9" s="2" customFormat="1" ht="13.5" customHeight="1" x14ac:dyDescent="0.2">
      <c r="A6" s="2" t="s">
        <v>77</v>
      </c>
    </row>
    <row r="7" spans="1:9" s="12" customFormat="1" ht="13.5" customHeight="1" x14ac:dyDescent="0.2">
      <c r="A7" s="11" t="s">
        <v>1</v>
      </c>
    </row>
    <row r="8" spans="1:9" s="12" customFormat="1" ht="13.5" customHeight="1" x14ac:dyDescent="0.2">
      <c r="A8" s="13" t="s">
        <v>78</v>
      </c>
    </row>
    <row r="9" spans="1:9" s="12" customFormat="1" ht="13.5" customHeight="1" x14ac:dyDescent="0.2">
      <c r="A9" s="11" t="s">
        <v>0</v>
      </c>
    </row>
    <row r="10" spans="1:9" s="14" customFormat="1" ht="25.5" customHeight="1" x14ac:dyDescent="0.2">
      <c r="A10" s="14" t="s">
        <v>79</v>
      </c>
    </row>
  </sheetData>
  <mergeCells count="6">
    <mergeCell ref="H3:I3"/>
    <mergeCell ref="A2:G2"/>
    <mergeCell ref="A3:A4"/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73C6-65BE-438C-B619-3D780D0A9C14}">
  <sheetPr>
    <pageSetUpPr fitToPage="1"/>
  </sheetPr>
  <dimension ref="A1:M12"/>
  <sheetViews>
    <sheetView showGridLines="0" zoomScaleNormal="100" workbookViewId="0">
      <selection sqref="A1:G1"/>
    </sheetView>
  </sheetViews>
  <sheetFormatPr baseColWidth="10" defaultColWidth="10.58203125" defaultRowHeight="14" x14ac:dyDescent="0.3"/>
  <cols>
    <col min="1" max="1" width="21.58203125" customWidth="1"/>
    <col min="2" max="13" width="8" customWidth="1"/>
  </cols>
  <sheetData>
    <row r="1" spans="1:13" s="24" customFormat="1" ht="13.5" customHeight="1" x14ac:dyDescent="0.3">
      <c r="A1" s="50" t="s">
        <v>116</v>
      </c>
    </row>
    <row r="2" spans="1:13" s="24" customFormat="1" ht="25.5" customHeight="1" x14ac:dyDescent="0.3">
      <c r="A2" s="163" t="s">
        <v>226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M2" s="52" t="s">
        <v>94</v>
      </c>
    </row>
    <row r="3" spans="1:13" s="2" customFormat="1" ht="34.5" customHeight="1" x14ac:dyDescent="0.2">
      <c r="A3" s="168"/>
      <c r="B3" s="166" t="s">
        <v>110</v>
      </c>
      <c r="C3" s="167"/>
      <c r="D3" s="166" t="s">
        <v>111</v>
      </c>
      <c r="E3" s="167"/>
      <c r="F3" s="166" t="s">
        <v>112</v>
      </c>
      <c r="G3" s="167"/>
      <c r="H3" s="166" t="s">
        <v>113</v>
      </c>
      <c r="I3" s="167"/>
      <c r="J3" s="166" t="s">
        <v>114</v>
      </c>
      <c r="K3" s="167"/>
      <c r="L3" s="166" t="s">
        <v>115</v>
      </c>
      <c r="M3" s="167"/>
    </row>
    <row r="4" spans="1:13" s="2" customFormat="1" ht="13.5" customHeight="1" x14ac:dyDescent="0.2">
      <c r="A4" s="169"/>
      <c r="B4" s="10" t="s">
        <v>24</v>
      </c>
      <c r="C4" s="9" t="s">
        <v>212</v>
      </c>
      <c r="D4" s="10" t="s">
        <v>24</v>
      </c>
      <c r="E4" s="9" t="s">
        <v>212</v>
      </c>
      <c r="F4" s="10" t="s">
        <v>24</v>
      </c>
      <c r="G4" s="9" t="s">
        <v>212</v>
      </c>
      <c r="H4" s="10" t="s">
        <v>24</v>
      </c>
      <c r="I4" s="9" t="s">
        <v>212</v>
      </c>
      <c r="J4" s="10" t="s">
        <v>24</v>
      </c>
      <c r="K4" s="10" t="s">
        <v>212</v>
      </c>
      <c r="L4" s="10" t="s">
        <v>24</v>
      </c>
      <c r="M4" s="66" t="s">
        <v>212</v>
      </c>
    </row>
    <row r="5" spans="1:13" s="17" customFormat="1" ht="13.5" customHeight="1" x14ac:dyDescent="0.3">
      <c r="A5" s="143" t="s">
        <v>65</v>
      </c>
      <c r="B5" s="144">
        <v>54.33484</v>
      </c>
      <c r="C5" s="145">
        <v>4.3589599999999997</v>
      </c>
      <c r="D5" s="144">
        <v>6.1132400000000002</v>
      </c>
      <c r="E5" s="145">
        <v>2.9454099999999999</v>
      </c>
      <c r="F5" s="144">
        <v>2.4728500000000002</v>
      </c>
      <c r="G5" s="145">
        <v>0.77581999999999995</v>
      </c>
      <c r="H5" s="144">
        <v>4.07423</v>
      </c>
      <c r="I5" s="145">
        <v>1.42449</v>
      </c>
      <c r="J5" s="144">
        <v>2.0061200000000001</v>
      </c>
      <c r="K5" s="145">
        <v>0.93017000000000005</v>
      </c>
      <c r="L5" s="144">
        <v>30.998719999999999</v>
      </c>
      <c r="M5" s="145">
        <v>5.51783</v>
      </c>
    </row>
    <row r="6" spans="1:13" s="17" customFormat="1" ht="13.5" customHeight="1" x14ac:dyDescent="0.3">
      <c r="A6" s="148" t="s">
        <v>66</v>
      </c>
      <c r="B6" s="146">
        <v>73.462530000000001</v>
      </c>
      <c r="C6" s="147">
        <v>0.86477999999999999</v>
      </c>
      <c r="D6" s="146">
        <v>3.5175299999999998</v>
      </c>
      <c r="E6" s="147">
        <v>0.36778</v>
      </c>
      <c r="F6" s="146">
        <v>1.36073</v>
      </c>
      <c r="G6" s="147">
        <v>0.23302999999999999</v>
      </c>
      <c r="H6" s="146">
        <v>1.45448</v>
      </c>
      <c r="I6" s="147">
        <v>0.24314</v>
      </c>
      <c r="J6" s="146">
        <v>0.92490000000000006</v>
      </c>
      <c r="K6" s="147">
        <v>0.19270000000000001</v>
      </c>
      <c r="L6" s="146">
        <v>19.27984</v>
      </c>
      <c r="M6" s="147">
        <v>0.95408000000000004</v>
      </c>
    </row>
    <row r="7" spans="1:13" s="17" customFormat="1" ht="13.5" customHeight="1" x14ac:dyDescent="0.3">
      <c r="A7" s="103" t="s">
        <v>217</v>
      </c>
      <c r="B7" s="142"/>
      <c r="C7" s="142"/>
      <c r="D7" s="142"/>
      <c r="E7" s="142"/>
      <c r="F7" s="142"/>
      <c r="G7" s="142"/>
      <c r="H7" s="142"/>
      <c r="I7" s="142"/>
      <c r="J7" s="149"/>
    </row>
    <row r="8" spans="1:13" s="2" customFormat="1" ht="13.5" customHeight="1" x14ac:dyDescent="0.2">
      <c r="A8" s="2" t="s">
        <v>77</v>
      </c>
    </row>
    <row r="9" spans="1:13" s="12" customFormat="1" ht="13.5" customHeight="1" x14ac:dyDescent="0.2">
      <c r="A9" s="11" t="s">
        <v>1</v>
      </c>
    </row>
    <row r="10" spans="1:13" s="12" customFormat="1" ht="13.5" customHeight="1" x14ac:dyDescent="0.2">
      <c r="A10" s="13" t="s">
        <v>78</v>
      </c>
    </row>
    <row r="11" spans="1:13" s="12" customFormat="1" ht="13.5" customHeight="1" x14ac:dyDescent="0.2">
      <c r="A11" s="11" t="s">
        <v>0</v>
      </c>
    </row>
    <row r="12" spans="1:13" s="14" customFormat="1" ht="25.5" customHeight="1" x14ac:dyDescent="0.2">
      <c r="A12" s="14" t="s">
        <v>79</v>
      </c>
    </row>
  </sheetData>
  <mergeCells count="8">
    <mergeCell ref="A2:K2"/>
    <mergeCell ref="L3:M3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FA02-B66D-4AC1-AFAD-15AED31D070B}">
  <sheetPr>
    <pageSetUpPr fitToPage="1"/>
  </sheetPr>
  <dimension ref="A1:J19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21.58203125" customWidth="1"/>
    <col min="2" max="9" width="8.08203125" customWidth="1"/>
  </cols>
  <sheetData>
    <row r="1" spans="1:10" s="24" customFormat="1" ht="13.5" customHeight="1" x14ac:dyDescent="0.3">
      <c r="A1" s="50" t="s">
        <v>117</v>
      </c>
    </row>
    <row r="2" spans="1:10" s="24" customFormat="1" ht="25.5" customHeight="1" x14ac:dyDescent="0.3">
      <c r="A2" s="163" t="s">
        <v>227</v>
      </c>
      <c r="B2" s="163"/>
      <c r="C2" s="163"/>
      <c r="D2" s="163"/>
      <c r="E2" s="163"/>
      <c r="F2" s="163"/>
      <c r="G2" s="163"/>
      <c r="H2" s="163"/>
      <c r="I2" s="52" t="s">
        <v>95</v>
      </c>
    </row>
    <row r="3" spans="1:10" s="2" customFormat="1" ht="25.5" customHeight="1" x14ac:dyDescent="0.2">
      <c r="A3" s="168"/>
      <c r="B3" s="166" t="s">
        <v>105</v>
      </c>
      <c r="C3" s="167"/>
      <c r="D3" s="166" t="s">
        <v>106</v>
      </c>
      <c r="E3" s="167"/>
      <c r="F3" s="166" t="s">
        <v>107</v>
      </c>
      <c r="G3" s="167"/>
      <c r="H3" s="166" t="s">
        <v>108</v>
      </c>
      <c r="I3" s="167"/>
    </row>
    <row r="4" spans="1:10" s="2" customFormat="1" ht="13.5" customHeight="1" x14ac:dyDescent="0.2">
      <c r="A4" s="169"/>
      <c r="B4" s="10" t="s">
        <v>24</v>
      </c>
      <c r="C4" s="9" t="s">
        <v>212</v>
      </c>
      <c r="D4" s="10" t="s">
        <v>24</v>
      </c>
      <c r="E4" s="9" t="s">
        <v>212</v>
      </c>
      <c r="F4" s="10" t="s">
        <v>24</v>
      </c>
      <c r="G4" s="9" t="s">
        <v>212</v>
      </c>
      <c r="H4" s="10" t="s">
        <v>24</v>
      </c>
      <c r="I4" s="9" t="s">
        <v>212</v>
      </c>
    </row>
    <row r="5" spans="1:10" s="17" customFormat="1" ht="13.5" customHeight="1" x14ac:dyDescent="0.3">
      <c r="A5" s="143" t="s">
        <v>65</v>
      </c>
      <c r="B5" s="144">
        <v>39.531480000000002</v>
      </c>
      <c r="C5" s="145">
        <v>4.3054500000000004</v>
      </c>
      <c r="D5" s="144">
        <v>18.159870000000002</v>
      </c>
      <c r="E5" s="145">
        <v>2.5924100000000001</v>
      </c>
      <c r="F5" s="144">
        <v>11.818440000000001</v>
      </c>
      <c r="G5" s="145">
        <v>1.9578800000000001</v>
      </c>
      <c r="H5" s="144">
        <v>30.490210000000001</v>
      </c>
      <c r="I5" s="145">
        <v>6.68933</v>
      </c>
    </row>
    <row r="6" spans="1:10" s="17" customFormat="1" ht="13.5" customHeight="1" x14ac:dyDescent="0.3">
      <c r="A6" s="148" t="s">
        <v>66</v>
      </c>
      <c r="B6" s="146">
        <v>56.187359999999998</v>
      </c>
      <c r="C6" s="147">
        <v>0.97062999999999999</v>
      </c>
      <c r="D6" s="146">
        <v>16.638870000000001</v>
      </c>
      <c r="E6" s="147">
        <v>0.72235000000000005</v>
      </c>
      <c r="F6" s="146">
        <v>8.4448000000000008</v>
      </c>
      <c r="G6" s="147">
        <v>0.54740999999999995</v>
      </c>
      <c r="H6" s="146">
        <v>18.728960000000001</v>
      </c>
      <c r="I6" s="147">
        <v>0.95089999999999997</v>
      </c>
    </row>
    <row r="7" spans="1:10" s="17" customFormat="1" ht="13.5" customHeight="1" x14ac:dyDescent="0.3">
      <c r="A7" s="103" t="s">
        <v>217</v>
      </c>
      <c r="B7" s="142"/>
      <c r="C7" s="142"/>
      <c r="D7" s="142"/>
      <c r="E7" s="142"/>
      <c r="F7" s="142"/>
      <c r="G7" s="142"/>
      <c r="H7" s="142"/>
      <c r="I7" s="142"/>
      <c r="J7" s="149"/>
    </row>
    <row r="8" spans="1:10" s="2" customFormat="1" ht="13.5" customHeight="1" x14ac:dyDescent="0.2">
      <c r="A8" s="2" t="s">
        <v>77</v>
      </c>
    </row>
    <row r="9" spans="1:10" s="12" customFormat="1" ht="13.5" customHeight="1" x14ac:dyDescent="0.2">
      <c r="A9" s="11" t="s">
        <v>1</v>
      </c>
    </row>
    <row r="10" spans="1:10" s="12" customFormat="1" ht="13.5" customHeight="1" x14ac:dyDescent="0.2">
      <c r="A10" s="13" t="s">
        <v>78</v>
      </c>
    </row>
    <row r="11" spans="1:10" s="12" customFormat="1" ht="13.5" customHeight="1" x14ac:dyDescent="0.2">
      <c r="A11" s="11" t="s">
        <v>0</v>
      </c>
    </row>
    <row r="12" spans="1:10" s="14" customFormat="1" ht="25.5" customHeight="1" x14ac:dyDescent="0.2">
      <c r="A12" s="14" t="s">
        <v>79</v>
      </c>
    </row>
    <row r="18" ht="13.5" customHeight="1" x14ac:dyDescent="0.3"/>
    <row r="19" ht="13.5" customHeight="1" x14ac:dyDescent="0.3"/>
  </sheetData>
  <mergeCells count="6">
    <mergeCell ref="A2:H2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6789-1764-4A8A-9C37-0631678C70B5}">
  <sheetPr>
    <pageSetUpPr fitToPage="1"/>
  </sheetPr>
  <dimension ref="A1:C20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46.5" customWidth="1"/>
    <col min="2" max="2" width="15.33203125" customWidth="1"/>
    <col min="3" max="3" width="14.83203125" customWidth="1"/>
  </cols>
  <sheetData>
    <row r="1" spans="1:3" s="24" customFormat="1" ht="13.5" customHeight="1" x14ac:dyDescent="0.3">
      <c r="A1" s="50" t="s">
        <v>121</v>
      </c>
    </row>
    <row r="2" spans="1:3" s="24" customFormat="1" ht="25.5" customHeight="1" x14ac:dyDescent="0.3">
      <c r="A2" s="163" t="s">
        <v>210</v>
      </c>
      <c r="B2" s="163"/>
      <c r="C2" s="52" t="s">
        <v>96</v>
      </c>
    </row>
    <row r="3" spans="1:3" s="2" customFormat="1" ht="13.5" customHeight="1" x14ac:dyDescent="0.2">
      <c r="A3" s="161"/>
      <c r="B3" s="159" t="s">
        <v>66</v>
      </c>
      <c r="C3" s="164"/>
    </row>
    <row r="4" spans="1:3" s="2" customFormat="1" ht="13.5" customHeight="1" x14ac:dyDescent="0.2">
      <c r="A4" s="162"/>
      <c r="B4" s="71" t="s">
        <v>24</v>
      </c>
      <c r="C4" s="72" t="s">
        <v>212</v>
      </c>
    </row>
    <row r="5" spans="1:3" s="2" customFormat="1" ht="13.5" customHeight="1" x14ac:dyDescent="0.2">
      <c r="A5" s="45" t="s">
        <v>23</v>
      </c>
      <c r="B5" s="135">
        <v>100</v>
      </c>
      <c r="C5" s="49"/>
    </row>
    <row r="6" spans="1:3" s="2" customFormat="1" ht="13.5" customHeight="1" x14ac:dyDescent="0.2">
      <c r="A6" s="28" t="s">
        <v>119</v>
      </c>
      <c r="B6" s="4">
        <v>21.859535797916163</v>
      </c>
      <c r="C6" s="42">
        <v>0.8073933358023424</v>
      </c>
    </row>
    <row r="7" spans="1:3" s="2" customFormat="1" ht="13.5" customHeight="1" x14ac:dyDescent="0.2">
      <c r="A7" s="28" t="s">
        <v>4</v>
      </c>
      <c r="B7" s="4">
        <v>17.963628656080317</v>
      </c>
      <c r="C7" s="42">
        <v>0.75207896411304598</v>
      </c>
    </row>
    <row r="8" spans="1:3" s="2" customFormat="1" ht="13.5" customHeight="1" x14ac:dyDescent="0.2">
      <c r="A8" s="28" t="s">
        <v>9</v>
      </c>
      <c r="B8" s="4">
        <v>16.897058315609826</v>
      </c>
      <c r="C8" s="42">
        <v>0.73567854877297523</v>
      </c>
    </row>
    <row r="9" spans="1:3" s="2" customFormat="1" ht="13.5" customHeight="1" x14ac:dyDescent="0.2">
      <c r="A9" s="28" t="s">
        <v>8</v>
      </c>
      <c r="B9" s="4">
        <v>13.03781561100393</v>
      </c>
      <c r="C9" s="42">
        <v>0.67191995027088414</v>
      </c>
    </row>
    <row r="10" spans="1:3" s="2" customFormat="1" ht="13.5" customHeight="1" x14ac:dyDescent="0.2">
      <c r="A10" s="28" t="s">
        <v>7</v>
      </c>
      <c r="B10" s="4">
        <v>7.5993918745007685</v>
      </c>
      <c r="C10" s="42">
        <v>0.52011861589650488</v>
      </c>
    </row>
    <row r="11" spans="1:3" s="2" customFormat="1" ht="13.5" customHeight="1" x14ac:dyDescent="0.2">
      <c r="A11" s="28" t="s">
        <v>120</v>
      </c>
      <c r="B11" s="4">
        <v>6.1270756789027017</v>
      </c>
      <c r="C11" s="42">
        <v>0.47295167397004539</v>
      </c>
    </row>
    <row r="12" spans="1:3" s="2" customFormat="1" ht="13.5" customHeight="1" x14ac:dyDescent="0.2">
      <c r="A12" s="28" t="s">
        <v>6</v>
      </c>
      <c r="B12" s="4">
        <v>6.1232700630321242</v>
      </c>
      <c r="C12" s="42">
        <v>0.47143839638579355</v>
      </c>
    </row>
    <row r="13" spans="1:3" s="2" customFormat="1" ht="13.5" customHeight="1" x14ac:dyDescent="0.2">
      <c r="A13" s="28" t="s">
        <v>3</v>
      </c>
      <c r="B13" s="4">
        <v>4.6471203038265889</v>
      </c>
      <c r="C13" s="42">
        <v>0.40998849517717734</v>
      </c>
    </row>
    <row r="14" spans="1:3" s="2" customFormat="1" ht="13.5" customHeight="1" x14ac:dyDescent="0.2">
      <c r="A14" s="28" t="s">
        <v>10</v>
      </c>
      <c r="B14" s="4">
        <v>3.09951031479418</v>
      </c>
      <c r="C14" s="42">
        <v>0.3451435291329259</v>
      </c>
    </row>
    <row r="15" spans="1:3" s="2" customFormat="1" ht="13.5" customHeight="1" x14ac:dyDescent="0.2">
      <c r="A15" s="47" t="s">
        <v>5</v>
      </c>
      <c r="B15" s="48">
        <v>2.6455933843333903</v>
      </c>
      <c r="C15" s="44">
        <v>0.31572515815580399</v>
      </c>
    </row>
    <row r="16" spans="1:3" s="2" customFormat="1" ht="13.5" customHeight="1" x14ac:dyDescent="0.2">
      <c r="A16" s="2" t="s">
        <v>77</v>
      </c>
    </row>
    <row r="17" spans="1:3" s="12" customFormat="1" ht="13.5" customHeight="1" x14ac:dyDescent="0.2">
      <c r="A17" s="11" t="s">
        <v>1</v>
      </c>
    </row>
    <row r="18" spans="1:3" s="12" customFormat="1" ht="25.5" customHeight="1" x14ac:dyDescent="0.2">
      <c r="A18" s="170" t="s">
        <v>78</v>
      </c>
      <c r="B18" s="170"/>
      <c r="C18" s="170"/>
    </row>
    <row r="19" spans="1:3" s="12" customFormat="1" ht="13.5" customHeight="1" x14ac:dyDescent="0.2">
      <c r="A19" s="11" t="s">
        <v>0</v>
      </c>
    </row>
    <row r="20" spans="1:3" s="14" customFormat="1" ht="25.5" customHeight="1" x14ac:dyDescent="0.2">
      <c r="A20" s="14" t="s">
        <v>79</v>
      </c>
    </row>
  </sheetData>
  <mergeCells count="4">
    <mergeCell ref="A3:A4"/>
    <mergeCell ref="B3:C3"/>
    <mergeCell ref="A2:B2"/>
    <mergeCell ref="A18:C1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F8F0-2D9E-48C8-8FB7-EFBCFF2FC8CA}">
  <sheetPr>
    <pageSetUpPr fitToPage="1"/>
  </sheetPr>
  <dimension ref="A1:C19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46.5" customWidth="1"/>
    <col min="2" max="2" width="15.33203125" customWidth="1"/>
    <col min="3" max="3" width="14.83203125" customWidth="1"/>
  </cols>
  <sheetData>
    <row r="1" spans="1:3" s="24" customFormat="1" ht="13.5" customHeight="1" x14ac:dyDescent="0.3">
      <c r="A1" s="50" t="s">
        <v>160</v>
      </c>
    </row>
    <row r="2" spans="1:3" s="24" customFormat="1" ht="25.5" customHeight="1" x14ac:dyDescent="0.3">
      <c r="A2" s="163" t="s">
        <v>247</v>
      </c>
      <c r="B2" s="163"/>
      <c r="C2" s="52" t="s">
        <v>97</v>
      </c>
    </row>
    <row r="3" spans="1:3" s="2" customFormat="1" ht="13.5" customHeight="1" x14ac:dyDescent="0.2">
      <c r="A3" s="161"/>
      <c r="B3" s="159" t="s">
        <v>66</v>
      </c>
      <c r="C3" s="164"/>
    </row>
    <row r="4" spans="1:3" s="2" customFormat="1" ht="13.5" customHeight="1" x14ac:dyDescent="0.2">
      <c r="A4" s="162"/>
      <c r="B4" s="71" t="s">
        <v>24</v>
      </c>
      <c r="C4" s="72" t="s">
        <v>212</v>
      </c>
    </row>
    <row r="5" spans="1:3" s="2" customFormat="1" ht="13.5" customHeight="1" x14ac:dyDescent="0.2">
      <c r="A5" s="28" t="s">
        <v>9</v>
      </c>
      <c r="B5" s="4">
        <v>95.067430000000002</v>
      </c>
      <c r="C5" s="42">
        <v>1.0220899999999999</v>
      </c>
    </row>
    <row r="6" spans="1:3" s="2" customFormat="1" ht="13.5" customHeight="1" x14ac:dyDescent="0.2">
      <c r="A6" s="28" t="s">
        <v>8</v>
      </c>
      <c r="B6" s="4">
        <v>94.806280000000001</v>
      </c>
      <c r="C6" s="42">
        <v>1.22617</v>
      </c>
    </row>
    <row r="7" spans="1:3" s="2" customFormat="1" ht="13.5" customHeight="1" x14ac:dyDescent="0.2">
      <c r="A7" s="28" t="s">
        <v>119</v>
      </c>
      <c r="B7" s="4">
        <v>92.682159999999996</v>
      </c>
      <c r="C7" s="42">
        <v>1.08389</v>
      </c>
    </row>
    <row r="8" spans="1:3" s="2" customFormat="1" ht="13.5" customHeight="1" x14ac:dyDescent="0.2">
      <c r="A8" s="28" t="s">
        <v>6</v>
      </c>
      <c r="B8" s="4">
        <v>88.652450000000002</v>
      </c>
      <c r="C8" s="42">
        <v>2.4944500000000001</v>
      </c>
    </row>
    <row r="9" spans="1:3" s="2" customFormat="1" ht="13.5" customHeight="1" x14ac:dyDescent="0.2">
      <c r="A9" s="28" t="s">
        <v>7</v>
      </c>
      <c r="B9" s="4">
        <v>87.866470000000007</v>
      </c>
      <c r="C9" s="42">
        <v>2.3327100000000001</v>
      </c>
    </row>
    <row r="10" spans="1:3" s="2" customFormat="1" ht="13.5" customHeight="1" x14ac:dyDescent="0.2">
      <c r="A10" s="28" t="s">
        <v>3</v>
      </c>
      <c r="B10" s="4">
        <v>86.810289999999995</v>
      </c>
      <c r="C10" s="42">
        <v>3.03952</v>
      </c>
    </row>
    <row r="11" spans="1:3" s="2" customFormat="1" ht="13.5" customHeight="1" x14ac:dyDescent="0.2">
      <c r="A11" s="28" t="s">
        <v>2</v>
      </c>
      <c r="B11" s="4">
        <v>86.134900000000002</v>
      </c>
      <c r="C11" s="42">
        <v>2.7271299999999998</v>
      </c>
    </row>
    <row r="12" spans="1:3" s="2" customFormat="1" ht="13.5" customHeight="1" x14ac:dyDescent="0.2">
      <c r="A12" s="28" t="s">
        <v>4</v>
      </c>
      <c r="B12" s="4">
        <v>85.614580000000004</v>
      </c>
      <c r="C12" s="42">
        <v>1.5990200000000001</v>
      </c>
    </row>
    <row r="13" spans="1:3" s="2" customFormat="1" ht="13.5" customHeight="1" x14ac:dyDescent="0.2">
      <c r="A13" s="28" t="s">
        <v>5</v>
      </c>
      <c r="B13" s="4">
        <v>75.034000000000006</v>
      </c>
      <c r="C13" s="42">
        <v>4.9743899999999996</v>
      </c>
    </row>
    <row r="14" spans="1:3" s="2" customFormat="1" ht="13.5" customHeight="1" x14ac:dyDescent="0.2">
      <c r="A14" s="47" t="s">
        <v>10</v>
      </c>
      <c r="B14" s="48">
        <v>57.288939999999997</v>
      </c>
      <c r="C14" s="44">
        <v>5.5887700000000002</v>
      </c>
    </row>
    <row r="15" spans="1:3" s="2" customFormat="1" ht="13.5" customHeight="1" x14ac:dyDescent="0.2">
      <c r="A15" s="2" t="s">
        <v>77</v>
      </c>
    </row>
    <row r="16" spans="1:3" s="12" customFormat="1" ht="13.5" customHeight="1" x14ac:dyDescent="0.2">
      <c r="A16" s="11" t="s">
        <v>1</v>
      </c>
    </row>
    <row r="17" spans="1:3" s="12" customFormat="1" ht="25.5" customHeight="1" x14ac:dyDescent="0.2">
      <c r="A17" s="170" t="s">
        <v>78</v>
      </c>
      <c r="B17" s="170"/>
      <c r="C17" s="170"/>
    </row>
    <row r="18" spans="1:3" s="12" customFormat="1" ht="13.5" customHeight="1" x14ac:dyDescent="0.2">
      <c r="A18" s="11" t="s">
        <v>0</v>
      </c>
    </row>
    <row r="19" spans="1:3" s="14" customFormat="1" ht="25.5" customHeight="1" x14ac:dyDescent="0.2">
      <c r="A19" s="14" t="s">
        <v>79</v>
      </c>
    </row>
  </sheetData>
  <mergeCells count="4">
    <mergeCell ref="A2:B2"/>
    <mergeCell ref="A3:A4"/>
    <mergeCell ref="B3:C3"/>
    <mergeCell ref="A17:C1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AF34-31D9-4D7C-8E09-0FCB6B31956E}">
  <sheetPr>
    <pageSetUpPr fitToPage="1"/>
  </sheetPr>
  <dimension ref="A1:I10"/>
  <sheetViews>
    <sheetView showGridLines="0" zoomScaleNormal="100" workbookViewId="0">
      <pane ySplit="10" topLeftCell="A11" activePane="bottomLeft" state="frozen"/>
      <selection sqref="A1:G1"/>
      <selection pane="bottomLeft" sqref="A1:G1"/>
    </sheetView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241</v>
      </c>
    </row>
    <row r="2" spans="1:9" s="24" customFormat="1" ht="13.5" customHeight="1" x14ac:dyDescent="0.3">
      <c r="A2" s="51" t="s">
        <v>100</v>
      </c>
      <c r="G2" s="52"/>
      <c r="I2" s="52" t="s">
        <v>98</v>
      </c>
    </row>
    <row r="3" spans="1:9" s="17" customFormat="1" ht="13.5" customHeight="1" x14ac:dyDescent="0.3">
      <c r="A3" s="161"/>
      <c r="B3" s="159" t="s">
        <v>159</v>
      </c>
      <c r="C3" s="159"/>
      <c r="D3" s="159" t="s">
        <v>161</v>
      </c>
      <c r="E3" s="159"/>
      <c r="F3" s="164" t="s">
        <v>162</v>
      </c>
      <c r="G3" s="165"/>
      <c r="H3" s="160" t="s">
        <v>163</v>
      </c>
      <c r="I3" s="160"/>
    </row>
    <row r="4" spans="1:9" s="17" customFormat="1" ht="13.5" customHeight="1" x14ac:dyDescent="0.3">
      <c r="A4" s="162"/>
      <c r="B4" s="71" t="s">
        <v>24</v>
      </c>
      <c r="C4" s="71" t="s">
        <v>212</v>
      </c>
      <c r="D4" s="71" t="s">
        <v>24</v>
      </c>
      <c r="E4" s="71" t="s">
        <v>212</v>
      </c>
      <c r="F4" s="71" t="s">
        <v>24</v>
      </c>
      <c r="G4" s="134" t="s">
        <v>212</v>
      </c>
      <c r="H4" s="71" t="s">
        <v>24</v>
      </c>
      <c r="I4" s="134" t="s">
        <v>212</v>
      </c>
    </row>
    <row r="5" spans="1:9" s="2" customFormat="1" ht="13.5" customHeight="1" x14ac:dyDescent="0.2">
      <c r="A5" s="55" t="s">
        <v>66</v>
      </c>
      <c r="B5" s="56">
        <v>53.173929999999999</v>
      </c>
      <c r="C5" s="57">
        <v>1.04816</v>
      </c>
      <c r="D5" s="56">
        <v>35.599220000000003</v>
      </c>
      <c r="E5" s="57">
        <v>1.0059899999999999</v>
      </c>
      <c r="F5" s="56">
        <v>9.3519000000000005</v>
      </c>
      <c r="G5" s="57">
        <v>0.61484000000000005</v>
      </c>
      <c r="H5" s="56">
        <v>1.8749499999999999</v>
      </c>
      <c r="I5" s="57">
        <v>0.29486000000000001</v>
      </c>
    </row>
    <row r="6" spans="1:9" s="2" customFormat="1" ht="13.5" customHeight="1" x14ac:dyDescent="0.2">
      <c r="A6" s="2" t="s">
        <v>77</v>
      </c>
    </row>
    <row r="7" spans="1:9" s="12" customFormat="1" ht="13.5" customHeight="1" x14ac:dyDescent="0.2">
      <c r="A7" s="11" t="s">
        <v>1</v>
      </c>
    </row>
    <row r="8" spans="1:9" s="12" customFormat="1" ht="13.5" customHeight="1" x14ac:dyDescent="0.2">
      <c r="A8" s="13" t="s">
        <v>78</v>
      </c>
    </row>
    <row r="9" spans="1:9" s="12" customFormat="1" ht="13.5" customHeight="1" x14ac:dyDescent="0.2">
      <c r="A9" s="11" t="s">
        <v>0</v>
      </c>
    </row>
    <row r="10" spans="1:9" s="14" customFormat="1" ht="25.5" customHeight="1" x14ac:dyDescent="0.2">
      <c r="A10" s="14" t="s">
        <v>79</v>
      </c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8293-52BE-4D29-96B6-C68981653380}">
  <sheetPr>
    <pageSetUpPr fitToPage="1"/>
  </sheetPr>
  <dimension ref="A1:C13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43.58203125" customWidth="1"/>
    <col min="2" max="3" width="15.33203125" customWidth="1"/>
    <col min="4" max="6" width="25.58203125" customWidth="1"/>
  </cols>
  <sheetData>
    <row r="1" spans="1:3" s="24" customFormat="1" ht="25.5" customHeight="1" x14ac:dyDescent="0.3">
      <c r="A1" s="171" t="s">
        <v>209</v>
      </c>
      <c r="B1" s="171"/>
    </row>
    <row r="2" spans="1:3" s="24" customFormat="1" ht="25.5" customHeight="1" x14ac:dyDescent="0.3">
      <c r="A2" s="163" t="s">
        <v>248</v>
      </c>
      <c r="B2" s="163"/>
      <c r="C2" s="52" t="s">
        <v>99</v>
      </c>
    </row>
    <row r="3" spans="1:3" s="2" customFormat="1" ht="13.5" customHeight="1" x14ac:dyDescent="0.2">
      <c r="A3" s="161"/>
      <c r="B3" s="159" t="s">
        <v>66</v>
      </c>
      <c r="C3" s="164"/>
    </row>
    <row r="4" spans="1:3" s="2" customFormat="1" ht="13.5" customHeight="1" x14ac:dyDescent="0.2">
      <c r="A4" s="162"/>
      <c r="B4" s="71" t="s">
        <v>24</v>
      </c>
      <c r="C4" s="72" t="s">
        <v>212</v>
      </c>
    </row>
    <row r="5" spans="1:3" s="2" customFormat="1" ht="13.5" customHeight="1" x14ac:dyDescent="0.2">
      <c r="A5" s="28" t="s">
        <v>159</v>
      </c>
      <c r="B5" s="4">
        <v>92.341800000000006</v>
      </c>
      <c r="C5" s="42">
        <v>0.71465000000000001</v>
      </c>
    </row>
    <row r="6" spans="1:3" s="2" customFormat="1" ht="13.5" customHeight="1" x14ac:dyDescent="0.2">
      <c r="A6" s="28" t="s">
        <v>161</v>
      </c>
      <c r="B6" s="4">
        <v>89.475650000000002</v>
      </c>
      <c r="C6" s="42">
        <v>1.0113099999999999</v>
      </c>
    </row>
    <row r="7" spans="1:3" s="2" customFormat="1" ht="13.5" customHeight="1" x14ac:dyDescent="0.2">
      <c r="A7" s="28" t="s">
        <v>162</v>
      </c>
      <c r="B7" s="4">
        <v>77.158439999999999</v>
      </c>
      <c r="C7" s="42">
        <v>2.52508</v>
      </c>
    </row>
    <row r="8" spans="1:3" s="2" customFormat="1" ht="13.5" customHeight="1" x14ac:dyDescent="0.2">
      <c r="A8" s="47" t="s">
        <v>163</v>
      </c>
      <c r="B8" s="48">
        <v>75.128240000000005</v>
      </c>
      <c r="C8" s="44">
        <v>5.8971499999999999</v>
      </c>
    </row>
    <row r="9" spans="1:3" s="2" customFormat="1" ht="13.5" customHeight="1" x14ac:dyDescent="0.2">
      <c r="A9" s="2" t="s">
        <v>77</v>
      </c>
    </row>
    <row r="10" spans="1:3" s="12" customFormat="1" ht="13.5" customHeight="1" x14ac:dyDescent="0.2">
      <c r="A10" s="11" t="s">
        <v>1</v>
      </c>
    </row>
    <row r="11" spans="1:3" s="12" customFormat="1" ht="25.5" customHeight="1" x14ac:dyDescent="0.2">
      <c r="A11" s="170" t="s">
        <v>78</v>
      </c>
      <c r="B11" s="170"/>
      <c r="C11" s="170"/>
    </row>
    <row r="12" spans="1:3" s="12" customFormat="1" ht="13.5" customHeight="1" x14ac:dyDescent="0.2">
      <c r="A12" s="11" t="s">
        <v>0</v>
      </c>
    </row>
    <row r="13" spans="1:3" s="14" customFormat="1" ht="25.5" customHeight="1" x14ac:dyDescent="0.2">
      <c r="A13" s="14" t="s">
        <v>79</v>
      </c>
    </row>
  </sheetData>
  <mergeCells count="5">
    <mergeCell ref="A2:B2"/>
    <mergeCell ref="A3:A4"/>
    <mergeCell ref="B3:C3"/>
    <mergeCell ref="A11:C11"/>
    <mergeCell ref="A1:B1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7838-B4AA-4D86-83CF-CD6E8C961EE0}">
  <sheetPr>
    <pageSetUpPr fitToPage="1"/>
  </sheetPr>
  <dimension ref="A1:I41"/>
  <sheetViews>
    <sheetView showGridLines="0" topLeftCell="A28" zoomScaleNormal="100" zoomScaleSheetLayoutView="100" workbookViewId="0">
      <selection sqref="A1:G1"/>
    </sheetView>
  </sheetViews>
  <sheetFormatPr baseColWidth="10" defaultColWidth="10.58203125" defaultRowHeight="10" x14ac:dyDescent="0.2"/>
  <cols>
    <col min="1" max="1" width="1" style="2" customWidth="1"/>
    <col min="2" max="2" width="30.58203125" style="2" customWidth="1"/>
    <col min="3" max="8" width="8.08203125" style="2" customWidth="1"/>
    <col min="9" max="16384" width="10.58203125" style="2"/>
  </cols>
  <sheetData>
    <row r="1" spans="1:9" ht="13.5" customHeight="1" x14ac:dyDescent="0.2">
      <c r="A1" s="173" t="s">
        <v>178</v>
      </c>
      <c r="B1" s="173"/>
      <c r="C1" s="173"/>
      <c r="D1" s="173"/>
      <c r="E1" s="173"/>
      <c r="F1" s="173"/>
      <c r="G1" s="173"/>
    </row>
    <row r="2" spans="1:9" ht="13.5" customHeight="1" x14ac:dyDescent="0.2">
      <c r="A2" s="24" t="s">
        <v>238</v>
      </c>
      <c r="H2" s="54" t="s">
        <v>80</v>
      </c>
    </row>
    <row r="3" spans="1:9" ht="26.15" customHeight="1" x14ac:dyDescent="0.2">
      <c r="A3" s="176" t="s">
        <v>81</v>
      </c>
      <c r="B3" s="177"/>
      <c r="C3" s="172" t="s">
        <v>73</v>
      </c>
      <c r="D3" s="172"/>
      <c r="E3" s="172" t="s">
        <v>29</v>
      </c>
      <c r="F3" s="172"/>
      <c r="G3" s="172" t="s">
        <v>179</v>
      </c>
      <c r="H3" s="174"/>
    </row>
    <row r="4" spans="1:9" ht="13.5" customHeight="1" x14ac:dyDescent="0.2">
      <c r="A4" s="53"/>
      <c r="B4" s="27"/>
      <c r="C4" s="25" t="s">
        <v>24</v>
      </c>
      <c r="D4" s="25" t="s">
        <v>212</v>
      </c>
      <c r="E4" s="25" t="s">
        <v>24</v>
      </c>
      <c r="F4" s="25" t="s">
        <v>212</v>
      </c>
      <c r="G4" s="25" t="s">
        <v>24</v>
      </c>
      <c r="H4" s="26" t="s">
        <v>212</v>
      </c>
    </row>
    <row r="5" spans="1:9" ht="13.5" customHeight="1" x14ac:dyDescent="0.2">
      <c r="A5" s="34" t="s">
        <v>23</v>
      </c>
      <c r="B5" s="35"/>
      <c r="C5" s="36">
        <v>45.968359999999997</v>
      </c>
      <c r="D5" s="37">
        <v>1.1128800000000001</v>
      </c>
      <c r="E5" s="36">
        <v>3.4618799999999998</v>
      </c>
      <c r="F5" s="37">
        <v>0.40322000000000002</v>
      </c>
      <c r="G5" s="36">
        <v>50.569760000000002</v>
      </c>
      <c r="H5" s="37">
        <v>1.11561</v>
      </c>
      <c r="I5" s="15"/>
    </row>
    <row r="6" spans="1:9" s="28" customFormat="1" ht="13.5" customHeight="1" x14ac:dyDescent="0.3">
      <c r="A6" s="30" t="s">
        <v>64</v>
      </c>
      <c r="B6" s="30"/>
      <c r="C6" s="31"/>
      <c r="D6" s="32"/>
      <c r="E6" s="32"/>
      <c r="F6" s="32"/>
      <c r="G6" s="32"/>
      <c r="H6" s="33"/>
      <c r="I6" s="29"/>
    </row>
    <row r="7" spans="1:9" s="17" customFormat="1" ht="13.5" customHeight="1" x14ac:dyDescent="0.3">
      <c r="A7" s="39"/>
      <c r="B7" s="40" t="s">
        <v>63</v>
      </c>
      <c r="C7" s="39">
        <v>45.225810000000003</v>
      </c>
      <c r="D7" s="41">
        <v>1.5976999999999999</v>
      </c>
      <c r="E7" s="39">
        <v>4.7753800000000002</v>
      </c>
      <c r="F7" s="41">
        <v>0.6784</v>
      </c>
      <c r="G7" s="39">
        <v>49.998809999999999</v>
      </c>
      <c r="H7" s="41">
        <v>1.6032999999999999</v>
      </c>
      <c r="I7" s="15"/>
    </row>
    <row r="8" spans="1:9" s="17" customFormat="1" ht="13.5" customHeight="1" x14ac:dyDescent="0.3">
      <c r="A8" s="39"/>
      <c r="B8" s="40" t="s">
        <v>62</v>
      </c>
      <c r="C8" s="39">
        <v>46.650500000000001</v>
      </c>
      <c r="D8" s="41">
        <v>1.5528</v>
      </c>
      <c r="E8" s="39">
        <v>2.2552500000000002</v>
      </c>
      <c r="F8" s="41">
        <v>0.45548</v>
      </c>
      <c r="G8" s="39">
        <v>51.094259999999998</v>
      </c>
      <c r="H8" s="41">
        <v>1.5557700000000001</v>
      </c>
      <c r="I8" s="15"/>
    </row>
    <row r="9" spans="1:9" s="28" customFormat="1" ht="13.5" customHeight="1" x14ac:dyDescent="0.3">
      <c r="A9" s="30" t="s">
        <v>61</v>
      </c>
      <c r="B9" s="30"/>
      <c r="C9" s="31"/>
      <c r="D9" s="32"/>
      <c r="E9" s="32"/>
      <c r="F9" s="32"/>
      <c r="G9" s="32"/>
      <c r="H9" s="33"/>
      <c r="I9" s="29"/>
    </row>
    <row r="10" spans="1:9" s="17" customFormat="1" ht="13.5" customHeight="1" x14ac:dyDescent="0.3">
      <c r="A10" s="39"/>
      <c r="B10" s="40" t="s">
        <v>201</v>
      </c>
      <c r="C10" s="43">
        <v>45.80941</v>
      </c>
      <c r="D10" s="41">
        <v>3.55166</v>
      </c>
      <c r="E10" s="39">
        <v>4.5266099999999998</v>
      </c>
      <c r="F10" s="41">
        <v>1.4197900000000001</v>
      </c>
      <c r="G10" s="39">
        <v>49.663980000000002</v>
      </c>
      <c r="H10" s="41">
        <v>3.5632000000000001</v>
      </c>
      <c r="I10" s="15"/>
    </row>
    <row r="11" spans="1:9" s="17" customFormat="1" ht="13.5" customHeight="1" x14ac:dyDescent="0.3">
      <c r="A11" s="39"/>
      <c r="B11" s="40" t="s">
        <v>202</v>
      </c>
      <c r="C11" s="43">
        <v>48.649059999999999</v>
      </c>
      <c r="D11" s="41">
        <v>3.1632899999999999</v>
      </c>
      <c r="E11" s="39">
        <v>3.4279199999999999</v>
      </c>
      <c r="F11" s="41">
        <v>1.10121</v>
      </c>
      <c r="G11" s="39">
        <v>47.923009999999998</v>
      </c>
      <c r="H11" s="41">
        <v>3.16283</v>
      </c>
      <c r="I11" s="15"/>
    </row>
    <row r="12" spans="1:9" s="17" customFormat="1" ht="13.5" customHeight="1" x14ac:dyDescent="0.3">
      <c r="A12" s="39"/>
      <c r="B12" s="40" t="s">
        <v>203</v>
      </c>
      <c r="C12" s="43">
        <v>46.746589999999998</v>
      </c>
      <c r="D12" s="41">
        <v>3.0356200000000002</v>
      </c>
      <c r="E12" s="39">
        <v>4.2722100000000003</v>
      </c>
      <c r="F12" s="41">
        <v>1.2240500000000001</v>
      </c>
      <c r="G12" s="39">
        <v>48.981200000000001</v>
      </c>
      <c r="H12" s="41">
        <v>3.0447500000000001</v>
      </c>
      <c r="I12" s="15"/>
    </row>
    <row r="13" spans="1:9" s="17" customFormat="1" ht="13.5" customHeight="1" x14ac:dyDescent="0.3">
      <c r="A13" s="39"/>
      <c r="B13" s="40" t="s">
        <v>204</v>
      </c>
      <c r="C13" s="43">
        <v>49.002989999999997</v>
      </c>
      <c r="D13" s="41">
        <v>2.9584299999999999</v>
      </c>
      <c r="E13" s="39">
        <v>2.8662000000000001</v>
      </c>
      <c r="F13" s="41">
        <v>0.98924000000000001</v>
      </c>
      <c r="G13" s="39">
        <v>48.130809999999997</v>
      </c>
      <c r="H13" s="41">
        <v>2.9537200000000001</v>
      </c>
      <c r="I13" s="15"/>
    </row>
    <row r="14" spans="1:9" s="17" customFormat="1" ht="13.5" customHeight="1" x14ac:dyDescent="0.3">
      <c r="A14" s="39"/>
      <c r="B14" s="40" t="s">
        <v>205</v>
      </c>
      <c r="C14" s="43">
        <v>48.402439999999999</v>
      </c>
      <c r="D14" s="41">
        <v>2.9578199999999999</v>
      </c>
      <c r="E14" s="39">
        <v>3.8889200000000002</v>
      </c>
      <c r="F14" s="41">
        <v>1.17178</v>
      </c>
      <c r="G14" s="39">
        <v>47.708640000000003</v>
      </c>
      <c r="H14" s="41">
        <v>2.9516499999999999</v>
      </c>
      <c r="I14" s="15"/>
    </row>
    <row r="15" spans="1:9" s="17" customFormat="1" ht="13.5" customHeight="1" x14ac:dyDescent="0.3">
      <c r="A15" s="39"/>
      <c r="B15" s="40" t="s">
        <v>206</v>
      </c>
      <c r="C15" s="43">
        <v>45.422370000000001</v>
      </c>
      <c r="D15" s="41">
        <v>2.9428100000000001</v>
      </c>
      <c r="E15" s="39">
        <v>2.35406</v>
      </c>
      <c r="F15" s="41">
        <v>0.86695</v>
      </c>
      <c r="G15" s="39">
        <v>52.223579999999998</v>
      </c>
      <c r="H15" s="41">
        <v>2.9515099999999999</v>
      </c>
      <c r="I15" s="15"/>
    </row>
    <row r="16" spans="1:9" s="17" customFormat="1" ht="13.5" customHeight="1" x14ac:dyDescent="0.3">
      <c r="A16" s="39"/>
      <c r="B16" s="40" t="s">
        <v>207</v>
      </c>
      <c r="C16" s="39">
        <v>42.510190000000001</v>
      </c>
      <c r="D16" s="41">
        <v>2.94251</v>
      </c>
      <c r="E16" s="39">
        <v>3.35806</v>
      </c>
      <c r="F16" s="41">
        <v>1.0980799999999999</v>
      </c>
      <c r="G16" s="39">
        <v>54.131749999999997</v>
      </c>
      <c r="H16" s="41">
        <v>2.96706</v>
      </c>
      <c r="I16" s="15"/>
    </row>
    <row r="17" spans="1:9" s="17" customFormat="1" ht="13.5" customHeight="1" x14ac:dyDescent="0.3">
      <c r="A17" s="39"/>
      <c r="B17" s="40" t="s">
        <v>208</v>
      </c>
      <c r="C17" s="39">
        <v>37.434240000000003</v>
      </c>
      <c r="D17" s="41">
        <v>3.9088799999999999</v>
      </c>
      <c r="E17" s="39">
        <v>3.04419</v>
      </c>
      <c r="F17" s="41">
        <v>1.2559800000000001</v>
      </c>
      <c r="G17" s="39">
        <v>59.521569999999997</v>
      </c>
      <c r="H17" s="41">
        <v>3.9507400000000001</v>
      </c>
      <c r="I17" s="15"/>
    </row>
    <row r="18" spans="1:9" s="28" customFormat="1" ht="13.5" customHeight="1" x14ac:dyDescent="0.3">
      <c r="A18" s="30" t="s">
        <v>60</v>
      </c>
      <c r="B18" s="30"/>
      <c r="C18" s="31"/>
      <c r="D18" s="32"/>
      <c r="E18" s="32"/>
      <c r="F18" s="32"/>
      <c r="G18" s="32"/>
      <c r="H18" s="33"/>
      <c r="I18" s="29"/>
    </row>
    <row r="19" spans="1:9" s="17" customFormat="1" ht="13.5" customHeight="1" x14ac:dyDescent="0.3">
      <c r="A19" s="39"/>
      <c r="B19" s="22" t="s">
        <v>183</v>
      </c>
      <c r="C19" s="39">
        <v>15.85141</v>
      </c>
      <c r="D19" s="41">
        <v>2.58371</v>
      </c>
      <c r="E19" s="39">
        <v>2.5433599999999998</v>
      </c>
      <c r="F19" s="41">
        <v>1.1074600000000001</v>
      </c>
      <c r="G19" s="39">
        <v>81.605230000000006</v>
      </c>
      <c r="H19" s="41">
        <v>2.73787</v>
      </c>
      <c r="I19" s="15"/>
    </row>
    <row r="20" spans="1:9" s="17" customFormat="1" ht="13.5" customHeight="1" x14ac:dyDescent="0.3">
      <c r="A20" s="39"/>
      <c r="B20" s="22" t="s">
        <v>197</v>
      </c>
      <c r="C20" s="39">
        <v>38.439970000000002</v>
      </c>
      <c r="D20" s="41">
        <v>1.89045</v>
      </c>
      <c r="E20" s="39">
        <v>2.3713099999999998</v>
      </c>
      <c r="F20" s="41">
        <v>0.59809999999999997</v>
      </c>
      <c r="G20" s="39">
        <v>59.188720000000004</v>
      </c>
      <c r="H20" s="41">
        <v>1.9092800000000001</v>
      </c>
      <c r="I20" s="15"/>
    </row>
    <row r="21" spans="1:9" s="17" customFormat="1" ht="13.5" customHeight="1" x14ac:dyDescent="0.3">
      <c r="A21" s="39"/>
      <c r="B21" s="22" t="s">
        <v>198</v>
      </c>
      <c r="C21" s="39">
        <v>42.078409999999998</v>
      </c>
      <c r="D21" s="41">
        <v>3.9900699999999998</v>
      </c>
      <c r="E21" s="39">
        <v>4.5292599999999998</v>
      </c>
      <c r="F21" s="41">
        <v>1.6270199999999999</v>
      </c>
      <c r="G21" s="39">
        <v>53.392330000000001</v>
      </c>
      <c r="H21" s="41">
        <v>4.0293900000000002</v>
      </c>
      <c r="I21" s="15"/>
    </row>
    <row r="22" spans="1:9" s="17" customFormat="1" ht="13.5" customHeight="1" x14ac:dyDescent="0.3">
      <c r="A22" s="39"/>
      <c r="B22" s="22" t="s">
        <v>185</v>
      </c>
      <c r="C22" s="39">
        <v>56.47533</v>
      </c>
      <c r="D22" s="41">
        <v>2.7577600000000002</v>
      </c>
      <c r="E22" s="39">
        <v>2.9444599999999999</v>
      </c>
      <c r="F22" s="41">
        <v>0.96858</v>
      </c>
      <c r="G22" s="39">
        <v>40.580210000000001</v>
      </c>
      <c r="H22" s="41">
        <v>2.7267199999999998</v>
      </c>
      <c r="I22" s="15"/>
    </row>
    <row r="23" spans="1:9" s="17" customFormat="1" ht="13.5" customHeight="1" x14ac:dyDescent="0.3">
      <c r="A23" s="39"/>
      <c r="B23" s="22" t="s">
        <v>59</v>
      </c>
      <c r="C23" s="39">
        <v>59.570929999999997</v>
      </c>
      <c r="D23" s="41">
        <v>1.91191</v>
      </c>
      <c r="E23" s="39">
        <v>4.8620000000000001</v>
      </c>
      <c r="F23" s="41">
        <v>0.81254999999999999</v>
      </c>
      <c r="G23" s="39">
        <v>35.567070000000001</v>
      </c>
      <c r="H23" s="41">
        <v>1.8664099999999999</v>
      </c>
      <c r="I23" s="15"/>
    </row>
    <row r="24" spans="1:9" s="28" customFormat="1" ht="13.5" customHeight="1" x14ac:dyDescent="0.3">
      <c r="A24" s="30" t="s">
        <v>58</v>
      </c>
      <c r="B24" s="30"/>
      <c r="C24" s="31"/>
      <c r="D24" s="32"/>
      <c r="E24" s="32"/>
      <c r="F24" s="32"/>
      <c r="G24" s="32"/>
      <c r="H24" s="33"/>
      <c r="I24" s="29"/>
    </row>
    <row r="25" spans="1:9" s="17" customFormat="1" ht="13.5" customHeight="1" x14ac:dyDescent="0.3">
      <c r="A25" s="39"/>
      <c r="B25" s="40" t="s">
        <v>57</v>
      </c>
      <c r="C25" s="43">
        <v>51.570489999999999</v>
      </c>
      <c r="D25" s="41">
        <v>1.4717899999999999</v>
      </c>
      <c r="E25" s="39">
        <v>3.0406900000000001</v>
      </c>
      <c r="F25" s="41">
        <v>0.50510999999999995</v>
      </c>
      <c r="G25" s="39">
        <v>45.388829999999999</v>
      </c>
      <c r="H25" s="41">
        <v>1.4655899999999999</v>
      </c>
      <c r="I25" s="15"/>
    </row>
    <row r="26" spans="1:9" s="17" customFormat="1" ht="13.5" customHeight="1" x14ac:dyDescent="0.3">
      <c r="A26" s="39"/>
      <c r="B26" s="40" t="s">
        <v>56</v>
      </c>
      <c r="C26" s="43">
        <v>37.457389999999997</v>
      </c>
      <c r="D26" s="41">
        <v>1.85486</v>
      </c>
      <c r="E26" s="39">
        <v>4.2514000000000003</v>
      </c>
      <c r="F26" s="41">
        <v>0.75304000000000004</v>
      </c>
      <c r="G26" s="39">
        <v>58.29121</v>
      </c>
      <c r="H26" s="41">
        <v>1.8872100000000001</v>
      </c>
      <c r="I26" s="15"/>
    </row>
    <row r="27" spans="1:9" s="17" customFormat="1" ht="13.5" customHeight="1" x14ac:dyDescent="0.3">
      <c r="A27" s="39"/>
      <c r="B27" s="40" t="s">
        <v>55</v>
      </c>
      <c r="C27" s="39">
        <v>43.257089999999998</v>
      </c>
      <c r="D27" s="41">
        <v>3.9587599999999998</v>
      </c>
      <c r="E27" s="39">
        <v>3.3763000000000001</v>
      </c>
      <c r="F27" s="41">
        <v>1.4096900000000001</v>
      </c>
      <c r="G27" s="39">
        <v>53.366610000000001</v>
      </c>
      <c r="H27" s="41">
        <v>3.9837199999999999</v>
      </c>
      <c r="I27" s="15"/>
    </row>
    <row r="28" spans="1:9" s="28" customFormat="1" ht="13.5" customHeight="1" x14ac:dyDescent="0.3">
      <c r="A28" s="30" t="s">
        <v>54</v>
      </c>
      <c r="B28" s="30"/>
      <c r="C28" s="31"/>
      <c r="D28" s="32"/>
      <c r="E28" s="32"/>
      <c r="F28" s="32"/>
      <c r="G28" s="32"/>
      <c r="H28" s="33"/>
      <c r="I28" s="29"/>
    </row>
    <row r="29" spans="1:9" s="17" customFormat="1" ht="13.5" customHeight="1" x14ac:dyDescent="0.3">
      <c r="A29" s="39"/>
      <c r="B29" s="40" t="s">
        <v>53</v>
      </c>
      <c r="C29" s="39">
        <v>41.867310000000003</v>
      </c>
      <c r="D29" s="41">
        <v>2.2359599999999999</v>
      </c>
      <c r="E29" s="39">
        <v>3.8899400000000002</v>
      </c>
      <c r="F29" s="41">
        <v>0.85485999999999995</v>
      </c>
      <c r="G29" s="39">
        <v>54.242759999999997</v>
      </c>
      <c r="H29" s="41">
        <v>2.25522</v>
      </c>
      <c r="I29" s="15"/>
    </row>
    <row r="30" spans="1:9" s="17" customFormat="1" ht="13.5" customHeight="1" x14ac:dyDescent="0.3">
      <c r="A30" s="15"/>
      <c r="B30" s="19" t="s">
        <v>52</v>
      </c>
      <c r="C30" s="15">
        <v>47.544670000000004</v>
      </c>
      <c r="D30" s="16">
        <v>2.6046800000000001</v>
      </c>
      <c r="E30" s="15">
        <v>2.9124500000000002</v>
      </c>
      <c r="F30" s="16">
        <v>0.86970999999999998</v>
      </c>
      <c r="G30" s="15">
        <v>49.542879999999997</v>
      </c>
      <c r="H30" s="16">
        <v>2.6071300000000002</v>
      </c>
      <c r="I30" s="15"/>
    </row>
    <row r="31" spans="1:9" s="17" customFormat="1" ht="13.5" customHeight="1" x14ac:dyDescent="0.3">
      <c r="A31" s="15"/>
      <c r="B31" s="19" t="s">
        <v>237</v>
      </c>
      <c r="C31" s="15">
        <v>47.124789999999997</v>
      </c>
      <c r="D31" s="16">
        <v>2.99844</v>
      </c>
      <c r="E31" s="15">
        <v>3.0207600000000001</v>
      </c>
      <c r="F31" s="16">
        <v>1.0303599999999999</v>
      </c>
      <c r="G31" s="15">
        <v>49.854439999999997</v>
      </c>
      <c r="H31" s="16">
        <v>3.00204</v>
      </c>
      <c r="I31" s="15"/>
    </row>
    <row r="32" spans="1:9" s="17" customFormat="1" ht="13.5" customHeight="1" x14ac:dyDescent="0.3">
      <c r="A32" s="15"/>
      <c r="B32" s="19" t="s">
        <v>235</v>
      </c>
      <c r="C32" s="15">
        <v>48.135100000000001</v>
      </c>
      <c r="D32" s="16">
        <v>2.6134200000000001</v>
      </c>
      <c r="E32" s="15">
        <v>4.1990100000000004</v>
      </c>
      <c r="F32" s="16">
        <v>1.01892</v>
      </c>
      <c r="G32" s="15">
        <v>47.665889999999997</v>
      </c>
      <c r="H32" s="16">
        <v>2.61504</v>
      </c>
      <c r="I32" s="15"/>
    </row>
    <row r="33" spans="1:9" s="17" customFormat="1" ht="13.5" customHeight="1" x14ac:dyDescent="0.3">
      <c r="A33" s="15"/>
      <c r="B33" s="19" t="s">
        <v>231</v>
      </c>
      <c r="C33" s="15">
        <v>46.743479999999998</v>
      </c>
      <c r="D33" s="16">
        <v>3.2843200000000001</v>
      </c>
      <c r="E33" s="15">
        <v>3.5379</v>
      </c>
      <c r="F33" s="16">
        <v>1.23085</v>
      </c>
      <c r="G33" s="15">
        <v>49.718620000000001</v>
      </c>
      <c r="H33" s="16">
        <v>3.28789</v>
      </c>
      <c r="I33" s="15"/>
    </row>
    <row r="34" spans="1:9" s="17" customFormat="1" ht="13.5" customHeight="1" x14ac:dyDescent="0.3">
      <c r="A34" s="15"/>
      <c r="B34" s="19" t="s">
        <v>236</v>
      </c>
      <c r="C34" s="15">
        <v>46.329070000000002</v>
      </c>
      <c r="D34" s="16">
        <v>3.1186099999999999</v>
      </c>
      <c r="E34" s="15">
        <v>3.2641499999999999</v>
      </c>
      <c r="F34" s="16">
        <v>1.1150599999999999</v>
      </c>
      <c r="G34" s="15">
        <v>50.406790000000001</v>
      </c>
      <c r="H34" s="16">
        <v>3.1352099999999998</v>
      </c>
      <c r="I34" s="15"/>
    </row>
    <row r="35" spans="1:9" s="17" customFormat="1" ht="13.5" customHeight="1" x14ac:dyDescent="0.3">
      <c r="A35" s="20"/>
      <c r="B35" s="21" t="s">
        <v>232</v>
      </c>
      <c r="C35" s="20">
        <v>35.638710000000003</v>
      </c>
      <c r="D35" s="38">
        <v>4.2027200000000002</v>
      </c>
      <c r="E35" s="20">
        <v>2.6589800000000001</v>
      </c>
      <c r="F35" s="38">
        <v>1.3811899999999999</v>
      </c>
      <c r="G35" s="20">
        <v>61.702309999999997</v>
      </c>
      <c r="H35" s="38">
        <v>4.2632099999999999</v>
      </c>
      <c r="I35" s="15"/>
    </row>
    <row r="36" spans="1:9" s="68" customFormat="1" ht="34.5" customHeight="1" x14ac:dyDescent="0.2">
      <c r="A36" s="175" t="s">
        <v>26</v>
      </c>
      <c r="B36" s="175"/>
      <c r="C36" s="175"/>
      <c r="D36" s="175"/>
      <c r="E36" s="175"/>
      <c r="F36" s="175"/>
      <c r="G36" s="175"/>
      <c r="H36" s="175"/>
      <c r="I36" s="133"/>
    </row>
    <row r="37" spans="1:9" s="68" customFormat="1" ht="13.5" customHeight="1" x14ac:dyDescent="0.2">
      <c r="A37" s="68" t="s">
        <v>77</v>
      </c>
    </row>
    <row r="38" spans="1:9" s="130" customFormat="1" ht="13.5" customHeight="1" x14ac:dyDescent="0.2">
      <c r="A38" s="11" t="s">
        <v>1</v>
      </c>
    </row>
    <row r="39" spans="1:9" s="73" customFormat="1" ht="25.5" customHeight="1" x14ac:dyDescent="0.3">
      <c r="A39" s="170" t="s">
        <v>213</v>
      </c>
      <c r="B39" s="170"/>
      <c r="C39" s="170"/>
      <c r="D39" s="170"/>
      <c r="E39" s="170"/>
      <c r="F39" s="170"/>
      <c r="G39" s="170"/>
      <c r="H39" s="170"/>
    </row>
    <row r="40" spans="1:9" s="130" customFormat="1" ht="13.5" customHeight="1" x14ac:dyDescent="0.2">
      <c r="A40" s="11" t="s">
        <v>0</v>
      </c>
    </row>
    <row r="41" spans="1:9" s="131" customFormat="1" ht="25.5" customHeight="1" x14ac:dyDescent="0.2">
      <c r="A41" s="131" t="s">
        <v>79</v>
      </c>
    </row>
  </sheetData>
  <mergeCells count="7">
    <mergeCell ref="A39:H39"/>
    <mergeCell ref="E3:F3"/>
    <mergeCell ref="A1:G1"/>
    <mergeCell ref="G3:H3"/>
    <mergeCell ref="A36:H36"/>
    <mergeCell ref="A3:B3"/>
    <mergeCell ref="C3:D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D8D1-CF09-448C-AB1E-8CFBE29A23FE}">
  <sheetPr>
    <pageSetUpPr fitToPage="1"/>
  </sheetPr>
  <dimension ref="A1:I67"/>
  <sheetViews>
    <sheetView showGridLines="0" zoomScaleNormal="100" zoomScaleSheetLayoutView="100" workbookViewId="0">
      <selection sqref="A1:G1"/>
    </sheetView>
  </sheetViews>
  <sheetFormatPr baseColWidth="10" defaultRowHeight="14" x14ac:dyDescent="0.3"/>
  <cols>
    <col min="1" max="1" width="1" style="2" customWidth="1"/>
    <col min="2" max="2" width="30.58203125" style="2" customWidth="1"/>
    <col min="3" max="8" width="8.08203125" style="2" customWidth="1"/>
  </cols>
  <sheetData>
    <row r="1" spans="1:9" s="2" customFormat="1" ht="13.5" customHeight="1" x14ac:dyDescent="0.2">
      <c r="A1" s="173" t="s">
        <v>178</v>
      </c>
      <c r="B1" s="173"/>
      <c r="C1" s="173"/>
      <c r="D1" s="173"/>
      <c r="E1" s="173"/>
      <c r="F1" s="173"/>
      <c r="G1" s="173"/>
    </row>
    <row r="2" spans="1:9" s="2" customFormat="1" ht="13.5" customHeight="1" x14ac:dyDescent="0.2">
      <c r="A2" s="24" t="s">
        <v>238</v>
      </c>
      <c r="H2" s="54" t="s">
        <v>83</v>
      </c>
    </row>
    <row r="3" spans="1:9" s="2" customFormat="1" ht="26.15" customHeight="1" x14ac:dyDescent="0.2">
      <c r="A3" s="176" t="s">
        <v>84</v>
      </c>
      <c r="B3" s="177"/>
      <c r="C3" s="172" t="s">
        <v>73</v>
      </c>
      <c r="D3" s="172"/>
      <c r="E3" s="172" t="s">
        <v>29</v>
      </c>
      <c r="F3" s="172"/>
      <c r="G3" s="172" t="s">
        <v>179</v>
      </c>
      <c r="H3" s="174"/>
    </row>
    <row r="4" spans="1:9" s="2" customFormat="1" ht="13.5" customHeight="1" x14ac:dyDescent="0.2">
      <c r="A4" s="53"/>
      <c r="B4" s="27"/>
      <c r="C4" s="25" t="s">
        <v>24</v>
      </c>
      <c r="D4" s="25" t="s">
        <v>212</v>
      </c>
      <c r="E4" s="25" t="s">
        <v>24</v>
      </c>
      <c r="F4" s="25" t="s">
        <v>212</v>
      </c>
      <c r="G4" s="25" t="s">
        <v>24</v>
      </c>
      <c r="H4" s="26" t="s">
        <v>212</v>
      </c>
    </row>
    <row r="5" spans="1:9" s="2" customFormat="1" ht="13.5" customHeight="1" x14ac:dyDescent="0.2">
      <c r="A5" s="34" t="s">
        <v>23</v>
      </c>
      <c r="B5" s="35"/>
      <c r="C5" s="36">
        <v>45.968359999999997</v>
      </c>
      <c r="D5" s="37">
        <v>1.1128800000000001</v>
      </c>
      <c r="E5" s="36">
        <v>3.4618799999999998</v>
      </c>
      <c r="F5" s="37">
        <v>0.40322000000000002</v>
      </c>
      <c r="G5" s="36">
        <v>50.569760000000002</v>
      </c>
      <c r="H5" s="37">
        <v>1.11561</v>
      </c>
      <c r="I5" s="15"/>
    </row>
    <row r="6" spans="1:9" s="28" customFormat="1" ht="13.5" customHeight="1" x14ac:dyDescent="0.3">
      <c r="A6" s="30" t="s">
        <v>50</v>
      </c>
      <c r="B6" s="30"/>
      <c r="C6" s="31"/>
      <c r="D6" s="32"/>
      <c r="E6" s="32"/>
      <c r="F6" s="32"/>
      <c r="G6" s="32"/>
      <c r="H6" s="33"/>
      <c r="I6" s="29"/>
    </row>
    <row r="7" spans="1:9" ht="13.5" customHeight="1" x14ac:dyDescent="0.3">
      <c r="A7" s="39"/>
      <c r="B7" s="40" t="s">
        <v>49</v>
      </c>
      <c r="C7" s="39">
        <v>31.208459999999999</v>
      </c>
      <c r="D7" s="41">
        <v>2.5962999999999998</v>
      </c>
      <c r="E7" s="39">
        <v>5.6898999999999997</v>
      </c>
      <c r="F7" s="41">
        <v>1.2724</v>
      </c>
      <c r="G7" s="39">
        <v>63.101640000000003</v>
      </c>
      <c r="H7" s="41">
        <v>2.7006000000000001</v>
      </c>
    </row>
    <row r="8" spans="1:9" ht="13.5" customHeight="1" x14ac:dyDescent="0.3">
      <c r="A8" s="39"/>
      <c r="B8" s="40" t="s">
        <v>48</v>
      </c>
      <c r="C8" s="39">
        <v>45.989159999999998</v>
      </c>
      <c r="D8" s="41">
        <v>1.41713</v>
      </c>
      <c r="E8" s="39">
        <v>3.1869900000000002</v>
      </c>
      <c r="F8" s="41">
        <v>0.49453999999999998</v>
      </c>
      <c r="G8" s="39">
        <v>50.82385</v>
      </c>
      <c r="H8" s="41">
        <v>1.42056</v>
      </c>
    </row>
    <row r="9" spans="1:9" ht="13.5" customHeight="1" x14ac:dyDescent="0.3">
      <c r="A9" s="39"/>
      <c r="B9" s="40" t="s">
        <v>47</v>
      </c>
      <c r="C9" s="39">
        <v>57.850830000000002</v>
      </c>
      <c r="D9" s="41">
        <v>2.3545600000000002</v>
      </c>
      <c r="E9" s="39">
        <v>2.6674099999999998</v>
      </c>
      <c r="F9" s="41">
        <v>0.76570000000000005</v>
      </c>
      <c r="G9" s="39">
        <v>39.481760000000001</v>
      </c>
      <c r="H9" s="41">
        <v>2.3306200000000001</v>
      </c>
    </row>
    <row r="10" spans="1:9" s="3" customFormat="1" ht="13.5" customHeight="1" x14ac:dyDescent="0.3">
      <c r="A10" s="30" t="s">
        <v>46</v>
      </c>
      <c r="B10" s="30"/>
      <c r="C10" s="31"/>
      <c r="D10" s="32"/>
      <c r="E10" s="32"/>
      <c r="F10" s="32"/>
      <c r="G10" s="32"/>
      <c r="H10" s="33"/>
    </row>
    <row r="11" spans="1:9" s="3" customFormat="1" ht="13.5" customHeight="1" x14ac:dyDescent="0.3">
      <c r="A11" s="39"/>
      <c r="B11" s="40" t="s">
        <v>249</v>
      </c>
      <c r="C11" s="43">
        <v>48.158079999999998</v>
      </c>
      <c r="D11" s="41">
        <v>1.37192</v>
      </c>
      <c r="E11" s="39">
        <v>2.8152499999999998</v>
      </c>
      <c r="F11" s="41">
        <v>0.45261000000000001</v>
      </c>
      <c r="G11" s="39">
        <v>49.026670000000003</v>
      </c>
      <c r="H11" s="41">
        <v>1.3722700000000001</v>
      </c>
    </row>
    <row r="12" spans="1:9" s="3" customFormat="1" ht="13.5" customHeight="1" x14ac:dyDescent="0.3">
      <c r="A12" s="39"/>
      <c r="B12" s="40" t="s">
        <v>250</v>
      </c>
      <c r="C12" s="43">
        <v>47.299630000000001</v>
      </c>
      <c r="D12" s="41">
        <v>2.3103199999999999</v>
      </c>
      <c r="E12" s="39">
        <v>4.1389500000000004</v>
      </c>
      <c r="F12" s="41">
        <v>0.89920999999999995</v>
      </c>
      <c r="G12" s="39">
        <v>48.561419999999998</v>
      </c>
      <c r="H12" s="41">
        <v>2.3109999999999999</v>
      </c>
    </row>
    <row r="13" spans="1:9" s="3" customFormat="1" ht="13.5" customHeight="1" x14ac:dyDescent="0.3">
      <c r="A13" s="39"/>
      <c r="B13" s="40" t="s">
        <v>251</v>
      </c>
      <c r="C13" s="43">
        <v>30.081040000000002</v>
      </c>
      <c r="D13" s="41">
        <v>3.2895500000000002</v>
      </c>
      <c r="E13" s="39">
        <v>6.34138</v>
      </c>
      <c r="F13" s="41">
        <v>1.7120899999999999</v>
      </c>
      <c r="G13" s="39">
        <v>63.577570000000001</v>
      </c>
      <c r="H13" s="41">
        <v>3.4392399999999999</v>
      </c>
    </row>
    <row r="14" spans="1:9" s="3" customFormat="1" ht="13.5" customHeight="1" x14ac:dyDescent="0.3">
      <c r="A14" s="30" t="s">
        <v>44</v>
      </c>
      <c r="B14" s="30"/>
      <c r="C14" s="31"/>
      <c r="D14" s="32"/>
      <c r="E14" s="32"/>
      <c r="F14" s="32"/>
      <c r="G14" s="32"/>
      <c r="H14" s="33"/>
    </row>
    <row r="15" spans="1:9" s="3" customFormat="1" ht="13.5" customHeight="1" x14ac:dyDescent="0.3">
      <c r="A15" s="39"/>
      <c r="B15" s="40" t="s">
        <v>43</v>
      </c>
      <c r="C15" s="39">
        <v>38.111109999999996</v>
      </c>
      <c r="D15" s="41">
        <v>4.3707500000000001</v>
      </c>
      <c r="E15" s="39">
        <v>6.6344599999999998</v>
      </c>
      <c r="F15" s="41">
        <v>2.2669700000000002</v>
      </c>
      <c r="G15" s="39">
        <v>55.254429999999999</v>
      </c>
      <c r="H15" s="41">
        <v>4.4911099999999999</v>
      </c>
    </row>
    <row r="16" spans="1:9" s="3" customFormat="1" ht="13.5" customHeight="1" x14ac:dyDescent="0.3">
      <c r="A16" s="39"/>
      <c r="B16" s="40" t="s">
        <v>42</v>
      </c>
      <c r="C16" s="39">
        <v>49.596550000000001</v>
      </c>
      <c r="D16" s="41">
        <v>1.2639</v>
      </c>
      <c r="E16" s="39">
        <v>2.7647900000000001</v>
      </c>
      <c r="F16" s="41">
        <v>0.40952</v>
      </c>
      <c r="G16" s="39">
        <v>47.638660000000002</v>
      </c>
      <c r="H16" s="41">
        <v>1.26196</v>
      </c>
    </row>
    <row r="17" spans="1:8" s="3" customFormat="1" ht="13.5" customHeight="1" x14ac:dyDescent="0.3">
      <c r="A17" s="30" t="s">
        <v>187</v>
      </c>
      <c r="B17" s="30"/>
      <c r="C17" s="31"/>
      <c r="D17" s="32"/>
      <c r="E17" s="32"/>
      <c r="F17" s="32"/>
      <c r="G17" s="32"/>
      <c r="H17" s="33"/>
    </row>
    <row r="18" spans="1:8" s="3" customFormat="1" ht="13.5" customHeight="1" x14ac:dyDescent="0.3">
      <c r="A18" s="39"/>
      <c r="B18" s="40" t="s">
        <v>41</v>
      </c>
      <c r="C18" s="43">
        <v>32.11065</v>
      </c>
      <c r="D18" s="41">
        <v>5.6900500000000003</v>
      </c>
      <c r="E18" s="39">
        <v>12.395580000000001</v>
      </c>
      <c r="F18" s="41">
        <v>3.9599099999999998</v>
      </c>
      <c r="G18" s="39">
        <v>55.493769999999998</v>
      </c>
      <c r="H18" s="41">
        <v>6.0525000000000002</v>
      </c>
    </row>
    <row r="19" spans="1:8" s="3" customFormat="1" ht="13.5" customHeight="1" x14ac:dyDescent="0.3">
      <c r="A19" s="39"/>
      <c r="B19" s="40" t="s">
        <v>40</v>
      </c>
      <c r="C19" s="43">
        <v>48.50535</v>
      </c>
      <c r="D19" s="41">
        <v>2.4241199999999998</v>
      </c>
      <c r="E19" s="39">
        <v>4.4790799999999997</v>
      </c>
      <c r="F19" s="41">
        <v>0.95508999999999999</v>
      </c>
      <c r="G19" s="39">
        <v>47.01558</v>
      </c>
      <c r="H19" s="41">
        <v>2.4167800000000002</v>
      </c>
    </row>
    <row r="20" spans="1:8" s="3" customFormat="1" ht="13.5" customHeight="1" x14ac:dyDescent="0.3">
      <c r="A20" s="39"/>
      <c r="B20" s="40" t="s">
        <v>39</v>
      </c>
      <c r="C20" s="39">
        <v>44.81532</v>
      </c>
      <c r="D20" s="41">
        <v>2.9474</v>
      </c>
      <c r="E20" s="39">
        <v>3.4102299999999999</v>
      </c>
      <c r="F20" s="41">
        <v>1.0652699999999999</v>
      </c>
      <c r="G20" s="39">
        <v>51.774450000000002</v>
      </c>
      <c r="H20" s="41">
        <v>2.9644900000000001</v>
      </c>
    </row>
    <row r="21" spans="1:8" s="3" customFormat="1" ht="13.5" customHeight="1" x14ac:dyDescent="0.3">
      <c r="A21" s="39"/>
      <c r="B21" s="40" t="s">
        <v>38</v>
      </c>
      <c r="C21" s="43">
        <v>50.786070000000002</v>
      </c>
      <c r="D21" s="41">
        <v>2.3533400000000002</v>
      </c>
      <c r="E21" s="39">
        <v>3.3576000000000001</v>
      </c>
      <c r="F21" s="41">
        <v>0.84609999999999996</v>
      </c>
      <c r="G21" s="39">
        <v>45.85633</v>
      </c>
      <c r="H21" s="41">
        <v>2.3438400000000001</v>
      </c>
    </row>
    <row r="22" spans="1:8" s="3" customFormat="1" ht="13.5" customHeight="1" x14ac:dyDescent="0.3">
      <c r="A22" s="39"/>
      <c r="B22" s="40" t="s">
        <v>37</v>
      </c>
      <c r="C22" s="39">
        <v>44.566409999999998</v>
      </c>
      <c r="D22" s="41">
        <v>1.8164</v>
      </c>
      <c r="E22" s="39">
        <v>2.0682999999999998</v>
      </c>
      <c r="F22" s="41">
        <v>0.51500999999999997</v>
      </c>
      <c r="G22" s="39">
        <v>53.365290000000002</v>
      </c>
      <c r="H22" s="41">
        <v>1.8225199999999999</v>
      </c>
    </row>
    <row r="23" spans="1:8" s="3" customFormat="1" ht="13.5" customHeight="1" x14ac:dyDescent="0.3">
      <c r="A23" s="30" t="s">
        <v>82</v>
      </c>
      <c r="B23" s="30"/>
      <c r="C23" s="31"/>
      <c r="D23" s="32"/>
      <c r="E23" s="32"/>
      <c r="F23" s="32"/>
      <c r="G23" s="32"/>
      <c r="H23" s="33"/>
    </row>
    <row r="24" spans="1:8" s="3" customFormat="1" ht="13.5" customHeight="1" x14ac:dyDescent="0.3">
      <c r="A24" s="39"/>
      <c r="B24" s="40" t="s">
        <v>36</v>
      </c>
      <c r="C24" s="39">
        <v>54.606999999999999</v>
      </c>
      <c r="D24" s="41">
        <v>3.2264400000000002</v>
      </c>
      <c r="E24" s="39">
        <v>3.2678199999999999</v>
      </c>
      <c r="F24" s="41">
        <v>1.16578</v>
      </c>
      <c r="G24" s="39">
        <v>42.12518</v>
      </c>
      <c r="H24" s="41">
        <v>3.1976900000000001</v>
      </c>
    </row>
    <row r="25" spans="1:8" s="3" customFormat="1" ht="13.5" customHeight="1" x14ac:dyDescent="0.3">
      <c r="A25" s="15"/>
      <c r="B25" s="19" t="s">
        <v>35</v>
      </c>
      <c r="C25" s="15">
        <v>62.228610000000003</v>
      </c>
      <c r="D25" s="16">
        <v>2.0330400000000002</v>
      </c>
      <c r="E25" s="15">
        <v>4.7070499999999997</v>
      </c>
      <c r="F25" s="16">
        <v>0.85160000000000002</v>
      </c>
      <c r="G25" s="15">
        <v>33.064340000000001</v>
      </c>
      <c r="H25" s="16">
        <v>1.9776199999999999</v>
      </c>
    </row>
    <row r="26" spans="1:8" s="3" customFormat="1" ht="13.5" customHeight="1" x14ac:dyDescent="0.3">
      <c r="A26" s="15"/>
      <c r="B26" s="19" t="s">
        <v>34</v>
      </c>
      <c r="C26" s="15">
        <v>49.930840000000003</v>
      </c>
      <c r="D26" s="16">
        <v>2.6227</v>
      </c>
      <c r="E26" s="15">
        <v>3.3352200000000001</v>
      </c>
      <c r="F26" s="16">
        <v>0.93230999999999997</v>
      </c>
      <c r="G26" s="15">
        <v>46.73395</v>
      </c>
      <c r="H26" s="16">
        <v>2.61625</v>
      </c>
    </row>
    <row r="27" spans="1:8" s="3" customFormat="1" ht="13.5" customHeight="1" x14ac:dyDescent="0.3">
      <c r="A27" s="15"/>
      <c r="B27" s="19" t="s">
        <v>33</v>
      </c>
      <c r="C27" s="15">
        <v>39.251469999999998</v>
      </c>
      <c r="D27" s="16">
        <v>3.35948</v>
      </c>
      <c r="E27" s="15">
        <v>2.6944499999999998</v>
      </c>
      <c r="F27" s="16">
        <v>1.1926399999999999</v>
      </c>
      <c r="G27" s="15">
        <v>58.054079999999999</v>
      </c>
      <c r="H27" s="16">
        <v>3.3974799999999998</v>
      </c>
    </row>
    <row r="28" spans="1:8" s="3" customFormat="1" ht="13.5" customHeight="1" x14ac:dyDescent="0.3">
      <c r="A28" s="15"/>
      <c r="B28" s="19" t="s">
        <v>32</v>
      </c>
      <c r="C28" s="15">
        <v>33.652830000000002</v>
      </c>
      <c r="D28" s="16">
        <v>3.0621399999999999</v>
      </c>
      <c r="E28" s="15">
        <v>4.1460299999999997</v>
      </c>
      <c r="F28" s="16">
        <v>1.29183</v>
      </c>
      <c r="G28" s="15">
        <v>62.201140000000002</v>
      </c>
      <c r="H28" s="16">
        <v>3.13409</v>
      </c>
    </row>
    <row r="29" spans="1:8" s="3" customFormat="1" ht="13.5" customHeight="1" x14ac:dyDescent="0.3">
      <c r="A29" s="15"/>
      <c r="B29" s="19" t="s">
        <v>244</v>
      </c>
      <c r="C29" s="15">
        <v>26.465229999999998</v>
      </c>
      <c r="D29" s="16">
        <v>8.2021599999999992</v>
      </c>
      <c r="E29" s="15">
        <v>2.3172100000000002</v>
      </c>
      <c r="F29" s="16">
        <v>3.17327</v>
      </c>
      <c r="G29" s="15">
        <v>71.217550000000003</v>
      </c>
      <c r="H29" s="16">
        <v>8.4822799999999994</v>
      </c>
    </row>
    <row r="30" spans="1:8" s="3" customFormat="1" ht="13.5" customHeight="1" x14ac:dyDescent="0.3">
      <c r="A30" s="15"/>
      <c r="B30" s="19" t="s">
        <v>245</v>
      </c>
      <c r="C30" s="15">
        <v>26.74766</v>
      </c>
      <c r="D30" s="16">
        <v>3.754</v>
      </c>
      <c r="E30" s="15">
        <v>1.07785</v>
      </c>
      <c r="F30" s="16">
        <v>0.92279999999999995</v>
      </c>
      <c r="G30" s="15">
        <v>72.174490000000006</v>
      </c>
      <c r="H30" s="16">
        <v>3.8029899999999999</v>
      </c>
    </row>
    <row r="31" spans="1:8" s="3" customFormat="1" ht="13.5" customHeight="1" x14ac:dyDescent="0.3">
      <c r="A31" s="15"/>
      <c r="B31" s="19" t="s">
        <v>31</v>
      </c>
      <c r="C31" s="15">
        <v>41.247779999999999</v>
      </c>
      <c r="D31" s="16">
        <v>5.66235</v>
      </c>
      <c r="E31" s="15">
        <v>2.2647499999999998</v>
      </c>
      <c r="F31" s="16">
        <v>1.68638</v>
      </c>
      <c r="G31" s="15">
        <v>56.487470000000002</v>
      </c>
      <c r="H31" s="16">
        <v>5.6926800000000002</v>
      </c>
    </row>
    <row r="32" spans="1:8" s="3" customFormat="1" ht="13.5" customHeight="1" x14ac:dyDescent="0.3">
      <c r="A32" s="20"/>
      <c r="B32" s="21" t="s">
        <v>2</v>
      </c>
      <c r="C32" s="20">
        <v>14.282</v>
      </c>
      <c r="D32" s="38">
        <v>3.4390999999999998</v>
      </c>
      <c r="E32" s="20">
        <v>2.7136399999999998</v>
      </c>
      <c r="F32" s="38">
        <v>1.47516</v>
      </c>
      <c r="G32" s="20">
        <v>83.004350000000002</v>
      </c>
      <c r="H32" s="38">
        <v>3.6549</v>
      </c>
    </row>
    <row r="33" spans="1:8" s="73" customFormat="1" ht="34.5" customHeight="1" x14ac:dyDescent="0.3">
      <c r="A33" s="178" t="s">
        <v>26</v>
      </c>
      <c r="B33" s="178"/>
      <c r="C33" s="178"/>
      <c r="D33" s="178"/>
      <c r="E33" s="178"/>
      <c r="F33" s="178"/>
      <c r="G33" s="178"/>
      <c r="H33" s="178"/>
    </row>
    <row r="34" spans="1:8" s="73" customFormat="1" ht="13.5" customHeight="1" x14ac:dyDescent="0.3">
      <c r="A34" s="68" t="s">
        <v>77</v>
      </c>
      <c r="B34" s="68"/>
      <c r="C34" s="68"/>
      <c r="D34" s="68"/>
      <c r="E34" s="68"/>
      <c r="F34" s="68"/>
      <c r="G34" s="68"/>
      <c r="H34" s="68"/>
    </row>
    <row r="35" spans="1:8" s="73" customFormat="1" ht="13.5" customHeight="1" x14ac:dyDescent="0.3">
      <c r="A35" s="11" t="s">
        <v>1</v>
      </c>
      <c r="B35" s="130"/>
      <c r="C35" s="130"/>
      <c r="D35" s="130"/>
      <c r="E35" s="130"/>
      <c r="F35" s="130"/>
      <c r="G35" s="130"/>
      <c r="H35" s="130"/>
    </row>
    <row r="36" spans="1:8" s="73" customFormat="1" ht="25.5" customHeight="1" x14ac:dyDescent="0.3">
      <c r="A36" s="170" t="s">
        <v>213</v>
      </c>
      <c r="B36" s="170"/>
      <c r="C36" s="170"/>
      <c r="D36" s="170"/>
      <c r="E36" s="170"/>
      <c r="F36" s="170"/>
      <c r="G36" s="170"/>
      <c r="H36" s="170"/>
    </row>
    <row r="37" spans="1:8" s="73" customFormat="1" ht="13.5" customHeight="1" x14ac:dyDescent="0.3">
      <c r="A37" s="11" t="s">
        <v>0</v>
      </c>
      <c r="B37" s="130"/>
      <c r="C37" s="130"/>
      <c r="D37" s="130"/>
      <c r="E37" s="130"/>
      <c r="F37" s="130"/>
      <c r="G37" s="130"/>
      <c r="H37" s="130"/>
    </row>
    <row r="38" spans="1:8" s="73" customFormat="1" ht="25.5" customHeight="1" x14ac:dyDescent="0.3">
      <c r="A38" s="131" t="s">
        <v>79</v>
      </c>
      <c r="B38" s="131"/>
      <c r="C38" s="131"/>
      <c r="D38" s="131"/>
      <c r="E38" s="131"/>
      <c r="F38" s="131"/>
      <c r="G38" s="131"/>
      <c r="H38" s="131"/>
    </row>
    <row r="39" spans="1:8" s="1" customFormat="1" ht="12.65" customHeight="1" x14ac:dyDescent="0.2">
      <c r="A39" s="2"/>
      <c r="B39" s="2"/>
      <c r="C39" s="2"/>
      <c r="D39" s="2"/>
      <c r="E39" s="2"/>
      <c r="F39" s="2"/>
      <c r="G39" s="2"/>
      <c r="H39" s="2"/>
    </row>
    <row r="40" spans="1:8" ht="28.5" customHeight="1" x14ac:dyDescent="0.3"/>
    <row r="42" spans="1:8" ht="3.65" customHeight="1" x14ac:dyDescent="0.3"/>
    <row r="43" spans="1:8" ht="9" customHeight="1" x14ac:dyDescent="0.3"/>
    <row r="44" spans="1:8" ht="25.5" customHeight="1" x14ac:dyDescent="0.3"/>
    <row r="45" spans="1:8" ht="13.5" customHeight="1" x14ac:dyDescent="0.3"/>
    <row r="46" spans="1:8" s="3" customFormat="1" ht="13.5" customHeight="1" x14ac:dyDescent="0.2">
      <c r="A46" s="2"/>
      <c r="B46" s="2"/>
      <c r="C46" s="2"/>
      <c r="D46" s="2"/>
      <c r="E46" s="2"/>
      <c r="F46" s="2"/>
      <c r="G46" s="2"/>
      <c r="H46" s="2"/>
    </row>
    <row r="47" spans="1:8" s="3" customFormat="1" ht="13.5" customHeight="1" x14ac:dyDescent="0.2">
      <c r="A47" s="2"/>
      <c r="B47" s="2"/>
      <c r="C47" s="2"/>
      <c r="D47" s="2"/>
      <c r="E47" s="2"/>
      <c r="F47" s="2"/>
      <c r="G47" s="2"/>
      <c r="H47" s="2"/>
    </row>
    <row r="48" spans="1:8" s="3" customFormat="1" ht="13.5" customHeight="1" x14ac:dyDescent="0.2">
      <c r="A48" s="2"/>
      <c r="B48" s="2"/>
      <c r="C48" s="2"/>
      <c r="D48" s="2"/>
      <c r="E48" s="2"/>
      <c r="F48" s="2"/>
      <c r="G48" s="2"/>
      <c r="H48" s="2"/>
    </row>
    <row r="49" spans="1:8" s="3" customFormat="1" ht="13.5" customHeight="1" x14ac:dyDescent="0.2">
      <c r="A49" s="2"/>
      <c r="B49" s="2"/>
      <c r="C49" s="2"/>
      <c r="D49" s="2"/>
      <c r="E49" s="2"/>
      <c r="F49" s="2"/>
      <c r="G49" s="2"/>
      <c r="H49" s="2"/>
    </row>
    <row r="50" spans="1:8" s="3" customFormat="1" ht="13.5" customHeight="1" x14ac:dyDescent="0.2">
      <c r="A50" s="2"/>
      <c r="B50" s="2"/>
      <c r="C50" s="2"/>
      <c r="D50" s="2"/>
      <c r="E50" s="2"/>
      <c r="F50" s="2"/>
      <c r="G50" s="2"/>
      <c r="H50" s="2"/>
    </row>
    <row r="51" spans="1:8" s="3" customFormat="1" ht="13.5" customHeight="1" x14ac:dyDescent="0.2">
      <c r="A51" s="2"/>
      <c r="B51" s="2"/>
      <c r="C51" s="2"/>
      <c r="D51" s="2"/>
      <c r="E51" s="2"/>
      <c r="F51" s="2"/>
      <c r="G51" s="2"/>
      <c r="H51" s="2"/>
    </row>
    <row r="52" spans="1:8" s="3" customFormat="1" ht="13.5" customHeight="1" x14ac:dyDescent="0.2">
      <c r="A52" s="2"/>
      <c r="B52" s="2"/>
      <c r="C52" s="2"/>
      <c r="D52" s="2"/>
      <c r="E52" s="2"/>
      <c r="F52" s="2"/>
      <c r="G52" s="2"/>
      <c r="H52" s="2"/>
    </row>
    <row r="53" spans="1:8" s="3" customFormat="1" ht="13.5" customHeight="1" x14ac:dyDescent="0.2">
      <c r="A53" s="2"/>
      <c r="B53" s="2"/>
      <c r="C53" s="2"/>
      <c r="D53" s="2"/>
      <c r="E53" s="2"/>
      <c r="F53" s="2"/>
      <c r="G53" s="2"/>
      <c r="H53" s="2"/>
    </row>
    <row r="54" spans="1:8" s="3" customFormat="1" ht="13.5" customHeight="1" x14ac:dyDescent="0.2">
      <c r="A54" s="2"/>
      <c r="B54" s="2"/>
      <c r="C54" s="2"/>
      <c r="D54" s="2"/>
      <c r="E54" s="2"/>
      <c r="F54" s="2"/>
      <c r="G54" s="2"/>
      <c r="H54" s="2"/>
    </row>
    <row r="55" spans="1:8" s="3" customFormat="1" ht="13.5" customHeight="1" x14ac:dyDescent="0.2">
      <c r="A55" s="2"/>
      <c r="B55" s="2"/>
      <c r="C55" s="2"/>
      <c r="D55" s="2"/>
      <c r="E55" s="2"/>
      <c r="F55" s="2"/>
      <c r="G55" s="2"/>
      <c r="H55" s="2"/>
    </row>
    <row r="56" spans="1:8" s="3" customFormat="1" ht="13.5" customHeight="1" x14ac:dyDescent="0.2">
      <c r="A56" s="2"/>
      <c r="B56" s="2"/>
      <c r="C56" s="2"/>
      <c r="D56" s="2"/>
      <c r="E56" s="2"/>
      <c r="F56" s="2"/>
      <c r="G56" s="2"/>
      <c r="H56" s="2"/>
    </row>
    <row r="57" spans="1:8" s="3" customFormat="1" ht="13.5" customHeight="1" x14ac:dyDescent="0.2">
      <c r="A57" s="2"/>
      <c r="B57" s="2"/>
      <c r="C57" s="2"/>
      <c r="D57" s="2"/>
      <c r="E57" s="2"/>
      <c r="F57" s="2"/>
      <c r="G57" s="2"/>
      <c r="H57" s="2"/>
    </row>
    <row r="58" spans="1:8" s="3" customFormat="1" ht="13.5" customHeight="1" x14ac:dyDescent="0.2">
      <c r="A58" s="2"/>
      <c r="B58" s="2"/>
      <c r="C58" s="2"/>
      <c r="D58" s="2"/>
      <c r="E58" s="2"/>
      <c r="F58" s="2"/>
      <c r="G58" s="2"/>
      <c r="H58" s="2"/>
    </row>
    <row r="59" spans="1:8" s="3" customFormat="1" ht="13.5" customHeight="1" x14ac:dyDescent="0.2">
      <c r="A59" s="2"/>
      <c r="B59" s="2"/>
      <c r="C59" s="2"/>
      <c r="D59" s="2"/>
      <c r="E59" s="2"/>
      <c r="F59" s="2"/>
      <c r="G59" s="2"/>
      <c r="H59" s="2"/>
    </row>
    <row r="60" spans="1:8" s="3" customFormat="1" ht="13.5" customHeight="1" x14ac:dyDescent="0.2">
      <c r="A60" s="2"/>
      <c r="B60" s="2"/>
      <c r="C60" s="2"/>
      <c r="D60" s="2"/>
      <c r="E60" s="2"/>
      <c r="F60" s="2"/>
      <c r="G60" s="2"/>
      <c r="H60" s="2"/>
    </row>
    <row r="61" spans="1:8" s="3" customFormat="1" ht="13.5" customHeight="1" x14ac:dyDescent="0.2">
      <c r="A61" s="2"/>
      <c r="B61" s="2"/>
      <c r="C61" s="2"/>
      <c r="D61" s="2"/>
      <c r="E61" s="2"/>
      <c r="F61" s="2"/>
      <c r="G61" s="2"/>
      <c r="H61" s="2"/>
    </row>
    <row r="62" spans="1:8" s="3" customFormat="1" ht="13.5" customHeight="1" x14ac:dyDescent="0.2">
      <c r="A62" s="2"/>
      <c r="B62" s="2"/>
      <c r="C62" s="2"/>
      <c r="D62" s="2"/>
      <c r="E62" s="2"/>
      <c r="F62" s="2"/>
      <c r="G62" s="2"/>
      <c r="H62" s="2"/>
    </row>
    <row r="63" spans="1:8" s="3" customFormat="1" ht="13.5" customHeight="1" x14ac:dyDescent="0.2">
      <c r="A63" s="2"/>
      <c r="B63" s="2"/>
      <c r="C63" s="2"/>
      <c r="D63" s="2"/>
      <c r="E63" s="2"/>
      <c r="F63" s="2"/>
      <c r="G63" s="2"/>
      <c r="H63" s="2"/>
    </row>
    <row r="64" spans="1:8" s="3" customFormat="1" ht="13.5" customHeight="1" x14ac:dyDescent="0.2">
      <c r="A64" s="2"/>
      <c r="B64" s="2"/>
      <c r="C64" s="2"/>
      <c r="D64" s="2"/>
      <c r="E64" s="2"/>
      <c r="F64" s="2"/>
      <c r="G64" s="2"/>
      <c r="H64" s="2"/>
    </row>
    <row r="65" spans="1:8" ht="25.5" customHeight="1" x14ac:dyDescent="0.3"/>
    <row r="66" spans="1:8" s="3" customFormat="1" ht="12.65" customHeight="1" x14ac:dyDescent="0.2">
      <c r="A66" s="2"/>
      <c r="B66" s="2"/>
      <c r="C66" s="2"/>
      <c r="D66" s="2"/>
      <c r="E66" s="2"/>
      <c r="F66" s="2"/>
      <c r="G66" s="2"/>
      <c r="H66" s="2"/>
    </row>
    <row r="67" spans="1:8" s="1" customFormat="1" ht="12.65" customHeight="1" x14ac:dyDescent="0.2">
      <c r="A67" s="2"/>
      <c r="B67" s="2"/>
      <c r="C67" s="2"/>
      <c r="D67" s="2"/>
      <c r="E67" s="2"/>
      <c r="F67" s="2"/>
      <c r="G67" s="2"/>
      <c r="H67" s="2"/>
    </row>
  </sheetData>
  <mergeCells count="7">
    <mergeCell ref="A33:H33"/>
    <mergeCell ref="A36:H36"/>
    <mergeCell ref="A1:G1"/>
    <mergeCell ref="A3:B3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666F-4DB8-40A4-A611-0D2F0C0D86D4}">
  <sheetPr>
    <pageSetUpPr fitToPage="1"/>
  </sheetPr>
  <dimension ref="A1:I59"/>
  <sheetViews>
    <sheetView showGridLines="0" zoomScaleNormal="100" zoomScaleSheetLayoutView="100" workbookViewId="0">
      <selection sqref="A1:G1"/>
    </sheetView>
  </sheetViews>
  <sheetFormatPr baseColWidth="10" defaultRowHeight="14" x14ac:dyDescent="0.3"/>
  <cols>
    <col min="1" max="1" width="1" style="2" customWidth="1"/>
    <col min="2" max="2" width="30.58203125" style="2" customWidth="1"/>
    <col min="3" max="8" width="8.08203125" style="2" customWidth="1"/>
  </cols>
  <sheetData>
    <row r="1" spans="1:9" s="2" customFormat="1" ht="13.5" customHeight="1" x14ac:dyDescent="0.2">
      <c r="A1" s="173" t="s">
        <v>178</v>
      </c>
      <c r="B1" s="173"/>
      <c r="C1" s="173"/>
      <c r="D1" s="173"/>
      <c r="E1" s="173"/>
      <c r="F1" s="173"/>
      <c r="G1" s="173"/>
    </row>
    <row r="2" spans="1:9" s="2" customFormat="1" ht="13.5" customHeight="1" x14ac:dyDescent="0.2">
      <c r="A2" s="24" t="s">
        <v>238</v>
      </c>
      <c r="H2" s="54" t="s">
        <v>85</v>
      </c>
    </row>
    <row r="3" spans="1:9" s="2" customFormat="1" ht="26.15" customHeight="1" x14ac:dyDescent="0.2">
      <c r="A3" s="176" t="s">
        <v>30</v>
      </c>
      <c r="B3" s="177"/>
      <c r="C3" s="172" t="s">
        <v>73</v>
      </c>
      <c r="D3" s="172"/>
      <c r="E3" s="172" t="s">
        <v>29</v>
      </c>
      <c r="F3" s="172"/>
      <c r="G3" s="172" t="s">
        <v>179</v>
      </c>
      <c r="H3" s="174"/>
    </row>
    <row r="4" spans="1:9" s="2" customFormat="1" ht="13.5" customHeight="1" x14ac:dyDescent="0.2">
      <c r="A4" s="53"/>
      <c r="B4" s="27"/>
      <c r="C4" s="25" t="s">
        <v>24</v>
      </c>
      <c r="D4" s="25" t="s">
        <v>212</v>
      </c>
      <c r="E4" s="25" t="s">
        <v>24</v>
      </c>
      <c r="F4" s="25" t="s">
        <v>212</v>
      </c>
      <c r="G4" s="25" t="s">
        <v>24</v>
      </c>
      <c r="H4" s="26" t="s">
        <v>212</v>
      </c>
    </row>
    <row r="5" spans="1:9" s="2" customFormat="1" ht="13.5" customHeight="1" x14ac:dyDescent="0.2">
      <c r="A5" s="34" t="s">
        <v>23</v>
      </c>
      <c r="B5" s="35"/>
      <c r="C5" s="36">
        <v>45.968359999999997</v>
      </c>
      <c r="D5" s="37">
        <v>1.1128800000000001</v>
      </c>
      <c r="E5" s="36">
        <v>3.4618799999999998</v>
      </c>
      <c r="F5" s="37">
        <v>0.40322000000000002</v>
      </c>
      <c r="G5" s="36">
        <v>50.569760000000002</v>
      </c>
      <c r="H5" s="37">
        <v>1.11561</v>
      </c>
      <c r="I5" s="15"/>
    </row>
    <row r="6" spans="1:9" s="3" customFormat="1" ht="13.5" customHeight="1" x14ac:dyDescent="0.3">
      <c r="A6" s="30" t="s">
        <v>22</v>
      </c>
      <c r="B6" s="30"/>
      <c r="C6" s="31"/>
      <c r="D6" s="32"/>
      <c r="E6" s="32"/>
      <c r="F6" s="32"/>
      <c r="G6" s="32"/>
      <c r="H6" s="33"/>
    </row>
    <row r="7" spans="1:9" s="3" customFormat="1" ht="13.5" customHeight="1" x14ac:dyDescent="0.3">
      <c r="A7" s="39"/>
      <c r="B7" s="40" t="s">
        <v>242</v>
      </c>
      <c r="C7" s="43">
        <v>33.402799999999999</v>
      </c>
      <c r="D7" s="41">
        <v>2.0710799999999998</v>
      </c>
      <c r="E7" s="39">
        <v>5.2212399999999999</v>
      </c>
      <c r="F7" s="41">
        <v>0.95882999999999996</v>
      </c>
      <c r="G7" s="39">
        <v>61.375959999999999</v>
      </c>
      <c r="H7" s="41">
        <v>2.13578</v>
      </c>
    </row>
    <row r="8" spans="1:9" s="3" customFormat="1" ht="13.5" customHeight="1" x14ac:dyDescent="0.3">
      <c r="A8" s="39"/>
      <c r="B8" s="40" t="s">
        <v>21</v>
      </c>
      <c r="C8" s="43">
        <v>43.03246</v>
      </c>
      <c r="D8" s="41">
        <v>3.2290299999999998</v>
      </c>
      <c r="E8" s="39">
        <v>3.4578199999999999</v>
      </c>
      <c r="F8" s="41">
        <v>1.2244200000000001</v>
      </c>
      <c r="G8" s="39">
        <v>53.509720000000002</v>
      </c>
      <c r="H8" s="41">
        <v>3.25881</v>
      </c>
    </row>
    <row r="9" spans="1:9" s="3" customFormat="1" ht="13.5" customHeight="1" x14ac:dyDescent="0.3">
      <c r="A9" s="39"/>
      <c r="B9" s="40" t="s">
        <v>20</v>
      </c>
      <c r="C9" s="39">
        <v>48.514009999999999</v>
      </c>
      <c r="D9" s="41">
        <v>2.91086</v>
      </c>
      <c r="E9" s="39">
        <v>3.1615899999999999</v>
      </c>
      <c r="F9" s="41">
        <v>1.0378799999999999</v>
      </c>
      <c r="G9" s="39">
        <v>48.32441</v>
      </c>
      <c r="H9" s="41">
        <v>2.9074599999999999</v>
      </c>
    </row>
    <row r="10" spans="1:9" s="3" customFormat="1" ht="13.5" customHeight="1" x14ac:dyDescent="0.3">
      <c r="A10" s="39"/>
      <c r="B10" s="40" t="s">
        <v>19</v>
      </c>
      <c r="C10" s="43">
        <v>50.80903</v>
      </c>
      <c r="D10" s="41">
        <v>2.3621400000000001</v>
      </c>
      <c r="E10" s="39">
        <v>2.1860900000000001</v>
      </c>
      <c r="F10" s="41">
        <v>0.69179000000000002</v>
      </c>
      <c r="G10" s="39">
        <v>47.004890000000003</v>
      </c>
      <c r="H10" s="41">
        <v>2.3569499999999999</v>
      </c>
    </row>
    <row r="11" spans="1:9" s="3" customFormat="1" ht="13.5" customHeight="1" x14ac:dyDescent="0.3">
      <c r="A11" s="39"/>
      <c r="B11" s="40" t="s">
        <v>18</v>
      </c>
      <c r="C11" s="39">
        <v>57.246499999999997</v>
      </c>
      <c r="D11" s="41">
        <v>2.68912</v>
      </c>
      <c r="E11" s="39">
        <v>2.4811200000000002</v>
      </c>
      <c r="F11" s="41">
        <v>0.83055000000000001</v>
      </c>
      <c r="G11" s="39">
        <v>40.272390000000001</v>
      </c>
      <c r="H11" s="41">
        <v>2.66648</v>
      </c>
    </row>
    <row r="12" spans="1:9" s="3" customFormat="1" ht="13.5" customHeight="1" x14ac:dyDescent="0.3">
      <c r="A12" s="30" t="s">
        <v>28</v>
      </c>
      <c r="B12" s="30"/>
      <c r="C12" s="31"/>
      <c r="D12" s="32"/>
      <c r="E12" s="32"/>
      <c r="F12" s="32"/>
      <c r="G12" s="32"/>
      <c r="H12" s="33"/>
    </row>
    <row r="13" spans="1:9" s="3" customFormat="1" ht="13.5" customHeight="1" x14ac:dyDescent="0.3">
      <c r="A13" s="39"/>
      <c r="B13" s="40" t="s">
        <v>17</v>
      </c>
      <c r="C13" s="39">
        <v>30.58257</v>
      </c>
      <c r="D13" s="41">
        <v>4.2793099999999997</v>
      </c>
      <c r="E13" s="39">
        <v>1.9945900000000001</v>
      </c>
      <c r="F13" s="41">
        <v>1.3982000000000001</v>
      </c>
      <c r="G13" s="39">
        <v>67.422839999999994</v>
      </c>
      <c r="H13" s="41">
        <v>4.36151</v>
      </c>
    </row>
    <row r="14" spans="1:9" s="3" customFormat="1" ht="13.5" customHeight="1" x14ac:dyDescent="0.3">
      <c r="A14" s="15"/>
      <c r="B14" s="19" t="s">
        <v>16</v>
      </c>
      <c r="C14" s="15">
        <v>42.44012</v>
      </c>
      <c r="D14" s="16">
        <v>3.1535000000000002</v>
      </c>
      <c r="E14" s="15">
        <v>2.61911</v>
      </c>
      <c r="F14" s="16">
        <v>1.0814699999999999</v>
      </c>
      <c r="G14" s="15">
        <v>54.940770000000001</v>
      </c>
      <c r="H14" s="16">
        <v>3.1734900000000001</v>
      </c>
    </row>
    <row r="15" spans="1:9" s="3" customFormat="1" ht="13.5" customHeight="1" x14ac:dyDescent="0.3">
      <c r="A15" s="15"/>
      <c r="B15" s="19" t="s">
        <v>127</v>
      </c>
      <c r="C15" s="15">
        <v>46.145220000000002</v>
      </c>
      <c r="D15" s="16">
        <v>4.96096</v>
      </c>
      <c r="E15" s="15">
        <v>2.3435199999999998</v>
      </c>
      <c r="F15" s="16">
        <v>1.486</v>
      </c>
      <c r="G15" s="15">
        <v>51.51126</v>
      </c>
      <c r="H15" s="16">
        <v>4.97098</v>
      </c>
    </row>
    <row r="16" spans="1:9" s="3" customFormat="1" ht="13.5" customHeight="1" x14ac:dyDescent="0.3">
      <c r="A16" s="15"/>
      <c r="B16" s="19" t="s">
        <v>15</v>
      </c>
      <c r="C16" s="15">
        <v>39.11748</v>
      </c>
      <c r="D16" s="16">
        <v>3.3955899999999999</v>
      </c>
      <c r="E16" s="15">
        <v>3.4169999999999998</v>
      </c>
      <c r="F16" s="16">
        <v>1.3000799999999999</v>
      </c>
      <c r="G16" s="15">
        <v>57.465530000000001</v>
      </c>
      <c r="H16" s="16">
        <v>3.4409800000000001</v>
      </c>
    </row>
    <row r="17" spans="1:8" s="3" customFormat="1" ht="13.5" customHeight="1" x14ac:dyDescent="0.3">
      <c r="A17" s="15"/>
      <c r="B17" s="19" t="s">
        <v>14</v>
      </c>
      <c r="C17" s="15">
        <v>22.667770000000001</v>
      </c>
      <c r="D17" s="16">
        <v>5.1324399999999999</v>
      </c>
      <c r="E17" s="15">
        <v>3.4628100000000002</v>
      </c>
      <c r="F17" s="16">
        <v>2.1405099999999999</v>
      </c>
      <c r="G17" s="15">
        <v>73.869410000000002</v>
      </c>
      <c r="H17" s="16">
        <v>5.3529600000000004</v>
      </c>
    </row>
    <row r="18" spans="1:8" s="3" customFormat="1" ht="13.5" customHeight="1" x14ac:dyDescent="0.3">
      <c r="A18" s="15"/>
      <c r="B18" s="19" t="s">
        <v>156</v>
      </c>
      <c r="C18" s="15">
        <v>48.536349999999999</v>
      </c>
      <c r="D18" s="16">
        <v>4.6633599999999999</v>
      </c>
      <c r="E18" s="15">
        <v>4.2214200000000002</v>
      </c>
      <c r="F18" s="16">
        <v>1.8503000000000001</v>
      </c>
      <c r="G18" s="15">
        <v>47.242229999999999</v>
      </c>
      <c r="H18" s="16">
        <v>4.65456</v>
      </c>
    </row>
    <row r="19" spans="1:8" s="3" customFormat="1" ht="13.5" customHeight="1" x14ac:dyDescent="0.3">
      <c r="A19" s="15"/>
      <c r="B19" s="19" t="s">
        <v>13</v>
      </c>
      <c r="C19" s="15">
        <v>57.30677</v>
      </c>
      <c r="D19" s="16">
        <v>4.3642200000000004</v>
      </c>
      <c r="E19" s="15">
        <v>1.47153</v>
      </c>
      <c r="F19" s="16">
        <v>0.99550000000000005</v>
      </c>
      <c r="G19" s="15">
        <v>41.221699999999998</v>
      </c>
      <c r="H19" s="16">
        <v>4.3446400000000001</v>
      </c>
    </row>
    <row r="20" spans="1:8" s="3" customFormat="1" ht="13.5" customHeight="1" x14ac:dyDescent="0.3">
      <c r="A20" s="15"/>
      <c r="B20" s="19" t="s">
        <v>12</v>
      </c>
      <c r="C20" s="15">
        <v>35.456110000000002</v>
      </c>
      <c r="D20" s="16">
        <v>3.7367599999999999</v>
      </c>
      <c r="E20" s="15">
        <v>4.3130600000000001</v>
      </c>
      <c r="F20" s="16">
        <v>1.5349999999999999</v>
      </c>
      <c r="G20" s="15">
        <v>60.230840000000001</v>
      </c>
      <c r="H20" s="16">
        <v>3.8170500000000001</v>
      </c>
    </row>
    <row r="21" spans="1:8" s="3" customFormat="1" ht="13.5" customHeight="1" x14ac:dyDescent="0.3">
      <c r="A21" s="15"/>
      <c r="B21" s="19" t="s">
        <v>155</v>
      </c>
      <c r="C21" s="15">
        <v>47.339469999999999</v>
      </c>
      <c r="D21" s="16">
        <v>3.6667200000000002</v>
      </c>
      <c r="E21" s="15">
        <v>4.5121000000000002</v>
      </c>
      <c r="F21" s="16">
        <v>1.47919</v>
      </c>
      <c r="G21" s="15">
        <v>48.148429999999998</v>
      </c>
      <c r="H21" s="16">
        <v>3.6781299999999999</v>
      </c>
    </row>
    <row r="22" spans="1:8" s="3" customFormat="1" ht="13.5" customHeight="1" x14ac:dyDescent="0.3">
      <c r="A22" s="15"/>
      <c r="B22" s="19" t="s">
        <v>11</v>
      </c>
      <c r="C22" s="15">
        <v>55.491309999999999</v>
      </c>
      <c r="D22" s="16">
        <v>2.85128</v>
      </c>
      <c r="E22" s="15">
        <v>4.7454700000000001</v>
      </c>
      <c r="F22" s="16">
        <v>1.19089</v>
      </c>
      <c r="G22" s="15">
        <v>39.763210000000001</v>
      </c>
      <c r="H22" s="16">
        <v>2.8009599999999999</v>
      </c>
    </row>
    <row r="23" spans="1:8" s="3" customFormat="1" ht="13.5" customHeight="1" x14ac:dyDescent="0.3">
      <c r="A23" s="15"/>
      <c r="B23" s="19" t="s">
        <v>27</v>
      </c>
      <c r="C23" s="15">
        <v>62.922490000000003</v>
      </c>
      <c r="D23" s="16">
        <v>2.9083299999999999</v>
      </c>
      <c r="E23" s="15">
        <v>3.5259999999999998</v>
      </c>
      <c r="F23" s="16">
        <v>1.0714699999999999</v>
      </c>
      <c r="G23" s="15">
        <v>33.551519999999996</v>
      </c>
      <c r="H23" s="16">
        <v>2.8448699999999998</v>
      </c>
    </row>
    <row r="24" spans="1:8" s="3" customFormat="1" ht="13.5" customHeight="1" x14ac:dyDescent="0.3">
      <c r="A24" s="20"/>
      <c r="B24" s="21" t="s">
        <v>2</v>
      </c>
      <c r="C24" s="20">
        <v>24.297450000000001</v>
      </c>
      <c r="D24" s="38">
        <v>5.7089100000000004</v>
      </c>
      <c r="E24" s="20">
        <v>1.9719</v>
      </c>
      <c r="F24" s="38">
        <v>1.8034699999999999</v>
      </c>
      <c r="G24" s="20">
        <v>73.730649999999997</v>
      </c>
      <c r="H24" s="38">
        <v>5.8501599999999998</v>
      </c>
    </row>
    <row r="25" spans="1:8" s="73" customFormat="1" ht="34.5" customHeight="1" x14ac:dyDescent="0.3">
      <c r="A25" s="178" t="s">
        <v>26</v>
      </c>
      <c r="B25" s="178"/>
      <c r="C25" s="178"/>
      <c r="D25" s="178"/>
      <c r="E25" s="178"/>
      <c r="F25" s="178"/>
      <c r="G25" s="178"/>
      <c r="H25" s="178"/>
    </row>
    <row r="26" spans="1:8" s="73" customFormat="1" ht="13.4" customHeight="1" x14ac:dyDescent="0.3">
      <c r="A26" s="68" t="s">
        <v>77</v>
      </c>
      <c r="B26" s="68"/>
      <c r="C26" s="68"/>
      <c r="D26" s="68"/>
      <c r="E26" s="68"/>
      <c r="F26" s="68"/>
      <c r="G26" s="68"/>
      <c r="H26" s="68"/>
    </row>
    <row r="27" spans="1:8" s="73" customFormat="1" ht="13.4" customHeight="1" x14ac:dyDescent="0.3">
      <c r="A27" s="11" t="s">
        <v>1</v>
      </c>
      <c r="B27" s="130"/>
      <c r="C27" s="130"/>
      <c r="D27" s="130"/>
      <c r="E27" s="130"/>
      <c r="F27" s="130"/>
      <c r="G27" s="130"/>
      <c r="H27" s="130"/>
    </row>
    <row r="28" spans="1:8" s="73" customFormat="1" ht="25.5" customHeight="1" x14ac:dyDescent="0.3">
      <c r="A28" s="170" t="s">
        <v>213</v>
      </c>
      <c r="B28" s="170"/>
      <c r="C28" s="170"/>
      <c r="D28" s="170"/>
      <c r="E28" s="170"/>
      <c r="F28" s="170"/>
      <c r="G28" s="170"/>
      <c r="H28" s="170"/>
    </row>
    <row r="29" spans="1:8" s="73" customFormat="1" ht="13.4" customHeight="1" x14ac:dyDescent="0.3">
      <c r="A29" s="11" t="s">
        <v>0</v>
      </c>
      <c r="B29" s="130"/>
      <c r="C29" s="130"/>
      <c r="D29" s="130"/>
      <c r="E29" s="130"/>
      <c r="F29" s="130"/>
      <c r="G29" s="130"/>
      <c r="H29" s="130"/>
    </row>
    <row r="30" spans="1:8" s="73" customFormat="1" ht="25.5" customHeight="1" x14ac:dyDescent="0.3">
      <c r="A30" s="131" t="s">
        <v>79</v>
      </c>
      <c r="B30" s="131"/>
      <c r="C30" s="131"/>
      <c r="D30" s="131"/>
      <c r="E30" s="131"/>
      <c r="F30" s="131"/>
      <c r="G30" s="131"/>
      <c r="H30" s="131"/>
    </row>
    <row r="31" spans="1:8" s="1" customFormat="1" ht="12.65" customHeight="1" x14ac:dyDescent="0.2">
      <c r="A31" s="2"/>
      <c r="B31" s="2"/>
      <c r="C31" s="2"/>
      <c r="D31" s="2"/>
      <c r="E31" s="2"/>
      <c r="F31" s="2"/>
      <c r="G31" s="2"/>
      <c r="H31" s="2"/>
    </row>
    <row r="32" spans="1:8" ht="28.5" customHeight="1" x14ac:dyDescent="0.3"/>
    <row r="34" spans="1:8" ht="3.65" customHeight="1" x14ac:dyDescent="0.3"/>
    <row r="35" spans="1:8" ht="9" customHeight="1" x14ac:dyDescent="0.3"/>
    <row r="36" spans="1:8" ht="25.5" customHeight="1" x14ac:dyDescent="0.3"/>
    <row r="37" spans="1:8" ht="13.5" customHeight="1" x14ac:dyDescent="0.3"/>
    <row r="38" spans="1:8" s="3" customFormat="1" ht="13.5" customHeight="1" x14ac:dyDescent="0.2">
      <c r="A38" s="2"/>
      <c r="B38" s="2"/>
      <c r="C38" s="2"/>
      <c r="D38" s="2"/>
      <c r="E38" s="2"/>
      <c r="F38" s="2"/>
      <c r="G38" s="2"/>
      <c r="H38" s="2"/>
    </row>
    <row r="39" spans="1:8" s="3" customFormat="1" ht="13.5" customHeight="1" x14ac:dyDescent="0.2">
      <c r="A39" s="2"/>
      <c r="B39" s="2"/>
      <c r="C39" s="2"/>
      <c r="D39" s="2"/>
      <c r="E39" s="2"/>
      <c r="F39" s="2"/>
      <c r="G39" s="2"/>
      <c r="H39" s="2"/>
    </row>
    <row r="40" spans="1:8" s="3" customFormat="1" ht="13.5" customHeight="1" x14ac:dyDescent="0.2">
      <c r="A40" s="2"/>
      <c r="B40" s="2"/>
      <c r="C40" s="2"/>
      <c r="D40" s="2"/>
      <c r="E40" s="2"/>
      <c r="F40" s="2"/>
      <c r="G40" s="2"/>
      <c r="H40" s="2"/>
    </row>
    <row r="41" spans="1:8" s="3" customFormat="1" ht="13.5" customHeight="1" x14ac:dyDescent="0.2">
      <c r="A41" s="2"/>
      <c r="B41" s="2"/>
      <c r="C41" s="2"/>
      <c r="D41" s="2"/>
      <c r="E41" s="2"/>
      <c r="F41" s="2"/>
      <c r="G41" s="2"/>
      <c r="H41" s="2"/>
    </row>
    <row r="42" spans="1:8" s="3" customFormat="1" ht="13.5" customHeight="1" x14ac:dyDescent="0.2">
      <c r="A42" s="2"/>
      <c r="B42" s="2"/>
      <c r="C42" s="2"/>
      <c r="D42" s="2"/>
      <c r="E42" s="2"/>
      <c r="F42" s="2"/>
      <c r="G42" s="2"/>
      <c r="H42" s="2"/>
    </row>
    <row r="43" spans="1:8" s="3" customFormat="1" ht="13.5" customHeight="1" x14ac:dyDescent="0.2">
      <c r="A43" s="2"/>
      <c r="B43" s="2"/>
      <c r="C43" s="2"/>
      <c r="D43" s="2"/>
      <c r="E43" s="2"/>
      <c r="F43" s="2"/>
      <c r="G43" s="2"/>
      <c r="H43" s="2"/>
    </row>
    <row r="44" spans="1:8" s="3" customFormat="1" ht="13.5" customHeight="1" x14ac:dyDescent="0.2">
      <c r="A44" s="2"/>
      <c r="B44" s="2"/>
      <c r="C44" s="2"/>
      <c r="D44" s="2"/>
      <c r="E44" s="2"/>
      <c r="F44" s="2"/>
      <c r="G44" s="2"/>
      <c r="H44" s="2"/>
    </row>
    <row r="45" spans="1:8" s="3" customFormat="1" ht="13.5" customHeight="1" x14ac:dyDescent="0.2">
      <c r="A45" s="2"/>
      <c r="B45" s="2"/>
      <c r="C45" s="2"/>
      <c r="D45" s="2"/>
      <c r="E45" s="2"/>
      <c r="F45" s="2"/>
      <c r="G45" s="2"/>
      <c r="H45" s="2"/>
    </row>
    <row r="46" spans="1:8" s="3" customFormat="1" ht="13.5" customHeight="1" x14ac:dyDescent="0.2">
      <c r="A46" s="2"/>
      <c r="B46" s="2"/>
      <c r="C46" s="2"/>
      <c r="D46" s="2"/>
      <c r="E46" s="2"/>
      <c r="F46" s="2"/>
      <c r="G46" s="2"/>
      <c r="H46" s="2"/>
    </row>
    <row r="47" spans="1:8" s="3" customFormat="1" ht="13.5" customHeight="1" x14ac:dyDescent="0.2">
      <c r="A47" s="2"/>
      <c r="B47" s="2"/>
      <c r="C47" s="2"/>
      <c r="D47" s="2"/>
      <c r="E47" s="2"/>
      <c r="F47" s="2"/>
      <c r="G47" s="2"/>
      <c r="H47" s="2"/>
    </row>
    <row r="48" spans="1:8" s="3" customFormat="1" ht="13.5" customHeight="1" x14ac:dyDescent="0.2">
      <c r="A48" s="2"/>
      <c r="B48" s="2"/>
      <c r="C48" s="2"/>
      <c r="D48" s="2"/>
      <c r="E48" s="2"/>
      <c r="F48" s="2"/>
      <c r="G48" s="2"/>
      <c r="H48" s="2"/>
    </row>
    <row r="49" spans="1:8" s="3" customFormat="1" ht="13.5" customHeight="1" x14ac:dyDescent="0.2">
      <c r="A49" s="2"/>
      <c r="B49" s="2"/>
      <c r="C49" s="2"/>
      <c r="D49" s="2"/>
      <c r="E49" s="2"/>
      <c r="F49" s="2"/>
      <c r="G49" s="2"/>
      <c r="H49" s="2"/>
    </row>
    <row r="50" spans="1:8" s="3" customFormat="1" ht="13.5" customHeight="1" x14ac:dyDescent="0.2">
      <c r="A50" s="2"/>
      <c r="B50" s="2"/>
      <c r="C50" s="2"/>
      <c r="D50" s="2"/>
      <c r="E50" s="2"/>
      <c r="F50" s="2"/>
      <c r="G50" s="2"/>
      <c r="H50" s="2"/>
    </row>
    <row r="51" spans="1:8" s="3" customFormat="1" ht="13.5" customHeight="1" x14ac:dyDescent="0.2">
      <c r="A51" s="2"/>
      <c r="B51" s="2"/>
      <c r="C51" s="2"/>
      <c r="D51" s="2"/>
      <c r="E51" s="2"/>
      <c r="F51" s="2"/>
      <c r="G51" s="2"/>
      <c r="H51" s="2"/>
    </row>
    <row r="52" spans="1:8" s="3" customFormat="1" ht="13.5" customHeight="1" x14ac:dyDescent="0.2">
      <c r="A52" s="2"/>
      <c r="B52" s="2"/>
      <c r="C52" s="2"/>
      <c r="D52" s="2"/>
      <c r="E52" s="2"/>
      <c r="F52" s="2"/>
      <c r="G52" s="2"/>
      <c r="H52" s="2"/>
    </row>
    <row r="53" spans="1:8" s="3" customFormat="1" ht="13.5" customHeight="1" x14ac:dyDescent="0.2">
      <c r="A53" s="2"/>
      <c r="B53" s="2"/>
      <c r="C53" s="2"/>
      <c r="D53" s="2"/>
      <c r="E53" s="2"/>
      <c r="F53" s="2"/>
      <c r="G53" s="2"/>
      <c r="H53" s="2"/>
    </row>
    <row r="54" spans="1:8" s="3" customFormat="1" ht="13.5" customHeight="1" x14ac:dyDescent="0.2">
      <c r="A54" s="2"/>
      <c r="B54" s="2"/>
      <c r="C54" s="2"/>
      <c r="D54" s="2"/>
      <c r="E54" s="2"/>
      <c r="F54" s="2"/>
      <c r="G54" s="2"/>
      <c r="H54" s="2"/>
    </row>
    <row r="55" spans="1:8" s="3" customFormat="1" ht="13.5" customHeight="1" x14ac:dyDescent="0.2">
      <c r="A55" s="2"/>
      <c r="B55" s="2"/>
      <c r="C55" s="2"/>
      <c r="D55" s="2"/>
      <c r="E55" s="2"/>
      <c r="F55" s="2"/>
      <c r="G55" s="2"/>
      <c r="H55" s="2"/>
    </row>
    <row r="56" spans="1:8" s="3" customFormat="1" ht="13.5" customHeight="1" x14ac:dyDescent="0.2">
      <c r="A56" s="2"/>
      <c r="B56" s="2"/>
      <c r="C56" s="2"/>
      <c r="D56" s="2"/>
      <c r="E56" s="2"/>
      <c r="F56" s="2"/>
      <c r="G56" s="2"/>
      <c r="H56" s="2"/>
    </row>
    <row r="57" spans="1:8" ht="25.5" customHeight="1" x14ac:dyDescent="0.3"/>
    <row r="58" spans="1:8" s="3" customFormat="1" ht="12.65" customHeight="1" x14ac:dyDescent="0.2">
      <c r="A58" s="2"/>
      <c r="B58" s="2"/>
      <c r="C58" s="2"/>
      <c r="D58" s="2"/>
      <c r="E58" s="2"/>
      <c r="F58" s="2"/>
      <c r="G58" s="2"/>
      <c r="H58" s="2"/>
    </row>
    <row r="59" spans="1:8" s="1" customFormat="1" ht="12.65" customHeight="1" x14ac:dyDescent="0.2">
      <c r="A59" s="2"/>
      <c r="B59" s="2"/>
      <c r="C59" s="2"/>
      <c r="D59" s="2"/>
      <c r="E59" s="2"/>
      <c r="F59" s="2"/>
      <c r="G59" s="2"/>
      <c r="H59" s="2"/>
    </row>
  </sheetData>
  <mergeCells count="7">
    <mergeCell ref="A28:H28"/>
    <mergeCell ref="A1:G1"/>
    <mergeCell ref="A3:B3"/>
    <mergeCell ref="C3:D3"/>
    <mergeCell ref="E3:F3"/>
    <mergeCell ref="G3:H3"/>
    <mergeCell ref="A25:H2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4105-AF72-46DB-ACB6-FE005E9E73DD}">
  <sheetPr>
    <pageSetUpPr fitToPage="1"/>
  </sheetPr>
  <dimension ref="A1:V54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30.5" customWidth="1"/>
    <col min="2" max="22" width="4.58203125" customWidth="1"/>
  </cols>
  <sheetData>
    <row r="1" spans="1:22" s="24" customFormat="1" ht="13.5" customHeight="1" x14ac:dyDescent="0.3">
      <c r="A1" s="50" t="s">
        <v>126</v>
      </c>
    </row>
    <row r="2" spans="1:22" s="24" customFormat="1" ht="13.5" customHeight="1" x14ac:dyDescent="0.3">
      <c r="A2" s="51" t="s">
        <v>200</v>
      </c>
      <c r="E2" s="52"/>
      <c r="G2" s="52"/>
      <c r="I2" s="52"/>
      <c r="M2" s="52"/>
      <c r="V2" s="54" t="s">
        <v>122</v>
      </c>
    </row>
    <row r="3" spans="1:22" s="2" customFormat="1" ht="34.5" customHeight="1" x14ac:dyDescent="0.2">
      <c r="A3" s="168"/>
      <c r="B3" s="137" t="s">
        <v>167</v>
      </c>
      <c r="C3" s="179" t="s">
        <v>168</v>
      </c>
      <c r="D3" s="180"/>
      <c r="E3" s="179" t="s">
        <v>169</v>
      </c>
      <c r="F3" s="180"/>
      <c r="G3" s="179" t="s">
        <v>119</v>
      </c>
      <c r="H3" s="180"/>
      <c r="I3" s="179" t="s">
        <v>165</v>
      </c>
      <c r="J3" s="180"/>
      <c r="K3" s="179" t="s">
        <v>166</v>
      </c>
      <c r="L3" s="180"/>
      <c r="M3" s="179" t="s">
        <v>170</v>
      </c>
      <c r="N3" s="180"/>
      <c r="O3" s="179" t="s">
        <v>171</v>
      </c>
      <c r="P3" s="180"/>
      <c r="Q3" s="179" t="s">
        <v>172</v>
      </c>
      <c r="R3" s="180"/>
      <c r="S3" s="179" t="s">
        <v>164</v>
      </c>
      <c r="T3" s="180"/>
      <c r="U3" s="179" t="s">
        <v>173</v>
      </c>
      <c r="V3" s="180"/>
    </row>
    <row r="4" spans="1:22" s="2" customFormat="1" ht="13.5" customHeight="1" x14ac:dyDescent="0.2">
      <c r="A4" s="169"/>
      <c r="B4" s="80" t="s">
        <v>24</v>
      </c>
      <c r="C4" s="80" t="s">
        <v>24</v>
      </c>
      <c r="D4" s="81" t="s">
        <v>212</v>
      </c>
      <c r="E4" s="80" t="s">
        <v>24</v>
      </c>
      <c r="F4" s="81" t="s">
        <v>212</v>
      </c>
      <c r="G4" s="80" t="s">
        <v>24</v>
      </c>
      <c r="H4" s="81" t="s">
        <v>212</v>
      </c>
      <c r="I4" s="80" t="s">
        <v>24</v>
      </c>
      <c r="J4" s="81" t="s">
        <v>212</v>
      </c>
      <c r="K4" s="80" t="s">
        <v>24</v>
      </c>
      <c r="L4" s="81" t="s">
        <v>212</v>
      </c>
      <c r="M4" s="80" t="s">
        <v>24</v>
      </c>
      <c r="N4" s="81" t="s">
        <v>212</v>
      </c>
      <c r="O4" s="80" t="s">
        <v>24</v>
      </c>
      <c r="P4" s="81" t="s">
        <v>212</v>
      </c>
      <c r="Q4" s="80" t="s">
        <v>24</v>
      </c>
      <c r="R4" s="81" t="s">
        <v>212</v>
      </c>
      <c r="S4" s="80" t="s">
        <v>24</v>
      </c>
      <c r="T4" s="80" t="s">
        <v>212</v>
      </c>
      <c r="U4" s="80" t="s">
        <v>24</v>
      </c>
      <c r="V4" s="82" t="s">
        <v>212</v>
      </c>
    </row>
    <row r="5" spans="1:22" s="17" customFormat="1" ht="13.5" customHeight="1" x14ac:dyDescent="0.3">
      <c r="A5" s="70" t="s">
        <v>23</v>
      </c>
      <c r="B5" s="83">
        <v>100</v>
      </c>
      <c r="C5" s="84">
        <v>1.990518</v>
      </c>
      <c r="D5" s="49">
        <v>0.29613200000000001</v>
      </c>
      <c r="E5" s="84">
        <v>18.007156999999999</v>
      </c>
      <c r="F5" s="49">
        <v>0.79925199999999996</v>
      </c>
      <c r="G5" s="84">
        <v>22.711161000000001</v>
      </c>
      <c r="H5" s="49">
        <v>0.867008</v>
      </c>
      <c r="I5" s="84">
        <v>13.856202</v>
      </c>
      <c r="J5" s="49">
        <v>0.73012900000000003</v>
      </c>
      <c r="K5" s="84">
        <v>7.4852150000000002</v>
      </c>
      <c r="L5" s="49">
        <v>0.54676899999999995</v>
      </c>
      <c r="M5" s="84">
        <v>6.0852219999999999</v>
      </c>
      <c r="N5" s="49">
        <v>0.49847599999999997</v>
      </c>
      <c r="O5" s="84">
        <v>2.2252740000000002</v>
      </c>
      <c r="P5" s="49">
        <v>0.31434800000000002</v>
      </c>
      <c r="Q5" s="84">
        <v>17.240271</v>
      </c>
      <c r="R5" s="49">
        <v>0.78557699999999997</v>
      </c>
      <c r="S5" s="84">
        <v>4.5222790000000002</v>
      </c>
      <c r="T5" s="49">
        <v>0.42882799999999999</v>
      </c>
      <c r="U5" s="84">
        <v>5.8766999999999996</v>
      </c>
      <c r="V5" s="49">
        <v>0.49149999999999999</v>
      </c>
    </row>
    <row r="6" spans="1:22" s="28" customFormat="1" ht="13.5" customHeight="1" x14ac:dyDescent="0.3">
      <c r="A6" s="30" t="s">
        <v>28</v>
      </c>
      <c r="B6" s="30"/>
      <c r="C6" s="31"/>
      <c r="D6" s="32"/>
      <c r="E6" s="30"/>
      <c r="F6" s="31"/>
      <c r="G6" s="32"/>
      <c r="H6" s="30"/>
      <c r="I6" s="31"/>
      <c r="J6" s="32"/>
      <c r="K6" s="30"/>
      <c r="L6" s="31"/>
      <c r="M6" s="32"/>
      <c r="N6" s="30"/>
      <c r="O6" s="31"/>
      <c r="P6" s="32"/>
      <c r="Q6" s="30"/>
      <c r="R6" s="31"/>
      <c r="S6" s="32"/>
      <c r="T6" s="30"/>
      <c r="U6" s="31"/>
      <c r="V6" s="32"/>
    </row>
    <row r="7" spans="1:22" s="17" customFormat="1" ht="13.5" customHeight="1" x14ac:dyDescent="0.3">
      <c r="A7" s="28" t="s">
        <v>16</v>
      </c>
      <c r="B7" s="86">
        <v>100</v>
      </c>
      <c r="C7" s="4">
        <v>3.458971</v>
      </c>
      <c r="D7" s="42">
        <v>1.2973840000000001</v>
      </c>
      <c r="E7" s="4">
        <v>21.310563999999999</v>
      </c>
      <c r="F7" s="42">
        <v>2.6633339999999999</v>
      </c>
      <c r="G7" s="4">
        <v>25.491461000000001</v>
      </c>
      <c r="H7" s="42">
        <v>2.8121390000000002</v>
      </c>
      <c r="I7" s="4">
        <v>21.750798</v>
      </c>
      <c r="J7" s="42">
        <v>2.677908</v>
      </c>
      <c r="K7" s="4">
        <v>5.975123</v>
      </c>
      <c r="L7" s="42">
        <v>1.5297460000000001</v>
      </c>
      <c r="M7" s="4">
        <v>2.0336470000000002</v>
      </c>
      <c r="N7" s="42">
        <v>0.95650000000000002</v>
      </c>
      <c r="O7" s="4">
        <v>1.0025740000000001</v>
      </c>
      <c r="P7" s="42">
        <v>0.65554999999999997</v>
      </c>
      <c r="Q7" s="4">
        <v>9.0258070000000004</v>
      </c>
      <c r="R7" s="42">
        <v>1.907362</v>
      </c>
      <c r="S7" s="4">
        <v>4.7822069999999997</v>
      </c>
      <c r="T7" s="42">
        <v>1.3832599999999999</v>
      </c>
      <c r="U7" s="4">
        <v>5.1688479999999997</v>
      </c>
      <c r="V7" s="42">
        <v>1.455419</v>
      </c>
    </row>
    <row r="8" spans="1:22" s="17" customFormat="1" ht="13.5" customHeight="1" x14ac:dyDescent="0.3">
      <c r="A8" s="28" t="s">
        <v>127</v>
      </c>
      <c r="B8" s="86">
        <v>100</v>
      </c>
      <c r="C8" s="4">
        <v>3.6281430000000001</v>
      </c>
      <c r="D8" s="42">
        <v>1.8696999999999999</v>
      </c>
      <c r="E8" s="4">
        <v>11.774694</v>
      </c>
      <c r="F8" s="42">
        <v>2.9110749999999999</v>
      </c>
      <c r="G8" s="4">
        <v>20.371155000000002</v>
      </c>
      <c r="H8" s="42">
        <v>3.822803</v>
      </c>
      <c r="I8" s="4">
        <v>42.197206999999999</v>
      </c>
      <c r="J8" s="42">
        <v>4.7164409999999997</v>
      </c>
      <c r="K8" s="4">
        <v>2.381583</v>
      </c>
      <c r="L8" s="42">
        <v>1.380128</v>
      </c>
      <c r="M8" s="4">
        <v>2.3671060000000002</v>
      </c>
      <c r="N8" s="42">
        <v>1.4084300000000001</v>
      </c>
      <c r="O8" s="4">
        <v>7.9136999999999999E-2</v>
      </c>
      <c r="P8" s="42">
        <v>0.155165</v>
      </c>
      <c r="Q8" s="4">
        <v>8.6455459999999995</v>
      </c>
      <c r="R8" s="42">
        <v>2.6087750000000001</v>
      </c>
      <c r="S8" s="4">
        <v>4.0421899999999997</v>
      </c>
      <c r="T8" s="42">
        <v>1.89845</v>
      </c>
      <c r="U8" s="4">
        <v>4.5132380000000003</v>
      </c>
      <c r="V8" s="42">
        <v>1.960801</v>
      </c>
    </row>
    <row r="9" spans="1:22" s="17" customFormat="1" ht="13.5" customHeight="1" x14ac:dyDescent="0.3">
      <c r="A9" s="28" t="s">
        <v>17</v>
      </c>
      <c r="B9" s="86">
        <v>100</v>
      </c>
      <c r="C9" s="4">
        <v>0.30831799999999998</v>
      </c>
      <c r="D9" s="42">
        <v>0.435502</v>
      </c>
      <c r="E9" s="4">
        <v>17.660314</v>
      </c>
      <c r="F9" s="42">
        <v>4.540419</v>
      </c>
      <c r="G9" s="4">
        <v>18.108036999999999</v>
      </c>
      <c r="H9" s="42">
        <v>4.3631099999999998</v>
      </c>
      <c r="I9" s="4">
        <v>48.629415000000002</v>
      </c>
      <c r="J9" s="42">
        <v>5.8184940000000003</v>
      </c>
      <c r="K9" s="4">
        <v>2.952232</v>
      </c>
      <c r="L9" s="42">
        <v>2.0187149999999998</v>
      </c>
      <c r="M9" s="4">
        <v>2.1328330000000002</v>
      </c>
      <c r="N9" s="42">
        <v>1.521685</v>
      </c>
      <c r="O9" s="4">
        <v>1.445262</v>
      </c>
      <c r="P9" s="42">
        <v>1.2347600000000001</v>
      </c>
      <c r="Q9" s="4">
        <v>1.8980140000000001</v>
      </c>
      <c r="R9" s="42">
        <v>1.4414260000000001</v>
      </c>
      <c r="S9" s="4">
        <v>3.8948100000000001</v>
      </c>
      <c r="T9" s="42">
        <v>2.2897210000000001</v>
      </c>
      <c r="U9" s="4">
        <v>2.9707650000000001</v>
      </c>
      <c r="V9" s="42">
        <v>1.9260470000000001</v>
      </c>
    </row>
    <row r="10" spans="1:22" s="17" customFormat="1" ht="13.5" customHeight="1" x14ac:dyDescent="0.3">
      <c r="A10" s="28" t="s">
        <v>15</v>
      </c>
      <c r="B10" s="86">
        <v>100</v>
      </c>
      <c r="C10" s="4">
        <v>3.0948899999999999</v>
      </c>
      <c r="D10" s="42">
        <v>1.2687649999999999</v>
      </c>
      <c r="E10" s="4">
        <v>13.390361</v>
      </c>
      <c r="F10" s="42">
        <v>2.421948</v>
      </c>
      <c r="G10" s="4">
        <v>38.887385000000002</v>
      </c>
      <c r="H10" s="42">
        <v>3.563555</v>
      </c>
      <c r="I10" s="4">
        <v>16.335121999999998</v>
      </c>
      <c r="J10" s="42">
        <v>2.8223349999999998</v>
      </c>
      <c r="K10" s="4">
        <v>3.7834810000000001</v>
      </c>
      <c r="L10" s="42">
        <v>1.326578</v>
      </c>
      <c r="M10" s="4">
        <v>1.6157429999999999</v>
      </c>
      <c r="N10" s="42">
        <v>0.91433299999999995</v>
      </c>
      <c r="O10" s="4">
        <v>2.363658</v>
      </c>
      <c r="P10" s="42">
        <v>1.147702</v>
      </c>
      <c r="Q10" s="4">
        <v>10.880031000000001</v>
      </c>
      <c r="R10" s="42">
        <v>2.1894670000000001</v>
      </c>
      <c r="S10" s="4">
        <v>4.2138400000000003</v>
      </c>
      <c r="T10" s="42">
        <v>1.4784600000000001</v>
      </c>
      <c r="U10" s="4">
        <v>5.4354889999999996</v>
      </c>
      <c r="V10" s="42">
        <v>1.6295249999999999</v>
      </c>
    </row>
    <row r="11" spans="1:22" s="17" customFormat="1" ht="13.5" customHeight="1" x14ac:dyDescent="0.3">
      <c r="A11" s="28" t="s">
        <v>14</v>
      </c>
      <c r="B11" s="86">
        <v>100</v>
      </c>
      <c r="C11" s="4">
        <v>3.2846660000000001</v>
      </c>
      <c r="D11" s="42">
        <v>3.0516890000000001</v>
      </c>
      <c r="E11" s="4">
        <v>12.943144999999999</v>
      </c>
      <c r="F11" s="42">
        <v>6.2084570000000001</v>
      </c>
      <c r="G11" s="4">
        <v>21.4</v>
      </c>
      <c r="H11" s="42">
        <v>7.396712</v>
      </c>
      <c r="I11" s="4">
        <v>21.299485000000001</v>
      </c>
      <c r="J11" s="42">
        <v>7.4218460000000004</v>
      </c>
      <c r="K11" s="4">
        <v>6.3818840000000003</v>
      </c>
      <c r="L11" s="42">
        <v>4.0221749999999998</v>
      </c>
      <c r="M11" s="4">
        <v>3.0016729999999998</v>
      </c>
      <c r="N11" s="42">
        <v>3.7195459999999998</v>
      </c>
      <c r="O11" s="4">
        <v>1.6266849999999999</v>
      </c>
      <c r="P11" s="42">
        <v>1.8499840000000001</v>
      </c>
      <c r="Q11" s="4">
        <v>12.887487999999999</v>
      </c>
      <c r="R11" s="42">
        <v>5.958863</v>
      </c>
      <c r="S11" s="4">
        <v>1.5026109999999999</v>
      </c>
      <c r="T11" s="42">
        <v>1.447433</v>
      </c>
      <c r="U11" s="4">
        <v>15.672363000000001</v>
      </c>
      <c r="V11" s="42">
        <v>6.6716639999999998</v>
      </c>
    </row>
    <row r="12" spans="1:22" s="17" customFormat="1" ht="13.5" customHeight="1" x14ac:dyDescent="0.3">
      <c r="A12" s="28" t="s">
        <v>156</v>
      </c>
      <c r="B12" s="86">
        <v>100</v>
      </c>
      <c r="C12" s="4">
        <v>2.6329259999999999</v>
      </c>
      <c r="D12" s="42">
        <v>1.303148</v>
      </c>
      <c r="E12" s="4">
        <v>35.565921000000003</v>
      </c>
      <c r="F12" s="42">
        <v>3.9839229999999999</v>
      </c>
      <c r="G12" s="4">
        <v>21.937562</v>
      </c>
      <c r="H12" s="42">
        <v>3.3894549999999999</v>
      </c>
      <c r="I12" s="4">
        <v>6.408372</v>
      </c>
      <c r="J12" s="42">
        <v>2.0336979999999998</v>
      </c>
      <c r="K12" s="4">
        <v>8.4532550000000004</v>
      </c>
      <c r="L12" s="42">
        <v>2.3182990000000001</v>
      </c>
      <c r="M12" s="4">
        <v>1.2050339999999999</v>
      </c>
      <c r="N12" s="42">
        <v>0.90320599999999995</v>
      </c>
      <c r="O12" s="4">
        <v>6.6943270000000004</v>
      </c>
      <c r="P12" s="42">
        <v>2.0661200000000002</v>
      </c>
      <c r="Q12" s="4">
        <v>6.3071390000000003</v>
      </c>
      <c r="R12" s="42">
        <v>2.0875689999999998</v>
      </c>
      <c r="S12" s="4">
        <v>4.6672409999999998</v>
      </c>
      <c r="T12" s="42">
        <v>1.72963</v>
      </c>
      <c r="U12" s="4">
        <v>6.1282230000000002</v>
      </c>
      <c r="V12" s="42">
        <v>1.99064</v>
      </c>
    </row>
    <row r="13" spans="1:22" s="17" customFormat="1" ht="13.5" customHeight="1" x14ac:dyDescent="0.3">
      <c r="A13" s="28" t="s">
        <v>13</v>
      </c>
      <c r="B13" s="86">
        <v>100</v>
      </c>
      <c r="C13" s="4">
        <v>1.5581449999999999</v>
      </c>
      <c r="D13" s="42">
        <v>0.69988899999999998</v>
      </c>
      <c r="E13" s="4">
        <v>22.492180000000001</v>
      </c>
      <c r="F13" s="42">
        <v>2.9519000000000002</v>
      </c>
      <c r="G13" s="4">
        <v>48.737417999999998</v>
      </c>
      <c r="H13" s="42">
        <v>3.4738159999999998</v>
      </c>
      <c r="I13" s="4">
        <v>2.5132539999999999</v>
      </c>
      <c r="J13" s="42">
        <v>1.0528930000000001</v>
      </c>
      <c r="K13" s="4">
        <v>8.4847020000000004</v>
      </c>
      <c r="L13" s="42">
        <v>1.960029</v>
      </c>
      <c r="M13" s="4">
        <v>1.3378289999999999</v>
      </c>
      <c r="N13" s="42">
        <v>0.85675199999999996</v>
      </c>
      <c r="O13" s="4">
        <v>0.73152200000000001</v>
      </c>
      <c r="P13" s="42">
        <v>0.62797499999999995</v>
      </c>
      <c r="Q13" s="4">
        <v>7.1100149999999998</v>
      </c>
      <c r="R13" s="42">
        <v>1.8651359999999999</v>
      </c>
      <c r="S13" s="4">
        <v>4.6911129999999996</v>
      </c>
      <c r="T13" s="42">
        <v>1.4789600000000001</v>
      </c>
      <c r="U13" s="4">
        <v>2.3438210000000002</v>
      </c>
      <c r="V13" s="42">
        <v>1.0354909999999999</v>
      </c>
    </row>
    <row r="14" spans="1:22" s="17" customFormat="1" ht="13.5" customHeight="1" x14ac:dyDescent="0.3">
      <c r="A14" s="28" t="s">
        <v>12</v>
      </c>
      <c r="B14" s="86">
        <v>100</v>
      </c>
      <c r="C14" s="4">
        <v>3.1615790000000001</v>
      </c>
      <c r="D14" s="42">
        <v>1.658906</v>
      </c>
      <c r="E14" s="4">
        <v>13.187252000000001</v>
      </c>
      <c r="F14" s="42">
        <v>2.7890809999999999</v>
      </c>
      <c r="G14" s="4">
        <v>25.161619999999999</v>
      </c>
      <c r="H14" s="42">
        <v>3.6651760000000002</v>
      </c>
      <c r="I14" s="4">
        <v>18.726749999999999</v>
      </c>
      <c r="J14" s="42">
        <v>3.3430010000000001</v>
      </c>
      <c r="K14" s="4">
        <v>10.762911000000001</v>
      </c>
      <c r="L14" s="42">
        <v>2.709613</v>
      </c>
      <c r="M14" s="4">
        <v>2.4877120000000001</v>
      </c>
      <c r="N14" s="42">
        <v>1.283911</v>
      </c>
      <c r="O14" s="4">
        <v>1.8882939999999999</v>
      </c>
      <c r="P14" s="42">
        <v>1.133588</v>
      </c>
      <c r="Q14" s="4">
        <v>10.832795000000001</v>
      </c>
      <c r="R14" s="42">
        <v>2.5321760000000002</v>
      </c>
      <c r="S14" s="4">
        <v>5.1780920000000004</v>
      </c>
      <c r="T14" s="42">
        <v>1.8360479999999999</v>
      </c>
      <c r="U14" s="4">
        <v>8.6129940000000005</v>
      </c>
      <c r="V14" s="42">
        <v>2.352792</v>
      </c>
    </row>
    <row r="15" spans="1:22" s="17" customFormat="1" ht="13.5" customHeight="1" x14ac:dyDescent="0.3">
      <c r="A15" s="28" t="s">
        <v>180</v>
      </c>
      <c r="B15" s="86">
        <v>100</v>
      </c>
      <c r="C15" s="4">
        <v>1.8081499999999999</v>
      </c>
      <c r="D15" s="42">
        <v>0.87452099999999999</v>
      </c>
      <c r="E15" s="4">
        <v>23.248778999999999</v>
      </c>
      <c r="F15" s="42">
        <v>2.814721</v>
      </c>
      <c r="G15" s="4">
        <v>31.051601000000002</v>
      </c>
      <c r="H15" s="42">
        <v>3.046621</v>
      </c>
      <c r="I15" s="4">
        <v>11.747437</v>
      </c>
      <c r="J15" s="42">
        <v>2.1688049999999999</v>
      </c>
      <c r="K15" s="4">
        <v>12.799966</v>
      </c>
      <c r="L15" s="42">
        <v>2.150156</v>
      </c>
      <c r="M15" s="4">
        <v>1.039102</v>
      </c>
      <c r="N15" s="42">
        <v>0.66622000000000003</v>
      </c>
      <c r="O15" s="4">
        <v>0.99414199999999997</v>
      </c>
      <c r="P15" s="42">
        <v>0.66417099999999996</v>
      </c>
      <c r="Q15" s="4">
        <v>8.4192479999999996</v>
      </c>
      <c r="R15" s="42">
        <v>1.7975589999999999</v>
      </c>
      <c r="S15" s="4">
        <v>4.4570730000000003</v>
      </c>
      <c r="T15" s="42">
        <v>1.3445320000000001</v>
      </c>
      <c r="U15" s="4">
        <v>4.4345020000000002</v>
      </c>
      <c r="V15" s="42">
        <v>1.390077</v>
      </c>
    </row>
    <row r="16" spans="1:22" s="17" customFormat="1" ht="13.5" customHeight="1" x14ac:dyDescent="0.3">
      <c r="A16" s="28" t="s">
        <v>11</v>
      </c>
      <c r="B16" s="86">
        <v>100</v>
      </c>
      <c r="C16" s="4">
        <v>0.28971400000000003</v>
      </c>
      <c r="D16" s="42">
        <v>0.223134</v>
      </c>
      <c r="E16" s="4">
        <v>9.8246900000000004</v>
      </c>
      <c r="F16" s="42">
        <v>1.422159</v>
      </c>
      <c r="G16" s="4">
        <v>11.636573</v>
      </c>
      <c r="H16" s="42">
        <v>1.5650850000000001</v>
      </c>
      <c r="I16" s="4">
        <v>6.6343030000000001</v>
      </c>
      <c r="J16" s="42">
        <v>1.2112940000000001</v>
      </c>
      <c r="K16" s="4">
        <v>5.1166840000000002</v>
      </c>
      <c r="L16" s="42">
        <v>1.0788340000000001</v>
      </c>
      <c r="M16" s="4">
        <v>3.4458799999999998</v>
      </c>
      <c r="N16" s="42">
        <v>0.84955099999999995</v>
      </c>
      <c r="O16" s="4">
        <v>1.3212470000000001</v>
      </c>
      <c r="P16" s="42">
        <v>0.587117</v>
      </c>
      <c r="Q16" s="4">
        <v>50.898297999999997</v>
      </c>
      <c r="R16" s="42">
        <v>2.413278</v>
      </c>
      <c r="S16" s="4">
        <v>4.7744489999999997</v>
      </c>
      <c r="T16" s="42">
        <v>1.0321670000000001</v>
      </c>
      <c r="U16" s="4">
        <v>6.0581610000000001</v>
      </c>
      <c r="V16" s="42">
        <v>1.128355</v>
      </c>
    </row>
    <row r="17" spans="1:22" s="17" customFormat="1" ht="13.5" customHeight="1" x14ac:dyDescent="0.3">
      <c r="A17" s="28" t="s">
        <v>27</v>
      </c>
      <c r="B17" s="86">
        <v>100</v>
      </c>
      <c r="C17" s="4">
        <v>1.751852</v>
      </c>
      <c r="D17" s="42">
        <v>0.60089099999999995</v>
      </c>
      <c r="E17" s="4">
        <v>18.760342000000001</v>
      </c>
      <c r="F17" s="42">
        <v>1.818041</v>
      </c>
      <c r="G17" s="4">
        <v>11.5411</v>
      </c>
      <c r="H17" s="42">
        <v>1.496356</v>
      </c>
      <c r="I17" s="4">
        <v>6.6580440000000003</v>
      </c>
      <c r="J17" s="42">
        <v>1.151529</v>
      </c>
      <c r="K17" s="4">
        <v>10.177096000000001</v>
      </c>
      <c r="L17" s="42">
        <v>1.4555769999999999</v>
      </c>
      <c r="M17" s="4">
        <v>22.891812999999999</v>
      </c>
      <c r="N17" s="42">
        <v>2.0013160000000001</v>
      </c>
      <c r="O17" s="4">
        <v>4.2969499999999998</v>
      </c>
      <c r="P17" s="42">
        <v>0.99547799999999997</v>
      </c>
      <c r="Q17" s="4">
        <v>12.210978000000001</v>
      </c>
      <c r="R17" s="42">
        <v>1.5420069999999999</v>
      </c>
      <c r="S17" s="4">
        <v>4.810562</v>
      </c>
      <c r="T17" s="42">
        <v>0.98463299999999998</v>
      </c>
      <c r="U17" s="4">
        <v>6.9012640000000003</v>
      </c>
      <c r="V17" s="42">
        <v>1.2239930000000001</v>
      </c>
    </row>
    <row r="18" spans="1:22" s="17" customFormat="1" ht="13.5" customHeight="1" x14ac:dyDescent="0.3">
      <c r="A18" s="47" t="s">
        <v>2</v>
      </c>
      <c r="B18" s="87">
        <v>100</v>
      </c>
      <c r="C18" s="48">
        <v>0.84686099999999997</v>
      </c>
      <c r="D18" s="44">
        <v>1.653343</v>
      </c>
      <c r="E18" s="48">
        <v>15.428775</v>
      </c>
      <c r="F18" s="44">
        <v>6.7488039999999998</v>
      </c>
      <c r="G18" s="48">
        <v>7.8064739999999997</v>
      </c>
      <c r="H18" s="44">
        <v>4.6969779999999997</v>
      </c>
      <c r="I18" s="48">
        <v>18.78022</v>
      </c>
      <c r="J18" s="44">
        <v>7.1353460000000002</v>
      </c>
      <c r="K18" s="48">
        <v>6.3515980000000001</v>
      </c>
      <c r="L18" s="44">
        <v>4.3381040000000004</v>
      </c>
      <c r="M18" s="48">
        <v>1.8909130000000001</v>
      </c>
      <c r="N18" s="44">
        <v>2.601896</v>
      </c>
      <c r="O18" s="48">
        <v>3.2570049999999999</v>
      </c>
      <c r="P18" s="44">
        <v>3.3968759999999998</v>
      </c>
      <c r="Q18" s="48">
        <v>23.599813000000001</v>
      </c>
      <c r="R18" s="44">
        <v>8.4195799999999998</v>
      </c>
      <c r="S18" s="48">
        <v>1.627346</v>
      </c>
      <c r="T18" s="44">
        <v>2.2397</v>
      </c>
      <c r="U18" s="48">
        <v>20.410996000000001</v>
      </c>
      <c r="V18" s="44">
        <v>7.472334</v>
      </c>
    </row>
    <row r="19" spans="1:22" s="2" customFormat="1" ht="13.5" customHeight="1" x14ac:dyDescent="0.2">
      <c r="A19" s="2" t="s">
        <v>77</v>
      </c>
    </row>
    <row r="20" spans="1:22" s="12" customFormat="1" ht="13.5" customHeight="1" x14ac:dyDescent="0.2">
      <c r="A20" s="11" t="s">
        <v>1</v>
      </c>
    </row>
    <row r="21" spans="1:22" s="12" customFormat="1" ht="13.5" customHeight="1" x14ac:dyDescent="0.2">
      <c r="A21" s="13" t="s">
        <v>78</v>
      </c>
    </row>
    <row r="22" spans="1:22" s="12" customFormat="1" ht="13.5" customHeight="1" x14ac:dyDescent="0.2">
      <c r="A22" s="11" t="s">
        <v>0</v>
      </c>
    </row>
    <row r="23" spans="1:22" s="14" customFormat="1" ht="25.5" customHeight="1" x14ac:dyDescent="0.2">
      <c r="A23" s="14" t="s">
        <v>79</v>
      </c>
    </row>
    <row r="24" spans="1:22" x14ac:dyDescent="0.3">
      <c r="B24" s="5"/>
    </row>
    <row r="25" spans="1:22" x14ac:dyDescent="0.3">
      <c r="B25" s="5"/>
    </row>
    <row r="26" spans="1:22" x14ac:dyDescent="0.3">
      <c r="B26" s="5"/>
    </row>
    <row r="27" spans="1:22" x14ac:dyDescent="0.3">
      <c r="B27" s="5"/>
    </row>
    <row r="28" spans="1:22" x14ac:dyDescent="0.3">
      <c r="B28" s="5"/>
    </row>
    <row r="29" spans="1:22" x14ac:dyDescent="0.3">
      <c r="B29" s="5"/>
    </row>
    <row r="30" spans="1:22" x14ac:dyDescent="0.3">
      <c r="B30" s="5"/>
    </row>
    <row r="31" spans="1:22" x14ac:dyDescent="0.3">
      <c r="B31" s="5"/>
    </row>
    <row r="32" spans="1:2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  <row r="39" spans="2:2" x14ac:dyDescent="0.3">
      <c r="B39" s="5"/>
    </row>
    <row r="40" spans="2:2" x14ac:dyDescent="0.3">
      <c r="B40" s="5"/>
    </row>
    <row r="41" spans="2:2" x14ac:dyDescent="0.3">
      <c r="B41" s="5"/>
    </row>
    <row r="42" spans="2:2" x14ac:dyDescent="0.3">
      <c r="B42" s="5"/>
    </row>
    <row r="43" spans="2:2" x14ac:dyDescent="0.3">
      <c r="B43" s="5"/>
    </row>
    <row r="44" spans="2:2" x14ac:dyDescent="0.3">
      <c r="B44" s="5"/>
    </row>
    <row r="45" spans="2:2" x14ac:dyDescent="0.3">
      <c r="B45" s="5"/>
    </row>
    <row r="46" spans="2:2" x14ac:dyDescent="0.3">
      <c r="B46" s="5"/>
    </row>
    <row r="47" spans="2:2" x14ac:dyDescent="0.3">
      <c r="B47" s="5"/>
    </row>
    <row r="48" spans="2:2" x14ac:dyDescent="0.3">
      <c r="B48" s="5"/>
    </row>
    <row r="49" spans="2:2" x14ac:dyDescent="0.3">
      <c r="B49" s="5"/>
    </row>
    <row r="50" spans="2:2" x14ac:dyDescent="0.3">
      <c r="B50" s="5"/>
    </row>
    <row r="51" spans="2:2" x14ac:dyDescent="0.3">
      <c r="B51" s="5"/>
    </row>
    <row r="52" spans="2:2" x14ac:dyDescent="0.3">
      <c r="B52" s="5"/>
    </row>
    <row r="53" spans="2:2" x14ac:dyDescent="0.3">
      <c r="B53" s="5"/>
    </row>
    <row r="54" spans="2:2" x14ac:dyDescent="0.3">
      <c r="B54" s="5"/>
    </row>
  </sheetData>
  <mergeCells count="11">
    <mergeCell ref="A3:A4"/>
    <mergeCell ref="K3:L3"/>
    <mergeCell ref="M3:N3"/>
    <mergeCell ref="O3:P3"/>
    <mergeCell ref="Q3:R3"/>
    <mergeCell ref="U3:V3"/>
    <mergeCell ref="C3:D3"/>
    <mergeCell ref="E3:F3"/>
    <mergeCell ref="G3:H3"/>
    <mergeCell ref="I3:J3"/>
    <mergeCell ref="S3:T3"/>
  </mergeCells>
  <pageMargins left="0.7" right="0.7" top="0.75" bottom="0.75" header="0.3" footer="0.3"/>
  <pageSetup paperSize="9" scale="9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FBB7-6588-4E21-A5D7-3DAD9FE7DE84}">
  <sheetPr>
    <pageSetUpPr fitToPage="1"/>
  </sheetPr>
  <dimension ref="A1:R68"/>
  <sheetViews>
    <sheetView showGridLines="0" zoomScaleNormal="100" workbookViewId="0">
      <selection sqref="A1:G1"/>
    </sheetView>
  </sheetViews>
  <sheetFormatPr baseColWidth="10" defaultColWidth="4.83203125" defaultRowHeight="14" x14ac:dyDescent="0.3"/>
  <cols>
    <col min="1" max="1" width="29.33203125" customWidth="1"/>
    <col min="2" max="18" width="5.25" customWidth="1"/>
  </cols>
  <sheetData>
    <row r="1" spans="1:18" s="24" customFormat="1" ht="13.5" customHeight="1" x14ac:dyDescent="0.3">
      <c r="A1" s="50" t="s">
        <v>128</v>
      </c>
    </row>
    <row r="2" spans="1:18" s="24" customFormat="1" ht="13.5" customHeight="1" x14ac:dyDescent="0.3">
      <c r="A2" s="51" t="s">
        <v>129</v>
      </c>
      <c r="E2" s="52"/>
      <c r="G2" s="52"/>
      <c r="I2" s="52"/>
      <c r="M2" s="52"/>
      <c r="R2" s="54" t="s">
        <v>123</v>
      </c>
    </row>
    <row r="3" spans="1:18" s="2" customFormat="1" ht="34.5" customHeight="1" x14ac:dyDescent="0.2">
      <c r="A3" s="168"/>
      <c r="B3" s="137" t="s">
        <v>167</v>
      </c>
      <c r="C3" s="179" t="s">
        <v>199</v>
      </c>
      <c r="D3" s="181"/>
      <c r="E3" s="179" t="s">
        <v>186</v>
      </c>
      <c r="F3" s="181"/>
      <c r="G3" s="179" t="s">
        <v>165</v>
      </c>
      <c r="H3" s="181"/>
      <c r="I3" s="179" t="s">
        <v>166</v>
      </c>
      <c r="J3" s="181"/>
      <c r="K3" s="179" t="s">
        <v>174</v>
      </c>
      <c r="L3" s="181"/>
      <c r="M3" s="179" t="s">
        <v>172</v>
      </c>
      <c r="N3" s="181"/>
      <c r="O3" s="179" t="s">
        <v>175</v>
      </c>
      <c r="P3" s="181"/>
      <c r="Q3" s="179" t="s">
        <v>173</v>
      </c>
      <c r="R3" s="180"/>
    </row>
    <row r="4" spans="1:18" s="2" customFormat="1" ht="13.5" customHeight="1" x14ac:dyDescent="0.2">
      <c r="A4" s="169"/>
      <c r="B4" s="80" t="s">
        <v>24</v>
      </c>
      <c r="C4" s="80" t="s">
        <v>24</v>
      </c>
      <c r="D4" s="81" t="s">
        <v>212</v>
      </c>
      <c r="E4" s="80" t="s">
        <v>24</v>
      </c>
      <c r="F4" s="81" t="s">
        <v>212</v>
      </c>
      <c r="G4" s="80" t="s">
        <v>24</v>
      </c>
      <c r="H4" s="81" t="s">
        <v>212</v>
      </c>
      <c r="I4" s="80" t="s">
        <v>24</v>
      </c>
      <c r="J4" s="81" t="s">
        <v>212</v>
      </c>
      <c r="K4" s="80" t="s">
        <v>24</v>
      </c>
      <c r="L4" s="81" t="s">
        <v>212</v>
      </c>
      <c r="M4" s="80" t="s">
        <v>24</v>
      </c>
      <c r="N4" s="81" t="s">
        <v>212</v>
      </c>
      <c r="O4" s="80" t="s">
        <v>24</v>
      </c>
      <c r="P4" s="81" t="s">
        <v>212</v>
      </c>
      <c r="Q4" s="80" t="s">
        <v>24</v>
      </c>
      <c r="R4" s="81" t="s">
        <v>212</v>
      </c>
    </row>
    <row r="5" spans="1:18" s="17" customFormat="1" ht="13.5" customHeight="1" x14ac:dyDescent="0.3">
      <c r="A5" s="70" t="s">
        <v>23</v>
      </c>
      <c r="B5" s="83">
        <v>100</v>
      </c>
      <c r="C5" s="84">
        <v>18.007156999999999</v>
      </c>
      <c r="D5" s="49">
        <v>0.79925199999999996</v>
      </c>
      <c r="E5" s="84">
        <v>22.711161000000001</v>
      </c>
      <c r="F5" s="49">
        <v>0.867008</v>
      </c>
      <c r="G5" s="84">
        <v>13.856202</v>
      </c>
      <c r="H5" s="49">
        <v>0.73012900000000003</v>
      </c>
      <c r="I5" s="84">
        <v>7.4852150000000002</v>
      </c>
      <c r="J5" s="49">
        <v>0.54676899999999995</v>
      </c>
      <c r="K5" s="84">
        <v>6.0852219999999999</v>
      </c>
      <c r="L5" s="49">
        <v>0.49847599999999997</v>
      </c>
      <c r="M5" s="84">
        <v>17.240271</v>
      </c>
      <c r="N5" s="49">
        <v>0.78557699999999997</v>
      </c>
      <c r="O5" s="84">
        <v>4.5222790000000002</v>
      </c>
      <c r="P5" s="49">
        <v>0.42882799999999999</v>
      </c>
      <c r="Q5" s="84">
        <v>10.092492</v>
      </c>
      <c r="R5" s="49">
        <v>0.63353800000000005</v>
      </c>
    </row>
    <row r="6" spans="1:18" s="28" customFormat="1" ht="13.5" customHeight="1" x14ac:dyDescent="0.3">
      <c r="A6" s="30" t="s">
        <v>50</v>
      </c>
      <c r="B6" s="30"/>
      <c r="C6" s="31"/>
      <c r="D6" s="32"/>
      <c r="E6" s="30"/>
      <c r="F6" s="31"/>
      <c r="G6" s="32"/>
      <c r="H6" s="30"/>
      <c r="I6" s="31"/>
      <c r="J6" s="32"/>
      <c r="K6" s="30"/>
      <c r="L6" s="31"/>
      <c r="M6" s="32"/>
      <c r="N6" s="30"/>
      <c r="O6" s="31"/>
      <c r="P6" s="32"/>
      <c r="Q6" s="30"/>
      <c r="R6" s="31"/>
    </row>
    <row r="7" spans="1:18" s="17" customFormat="1" ht="13.5" customHeight="1" x14ac:dyDescent="0.3">
      <c r="A7" s="28" t="s">
        <v>130</v>
      </c>
      <c r="B7" s="86">
        <v>100</v>
      </c>
      <c r="C7" s="4">
        <v>13.022757</v>
      </c>
      <c r="D7" s="42">
        <v>2.5716329999999998</v>
      </c>
      <c r="E7" s="4">
        <v>36.026586000000002</v>
      </c>
      <c r="F7" s="42">
        <v>3.7646419999999998</v>
      </c>
      <c r="G7" s="4">
        <v>12.377336</v>
      </c>
      <c r="H7" s="42">
        <v>2.670083</v>
      </c>
      <c r="I7" s="4">
        <v>10.769007</v>
      </c>
      <c r="J7" s="42">
        <v>2.5609790000000001</v>
      </c>
      <c r="K7" s="4">
        <v>3.767048</v>
      </c>
      <c r="L7" s="42">
        <v>1.484056</v>
      </c>
      <c r="M7" s="4">
        <v>11.644041</v>
      </c>
      <c r="N7" s="42">
        <v>2.5632570000000001</v>
      </c>
      <c r="O7" s="4">
        <v>2.7365119999999998</v>
      </c>
      <c r="P7" s="42">
        <v>1.2629090000000001</v>
      </c>
      <c r="Q7" s="4">
        <v>9.6567129999999999</v>
      </c>
      <c r="R7" s="42">
        <v>2.3321079999999998</v>
      </c>
    </row>
    <row r="8" spans="1:18" s="17" customFormat="1" ht="13.5" customHeight="1" x14ac:dyDescent="0.3">
      <c r="A8" s="28" t="s">
        <v>131</v>
      </c>
      <c r="B8" s="86">
        <v>100</v>
      </c>
      <c r="C8" s="4">
        <v>17.674662000000001</v>
      </c>
      <c r="D8" s="42">
        <v>1.667945</v>
      </c>
      <c r="E8" s="4">
        <v>31.940774000000001</v>
      </c>
      <c r="F8" s="42">
        <v>2.0351050000000002</v>
      </c>
      <c r="G8" s="4">
        <v>14.129339</v>
      </c>
      <c r="H8" s="42">
        <v>1.518284</v>
      </c>
      <c r="I8" s="4">
        <v>7.5314139999999998</v>
      </c>
      <c r="J8" s="42">
        <v>1.128233</v>
      </c>
      <c r="K8" s="4">
        <v>3.845615</v>
      </c>
      <c r="L8" s="42">
        <v>0.81508100000000006</v>
      </c>
      <c r="M8" s="4">
        <v>12.130914000000001</v>
      </c>
      <c r="N8" s="42">
        <v>1.3987099999999999</v>
      </c>
      <c r="O8" s="4">
        <v>3.5694870000000001</v>
      </c>
      <c r="P8" s="42">
        <v>0.78613699999999997</v>
      </c>
      <c r="Q8" s="4">
        <v>9.1777949999999997</v>
      </c>
      <c r="R8" s="42">
        <v>1.29406</v>
      </c>
    </row>
    <row r="9" spans="1:18" s="17" customFormat="1" ht="13.5" customHeight="1" x14ac:dyDescent="0.3">
      <c r="A9" s="47" t="s">
        <v>132</v>
      </c>
      <c r="B9" s="87">
        <v>100</v>
      </c>
      <c r="C9" s="48">
        <v>19.328655999999999</v>
      </c>
      <c r="D9" s="44">
        <v>1.066492</v>
      </c>
      <c r="E9" s="48">
        <v>17.835906999999999</v>
      </c>
      <c r="F9" s="44">
        <v>1.0271220000000001</v>
      </c>
      <c r="G9" s="48">
        <v>13.691121000000001</v>
      </c>
      <c r="H9" s="44">
        <v>0.94993099999999997</v>
      </c>
      <c r="I9" s="48">
        <v>7.1801370000000002</v>
      </c>
      <c r="J9" s="44">
        <v>0.70438500000000004</v>
      </c>
      <c r="K9" s="48">
        <v>7.9471230000000004</v>
      </c>
      <c r="L9" s="44">
        <v>0.73546100000000003</v>
      </c>
      <c r="M9" s="48">
        <v>19.021394000000001</v>
      </c>
      <c r="N9" s="44">
        <v>1.0712079999999999</v>
      </c>
      <c r="O9" s="48">
        <v>5.263509</v>
      </c>
      <c r="P9" s="44">
        <v>0.59768900000000003</v>
      </c>
      <c r="Q9" s="48">
        <v>9.7321539999999995</v>
      </c>
      <c r="R9" s="44">
        <v>0.81064199999999997</v>
      </c>
    </row>
    <row r="10" spans="1:18" s="2" customFormat="1" ht="13.5" customHeight="1" x14ac:dyDescent="0.2">
      <c r="A10" s="2" t="s">
        <v>77</v>
      </c>
    </row>
    <row r="11" spans="1:18" s="12" customFormat="1" ht="13.5" customHeight="1" x14ac:dyDescent="0.2">
      <c r="A11" s="11" t="s">
        <v>1</v>
      </c>
    </row>
    <row r="12" spans="1:18" s="12" customFormat="1" ht="13.5" customHeight="1" x14ac:dyDescent="0.2">
      <c r="A12" s="13" t="s">
        <v>78</v>
      </c>
    </row>
    <row r="13" spans="1:18" s="12" customFormat="1" ht="13.5" customHeight="1" x14ac:dyDescent="0.2">
      <c r="A13" s="11" t="s">
        <v>0</v>
      </c>
    </row>
    <row r="14" spans="1:18" s="14" customFormat="1" ht="25.5" customHeight="1" x14ac:dyDescent="0.2">
      <c r="A14" s="14" t="s">
        <v>79</v>
      </c>
    </row>
    <row r="15" spans="1:18" x14ac:dyDescent="0.3">
      <c r="B15" s="5"/>
    </row>
    <row r="16" spans="1:18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  <row r="20" spans="2:2" x14ac:dyDescent="0.3">
      <c r="B20" s="5"/>
    </row>
    <row r="21" spans="2:2" x14ac:dyDescent="0.3">
      <c r="B21" s="5"/>
    </row>
    <row r="22" spans="2:2" x14ac:dyDescent="0.3">
      <c r="B22" s="5"/>
    </row>
    <row r="23" spans="2:2" x14ac:dyDescent="0.3">
      <c r="B23" s="5"/>
    </row>
    <row r="24" spans="2:2" x14ac:dyDescent="0.3">
      <c r="B24" s="5"/>
    </row>
    <row r="25" spans="2:2" x14ac:dyDescent="0.3">
      <c r="B25" s="5"/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  <row r="30" spans="2:2" x14ac:dyDescent="0.3">
      <c r="B30" s="5"/>
    </row>
    <row r="31" spans="2:2" x14ac:dyDescent="0.3">
      <c r="B31" s="5"/>
    </row>
    <row r="32" spans="2: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  <row r="39" spans="2:2" x14ac:dyDescent="0.3">
      <c r="B39" s="5"/>
    </row>
    <row r="40" spans="2:2" x14ac:dyDescent="0.3">
      <c r="B40" s="5"/>
    </row>
    <row r="41" spans="2:2" x14ac:dyDescent="0.3">
      <c r="B41" s="5"/>
    </row>
    <row r="42" spans="2:2" x14ac:dyDescent="0.3">
      <c r="B42" s="5"/>
    </row>
    <row r="43" spans="2:2" x14ac:dyDescent="0.3">
      <c r="B43" s="5"/>
    </row>
    <row r="44" spans="2:2" x14ac:dyDescent="0.3">
      <c r="B44" s="5"/>
    </row>
    <row r="45" spans="2:2" x14ac:dyDescent="0.3">
      <c r="B45" s="5"/>
    </row>
    <row r="46" spans="2:2" x14ac:dyDescent="0.3">
      <c r="B46" s="5"/>
    </row>
    <row r="47" spans="2:2" x14ac:dyDescent="0.3">
      <c r="B47" s="5"/>
    </row>
    <row r="48" spans="2:2" x14ac:dyDescent="0.3">
      <c r="B48" s="5"/>
    </row>
    <row r="49" spans="2:2" x14ac:dyDescent="0.3">
      <c r="B49" s="5"/>
    </row>
    <row r="50" spans="2:2" x14ac:dyDescent="0.3">
      <c r="B50" s="5"/>
    </row>
    <row r="51" spans="2:2" x14ac:dyDescent="0.3">
      <c r="B51" s="5"/>
    </row>
    <row r="52" spans="2:2" x14ac:dyDescent="0.3">
      <c r="B52" s="5"/>
    </row>
    <row r="53" spans="2:2" x14ac:dyDescent="0.3">
      <c r="B53" s="5"/>
    </row>
    <row r="54" spans="2:2" x14ac:dyDescent="0.3">
      <c r="B54" s="5"/>
    </row>
    <row r="55" spans="2:2" x14ac:dyDescent="0.3">
      <c r="B55" s="5"/>
    </row>
    <row r="56" spans="2:2" x14ac:dyDescent="0.3">
      <c r="B56" s="5"/>
    </row>
    <row r="57" spans="2:2" x14ac:dyDescent="0.3">
      <c r="B57" s="5"/>
    </row>
    <row r="58" spans="2:2" x14ac:dyDescent="0.3">
      <c r="B58" s="5"/>
    </row>
    <row r="59" spans="2:2" x14ac:dyDescent="0.3">
      <c r="B59" s="5"/>
    </row>
    <row r="60" spans="2:2" x14ac:dyDescent="0.3">
      <c r="B60" s="5"/>
    </row>
    <row r="61" spans="2:2" x14ac:dyDescent="0.3">
      <c r="B61" s="5"/>
    </row>
    <row r="62" spans="2:2" x14ac:dyDescent="0.3">
      <c r="B62" s="5"/>
    </row>
    <row r="63" spans="2:2" x14ac:dyDescent="0.3">
      <c r="B63" s="5"/>
    </row>
    <row r="64" spans="2:2" x14ac:dyDescent="0.3">
      <c r="B64" s="5"/>
    </row>
    <row r="65" spans="2:2" x14ac:dyDescent="0.3">
      <c r="B65" s="5"/>
    </row>
    <row r="66" spans="2:2" x14ac:dyDescent="0.3">
      <c r="B66" s="5"/>
    </row>
    <row r="67" spans="2:2" x14ac:dyDescent="0.3">
      <c r="B67" s="5"/>
    </row>
    <row r="68" spans="2:2" x14ac:dyDescent="0.3">
      <c r="B68" s="5"/>
    </row>
  </sheetData>
  <mergeCells count="9">
    <mergeCell ref="O3:P3"/>
    <mergeCell ref="Q3:R3"/>
    <mergeCell ref="A3:A4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EA85-3D7D-46C0-B732-25404F1E3095}">
  <sheetPr>
    <pageSetUpPr fitToPage="1"/>
  </sheetPr>
  <dimension ref="A1:G89"/>
  <sheetViews>
    <sheetView showGridLines="0" zoomScaleNormal="100" workbookViewId="0">
      <selection sqref="A1:G1"/>
    </sheetView>
  </sheetViews>
  <sheetFormatPr baseColWidth="10" defaultColWidth="10.58203125" defaultRowHeight="11.5" x14ac:dyDescent="0.25"/>
  <cols>
    <col min="1" max="1" width="0.83203125" style="6" customWidth="1"/>
    <col min="2" max="2" width="33.33203125" style="6" customWidth="1"/>
    <col min="3" max="3" width="10.58203125" style="6" customWidth="1"/>
    <col min="4" max="4" width="12.58203125" style="6" customWidth="1"/>
    <col min="5" max="5" width="7.08203125" style="76" customWidth="1"/>
    <col min="6" max="6" width="10.58203125" style="7" customWidth="1"/>
    <col min="7" max="7" width="4.83203125" style="7" customWidth="1"/>
    <col min="8" max="16384" width="10.58203125" style="6"/>
  </cols>
  <sheetData>
    <row r="1" spans="1:7" s="132" customFormat="1" ht="13.5" customHeight="1" x14ac:dyDescent="0.25">
      <c r="A1" s="50" t="s">
        <v>176</v>
      </c>
      <c r="B1" s="50"/>
      <c r="C1" s="50"/>
      <c r="D1" s="50"/>
      <c r="E1" s="50"/>
      <c r="F1" s="50"/>
      <c r="G1" s="50"/>
    </row>
    <row r="2" spans="1:7" ht="13.5" customHeight="1" x14ac:dyDescent="0.25">
      <c r="A2" s="185" t="s">
        <v>191</v>
      </c>
      <c r="B2" s="185"/>
      <c r="C2" s="185"/>
      <c r="D2" s="185"/>
      <c r="E2" s="185"/>
      <c r="F2" s="85"/>
      <c r="G2" s="88" t="s">
        <v>124</v>
      </c>
    </row>
    <row r="3" spans="1:7" s="95" customFormat="1" ht="13.5" customHeight="1" x14ac:dyDescent="0.3">
      <c r="A3" s="118"/>
      <c r="B3" s="119"/>
      <c r="C3" s="25" t="s">
        <v>181</v>
      </c>
      <c r="D3" s="186" t="s">
        <v>182</v>
      </c>
      <c r="E3" s="186"/>
      <c r="F3" s="182" t="s">
        <v>133</v>
      </c>
      <c r="G3" s="183"/>
    </row>
    <row r="4" spans="1:7" s="96" customFormat="1" ht="13.5" customHeight="1" x14ac:dyDescent="0.3">
      <c r="A4" s="45" t="s">
        <v>228</v>
      </c>
      <c r="B4" s="18"/>
      <c r="E4" s="97"/>
      <c r="F4" s="98"/>
      <c r="G4" s="99"/>
    </row>
    <row r="5" spans="1:7" s="103" customFormat="1" ht="13.5" customHeight="1" x14ac:dyDescent="0.3">
      <c r="A5" s="100" t="s">
        <v>64</v>
      </c>
      <c r="B5" s="100"/>
      <c r="C5" s="101"/>
      <c r="D5" s="102"/>
      <c r="E5" s="100"/>
      <c r="F5" s="101"/>
      <c r="G5" s="102" t="s">
        <v>134</v>
      </c>
    </row>
    <row r="6" spans="1:7" s="103" customFormat="1" ht="13.5" customHeight="1" x14ac:dyDescent="0.3">
      <c r="A6" s="104" t="s">
        <v>188</v>
      </c>
      <c r="B6" s="104"/>
      <c r="C6" s="105"/>
      <c r="D6" s="106"/>
      <c r="E6" s="104"/>
      <c r="F6" s="105"/>
      <c r="G6" s="106" t="str">
        <f>IF(ISBLANK(F6),"",IF(F6="&lt;.0001","***",IF(F6&lt;0.01,"**",IF(F6&lt;0.05,"*","ns"))))</f>
        <v/>
      </c>
    </row>
    <row r="7" spans="1:7" s="90" customFormat="1" ht="13.5" customHeight="1" x14ac:dyDescent="0.3">
      <c r="A7" s="89"/>
      <c r="B7" s="136" t="s">
        <v>135</v>
      </c>
      <c r="C7" s="91" t="s">
        <v>136</v>
      </c>
      <c r="D7" s="17"/>
      <c r="E7" s="22"/>
      <c r="F7" s="23"/>
      <c r="G7" s="23" t="str">
        <f>IF(ISBLANK(F7),"",IF(F7="&lt;.0001","***",IF(F7&lt;0.01,"**",IF(F7&lt;0.05,"*","ns"))))</f>
        <v/>
      </c>
    </row>
    <row r="8" spans="1:7" s="90" customFormat="1" ht="13.5" customHeight="1" x14ac:dyDescent="0.3">
      <c r="A8" s="89"/>
      <c r="B8" s="22" t="s">
        <v>137</v>
      </c>
      <c r="C8" s="15">
        <v>1.105</v>
      </c>
      <c r="D8" s="15">
        <v>0.88400000000000001</v>
      </c>
      <c r="E8" s="15">
        <v>1.38</v>
      </c>
      <c r="F8" s="92">
        <v>0.38119999999999998</v>
      </c>
      <c r="G8" s="23" t="str">
        <f t="shared" ref="G8:G14" si="0">IF(ISBLANK(F8),"",IF(F8="&lt;.0001","***",IF(F8&lt;0.01,"**",IF(F8&lt;0.05,"*","n.s."))))</f>
        <v>n.s.</v>
      </c>
    </row>
    <row r="9" spans="1:7" s="90" customFormat="1" ht="13.5" customHeight="1" x14ac:dyDescent="0.3">
      <c r="A9" s="89"/>
      <c r="B9" s="22" t="s">
        <v>138</v>
      </c>
      <c r="C9" s="15">
        <v>1.2090000000000001</v>
      </c>
      <c r="D9" s="15">
        <v>0.96599999999999997</v>
      </c>
      <c r="E9" s="15">
        <v>1.5129999999999999</v>
      </c>
      <c r="F9" s="92">
        <v>9.8000000000000004E-2</v>
      </c>
      <c r="G9" s="23" t="str">
        <f t="shared" si="0"/>
        <v>n.s.</v>
      </c>
    </row>
    <row r="10" spans="1:7" s="90" customFormat="1" ht="13.5" customHeight="1" x14ac:dyDescent="0.3">
      <c r="A10" s="89"/>
      <c r="B10" s="22" t="s">
        <v>139</v>
      </c>
      <c r="C10" s="15">
        <v>1.401</v>
      </c>
      <c r="D10" s="15">
        <v>1.1200000000000001</v>
      </c>
      <c r="E10" s="15">
        <v>1.754</v>
      </c>
      <c r="F10" s="92">
        <v>3.2000000000000002E-3</v>
      </c>
      <c r="G10" s="23" t="str">
        <f t="shared" si="0"/>
        <v>**</v>
      </c>
    </row>
    <row r="11" spans="1:7" s="90" customFormat="1" ht="13.5" customHeight="1" x14ac:dyDescent="0.3">
      <c r="A11" s="89"/>
      <c r="B11" s="22" t="s">
        <v>140</v>
      </c>
      <c r="C11" s="15">
        <v>1.391</v>
      </c>
      <c r="D11" s="15">
        <v>1.1100000000000001</v>
      </c>
      <c r="E11" s="15">
        <v>1.744</v>
      </c>
      <c r="F11" s="92">
        <v>4.1000000000000003E-3</v>
      </c>
      <c r="G11" s="23" t="str">
        <f t="shared" si="0"/>
        <v>**</v>
      </c>
    </row>
    <row r="12" spans="1:7" s="90" customFormat="1" ht="13.5" customHeight="1" x14ac:dyDescent="0.3">
      <c r="A12" s="89"/>
      <c r="B12" s="22" t="s">
        <v>141</v>
      </c>
      <c r="C12" s="15">
        <v>1.323</v>
      </c>
      <c r="D12" s="15">
        <v>1.056</v>
      </c>
      <c r="E12" s="15">
        <v>1.659</v>
      </c>
      <c r="F12" s="92">
        <v>1.5100000000000001E-2</v>
      </c>
      <c r="G12" s="23" t="str">
        <f t="shared" si="0"/>
        <v>*</v>
      </c>
    </row>
    <row r="13" spans="1:7" s="90" customFormat="1" ht="13.5" customHeight="1" x14ac:dyDescent="0.3">
      <c r="A13" s="89"/>
      <c r="B13" s="22" t="s">
        <v>142</v>
      </c>
      <c r="C13" s="15">
        <v>1.1160000000000001</v>
      </c>
      <c r="D13" s="15">
        <v>0.88400000000000001</v>
      </c>
      <c r="E13" s="15">
        <v>1.41</v>
      </c>
      <c r="F13" s="92">
        <v>0.35549999999999998</v>
      </c>
      <c r="G13" s="23" t="str">
        <f t="shared" si="0"/>
        <v>n.s.</v>
      </c>
    </row>
    <row r="14" spans="1:7" s="90" customFormat="1" ht="13.5" customHeight="1" x14ac:dyDescent="0.3">
      <c r="A14" s="89"/>
      <c r="B14" s="22" t="s">
        <v>143</v>
      </c>
      <c r="C14" s="15">
        <v>0.93600000000000005</v>
      </c>
      <c r="D14" s="15">
        <v>0.71199999999999997</v>
      </c>
      <c r="E14" s="15">
        <v>1.232</v>
      </c>
      <c r="F14" s="92">
        <v>0.63849999999999996</v>
      </c>
      <c r="G14" s="23" t="str">
        <f t="shared" si="0"/>
        <v>n.s.</v>
      </c>
    </row>
    <row r="15" spans="1:7" s="103" customFormat="1" ht="13.5" customHeight="1" x14ac:dyDescent="0.3">
      <c r="A15" s="100" t="s">
        <v>60</v>
      </c>
      <c r="B15" s="100"/>
      <c r="C15" s="101"/>
      <c r="D15" s="102"/>
      <c r="E15" s="100"/>
      <c r="F15" s="101"/>
      <c r="G15" s="102" t="str">
        <f>IF(ISBLANK(F15),"",IF(F15="&lt;.0001","***",IF(F15&lt;0.01,"**",IF(F15&lt;0.05,"*","ns"))))</f>
        <v/>
      </c>
    </row>
    <row r="16" spans="1:7" s="90" customFormat="1" ht="13.5" customHeight="1" x14ac:dyDescent="0.3">
      <c r="A16" s="89"/>
      <c r="B16" s="136" t="s">
        <v>184</v>
      </c>
      <c r="C16" s="93" t="s">
        <v>136</v>
      </c>
      <c r="D16" s="15"/>
      <c r="E16" s="15"/>
      <c r="F16" s="92"/>
      <c r="G16" s="23" t="str">
        <f>IF(ISBLANK(F16),"",IF(F16="&lt;.0001","***",IF(F16&lt;0.01,"**",IF(F16&lt;0.05,"*","ns"))))</f>
        <v/>
      </c>
    </row>
    <row r="17" spans="1:7" s="90" customFormat="1" ht="13.5" customHeight="1" x14ac:dyDescent="0.3">
      <c r="A17" s="89"/>
      <c r="B17" s="22" t="s">
        <v>197</v>
      </c>
      <c r="C17" s="15">
        <v>2.286</v>
      </c>
      <c r="D17" s="15">
        <v>1.6990000000000001</v>
      </c>
      <c r="E17" s="15">
        <v>3.077</v>
      </c>
      <c r="F17" s="92" t="s">
        <v>144</v>
      </c>
      <c r="G17" s="23" t="str">
        <f>IF(ISBLANK(F17),"",IF(F17="&lt;.0001","***",IF(F17&lt;0.01,"**",IF(F17&lt;0.05,"*","n.s."))))</f>
        <v>***</v>
      </c>
    </row>
    <row r="18" spans="1:7" s="90" customFormat="1" ht="13.5" customHeight="1" x14ac:dyDescent="0.3">
      <c r="A18" s="89"/>
      <c r="B18" s="22" t="s">
        <v>198</v>
      </c>
      <c r="C18" s="15">
        <v>2.016</v>
      </c>
      <c r="D18" s="15">
        <v>1.57</v>
      </c>
      <c r="E18" s="15">
        <v>2.59</v>
      </c>
      <c r="F18" s="92" t="s">
        <v>144</v>
      </c>
      <c r="G18" s="23" t="str">
        <f>IF(ISBLANK(F18),"",IF(F18="&lt;.0001","***",IF(F18&lt;0.01,"**",IF(F18&lt;0.05,"*","n.s."))))</f>
        <v>***</v>
      </c>
    </row>
    <row r="19" spans="1:7" s="90" customFormat="1" ht="13.5" customHeight="1" x14ac:dyDescent="0.3">
      <c r="A19" s="89"/>
      <c r="B19" s="22" t="s">
        <v>185</v>
      </c>
      <c r="C19" s="15">
        <v>3.073</v>
      </c>
      <c r="D19" s="15">
        <v>2.34</v>
      </c>
      <c r="E19" s="15">
        <v>4.0339999999999998</v>
      </c>
      <c r="F19" s="92" t="s">
        <v>144</v>
      </c>
      <c r="G19" s="23" t="str">
        <f>IF(ISBLANK(F19),"",IF(F19="&lt;.0001","***",IF(F19&lt;0.01,"**",IF(F19&lt;0.05,"*","n.s."))))</f>
        <v>***</v>
      </c>
    </row>
    <row r="20" spans="1:7" s="90" customFormat="1" ht="13.5" customHeight="1" x14ac:dyDescent="0.3">
      <c r="A20" s="89"/>
      <c r="B20" s="22" t="s">
        <v>59</v>
      </c>
      <c r="C20" s="15">
        <v>3.2629999999999999</v>
      </c>
      <c r="D20" s="15">
        <v>2.504</v>
      </c>
      <c r="E20" s="15">
        <v>4.2510000000000003</v>
      </c>
      <c r="F20" s="92" t="s">
        <v>144</v>
      </c>
      <c r="G20" s="23" t="str">
        <f>IF(ISBLANK(F20),"",IF(F20="&lt;.0001","***",IF(F20&lt;0.01,"**",IF(F20&lt;0.05,"*","n.s."))))</f>
        <v>***</v>
      </c>
    </row>
    <row r="21" spans="1:7" s="103" customFormat="1" ht="13.5" customHeight="1" x14ac:dyDescent="0.3">
      <c r="A21" s="100" t="s">
        <v>58</v>
      </c>
      <c r="B21" s="100"/>
      <c r="C21" s="101"/>
      <c r="D21" s="102"/>
      <c r="E21" s="100"/>
      <c r="F21" s="101"/>
      <c r="G21" s="102" t="str">
        <f>IF(ISBLANK(F21),"",IF(F21="&lt;.0001","***",IF(F21&lt;0.01,"**",IF(F21&lt;0.05,"*","ns"))))</f>
        <v/>
      </c>
    </row>
    <row r="22" spans="1:7" s="90" customFormat="1" ht="13.5" customHeight="1" x14ac:dyDescent="0.3">
      <c r="A22" s="89"/>
      <c r="B22" s="136" t="s">
        <v>145</v>
      </c>
      <c r="C22" s="93" t="s">
        <v>136</v>
      </c>
      <c r="D22" s="15"/>
      <c r="E22" s="15"/>
      <c r="F22" s="92"/>
      <c r="G22" s="23" t="str">
        <f>IF(ISBLANK(F22),"",IF(F22="&lt;.0001","***",IF(F22&lt;0.01,"**",IF(F22&lt;0.05,"*","ns"))))</f>
        <v/>
      </c>
    </row>
    <row r="23" spans="1:7" s="90" customFormat="1" ht="13.5" customHeight="1" x14ac:dyDescent="0.3">
      <c r="A23" s="89"/>
      <c r="B23" s="22" t="s">
        <v>146</v>
      </c>
      <c r="C23" s="15">
        <v>0.64800000000000002</v>
      </c>
      <c r="D23" s="15">
        <v>0.56999999999999995</v>
      </c>
      <c r="E23" s="15">
        <v>0.73699999999999999</v>
      </c>
      <c r="F23" s="92" t="s">
        <v>144</v>
      </c>
      <c r="G23" s="23" t="str">
        <f>IF(ISBLANK(F23),"",IF(F23="&lt;.0001","***",IF(F23&lt;0.01,"**",IF(F23&lt;0.05,"*","n.s."))))</f>
        <v>***</v>
      </c>
    </row>
    <row r="24" spans="1:7" s="90" customFormat="1" ht="13.5" customHeight="1" x14ac:dyDescent="0.3">
      <c r="A24" s="89"/>
      <c r="B24" s="22" t="s">
        <v>216</v>
      </c>
      <c r="C24" s="15">
        <v>0.72799999999999998</v>
      </c>
      <c r="D24" s="15">
        <v>0.59799999999999998</v>
      </c>
      <c r="E24" s="15">
        <v>0.88500000000000001</v>
      </c>
      <c r="F24" s="92">
        <v>1.5E-3</v>
      </c>
      <c r="G24" s="23" t="str">
        <f>IF(ISBLANK(F24),"",IF(F24="&lt;.0001","***",IF(F24&lt;0.01,"**",IF(F24&lt;0.05,"*","n.s."))))</f>
        <v>**</v>
      </c>
    </row>
    <row r="25" spans="1:7" s="103" customFormat="1" ht="13.5" customHeight="1" x14ac:dyDescent="0.3">
      <c r="A25" s="100" t="s">
        <v>189</v>
      </c>
      <c r="B25" s="100"/>
      <c r="C25" s="101"/>
      <c r="D25" s="102"/>
      <c r="E25" s="100"/>
      <c r="F25" s="101"/>
      <c r="G25" s="102" t="str">
        <f>IF(ISBLANK(F25),"",IF(F25="&lt;.0001","***",IF(F25&lt;0.01,"**",IF(F25&lt;0.05,"*","ns"))))</f>
        <v/>
      </c>
    </row>
    <row r="26" spans="1:7" s="90" customFormat="1" ht="13.5" customHeight="1" x14ac:dyDescent="0.3">
      <c r="A26" s="89"/>
      <c r="B26" s="136" t="s">
        <v>234</v>
      </c>
      <c r="C26" s="91" t="s">
        <v>136</v>
      </c>
      <c r="D26" s="17"/>
      <c r="E26" s="22"/>
      <c r="F26" s="23"/>
      <c r="G26" s="23" t="str">
        <f>IF(ISBLANK(F26),"",IF(F26="&lt;.0001","***",IF(F26&lt;0.01,"**",IF(F26&lt;0.05,"*","ns"))))</f>
        <v/>
      </c>
    </row>
    <row r="27" spans="1:7" s="90" customFormat="1" ht="13.5" customHeight="1" x14ac:dyDescent="0.3">
      <c r="A27" s="89"/>
      <c r="B27" s="22" t="s">
        <v>52</v>
      </c>
      <c r="C27" s="15">
        <v>1.1379999999999999</v>
      </c>
      <c r="D27" s="15">
        <v>0.95399999999999996</v>
      </c>
      <c r="E27" s="15">
        <v>1.3580000000000001</v>
      </c>
      <c r="F27" s="92">
        <v>0.1507</v>
      </c>
      <c r="G27" s="23" t="str">
        <f t="shared" ref="G27:G32" si="1">IF(ISBLANK(F27),"",IF(F27="&lt;.0001","***",IF(F27&lt;0.01,"**",IF(F27&lt;0.05,"*","n.s."))))</f>
        <v>n.s.</v>
      </c>
    </row>
    <row r="28" spans="1:7" s="90" customFormat="1" ht="13.5" customHeight="1" x14ac:dyDescent="0.3">
      <c r="A28" s="89"/>
      <c r="B28" s="22" t="s">
        <v>230</v>
      </c>
      <c r="C28" s="15">
        <v>1.079</v>
      </c>
      <c r="D28" s="15">
        <v>0.89800000000000002</v>
      </c>
      <c r="E28" s="15">
        <v>1.298</v>
      </c>
      <c r="F28" s="92">
        <v>0.41689999999999999</v>
      </c>
      <c r="G28" s="23" t="str">
        <f t="shared" si="1"/>
        <v>n.s.</v>
      </c>
    </row>
    <row r="29" spans="1:7" s="90" customFormat="1" ht="13.5" customHeight="1" x14ac:dyDescent="0.3">
      <c r="A29" s="89"/>
      <c r="B29" s="22" t="s">
        <v>231</v>
      </c>
      <c r="C29" s="15">
        <v>1.0780000000000001</v>
      </c>
      <c r="D29" s="15">
        <v>0.88500000000000001</v>
      </c>
      <c r="E29" s="15">
        <v>1.3140000000000001</v>
      </c>
      <c r="F29" s="92">
        <v>0.4551</v>
      </c>
      <c r="G29" s="23" t="str">
        <f t="shared" si="1"/>
        <v>n.s.</v>
      </c>
    </row>
    <row r="30" spans="1:7" s="90" customFormat="1" ht="13.5" customHeight="1" x14ac:dyDescent="0.3">
      <c r="A30" s="89"/>
      <c r="B30" s="22" t="s">
        <v>53</v>
      </c>
      <c r="C30" s="15">
        <v>0.875</v>
      </c>
      <c r="D30" s="15">
        <v>0.74099999999999999</v>
      </c>
      <c r="E30" s="15">
        <v>1.0329999999999999</v>
      </c>
      <c r="F30" s="92">
        <v>0.1144</v>
      </c>
      <c r="G30" s="23" t="str">
        <f t="shared" si="1"/>
        <v>n.s.</v>
      </c>
    </row>
    <row r="31" spans="1:7" s="90" customFormat="1" ht="13.5" customHeight="1" x14ac:dyDescent="0.3">
      <c r="A31" s="89"/>
      <c r="B31" s="22" t="s">
        <v>232</v>
      </c>
      <c r="C31" s="15">
        <v>0.66700000000000004</v>
      </c>
      <c r="D31" s="15">
        <v>0.51900000000000002</v>
      </c>
      <c r="E31" s="15">
        <v>0.85799999999999998</v>
      </c>
      <c r="F31" s="92">
        <v>1.6000000000000001E-3</v>
      </c>
      <c r="G31" s="23" t="str">
        <f t="shared" si="1"/>
        <v>**</v>
      </c>
    </row>
    <row r="32" spans="1:7" s="90" customFormat="1" ht="13.5" customHeight="1" x14ac:dyDescent="0.3">
      <c r="A32" s="107"/>
      <c r="B32" s="67" t="s">
        <v>233</v>
      </c>
      <c r="C32" s="39">
        <v>1.0640000000000001</v>
      </c>
      <c r="D32" s="39">
        <v>0.88</v>
      </c>
      <c r="E32" s="39">
        <v>1.286</v>
      </c>
      <c r="F32" s="108">
        <v>0.52229999999999999</v>
      </c>
      <c r="G32" s="94" t="str">
        <f t="shared" si="1"/>
        <v>n.s.</v>
      </c>
    </row>
    <row r="33" spans="1:7" s="109" customFormat="1" ht="13.5" customHeight="1" x14ac:dyDescent="0.3">
      <c r="A33" s="129" t="s">
        <v>51</v>
      </c>
      <c r="B33" s="110"/>
      <c r="C33" s="111"/>
      <c r="D33" s="111"/>
      <c r="E33" s="112"/>
      <c r="F33" s="113"/>
      <c r="G33" s="113"/>
    </row>
    <row r="34" spans="1:7" s="103" customFormat="1" ht="13.5" customHeight="1" x14ac:dyDescent="0.3">
      <c r="A34" s="100" t="s">
        <v>50</v>
      </c>
      <c r="B34" s="100"/>
      <c r="C34" s="101"/>
      <c r="D34" s="102"/>
      <c r="E34" s="100"/>
      <c r="F34" s="101"/>
      <c r="G34" s="102" t="str">
        <f>IF(ISBLANK(F34),"",IF(F34="&lt;.0001","***",IF(F34&lt;0.01,"**",IF(F34&lt;0.05,"*","ns"))))</f>
        <v/>
      </c>
    </row>
    <row r="35" spans="1:7" s="90" customFormat="1" ht="13.5" customHeight="1" x14ac:dyDescent="0.3">
      <c r="A35" s="89"/>
      <c r="B35" s="136" t="s">
        <v>150</v>
      </c>
      <c r="C35" s="91" t="s">
        <v>136</v>
      </c>
      <c r="D35" s="17"/>
      <c r="E35" s="22"/>
      <c r="F35" s="23"/>
      <c r="G35" s="23" t="str">
        <f>IF(ISBLANK(F35),"",IF(F35="&lt;.0001","***",IF(F35&lt;0.01,"**",IF(F35&lt;0.05,"*","ns"))))</f>
        <v/>
      </c>
    </row>
    <row r="36" spans="1:7" s="90" customFormat="1" ht="13.5" customHeight="1" x14ac:dyDescent="0.3">
      <c r="A36" s="89"/>
      <c r="B36" s="22" t="s">
        <v>47</v>
      </c>
      <c r="C36" s="15">
        <v>1.365</v>
      </c>
      <c r="D36" s="15">
        <v>1.1839999999999999</v>
      </c>
      <c r="E36" s="15">
        <v>1.573</v>
      </c>
      <c r="F36" s="92" t="s">
        <v>144</v>
      </c>
      <c r="G36" s="23" t="str">
        <f>IF(ISBLANK(F36),"",IF(F36="&lt;.0001","***",IF(F36&lt;0.01,"**",IF(F36&lt;0.05,"*","n.s."))))</f>
        <v>***</v>
      </c>
    </row>
    <row r="37" spans="1:7" s="90" customFormat="1" ht="13.5" customHeight="1" x14ac:dyDescent="0.3">
      <c r="A37" s="89"/>
      <c r="B37" s="22" t="s">
        <v>49</v>
      </c>
      <c r="C37" s="15">
        <v>0.752</v>
      </c>
      <c r="D37" s="15">
        <v>0.628</v>
      </c>
      <c r="E37" s="15">
        <v>0.9</v>
      </c>
      <c r="F37" s="92">
        <v>1.9E-3</v>
      </c>
      <c r="G37" s="23" t="str">
        <f>IF(ISBLANK(F37),"",IF(F37="&lt;.0001","***",IF(F37&lt;0.01,"**",IF(F37&lt;0.05,"*","n.s."))))</f>
        <v>**</v>
      </c>
    </row>
    <row r="38" spans="1:7" s="103" customFormat="1" ht="13.5" customHeight="1" x14ac:dyDescent="0.3">
      <c r="A38" s="100" t="s">
        <v>46</v>
      </c>
      <c r="B38" s="100"/>
      <c r="C38" s="101"/>
      <c r="D38" s="102"/>
      <c r="E38" s="100"/>
      <c r="F38" s="101"/>
      <c r="G38" s="102" t="str">
        <f>IF(ISBLANK(F38),"",IF(F38="&lt;.0001","***",IF(F38&lt;0.01,"**",IF(F38&lt;0.05,"*","ns"))))</f>
        <v/>
      </c>
    </row>
    <row r="39" spans="1:7" s="90" customFormat="1" ht="13.5" customHeight="1" x14ac:dyDescent="0.3">
      <c r="A39" s="89"/>
      <c r="B39" s="136" t="s">
        <v>158</v>
      </c>
      <c r="C39" s="91" t="s">
        <v>136</v>
      </c>
      <c r="D39" s="17"/>
      <c r="E39" s="22"/>
      <c r="F39" s="23"/>
      <c r="G39" s="23" t="str">
        <f>IF(ISBLANK(F39),"",IF(F39="&lt;.0001","***",IF(F39&lt;0.01,"**",IF(F39&lt;0.05,"*","ns"))))</f>
        <v/>
      </c>
    </row>
    <row r="40" spans="1:7" s="90" customFormat="1" ht="13.5" customHeight="1" x14ac:dyDescent="0.3">
      <c r="A40" s="89"/>
      <c r="B40" s="22" t="s">
        <v>246</v>
      </c>
      <c r="C40" s="15">
        <v>0.79100000000000004</v>
      </c>
      <c r="D40" s="15">
        <v>0.69099999999999995</v>
      </c>
      <c r="E40" s="15">
        <v>0.90500000000000003</v>
      </c>
      <c r="F40" s="92">
        <v>5.9999999999999995E-4</v>
      </c>
      <c r="G40" s="23" t="str">
        <f>IF(ISBLANK(F40),"",IF(F40="&lt;.0001","***",IF(F40&lt;0.01,"**",IF(F40&lt;0.05,"*","n.s."))))</f>
        <v>**</v>
      </c>
    </row>
    <row r="41" spans="1:7" s="90" customFormat="1" ht="13.5" customHeight="1" x14ac:dyDescent="0.3">
      <c r="A41" s="89"/>
      <c r="B41" s="22" t="s">
        <v>45</v>
      </c>
      <c r="C41" s="15">
        <v>0.55000000000000004</v>
      </c>
      <c r="D41" s="15">
        <v>0.45100000000000001</v>
      </c>
      <c r="E41" s="15">
        <v>0.67</v>
      </c>
      <c r="F41" s="92" t="s">
        <v>144</v>
      </c>
      <c r="G41" s="23" t="str">
        <f>IF(ISBLANK(F41),"",IF(F41="&lt;.0001","***",IF(F41&lt;0.01,"**",IF(F41&lt;0.05,"*","n.s."))))</f>
        <v>***</v>
      </c>
    </row>
    <row r="42" spans="1:7" s="103" customFormat="1" ht="13.5" customHeight="1" x14ac:dyDescent="0.3">
      <c r="A42" s="100" t="s">
        <v>187</v>
      </c>
      <c r="B42" s="100"/>
      <c r="C42" s="101"/>
      <c r="D42" s="102"/>
      <c r="E42" s="100"/>
      <c r="F42" s="101"/>
      <c r="G42" s="102" t="str">
        <f>IF(ISBLANK(F42),"",IF(F42="&lt;.0001","***",IF(F42&lt;0.01,"**",IF(F42&lt;0.05,"*","ns"))))</f>
        <v/>
      </c>
    </row>
    <row r="43" spans="1:7" s="90" customFormat="1" ht="13.5" customHeight="1" x14ac:dyDescent="0.3">
      <c r="A43" s="89"/>
      <c r="B43" s="136" t="s">
        <v>151</v>
      </c>
      <c r="C43" s="91" t="s">
        <v>136</v>
      </c>
      <c r="D43" s="17"/>
      <c r="E43" s="22"/>
      <c r="F43" s="23"/>
      <c r="G43" s="23" t="str">
        <f>IF(ISBLANK(F43),"",IF(F43="&lt;.0001","***",IF(F43&lt;0.01,"**",IF(F43&lt;0.05,"*","ns"))))</f>
        <v/>
      </c>
    </row>
    <row r="44" spans="1:7" s="90" customFormat="1" ht="13.5" customHeight="1" x14ac:dyDescent="0.3">
      <c r="A44" s="89"/>
      <c r="B44" s="22" t="s">
        <v>40</v>
      </c>
      <c r="C44" s="15">
        <v>2.0259999999999998</v>
      </c>
      <c r="D44" s="15">
        <v>1.4610000000000001</v>
      </c>
      <c r="E44" s="15">
        <v>2.81</v>
      </c>
      <c r="F44" s="92" t="s">
        <v>144</v>
      </c>
      <c r="G44" s="23" t="str">
        <f>IF(ISBLANK(F44),"",IF(F44="&lt;.0001","***",IF(F44&lt;0.01,"**",IF(F44&lt;0.05,"*","n.s."))))</f>
        <v>***</v>
      </c>
    </row>
    <row r="45" spans="1:7" s="90" customFormat="1" ht="13.5" customHeight="1" x14ac:dyDescent="0.3">
      <c r="A45" s="89"/>
      <c r="B45" s="22" t="s">
        <v>39</v>
      </c>
      <c r="C45" s="15">
        <v>1.641</v>
      </c>
      <c r="D45" s="15">
        <v>1.171</v>
      </c>
      <c r="E45" s="15">
        <v>2.298</v>
      </c>
      <c r="F45" s="92">
        <v>4.0000000000000001E-3</v>
      </c>
      <c r="G45" s="23" t="str">
        <f>IF(ISBLANK(F45),"",IF(F45="&lt;.0001","***",IF(F45&lt;0.01,"**",IF(F45&lt;0.05,"*","n.s."))))</f>
        <v>**</v>
      </c>
    </row>
    <row r="46" spans="1:7" s="90" customFormat="1" ht="13.5" customHeight="1" x14ac:dyDescent="0.3">
      <c r="A46" s="89"/>
      <c r="B46" s="22" t="s">
        <v>38</v>
      </c>
      <c r="C46" s="15">
        <v>2.0939999999999999</v>
      </c>
      <c r="D46" s="15">
        <v>1.5069999999999999</v>
      </c>
      <c r="E46" s="15">
        <v>2.9089999999999998</v>
      </c>
      <c r="F46" s="92" t="s">
        <v>144</v>
      </c>
      <c r="G46" s="23" t="str">
        <f>IF(ISBLANK(F46),"",IF(F46="&lt;.0001","***",IF(F46&lt;0.01,"**",IF(F46&lt;0.05,"*","n.s."))))</f>
        <v>***</v>
      </c>
    </row>
    <row r="47" spans="1:7" s="90" customFormat="1" ht="13.5" customHeight="1" x14ac:dyDescent="0.3">
      <c r="A47" s="89"/>
      <c r="B47" s="22" t="s">
        <v>37</v>
      </c>
      <c r="C47" s="15">
        <v>1.601</v>
      </c>
      <c r="D47" s="15">
        <v>1.155</v>
      </c>
      <c r="E47" s="15">
        <v>2.2189999999999999</v>
      </c>
      <c r="F47" s="92">
        <v>4.7999999999999996E-3</v>
      </c>
      <c r="G47" s="23" t="str">
        <f>IF(ISBLANK(F47),"",IF(F47="&lt;.0001","***",IF(F47&lt;0.01,"**",IF(F47&lt;0.05,"*","n.s."))))</f>
        <v>**</v>
      </c>
    </row>
    <row r="48" spans="1:7" s="103" customFormat="1" ht="13.5" customHeight="1" x14ac:dyDescent="0.3">
      <c r="A48" s="100" t="s">
        <v>82</v>
      </c>
      <c r="B48" s="100"/>
      <c r="C48" s="101"/>
      <c r="D48" s="102"/>
      <c r="E48" s="100"/>
      <c r="F48" s="101"/>
      <c r="G48" s="102" t="str">
        <f>IF(ISBLANK(F48),"",IF(F48="&lt;.0001","***",IF(F48&lt;0.01,"**",IF(F48&lt;0.05,"*","ns"))))</f>
        <v/>
      </c>
    </row>
    <row r="49" spans="1:7" s="90" customFormat="1" ht="13.5" customHeight="1" x14ac:dyDescent="0.3">
      <c r="A49" s="89"/>
      <c r="B49" s="136" t="s">
        <v>152</v>
      </c>
      <c r="C49" s="91" t="s">
        <v>136</v>
      </c>
      <c r="D49" s="17"/>
      <c r="E49" s="22"/>
      <c r="F49" s="23"/>
      <c r="G49" s="23" t="str">
        <f>IF(ISBLANK(F49),"",IF(F49="&lt;.0001","***",IF(F49&lt;0.01,"**",IF(F49&lt;0.05,"*","ns"))))</f>
        <v/>
      </c>
    </row>
    <row r="50" spans="1:7" s="90" customFormat="1" ht="13.5" customHeight="1" x14ac:dyDescent="0.3">
      <c r="A50" s="89"/>
      <c r="B50" s="22" t="s">
        <v>244</v>
      </c>
      <c r="C50" s="15">
        <v>1.038</v>
      </c>
      <c r="D50" s="15">
        <v>0.55600000000000005</v>
      </c>
      <c r="E50" s="15">
        <v>1.9379999999999999</v>
      </c>
      <c r="F50" s="92">
        <v>0.90739999999999998</v>
      </c>
      <c r="G50" s="23" t="str">
        <f t="shared" ref="G50:G57" si="2">IF(ISBLANK(F50),"",IF(F50="&lt;.0001","***",IF(F50&lt;0.01,"**",IF(F50&lt;0.05,"*","n.s."))))</f>
        <v>n.s.</v>
      </c>
    </row>
    <row r="51" spans="1:7" s="90" customFormat="1" ht="13.5" customHeight="1" x14ac:dyDescent="0.3">
      <c r="A51" s="89"/>
      <c r="B51" s="22" t="s">
        <v>245</v>
      </c>
      <c r="C51" s="15">
        <v>0.52900000000000003</v>
      </c>
      <c r="D51" s="15">
        <v>0.40200000000000002</v>
      </c>
      <c r="E51" s="15">
        <v>0.69799999999999995</v>
      </c>
      <c r="F51" s="92" t="s">
        <v>144</v>
      </c>
      <c r="G51" s="23" t="str">
        <f t="shared" si="2"/>
        <v>***</v>
      </c>
    </row>
    <row r="52" spans="1:7" s="90" customFormat="1" ht="13.5" customHeight="1" x14ac:dyDescent="0.3">
      <c r="A52" s="89"/>
      <c r="B52" s="22" t="s">
        <v>2</v>
      </c>
      <c r="C52" s="15">
        <v>0.32200000000000001</v>
      </c>
      <c r="D52" s="15">
        <v>0.224</v>
      </c>
      <c r="E52" s="15">
        <v>0.46400000000000002</v>
      </c>
      <c r="F52" s="92" t="s">
        <v>144</v>
      </c>
      <c r="G52" s="23" t="str">
        <f t="shared" si="2"/>
        <v>***</v>
      </c>
    </row>
    <row r="53" spans="1:7" s="90" customFormat="1" ht="13.5" customHeight="1" x14ac:dyDescent="0.3">
      <c r="A53" s="89"/>
      <c r="B53" s="22" t="s">
        <v>31</v>
      </c>
      <c r="C53" s="15">
        <v>1.054</v>
      </c>
      <c r="D53" s="15">
        <v>0.75900000000000001</v>
      </c>
      <c r="E53" s="15">
        <v>1.464</v>
      </c>
      <c r="F53" s="92">
        <v>0.75460000000000005</v>
      </c>
      <c r="G53" s="23" t="str">
        <f t="shared" si="2"/>
        <v>n.s.</v>
      </c>
    </row>
    <row r="54" spans="1:7" s="90" customFormat="1" ht="13.5" customHeight="1" x14ac:dyDescent="0.3">
      <c r="A54" s="89"/>
      <c r="B54" s="22" t="s">
        <v>33</v>
      </c>
      <c r="C54" s="15">
        <v>0.67900000000000005</v>
      </c>
      <c r="D54" s="15">
        <v>0.53700000000000003</v>
      </c>
      <c r="E54" s="15">
        <v>0.85899999999999999</v>
      </c>
      <c r="F54" s="92">
        <v>1.1999999999999999E-3</v>
      </c>
      <c r="G54" s="23" t="str">
        <f t="shared" si="2"/>
        <v>**</v>
      </c>
    </row>
    <row r="55" spans="1:7" s="90" customFormat="1" ht="13.5" customHeight="1" x14ac:dyDescent="0.3">
      <c r="A55" s="89"/>
      <c r="B55" s="22" t="s">
        <v>32</v>
      </c>
      <c r="C55" s="15">
        <v>0.72</v>
      </c>
      <c r="D55" s="15">
        <v>0.56999999999999995</v>
      </c>
      <c r="E55" s="15">
        <v>0.90800000000000003</v>
      </c>
      <c r="F55" s="92">
        <v>5.7000000000000002E-3</v>
      </c>
      <c r="G55" s="23" t="str">
        <f t="shared" si="2"/>
        <v>**</v>
      </c>
    </row>
    <row r="56" spans="1:7" s="90" customFormat="1" ht="13.5" customHeight="1" x14ac:dyDescent="0.3">
      <c r="A56" s="89"/>
      <c r="B56" s="22" t="s">
        <v>35</v>
      </c>
      <c r="C56" s="15">
        <v>1.218</v>
      </c>
      <c r="D56" s="15">
        <v>1.0049999999999999</v>
      </c>
      <c r="E56" s="15">
        <v>1.476</v>
      </c>
      <c r="F56" s="92">
        <v>4.4699999999999997E-2</v>
      </c>
      <c r="G56" s="23" t="str">
        <f t="shared" si="2"/>
        <v>*</v>
      </c>
    </row>
    <row r="57" spans="1:7" s="90" customFormat="1" ht="13.5" customHeight="1" x14ac:dyDescent="0.3">
      <c r="A57" s="89"/>
      <c r="B57" s="22" t="s">
        <v>34</v>
      </c>
      <c r="C57" s="15">
        <v>0.877</v>
      </c>
      <c r="D57" s="15">
        <v>0.72</v>
      </c>
      <c r="E57" s="15">
        <v>1.069</v>
      </c>
      <c r="F57" s="92">
        <v>0.1951</v>
      </c>
      <c r="G57" s="23" t="str">
        <f t="shared" si="2"/>
        <v>n.s.</v>
      </c>
    </row>
    <row r="58" spans="1:7" s="109" customFormat="1" ht="13.5" customHeight="1" x14ac:dyDescent="0.3">
      <c r="A58" s="129" t="s">
        <v>153</v>
      </c>
      <c r="B58" s="110"/>
      <c r="C58" s="111"/>
      <c r="D58" s="111"/>
      <c r="E58" s="112"/>
      <c r="F58" s="113"/>
      <c r="G58" s="113"/>
    </row>
    <row r="59" spans="1:7" s="103" customFormat="1" ht="13.5" customHeight="1" x14ac:dyDescent="0.3">
      <c r="A59" s="100" t="s">
        <v>22</v>
      </c>
      <c r="B59" s="100"/>
      <c r="C59" s="101"/>
      <c r="D59" s="102"/>
      <c r="E59" s="100"/>
      <c r="F59" s="101"/>
      <c r="G59" s="102" t="str">
        <f>IF(ISBLANK(F59),"",IF(F59="&lt;.0001","***",IF(F59&lt;0.01,"**",IF(F59&lt;0.05,"*","ns"))))</f>
        <v/>
      </c>
    </row>
    <row r="60" spans="1:7" s="90" customFormat="1" ht="13.5" customHeight="1" x14ac:dyDescent="0.3">
      <c r="A60" s="89"/>
      <c r="B60" s="136" t="s">
        <v>243</v>
      </c>
      <c r="C60" s="91" t="s">
        <v>136</v>
      </c>
      <c r="D60" s="17"/>
      <c r="E60" s="22"/>
      <c r="F60" s="23"/>
      <c r="G60" s="23" t="str">
        <f>IF(ISBLANK(F60),"",IF(F60="&lt;.0001","***",IF(F60&lt;0.01,"**",IF(F60&lt;0.05,"*","ns"))))</f>
        <v/>
      </c>
    </row>
    <row r="61" spans="1:7" s="90" customFormat="1" ht="13.5" customHeight="1" x14ac:dyDescent="0.3">
      <c r="A61" s="89"/>
      <c r="B61" s="22" t="s">
        <v>21</v>
      </c>
      <c r="C61" s="15">
        <v>1.2549999999999999</v>
      </c>
      <c r="D61" s="15">
        <v>1.0429999999999999</v>
      </c>
      <c r="E61" s="15">
        <v>1.5109999999999999</v>
      </c>
      <c r="F61" s="92">
        <v>1.6199999999999999E-2</v>
      </c>
      <c r="G61" s="23" t="str">
        <f>IF(ISBLANK(F61),"",IF(F61="&lt;.0001","***",IF(F61&lt;0.01,"**",IF(F61&lt;0.05,"*","n.s"))))</f>
        <v>*</v>
      </c>
    </row>
    <row r="62" spans="1:7" s="90" customFormat="1" ht="13.5" customHeight="1" x14ac:dyDescent="0.3">
      <c r="A62" s="89"/>
      <c r="B62" s="22" t="s">
        <v>20</v>
      </c>
      <c r="C62" s="15">
        <v>1.4590000000000001</v>
      </c>
      <c r="D62" s="15">
        <v>1.2230000000000001</v>
      </c>
      <c r="E62" s="15">
        <v>1.74</v>
      </c>
      <c r="F62" s="92" t="s">
        <v>144</v>
      </c>
      <c r="G62" s="23" t="str">
        <f>IF(ISBLANK(F62),"",IF(F62="&lt;.0001","***",IF(F62&lt;0.01,"**",IF(F62&lt;0.05,"*","n.s"))))</f>
        <v>***</v>
      </c>
    </row>
    <row r="63" spans="1:7" s="90" customFormat="1" ht="13.5" customHeight="1" x14ac:dyDescent="0.3">
      <c r="A63" s="89"/>
      <c r="B63" s="22" t="s">
        <v>19</v>
      </c>
      <c r="C63" s="15">
        <v>1.5620000000000001</v>
      </c>
      <c r="D63" s="15">
        <v>1.3260000000000001</v>
      </c>
      <c r="E63" s="15">
        <v>1.84</v>
      </c>
      <c r="F63" s="92" t="s">
        <v>144</v>
      </c>
      <c r="G63" s="23" t="str">
        <f>IF(ISBLANK(F63),"",IF(F63="&lt;.0001","***",IF(F63&lt;0.01,"**",IF(F63&lt;0.05,"*","n.s"))))</f>
        <v>***</v>
      </c>
    </row>
    <row r="64" spans="1:7" s="90" customFormat="1" ht="13.5" customHeight="1" x14ac:dyDescent="0.3">
      <c r="A64" s="89"/>
      <c r="B64" s="22" t="s">
        <v>18</v>
      </c>
      <c r="C64" s="15">
        <v>1.758</v>
      </c>
      <c r="D64" s="15">
        <v>1.4630000000000001</v>
      </c>
      <c r="E64" s="15">
        <v>2.113</v>
      </c>
      <c r="F64" s="92" t="s">
        <v>144</v>
      </c>
      <c r="G64" s="23" t="str">
        <f>IF(ISBLANK(F64),"",IF(F64="&lt;.0001","***",IF(F64&lt;0.01,"**",IF(F64&lt;0.05,"*","n.s"))))</f>
        <v>***</v>
      </c>
    </row>
    <row r="65" spans="1:7" s="103" customFormat="1" ht="13.5" customHeight="1" x14ac:dyDescent="0.3">
      <c r="A65" s="100" t="s">
        <v>28</v>
      </c>
      <c r="B65" s="100"/>
      <c r="C65" s="101"/>
      <c r="D65" s="102"/>
      <c r="E65" s="100"/>
      <c r="F65" s="101"/>
      <c r="G65" s="102" t="str">
        <f>IF(ISBLANK(F65),"",IF(F65="&lt;.0001","***",IF(F65&lt;0.01,"**",IF(F65&lt;0.05,"*","ns"))))</f>
        <v/>
      </c>
    </row>
    <row r="66" spans="1:7" s="90" customFormat="1" ht="13.5" customHeight="1" x14ac:dyDescent="0.3">
      <c r="A66" s="89"/>
      <c r="B66" s="136" t="s">
        <v>154</v>
      </c>
      <c r="C66" s="91" t="s">
        <v>136</v>
      </c>
      <c r="D66" s="17"/>
      <c r="E66" s="22"/>
      <c r="F66" s="23"/>
      <c r="G66" s="23" t="str">
        <f>IF(ISBLANK(F66),"",IF(F66="&lt;.0001","***",IF(F66&lt;0.01,"**",IF(F66&lt;0.05,"*","ns"))))</f>
        <v/>
      </c>
    </row>
    <row r="67" spans="1:7" s="90" customFormat="1" ht="13.5" customHeight="1" x14ac:dyDescent="0.3">
      <c r="A67" s="89"/>
      <c r="B67" s="22" t="s">
        <v>190</v>
      </c>
      <c r="C67" s="15">
        <v>0.748</v>
      </c>
      <c r="D67" s="15">
        <v>0.58099999999999996</v>
      </c>
      <c r="E67" s="15">
        <v>0.96299999999999997</v>
      </c>
      <c r="F67" s="92">
        <v>2.41E-2</v>
      </c>
      <c r="G67" s="23" t="str">
        <f t="shared" ref="G67:G77" si="3">IF(ISBLANK(F67),"",IF(F67="&lt;.0001","***",IF(F67&lt;0.01,"**",IF(F67&lt;0.05,"*","n.s."))))</f>
        <v>*</v>
      </c>
    </row>
    <row r="68" spans="1:7" s="90" customFormat="1" ht="13.5" customHeight="1" x14ac:dyDescent="0.3">
      <c r="A68" s="89"/>
      <c r="B68" s="22" t="s">
        <v>12</v>
      </c>
      <c r="C68" s="15">
        <v>0.64200000000000002</v>
      </c>
      <c r="D68" s="15">
        <v>0.502</v>
      </c>
      <c r="E68" s="15">
        <v>0.82</v>
      </c>
      <c r="F68" s="92">
        <v>4.0000000000000002E-4</v>
      </c>
      <c r="G68" s="23" t="str">
        <f t="shared" si="3"/>
        <v>**</v>
      </c>
    </row>
    <row r="69" spans="1:7" s="90" customFormat="1" ht="13.5" customHeight="1" x14ac:dyDescent="0.3">
      <c r="A69" s="89"/>
      <c r="B69" s="22" t="s">
        <v>155</v>
      </c>
      <c r="C69" s="15">
        <v>0.53800000000000003</v>
      </c>
      <c r="D69" s="15">
        <v>0.43099999999999999</v>
      </c>
      <c r="E69" s="15">
        <v>0.67100000000000004</v>
      </c>
      <c r="F69" s="92" t="s">
        <v>144</v>
      </c>
      <c r="G69" s="23" t="str">
        <f t="shared" si="3"/>
        <v>***</v>
      </c>
    </row>
    <row r="70" spans="1:7" s="90" customFormat="1" ht="13.5" customHeight="1" x14ac:dyDescent="0.3">
      <c r="A70" s="89"/>
      <c r="B70" s="22" t="s">
        <v>2</v>
      </c>
      <c r="C70" s="15">
        <v>0.29099999999999998</v>
      </c>
      <c r="D70" s="15">
        <v>0.16700000000000001</v>
      </c>
      <c r="E70" s="15">
        <v>0.50800000000000001</v>
      </c>
      <c r="F70" s="92" t="s">
        <v>144</v>
      </c>
      <c r="G70" s="23" t="str">
        <f t="shared" si="3"/>
        <v>***</v>
      </c>
    </row>
    <row r="71" spans="1:7" s="90" customFormat="1" ht="13.5" customHeight="1" x14ac:dyDescent="0.3">
      <c r="A71" s="89"/>
      <c r="B71" s="22" t="s">
        <v>15</v>
      </c>
      <c r="C71" s="15">
        <v>0.64800000000000002</v>
      </c>
      <c r="D71" s="15">
        <v>0.51800000000000002</v>
      </c>
      <c r="E71" s="15">
        <v>0.81100000000000005</v>
      </c>
      <c r="F71" s="92">
        <v>2.0000000000000001E-4</v>
      </c>
      <c r="G71" s="23" t="str">
        <f t="shared" si="3"/>
        <v>**</v>
      </c>
    </row>
    <row r="72" spans="1:7" s="90" customFormat="1" ht="13.5" customHeight="1" x14ac:dyDescent="0.3">
      <c r="A72" s="89"/>
      <c r="B72" s="22" t="s">
        <v>17</v>
      </c>
      <c r="C72" s="15">
        <v>0.48599999999999999</v>
      </c>
      <c r="D72" s="15">
        <v>0.36299999999999999</v>
      </c>
      <c r="E72" s="15">
        <v>0.65</v>
      </c>
      <c r="F72" s="92" t="s">
        <v>144</v>
      </c>
      <c r="G72" s="23" t="str">
        <f t="shared" si="3"/>
        <v>***</v>
      </c>
    </row>
    <row r="73" spans="1:7" s="90" customFormat="1" ht="13.5" customHeight="1" x14ac:dyDescent="0.3">
      <c r="A73" s="89"/>
      <c r="B73" s="22" t="s">
        <v>14</v>
      </c>
      <c r="C73" s="15">
        <v>0.35899999999999999</v>
      </c>
      <c r="D73" s="15">
        <v>0.249</v>
      </c>
      <c r="E73" s="15">
        <v>0.51900000000000002</v>
      </c>
      <c r="F73" s="92" t="s">
        <v>144</v>
      </c>
      <c r="G73" s="23" t="str">
        <f t="shared" si="3"/>
        <v>***</v>
      </c>
    </row>
    <row r="74" spans="1:7" s="90" customFormat="1" ht="13.5" customHeight="1" x14ac:dyDescent="0.3">
      <c r="A74" s="89"/>
      <c r="B74" s="22" t="s">
        <v>16</v>
      </c>
      <c r="C74" s="15">
        <v>0.54800000000000004</v>
      </c>
      <c r="D74" s="15">
        <v>0.438</v>
      </c>
      <c r="E74" s="15">
        <v>0.68700000000000006</v>
      </c>
      <c r="F74" s="92" t="s">
        <v>144</v>
      </c>
      <c r="G74" s="23" t="str">
        <f t="shared" si="3"/>
        <v>***</v>
      </c>
    </row>
    <row r="75" spans="1:7" s="90" customFormat="1" ht="13.5" customHeight="1" x14ac:dyDescent="0.3">
      <c r="A75" s="89"/>
      <c r="B75" s="22" t="s">
        <v>196</v>
      </c>
      <c r="C75" s="15">
        <v>0.58399999999999996</v>
      </c>
      <c r="D75" s="15">
        <v>0.45</v>
      </c>
      <c r="E75" s="15">
        <v>0.75900000000000001</v>
      </c>
      <c r="F75" s="92" t="s">
        <v>144</v>
      </c>
      <c r="G75" s="23" t="str">
        <f t="shared" si="3"/>
        <v>***</v>
      </c>
    </row>
    <row r="76" spans="1:7" s="90" customFormat="1" ht="13.5" customHeight="1" x14ac:dyDescent="0.3">
      <c r="A76" s="89"/>
      <c r="B76" s="22" t="s">
        <v>11</v>
      </c>
      <c r="C76" s="15">
        <v>0.99099999999999999</v>
      </c>
      <c r="D76" s="15">
        <v>0.80900000000000005</v>
      </c>
      <c r="E76" s="15">
        <v>1.2130000000000001</v>
      </c>
      <c r="F76" s="92">
        <v>0.92730000000000001</v>
      </c>
      <c r="G76" s="23" t="str">
        <f t="shared" si="3"/>
        <v>n.s.</v>
      </c>
    </row>
    <row r="77" spans="1:7" s="90" customFormat="1" ht="13.5" customHeight="1" x14ac:dyDescent="0.3">
      <c r="A77" s="114"/>
      <c r="B77" s="115" t="s">
        <v>127</v>
      </c>
      <c r="C77" s="20">
        <v>0.67100000000000004</v>
      </c>
      <c r="D77" s="20">
        <v>0.505</v>
      </c>
      <c r="E77" s="20">
        <v>0.89100000000000001</v>
      </c>
      <c r="F77" s="116">
        <v>5.7999999999999996E-3</v>
      </c>
      <c r="G77" s="117" t="str">
        <f t="shared" si="3"/>
        <v>**</v>
      </c>
    </row>
    <row r="78" spans="1:7" s="68" customFormat="1" ht="43.5" customHeight="1" x14ac:dyDescent="0.2">
      <c r="A78" s="184" t="s">
        <v>195</v>
      </c>
      <c r="B78" s="184"/>
      <c r="C78" s="184"/>
      <c r="D78" s="184"/>
      <c r="E78" s="184"/>
      <c r="F78" s="184"/>
      <c r="G78" s="184"/>
    </row>
    <row r="79" spans="1:7" s="68" customFormat="1" ht="13.5" customHeight="1" x14ac:dyDescent="0.2">
      <c r="A79" s="79" t="s">
        <v>147</v>
      </c>
      <c r="B79" s="79"/>
      <c r="E79" s="79"/>
      <c r="F79" s="8"/>
      <c r="G79" s="8"/>
    </row>
    <row r="80" spans="1:7" s="68" customFormat="1" ht="13.5" customHeight="1" x14ac:dyDescent="0.2">
      <c r="A80" s="79" t="s">
        <v>148</v>
      </c>
      <c r="B80" s="79"/>
      <c r="E80" s="79"/>
      <c r="F80" s="8"/>
      <c r="G80" s="8"/>
    </row>
    <row r="81" spans="1:7" s="68" customFormat="1" ht="13.5" customHeight="1" x14ac:dyDescent="0.2">
      <c r="A81" s="79" t="s">
        <v>149</v>
      </c>
      <c r="B81" s="79"/>
      <c r="E81" s="79"/>
      <c r="F81" s="8"/>
      <c r="G81" s="8"/>
    </row>
    <row r="82" spans="1:7" s="130" customFormat="1" ht="13.5" customHeight="1" x14ac:dyDescent="0.2">
      <c r="A82" s="11" t="s">
        <v>1</v>
      </c>
    </row>
    <row r="83" spans="1:7" s="130" customFormat="1" ht="25.5" customHeight="1" x14ac:dyDescent="0.2">
      <c r="A83" s="170" t="s">
        <v>78</v>
      </c>
      <c r="B83" s="170"/>
      <c r="C83" s="170"/>
      <c r="D83" s="170"/>
      <c r="E83" s="170"/>
      <c r="F83" s="170"/>
      <c r="G83" s="170"/>
    </row>
    <row r="84" spans="1:7" s="130" customFormat="1" ht="13.5" customHeight="1" x14ac:dyDescent="0.2">
      <c r="A84" s="11" t="s">
        <v>0</v>
      </c>
    </row>
    <row r="85" spans="1:7" s="131" customFormat="1" ht="25.5" customHeight="1" x14ac:dyDescent="0.2">
      <c r="A85" s="131" t="s">
        <v>79</v>
      </c>
    </row>
    <row r="89" spans="1:7" x14ac:dyDescent="0.25">
      <c r="A89" s="90"/>
      <c r="B89" s="90"/>
    </row>
  </sheetData>
  <mergeCells count="5">
    <mergeCell ref="A83:G83"/>
    <mergeCell ref="F3:G3"/>
    <mergeCell ref="A78:G78"/>
    <mergeCell ref="A2:E2"/>
    <mergeCell ref="D3:E3"/>
  </mergeCells>
  <pageMargins left="0.7" right="0.7" top="0.75" bottom="0.75" header="0.3" footer="0.3"/>
  <pageSetup paperSize="9" fitToHeight="0" orientation="portrait" r:id="rId1"/>
  <rowBreaks count="2" manualBreakCount="2">
    <brk id="32" max="6" man="1"/>
    <brk id="57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0381-CE30-4E4A-BCE3-C2353C6EB8E2}">
  <sheetPr>
    <pageSetUpPr fitToPage="1"/>
  </sheetPr>
  <dimension ref="A1:I79"/>
  <sheetViews>
    <sheetView showGridLines="0" topLeftCell="A13" zoomScaleNormal="100" workbookViewId="0">
      <selection sqref="A1:G1"/>
    </sheetView>
  </sheetViews>
  <sheetFormatPr baseColWidth="10" defaultRowHeight="14" x14ac:dyDescent="0.3"/>
  <cols>
    <col min="1" max="1" width="1" customWidth="1"/>
    <col min="2" max="2" width="33.5" customWidth="1"/>
    <col min="3" max="3" width="10.58203125" customWidth="1"/>
    <col min="4" max="4" width="12.58203125" customWidth="1"/>
    <col min="5" max="5" width="7.08203125" style="77" customWidth="1"/>
    <col min="6" max="6" width="10.58203125" style="78" customWidth="1"/>
    <col min="7" max="7" width="4.83203125" style="78" customWidth="1"/>
    <col min="8" max="9" width="4.25" style="78" customWidth="1"/>
  </cols>
  <sheetData>
    <row r="1" spans="1:9" s="132" customFormat="1" ht="13.5" customHeight="1" x14ac:dyDescent="0.25">
      <c r="A1" s="50" t="s">
        <v>177</v>
      </c>
      <c r="B1" s="50"/>
      <c r="C1" s="50"/>
      <c r="D1" s="50"/>
      <c r="E1" s="50"/>
      <c r="F1" s="50"/>
      <c r="G1" s="50"/>
    </row>
    <row r="2" spans="1:9" s="6" customFormat="1" ht="25.5" customHeight="1" x14ac:dyDescent="0.25">
      <c r="A2" s="185" t="s">
        <v>193</v>
      </c>
      <c r="B2" s="185"/>
      <c r="C2" s="185"/>
      <c r="D2" s="185"/>
      <c r="E2" s="185"/>
      <c r="F2" s="85"/>
      <c r="G2" s="54" t="s">
        <v>125</v>
      </c>
    </row>
    <row r="3" spans="1:9" s="95" customFormat="1" ht="13.5" customHeight="1" x14ac:dyDescent="0.3">
      <c r="A3" s="118"/>
      <c r="B3" s="119"/>
      <c r="C3" s="25" t="s">
        <v>181</v>
      </c>
      <c r="D3" s="186" t="s">
        <v>182</v>
      </c>
      <c r="E3" s="186"/>
      <c r="F3" s="182" t="s">
        <v>133</v>
      </c>
      <c r="G3" s="183"/>
    </row>
    <row r="4" spans="1:9" s="96" customFormat="1" ht="13.5" customHeight="1" x14ac:dyDescent="0.3">
      <c r="A4" s="45" t="s">
        <v>228</v>
      </c>
      <c r="B4" s="18"/>
      <c r="E4" s="97"/>
      <c r="F4" s="98"/>
      <c r="G4" s="99"/>
    </row>
    <row r="5" spans="1:9" s="103" customFormat="1" ht="13.5" customHeight="1" x14ac:dyDescent="0.3">
      <c r="A5" s="100" t="s">
        <v>64</v>
      </c>
      <c r="B5" s="100"/>
      <c r="C5" s="101"/>
      <c r="D5" s="102"/>
      <c r="E5" s="100"/>
      <c r="F5" s="101"/>
      <c r="G5" s="102"/>
    </row>
    <row r="6" spans="1:9" s="17" customFormat="1" ht="13.5" customHeight="1" x14ac:dyDescent="0.3">
      <c r="A6" s="22"/>
      <c r="B6" s="136" t="s">
        <v>157</v>
      </c>
      <c r="C6" s="91" t="s">
        <v>136</v>
      </c>
      <c r="E6" s="22"/>
      <c r="F6" s="23"/>
      <c r="G6" s="23"/>
      <c r="H6" s="23"/>
      <c r="I6" s="23"/>
    </row>
    <row r="7" spans="1:9" s="17" customFormat="1" ht="14.5" customHeight="1" x14ac:dyDescent="0.3">
      <c r="A7" s="22"/>
      <c r="B7" s="22" t="s">
        <v>63</v>
      </c>
      <c r="C7" s="15">
        <v>0.60899999999999999</v>
      </c>
      <c r="D7" s="15">
        <v>0.435</v>
      </c>
      <c r="E7" s="15">
        <v>0.85299999999999998</v>
      </c>
      <c r="F7" s="92">
        <v>3.8999999999999998E-3</v>
      </c>
      <c r="G7" s="23" t="str">
        <f>IF(ISBLANK(F7),"",IF(F7="&lt;.0001","***",IF(F7&lt;0.01,"**",IF(F7&lt;0.05,"*","n.s."))))</f>
        <v>**</v>
      </c>
      <c r="H7" s="23"/>
      <c r="I7" s="23"/>
    </row>
    <row r="8" spans="1:9" s="103" customFormat="1" ht="13.5" customHeight="1" x14ac:dyDescent="0.3">
      <c r="A8" s="100" t="s">
        <v>192</v>
      </c>
      <c r="B8" s="100"/>
      <c r="C8" s="101"/>
      <c r="D8" s="102"/>
      <c r="E8" s="100"/>
      <c r="F8" s="101"/>
      <c r="G8" s="102" t="s">
        <v>134</v>
      </c>
    </row>
    <row r="9" spans="1:9" s="103" customFormat="1" ht="13.5" customHeight="1" x14ac:dyDescent="0.3">
      <c r="A9" s="120" t="s">
        <v>60</v>
      </c>
      <c r="B9" s="120"/>
      <c r="C9" s="121"/>
      <c r="D9" s="122"/>
      <c r="E9" s="120"/>
      <c r="F9" s="121"/>
      <c r="G9" s="122" t="s">
        <v>134</v>
      </c>
    </row>
    <row r="10" spans="1:9" s="103" customFormat="1" ht="13.5" customHeight="1" x14ac:dyDescent="0.3">
      <c r="A10" s="100" t="s">
        <v>58</v>
      </c>
      <c r="B10" s="100"/>
      <c r="C10" s="101"/>
      <c r="D10" s="102"/>
      <c r="E10" s="100"/>
      <c r="F10" s="101"/>
      <c r="G10" s="102" t="str">
        <f>IF(ISBLANK(F10),"",IF(F10="&lt;.0001","***",IF(F10&lt;0.01,"**",IF(F10&lt;0.05,"*","ns"))))</f>
        <v/>
      </c>
    </row>
    <row r="11" spans="1:9" s="17" customFormat="1" ht="13.5" customHeight="1" x14ac:dyDescent="0.3">
      <c r="A11" s="22"/>
      <c r="B11" s="136" t="s">
        <v>145</v>
      </c>
      <c r="C11" s="91" t="s">
        <v>136</v>
      </c>
      <c r="E11" s="22"/>
      <c r="F11" s="23"/>
      <c r="G11" s="23" t="str">
        <f>IF(ISBLANK(F11),"",IF(F11="&lt;.0001","***",IF(F11&lt;0.01,"**",IF(F11&lt;0.05,"*","ns"))))</f>
        <v/>
      </c>
      <c r="H11" s="23"/>
      <c r="I11" s="23"/>
    </row>
    <row r="12" spans="1:9" s="17" customFormat="1" ht="13.5" customHeight="1" x14ac:dyDescent="0.3">
      <c r="A12" s="22"/>
      <c r="B12" s="22" t="s">
        <v>146</v>
      </c>
      <c r="C12" s="15">
        <v>0.53700000000000003</v>
      </c>
      <c r="D12" s="15">
        <v>0.39800000000000002</v>
      </c>
      <c r="E12" s="15">
        <v>0.72299999999999998</v>
      </c>
      <c r="F12" s="92" t="s">
        <v>144</v>
      </c>
      <c r="G12" s="23" t="str">
        <f>IF(ISBLANK(F12),"",IF(F12="&lt;.0001","***",IF(F12&lt;0.01,"**",IF(F12&lt;0.05,"*","n.s."))))</f>
        <v>***</v>
      </c>
      <c r="H12" s="23"/>
      <c r="I12" s="23"/>
    </row>
    <row r="13" spans="1:9" s="17" customFormat="1" ht="13.5" customHeight="1" x14ac:dyDescent="0.3">
      <c r="A13" s="22"/>
      <c r="B13" s="22" t="s">
        <v>216</v>
      </c>
      <c r="C13" s="15">
        <v>0.74299999999999999</v>
      </c>
      <c r="D13" s="15">
        <v>0.439</v>
      </c>
      <c r="E13" s="15">
        <v>1.26</v>
      </c>
      <c r="F13" s="92">
        <v>0.27050000000000002</v>
      </c>
      <c r="G13" s="23" t="str">
        <f>IF(ISBLANK(F13),"",IF(F13="&lt;.0001","***",IF(F13&lt;0.01,"**",IF(F13&lt;0.05,"*","n.s."))))</f>
        <v>n.s.</v>
      </c>
      <c r="H13" s="23"/>
      <c r="I13" s="23"/>
    </row>
    <row r="14" spans="1:9" s="103" customFormat="1" ht="13.5" customHeight="1" x14ac:dyDescent="0.3">
      <c r="A14" s="123" t="s">
        <v>189</v>
      </c>
      <c r="B14" s="123"/>
      <c r="C14" s="124"/>
      <c r="D14" s="125"/>
      <c r="E14" s="123"/>
      <c r="F14" s="124"/>
      <c r="G14" s="125" t="s">
        <v>134</v>
      </c>
    </row>
    <row r="15" spans="1:9" s="109" customFormat="1" ht="13.5" customHeight="1" x14ac:dyDescent="0.3">
      <c r="A15" s="129" t="s">
        <v>51</v>
      </c>
      <c r="B15" s="110"/>
      <c r="C15" s="111"/>
      <c r="D15" s="111"/>
      <c r="E15" s="112"/>
      <c r="F15" s="113"/>
      <c r="G15" s="113"/>
    </row>
    <row r="16" spans="1:9" s="103" customFormat="1" ht="13.5" customHeight="1" x14ac:dyDescent="0.3">
      <c r="A16" s="100" t="s">
        <v>50</v>
      </c>
      <c r="B16" s="100"/>
      <c r="C16" s="101"/>
      <c r="D16" s="102"/>
      <c r="E16" s="100"/>
      <c r="F16" s="101"/>
      <c r="G16" s="102" t="str">
        <f>IF(ISBLANK(F16),"",IF(F16="&lt;.0001","***",IF(F16&lt;0.01,"**",IF(F16&lt;0.05,"*","ns"))))</f>
        <v/>
      </c>
    </row>
    <row r="17" spans="1:9" s="17" customFormat="1" ht="13.5" customHeight="1" x14ac:dyDescent="0.3">
      <c r="A17" s="22"/>
      <c r="B17" s="136" t="s">
        <v>150</v>
      </c>
      <c r="C17" s="91" t="s">
        <v>136</v>
      </c>
      <c r="E17" s="22"/>
      <c r="F17" s="23"/>
      <c r="G17" s="23" t="str">
        <f>IF(ISBLANK(F17),"",IF(F17="&lt;.0001","***",IF(F17&lt;0.01,"**",IF(F17&lt;0.05,"*","ns"))))</f>
        <v/>
      </c>
      <c r="H17" s="23"/>
      <c r="I17" s="23"/>
    </row>
    <row r="18" spans="1:9" s="17" customFormat="1" ht="13.5" customHeight="1" x14ac:dyDescent="0.3">
      <c r="A18" s="22"/>
      <c r="B18" s="22" t="s">
        <v>47</v>
      </c>
      <c r="C18" s="15">
        <v>1.141</v>
      </c>
      <c r="D18" s="15">
        <v>0.76600000000000001</v>
      </c>
      <c r="E18" s="15">
        <v>1.698</v>
      </c>
      <c r="F18" s="92">
        <v>0.51619999999999999</v>
      </c>
      <c r="G18" s="23" t="str">
        <f>IF(ISBLANK(F18),"",IF(F18="&lt;.0001","***",IF(F18&lt;0.01,"**",IF(F18&lt;0.05,"*","n.s."))))</f>
        <v>n.s.</v>
      </c>
      <c r="H18" s="23"/>
      <c r="I18" s="23"/>
    </row>
    <row r="19" spans="1:9" s="17" customFormat="1" ht="13.5" customHeight="1" x14ac:dyDescent="0.3">
      <c r="A19" s="22"/>
      <c r="B19" s="22" t="s">
        <v>49</v>
      </c>
      <c r="C19" s="15">
        <v>0.46300000000000002</v>
      </c>
      <c r="D19" s="15">
        <v>0.318</v>
      </c>
      <c r="E19" s="15">
        <v>0.67500000000000004</v>
      </c>
      <c r="F19" s="92" t="s">
        <v>144</v>
      </c>
      <c r="G19" s="23" t="str">
        <f>IF(ISBLANK(F19),"",IF(F19="&lt;.0001","***",IF(F19&lt;0.01,"**",IF(F19&lt;0.05,"*","n.s."))))</f>
        <v>***</v>
      </c>
      <c r="H19" s="23"/>
      <c r="I19" s="23"/>
    </row>
    <row r="20" spans="1:9" s="103" customFormat="1" ht="13.5" customHeight="1" x14ac:dyDescent="0.3">
      <c r="A20" s="100" t="s">
        <v>46</v>
      </c>
      <c r="B20" s="100"/>
      <c r="C20" s="101"/>
      <c r="D20" s="102"/>
      <c r="E20" s="100"/>
      <c r="F20" s="101"/>
      <c r="G20" s="102" t="str">
        <f>IF(ISBLANK(F20),"",IF(F20="&lt;.0001","***",IF(F20&lt;0.01,"**",IF(F20&lt;0.05,"*","ns"))))</f>
        <v/>
      </c>
    </row>
    <row r="21" spans="1:9" s="17" customFormat="1" ht="13.5" customHeight="1" x14ac:dyDescent="0.3">
      <c r="A21" s="22"/>
      <c r="B21" s="136" t="s">
        <v>158</v>
      </c>
      <c r="C21" s="91" t="s">
        <v>136</v>
      </c>
      <c r="E21" s="22"/>
      <c r="F21" s="23"/>
      <c r="G21" s="23" t="str">
        <f>IF(ISBLANK(F21),"",IF(F21="&lt;.0001","***",IF(F21&lt;0.01,"**",IF(F21&lt;0.05,"*","ns"))))</f>
        <v/>
      </c>
      <c r="H21" s="23"/>
      <c r="I21" s="23"/>
    </row>
    <row r="22" spans="1:9" s="17" customFormat="1" ht="13.5" customHeight="1" x14ac:dyDescent="0.3">
      <c r="A22" s="22"/>
      <c r="B22" s="22" t="s">
        <v>246</v>
      </c>
      <c r="C22" s="15">
        <v>0.78800000000000003</v>
      </c>
      <c r="D22" s="15">
        <v>0.54900000000000004</v>
      </c>
      <c r="E22" s="15">
        <v>1.1299999999999999</v>
      </c>
      <c r="F22" s="92">
        <v>0.1951</v>
      </c>
      <c r="G22" s="23" t="str">
        <f>IF(ISBLANK(F22),"",IF(F22="&lt;.0001","***",IF(F22&lt;0.01,"**",IF(F22&lt;0.05,"*","n.s."))))</f>
        <v>n.s.</v>
      </c>
      <c r="H22" s="23"/>
      <c r="I22" s="23"/>
    </row>
    <row r="23" spans="1:9" s="17" customFormat="1" ht="13.5" customHeight="1" x14ac:dyDescent="0.3">
      <c r="A23" s="22"/>
      <c r="B23" s="22" t="s">
        <v>45</v>
      </c>
      <c r="C23" s="15">
        <v>0.41299999999999998</v>
      </c>
      <c r="D23" s="15">
        <v>0.26500000000000001</v>
      </c>
      <c r="E23" s="15">
        <v>0.64200000000000002</v>
      </c>
      <c r="F23" s="92" t="s">
        <v>144</v>
      </c>
      <c r="G23" s="23" t="str">
        <f>IF(ISBLANK(F23),"",IF(F23="&lt;.0001","***",IF(F23&lt;0.01,"**",IF(F23&lt;0.05,"*","n.s."))))</f>
        <v>***</v>
      </c>
      <c r="H23" s="23"/>
      <c r="I23" s="23"/>
    </row>
    <row r="24" spans="1:9" s="103" customFormat="1" ht="13.5" customHeight="1" x14ac:dyDescent="0.3">
      <c r="A24" s="100" t="s">
        <v>187</v>
      </c>
      <c r="B24" s="100"/>
      <c r="C24" s="101"/>
      <c r="D24" s="102"/>
      <c r="E24" s="100"/>
      <c r="F24" s="101"/>
      <c r="G24" s="102" t="str">
        <f>IF(ISBLANK(F24),"",IF(F24="&lt;.0001","***",IF(F24&lt;0.01,"**",IF(F24&lt;0.05,"*","ns"))))</f>
        <v/>
      </c>
    </row>
    <row r="25" spans="1:9" s="17" customFormat="1" ht="13.5" customHeight="1" x14ac:dyDescent="0.3">
      <c r="A25" s="22"/>
      <c r="B25" s="136" t="s">
        <v>151</v>
      </c>
      <c r="C25" s="91" t="s">
        <v>136</v>
      </c>
      <c r="E25" s="22"/>
      <c r="F25" s="23"/>
      <c r="G25" s="23" t="str">
        <f>IF(ISBLANK(F25),"",IF(F25="&lt;.0001","***",IF(F25&lt;0.01,"**",IF(F25&lt;0.05,"*","ns"))))</f>
        <v/>
      </c>
      <c r="H25" s="23"/>
      <c r="I25" s="23"/>
    </row>
    <row r="26" spans="1:9" s="17" customFormat="1" ht="13.5" customHeight="1" x14ac:dyDescent="0.3">
      <c r="A26" s="22"/>
      <c r="B26" s="22" t="s">
        <v>40</v>
      </c>
      <c r="C26" s="15">
        <v>4.101</v>
      </c>
      <c r="D26" s="15">
        <v>2.4020000000000001</v>
      </c>
      <c r="E26" s="15">
        <v>7.0019999999999998</v>
      </c>
      <c r="F26" s="92" t="s">
        <v>144</v>
      </c>
      <c r="G26" s="23" t="str">
        <f>IF(ISBLANK(F26),"",IF(F26="&lt;.0001","***",IF(F26&lt;0.01,"**",IF(F26&lt;0.05,"*","n.s."))))</f>
        <v>***</v>
      </c>
      <c r="H26" s="23"/>
      <c r="I26" s="23"/>
    </row>
    <row r="27" spans="1:9" s="17" customFormat="1" ht="13.5" customHeight="1" x14ac:dyDescent="0.3">
      <c r="A27" s="22"/>
      <c r="B27" s="22" t="s">
        <v>39</v>
      </c>
      <c r="C27" s="15">
        <v>4.1459999999999999</v>
      </c>
      <c r="D27" s="15">
        <v>2.2919999999999998</v>
      </c>
      <c r="E27" s="15">
        <v>7.5</v>
      </c>
      <c r="F27" s="92" t="s">
        <v>144</v>
      </c>
      <c r="G27" s="23" t="str">
        <f>IF(ISBLANK(F27),"",IF(F27="&lt;.0001","***",IF(F27&lt;0.01,"**",IF(F27&lt;0.05,"*","n.s."))))</f>
        <v>***</v>
      </c>
      <c r="H27" s="23"/>
      <c r="I27" s="23"/>
    </row>
    <row r="28" spans="1:9" s="17" customFormat="1" ht="13.5" customHeight="1" x14ac:dyDescent="0.3">
      <c r="A28" s="22"/>
      <c r="B28" s="22" t="s">
        <v>38</v>
      </c>
      <c r="C28" s="15">
        <v>5.2149999999999999</v>
      </c>
      <c r="D28" s="15">
        <v>3.01</v>
      </c>
      <c r="E28" s="15">
        <v>9.0350000000000001</v>
      </c>
      <c r="F28" s="92" t="s">
        <v>144</v>
      </c>
      <c r="G28" s="23" t="str">
        <f>IF(ISBLANK(F28),"",IF(F28="&lt;.0001","***",IF(F28&lt;0.01,"**",IF(F28&lt;0.05,"*","n.s."))))</f>
        <v>***</v>
      </c>
      <c r="H28" s="23"/>
      <c r="I28" s="23"/>
    </row>
    <row r="29" spans="1:9" s="17" customFormat="1" ht="13.5" customHeight="1" x14ac:dyDescent="0.3">
      <c r="A29" s="22"/>
      <c r="B29" s="22" t="s">
        <v>37</v>
      </c>
      <c r="C29" s="15">
        <v>7.47</v>
      </c>
      <c r="D29" s="15">
        <v>4.3090000000000002</v>
      </c>
      <c r="E29" s="15">
        <v>12.95</v>
      </c>
      <c r="F29" s="92" t="s">
        <v>144</v>
      </c>
      <c r="G29" s="23" t="str">
        <f>IF(ISBLANK(F29),"",IF(F29="&lt;.0001","***",IF(F29&lt;0.01,"**",IF(F29&lt;0.05,"*","n.s."))))</f>
        <v>***</v>
      </c>
      <c r="H29" s="23"/>
      <c r="I29" s="23"/>
    </row>
    <row r="30" spans="1:9" s="103" customFormat="1" ht="13.5" customHeight="1" x14ac:dyDescent="0.3">
      <c r="A30" s="100" t="s">
        <v>82</v>
      </c>
      <c r="B30" s="123"/>
      <c r="C30" s="124"/>
      <c r="D30" s="125"/>
      <c r="E30" s="123"/>
      <c r="F30" s="124"/>
      <c r="G30" s="125" t="s">
        <v>134</v>
      </c>
    </row>
    <row r="31" spans="1:9" s="109" customFormat="1" ht="13.5" customHeight="1" x14ac:dyDescent="0.3">
      <c r="A31" s="129" t="s">
        <v>153</v>
      </c>
      <c r="B31" s="110"/>
      <c r="C31" s="111"/>
      <c r="D31" s="111"/>
      <c r="E31" s="112"/>
      <c r="F31" s="113"/>
      <c r="G31" s="113"/>
    </row>
    <row r="32" spans="1:9" s="103" customFormat="1" ht="13.5" customHeight="1" x14ac:dyDescent="0.3">
      <c r="A32" s="100" t="s">
        <v>22</v>
      </c>
      <c r="B32" s="100"/>
      <c r="C32" s="101"/>
      <c r="D32" s="102"/>
      <c r="E32" s="100"/>
      <c r="F32" s="101"/>
      <c r="G32" s="102" t="str">
        <f>IF(ISBLANK(F32),"",IF(F32="&lt;.0001","***",IF(F32&lt;0.01,"**",IF(F32&lt;0.05,"*","ns"))))</f>
        <v/>
      </c>
    </row>
    <row r="33" spans="1:9" s="17" customFormat="1" ht="13.5" customHeight="1" x14ac:dyDescent="0.3">
      <c r="A33" s="22"/>
      <c r="B33" s="136" t="s">
        <v>243</v>
      </c>
      <c r="C33" s="91" t="s">
        <v>136</v>
      </c>
      <c r="E33" s="22"/>
      <c r="F33" s="23"/>
      <c r="G33" s="23" t="str">
        <f>IF(ISBLANK(F33),"",IF(F33="&lt;.0001","***",IF(F33&lt;0.01,"**",IF(F33&lt;0.05,"*","ns"))))</f>
        <v/>
      </c>
      <c r="H33" s="23"/>
      <c r="I33" s="23"/>
    </row>
    <row r="34" spans="1:9" s="17" customFormat="1" ht="13.5" customHeight="1" x14ac:dyDescent="0.3">
      <c r="A34" s="22"/>
      <c r="B34" s="22" t="s">
        <v>21</v>
      </c>
      <c r="C34" s="15">
        <v>1.4550000000000001</v>
      </c>
      <c r="D34" s="15">
        <v>0.93400000000000005</v>
      </c>
      <c r="E34" s="15">
        <v>2.2669999999999999</v>
      </c>
      <c r="F34" s="92">
        <v>9.7699999999999995E-2</v>
      </c>
      <c r="G34" s="23" t="str">
        <f>IF(ISBLANK(F34),"",IF(F34="&lt;.0001","***",IF(F34&lt;0.01,"**",IF(F34&lt;0.05,"*","n.s."))))</f>
        <v>n.s.</v>
      </c>
      <c r="H34" s="23"/>
      <c r="I34" s="23"/>
    </row>
    <row r="35" spans="1:9" s="17" customFormat="1" ht="13.5" customHeight="1" x14ac:dyDescent="0.3">
      <c r="A35" s="22"/>
      <c r="B35" s="22" t="s">
        <v>20</v>
      </c>
      <c r="C35" s="15">
        <v>1.6279999999999999</v>
      </c>
      <c r="D35" s="15">
        <v>1.0569999999999999</v>
      </c>
      <c r="E35" s="15">
        <v>2.5089999999999999</v>
      </c>
      <c r="F35" s="92">
        <v>2.7099999999999999E-2</v>
      </c>
      <c r="G35" s="23" t="str">
        <f>IF(ISBLANK(F35),"",IF(F35="&lt;.0001","***",IF(F35&lt;0.01,"**",IF(F35&lt;0.05,"*","n.s."))))</f>
        <v>*</v>
      </c>
      <c r="H35" s="23"/>
      <c r="I35" s="23"/>
    </row>
    <row r="36" spans="1:9" s="17" customFormat="1" ht="13.5" customHeight="1" x14ac:dyDescent="0.3">
      <c r="A36" s="22"/>
      <c r="B36" s="22" t="s">
        <v>19</v>
      </c>
      <c r="C36" s="15">
        <v>2.528</v>
      </c>
      <c r="D36" s="15">
        <v>1.631</v>
      </c>
      <c r="E36" s="15">
        <v>3.9169999999999998</v>
      </c>
      <c r="F36" s="92" t="s">
        <v>144</v>
      </c>
      <c r="G36" s="23" t="str">
        <f>IF(ISBLANK(F36),"",IF(F36="&lt;.0001","***",IF(F36&lt;0.01,"**",IF(F36&lt;0.05,"*","n.s."))))</f>
        <v>***</v>
      </c>
      <c r="H36" s="23"/>
      <c r="I36" s="23"/>
    </row>
    <row r="37" spans="1:9" s="17" customFormat="1" ht="13.5" customHeight="1" x14ac:dyDescent="0.3">
      <c r="A37" s="22"/>
      <c r="B37" s="22" t="s">
        <v>18</v>
      </c>
      <c r="C37" s="15">
        <v>2.3719999999999999</v>
      </c>
      <c r="D37" s="15">
        <v>1.522</v>
      </c>
      <c r="E37" s="15">
        <v>3.6960000000000002</v>
      </c>
      <c r="F37" s="92">
        <v>1E-4</v>
      </c>
      <c r="G37" s="23" t="str">
        <f>IF(ISBLANK(F37),"",IF(F37="&lt;.0001","***",IF(F37&lt;0.01,"**",IF(F37&lt;0.05,"*","n.s."))))</f>
        <v>**</v>
      </c>
      <c r="H37" s="23"/>
      <c r="I37" s="23"/>
    </row>
    <row r="38" spans="1:9" s="103" customFormat="1" ht="13.5" customHeight="1" x14ac:dyDescent="0.3">
      <c r="A38" s="126" t="s">
        <v>28</v>
      </c>
      <c r="B38" s="126"/>
      <c r="C38" s="127"/>
      <c r="D38" s="128"/>
      <c r="E38" s="126"/>
      <c r="F38" s="127"/>
      <c r="G38" s="128" t="s">
        <v>134</v>
      </c>
    </row>
    <row r="39" spans="1:9" s="68" customFormat="1" ht="43.5" customHeight="1" x14ac:dyDescent="0.2">
      <c r="A39" s="184" t="s">
        <v>195</v>
      </c>
      <c r="B39" s="184"/>
      <c r="C39" s="184"/>
      <c r="D39" s="184"/>
      <c r="E39" s="184"/>
      <c r="F39" s="184"/>
      <c r="G39" s="184"/>
    </row>
    <row r="40" spans="1:9" s="68" customFormat="1" ht="13.5" customHeight="1" x14ac:dyDescent="0.2">
      <c r="A40" s="79" t="s">
        <v>147</v>
      </c>
      <c r="B40" s="79"/>
      <c r="E40" s="79"/>
      <c r="F40" s="8"/>
      <c r="G40" s="8"/>
    </row>
    <row r="41" spans="1:9" s="68" customFormat="1" ht="13.5" customHeight="1" x14ac:dyDescent="0.2">
      <c r="A41" s="79" t="s">
        <v>148</v>
      </c>
      <c r="B41" s="79"/>
      <c r="E41" s="79"/>
      <c r="F41" s="8"/>
      <c r="G41" s="8"/>
    </row>
    <row r="42" spans="1:9" s="68" customFormat="1" ht="13.5" customHeight="1" x14ac:dyDescent="0.2">
      <c r="A42" s="79" t="s">
        <v>194</v>
      </c>
      <c r="B42" s="79"/>
      <c r="E42" s="79"/>
      <c r="F42" s="8"/>
      <c r="G42" s="8"/>
    </row>
    <row r="43" spans="1:9" s="130" customFormat="1" ht="13.5" customHeight="1" x14ac:dyDescent="0.2">
      <c r="A43" s="11" t="s">
        <v>1</v>
      </c>
    </row>
    <row r="44" spans="1:9" s="130" customFormat="1" ht="25.5" customHeight="1" x14ac:dyDescent="0.2">
      <c r="A44" s="170" t="s">
        <v>78</v>
      </c>
      <c r="B44" s="170"/>
      <c r="C44" s="170"/>
      <c r="D44" s="170"/>
      <c r="E44" s="170"/>
      <c r="F44" s="170"/>
      <c r="G44" s="170"/>
    </row>
    <row r="45" spans="1:9" s="130" customFormat="1" ht="13.5" customHeight="1" x14ac:dyDescent="0.2">
      <c r="A45" s="11" t="s">
        <v>0</v>
      </c>
    </row>
    <row r="46" spans="1:9" s="131" customFormat="1" ht="25.5" customHeight="1" x14ac:dyDescent="0.2">
      <c r="A46" s="131" t="s">
        <v>79</v>
      </c>
    </row>
    <row r="47" spans="1:9" x14ac:dyDescent="0.3">
      <c r="A47" s="2"/>
      <c r="B47" s="2"/>
      <c r="C47" s="2"/>
      <c r="D47" s="2"/>
      <c r="E47" s="79"/>
      <c r="F47" s="8"/>
      <c r="G47" s="8"/>
      <c r="H47" s="8"/>
      <c r="I47" s="8"/>
    </row>
    <row r="48" spans="1:9" x14ac:dyDescent="0.3">
      <c r="A48" s="2"/>
      <c r="B48" s="2"/>
      <c r="C48" s="2"/>
      <c r="D48" s="2"/>
      <c r="E48" s="79"/>
      <c r="F48" s="8"/>
      <c r="G48" s="8"/>
      <c r="H48" s="8"/>
      <c r="I48" s="8"/>
    </row>
    <row r="49" spans="1:9" x14ac:dyDescent="0.3">
      <c r="A49" s="2"/>
      <c r="B49" s="2"/>
      <c r="C49" s="2"/>
      <c r="D49" s="2"/>
      <c r="E49" s="79"/>
      <c r="F49" s="8"/>
      <c r="G49" s="8"/>
      <c r="H49" s="8"/>
      <c r="I49" s="8"/>
    </row>
    <row r="50" spans="1:9" x14ac:dyDescent="0.3">
      <c r="A50" s="2"/>
      <c r="B50" s="2"/>
      <c r="C50" s="2"/>
      <c r="D50" s="2"/>
      <c r="E50" s="79"/>
      <c r="F50" s="8"/>
      <c r="G50" s="8"/>
      <c r="H50" s="8"/>
      <c r="I50" s="8"/>
    </row>
    <row r="51" spans="1:9" x14ac:dyDescent="0.3">
      <c r="A51" s="2"/>
      <c r="B51" s="2"/>
      <c r="C51" s="2"/>
      <c r="D51" s="2"/>
      <c r="E51" s="79"/>
      <c r="F51" s="8"/>
      <c r="G51" s="8"/>
      <c r="H51" s="8"/>
      <c r="I51" s="8"/>
    </row>
    <row r="52" spans="1:9" x14ac:dyDescent="0.3">
      <c r="A52" s="6"/>
      <c r="B52" s="6"/>
      <c r="C52" s="6"/>
      <c r="D52" s="6"/>
      <c r="E52" s="76"/>
      <c r="F52" s="7"/>
      <c r="G52" s="7"/>
      <c r="H52" s="7"/>
      <c r="I52" s="7"/>
    </row>
    <row r="53" spans="1:9" x14ac:dyDescent="0.3">
      <c r="A53" s="6"/>
      <c r="B53" s="6"/>
      <c r="C53" s="6"/>
      <c r="D53" s="6"/>
      <c r="E53" s="76"/>
      <c r="F53" s="7"/>
      <c r="G53" s="7"/>
      <c r="H53" s="7"/>
      <c r="I53" s="7"/>
    </row>
    <row r="54" spans="1:9" x14ac:dyDescent="0.3">
      <c r="A54" s="6"/>
      <c r="B54" s="6"/>
      <c r="C54" s="6"/>
      <c r="D54" s="6"/>
      <c r="E54" s="76"/>
      <c r="F54" s="7"/>
      <c r="G54" s="7"/>
      <c r="H54" s="7"/>
      <c r="I54" s="7"/>
    </row>
    <row r="55" spans="1:9" x14ac:dyDescent="0.3">
      <c r="A55" s="6"/>
      <c r="B55" s="6"/>
      <c r="C55" s="6"/>
      <c r="D55" s="6"/>
      <c r="E55" s="76"/>
      <c r="F55" s="7"/>
      <c r="G55" s="7"/>
      <c r="H55" s="7"/>
      <c r="I55" s="7"/>
    </row>
    <row r="56" spans="1:9" x14ac:dyDescent="0.3">
      <c r="A56" s="6"/>
      <c r="B56" s="6"/>
      <c r="C56" s="6"/>
      <c r="D56" s="6"/>
      <c r="E56" s="76"/>
      <c r="F56" s="7"/>
      <c r="G56" s="7"/>
      <c r="H56" s="7"/>
      <c r="I56" s="7"/>
    </row>
    <row r="57" spans="1:9" x14ac:dyDescent="0.3">
      <c r="A57" s="6"/>
      <c r="B57" s="6"/>
      <c r="F57" s="7"/>
      <c r="G57" s="7"/>
      <c r="H57" s="7"/>
      <c r="I57" s="7"/>
    </row>
    <row r="58" spans="1:9" x14ac:dyDescent="0.3">
      <c r="A58" s="6"/>
      <c r="B58" s="6"/>
      <c r="F58" s="7"/>
      <c r="G58" s="7"/>
      <c r="H58" s="7"/>
      <c r="I58" s="7"/>
    </row>
    <row r="59" spans="1:9" x14ac:dyDescent="0.3">
      <c r="A59" s="6"/>
      <c r="B59" s="6"/>
      <c r="F59" s="7"/>
      <c r="G59" s="7"/>
      <c r="H59" s="7"/>
      <c r="I59" s="7"/>
    </row>
    <row r="60" spans="1:9" x14ac:dyDescent="0.3">
      <c r="A60" s="6"/>
      <c r="B60" s="6"/>
      <c r="F60" s="7"/>
      <c r="G60" s="7"/>
      <c r="H60" s="7"/>
      <c r="I60" s="7"/>
    </row>
    <row r="61" spans="1:9" x14ac:dyDescent="0.3">
      <c r="A61" s="6"/>
      <c r="B61" s="6"/>
      <c r="F61" s="7"/>
      <c r="G61" s="7"/>
      <c r="H61" s="7"/>
      <c r="I61" s="7"/>
    </row>
    <row r="62" spans="1:9" x14ac:dyDescent="0.3">
      <c r="A62" s="6"/>
      <c r="B62" s="6"/>
      <c r="F62" s="7"/>
      <c r="G62" s="7"/>
      <c r="H62" s="7"/>
      <c r="I62" s="7"/>
    </row>
    <row r="63" spans="1:9" x14ac:dyDescent="0.3">
      <c r="A63" s="6"/>
      <c r="B63" s="6"/>
      <c r="F63" s="7"/>
      <c r="G63" s="7"/>
      <c r="H63" s="7"/>
      <c r="I63" s="7"/>
    </row>
    <row r="64" spans="1:9" x14ac:dyDescent="0.3">
      <c r="A64" s="6"/>
      <c r="B64" s="6"/>
      <c r="F64" s="7"/>
      <c r="G64" s="7"/>
      <c r="H64" s="7"/>
      <c r="I64" s="7"/>
    </row>
    <row r="65" spans="1:9" x14ac:dyDescent="0.3">
      <c r="A65" s="6"/>
      <c r="B65" s="6"/>
      <c r="F65" s="7"/>
      <c r="G65" s="7"/>
      <c r="H65" s="7"/>
      <c r="I65" s="7"/>
    </row>
    <row r="66" spans="1:9" x14ac:dyDescent="0.3">
      <c r="A66" s="6"/>
      <c r="B66" s="6"/>
      <c r="F66" s="7"/>
      <c r="G66" s="7"/>
      <c r="H66" s="7"/>
      <c r="I66" s="7"/>
    </row>
    <row r="67" spans="1:9" x14ac:dyDescent="0.3">
      <c r="A67" s="6"/>
      <c r="B67" s="6"/>
    </row>
    <row r="68" spans="1:9" x14ac:dyDescent="0.3">
      <c r="A68" s="6"/>
      <c r="B68" s="6"/>
    </row>
    <row r="69" spans="1:9" x14ac:dyDescent="0.3">
      <c r="A69" s="6"/>
      <c r="B69" s="6"/>
    </row>
    <row r="70" spans="1:9" x14ac:dyDescent="0.3">
      <c r="A70" s="6"/>
      <c r="B70" s="6"/>
    </row>
    <row r="71" spans="1:9" x14ac:dyDescent="0.3">
      <c r="A71" s="6"/>
      <c r="B71" s="6"/>
    </row>
    <row r="72" spans="1:9" x14ac:dyDescent="0.3">
      <c r="A72" s="6"/>
      <c r="B72" s="6"/>
    </row>
    <row r="73" spans="1:9" x14ac:dyDescent="0.3">
      <c r="A73" s="6"/>
      <c r="B73" s="6"/>
    </row>
    <row r="74" spans="1:9" x14ac:dyDescent="0.3">
      <c r="A74" s="6"/>
      <c r="B74" s="6"/>
    </row>
    <row r="75" spans="1:9" x14ac:dyDescent="0.3">
      <c r="A75" s="6"/>
      <c r="B75" s="6"/>
    </row>
    <row r="76" spans="1:9" x14ac:dyDescent="0.3">
      <c r="A76" s="6"/>
      <c r="B76" s="6"/>
    </row>
    <row r="77" spans="1:9" x14ac:dyDescent="0.3">
      <c r="A77" s="6"/>
      <c r="B77" s="6"/>
    </row>
    <row r="78" spans="1:9" x14ac:dyDescent="0.3">
      <c r="A78" s="6"/>
      <c r="B78" s="6"/>
    </row>
    <row r="79" spans="1:9" x14ac:dyDescent="0.3">
      <c r="A79" s="6"/>
      <c r="B79" s="6"/>
    </row>
  </sheetData>
  <mergeCells count="5">
    <mergeCell ref="A2:E2"/>
    <mergeCell ref="D3:E3"/>
    <mergeCell ref="F3:G3"/>
    <mergeCell ref="A39:G39"/>
    <mergeCell ref="A44:G4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83F7-5773-413C-BA4C-8E23F1CD36B7}">
  <dimension ref="A1:T22"/>
  <sheetViews>
    <sheetView showGridLines="0" zoomScaleNormal="100" workbookViewId="0">
      <selection sqref="A1:G1"/>
    </sheetView>
  </sheetViews>
  <sheetFormatPr baseColWidth="10" defaultRowHeight="14" x14ac:dyDescent="0.3"/>
  <cols>
    <col min="1" max="1" width="0.83203125" customWidth="1"/>
    <col min="2" max="2" width="23.75" customWidth="1"/>
    <col min="3" max="8" width="10.83203125" customWidth="1"/>
    <col min="9" max="20" width="5.58203125" customWidth="1"/>
  </cols>
  <sheetData>
    <row r="1" spans="1:20" ht="13.5" customHeight="1" x14ac:dyDescent="0.3">
      <c r="A1" s="151" t="s">
        <v>225</v>
      </c>
      <c r="B1" s="151"/>
      <c r="C1" s="151"/>
      <c r="D1" s="151"/>
      <c r="E1" s="151"/>
      <c r="F1" s="151"/>
      <c r="G1" s="151"/>
      <c r="H1" s="151"/>
    </row>
    <row r="2" spans="1:20" ht="13.5" customHeight="1" x14ac:dyDescent="0.3">
      <c r="A2" s="24" t="s">
        <v>223</v>
      </c>
      <c r="B2" s="24"/>
      <c r="C2" s="2"/>
      <c r="D2" s="2"/>
      <c r="E2" s="2"/>
      <c r="F2" s="2"/>
      <c r="G2" s="2"/>
      <c r="H2" s="156" t="s">
        <v>219</v>
      </c>
      <c r="I2" s="54"/>
    </row>
    <row r="3" spans="1:20" s="2" customFormat="1" ht="13.5" customHeight="1" x14ac:dyDescent="0.2">
      <c r="A3" s="140"/>
      <c r="B3" s="141"/>
      <c r="C3" s="188" t="s">
        <v>23</v>
      </c>
      <c r="D3" s="189"/>
      <c r="E3" s="187" t="s">
        <v>221</v>
      </c>
      <c r="F3" s="187"/>
      <c r="G3" s="188" t="s">
        <v>222</v>
      </c>
      <c r="H3" s="187"/>
    </row>
    <row r="4" spans="1:20" s="23" customFormat="1" ht="13.5" customHeight="1" x14ac:dyDescent="0.3">
      <c r="A4" s="157"/>
      <c r="B4" s="158"/>
      <c r="C4" s="139" t="s">
        <v>224</v>
      </c>
      <c r="D4" s="153" t="s">
        <v>218</v>
      </c>
      <c r="E4" s="139" t="s">
        <v>224</v>
      </c>
      <c r="F4" s="153" t="s">
        <v>218</v>
      </c>
      <c r="G4" s="139" t="s">
        <v>224</v>
      </c>
      <c r="H4" s="154" t="s">
        <v>218</v>
      </c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1:20" s="150" customFormat="1" ht="13.5" customHeight="1" x14ac:dyDescent="0.3">
      <c r="A5" s="100" t="s">
        <v>23</v>
      </c>
      <c r="B5" s="100"/>
      <c r="C5" s="102"/>
      <c r="D5" s="102"/>
      <c r="E5" s="102"/>
      <c r="F5" s="102"/>
      <c r="G5" s="102"/>
      <c r="H5" s="10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3" customFormat="1" ht="13.5" customHeight="1" x14ac:dyDescent="0.3">
      <c r="A6" s="39"/>
      <c r="B6" s="40" t="s">
        <v>23</v>
      </c>
      <c r="C6" s="39">
        <v>8.9363899999999994</v>
      </c>
      <c r="D6" s="41">
        <v>7.9897</v>
      </c>
      <c r="E6" s="39">
        <v>7.9923700000000002</v>
      </c>
      <c r="F6" s="41">
        <v>0.63688999999999996</v>
      </c>
      <c r="G6" s="39">
        <v>15.449759999999999</v>
      </c>
      <c r="H6" s="41">
        <v>0.77930999999999995</v>
      </c>
    </row>
    <row r="7" spans="1:20" s="3" customFormat="1" ht="13.5" customHeight="1" x14ac:dyDescent="0.3">
      <c r="A7" s="39"/>
      <c r="B7" s="40" t="s">
        <v>63</v>
      </c>
      <c r="C7" s="39">
        <v>9.8719800000000006</v>
      </c>
      <c r="D7" s="41">
        <v>0.46511000000000002</v>
      </c>
      <c r="E7" s="39">
        <v>7.96976</v>
      </c>
      <c r="F7" s="41">
        <v>0.82642000000000004</v>
      </c>
      <c r="G7" s="39">
        <v>14.79923</v>
      </c>
      <c r="H7" s="41">
        <v>1.6711199999999999</v>
      </c>
    </row>
    <row r="8" spans="1:20" s="3" customFormat="1" ht="13.5" customHeight="1" x14ac:dyDescent="0.3">
      <c r="A8" s="39"/>
      <c r="B8" s="40" t="s">
        <v>62</v>
      </c>
      <c r="C8" s="39">
        <v>0.58498000000000006</v>
      </c>
      <c r="D8" s="41">
        <v>0.4289</v>
      </c>
      <c r="E8" s="39">
        <v>9.6187400000000007</v>
      </c>
      <c r="F8" s="41">
        <v>0.43976999999999999</v>
      </c>
      <c r="G8" s="39">
        <v>19.81786</v>
      </c>
      <c r="H8" s="41">
        <v>2.2783099999999998</v>
      </c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</row>
    <row r="9" spans="1:20" s="150" customFormat="1" ht="13.5" customHeight="1" x14ac:dyDescent="0.3">
      <c r="A9" s="100" t="s">
        <v>71</v>
      </c>
      <c r="B9" s="100"/>
      <c r="C9" s="102"/>
      <c r="D9" s="102"/>
      <c r="E9" s="102"/>
      <c r="F9" s="102"/>
      <c r="G9" s="102"/>
      <c r="H9" s="10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3" customFormat="1" ht="13.5" customHeight="1" x14ac:dyDescent="0.3">
      <c r="A10" s="39"/>
      <c r="B10" s="40" t="s">
        <v>23</v>
      </c>
      <c r="C10" s="39">
        <v>7.9952899999999998</v>
      </c>
      <c r="D10" s="41">
        <v>7.9753100000000003</v>
      </c>
      <c r="E10" s="39">
        <v>7.9900900000000004</v>
      </c>
      <c r="F10" s="41">
        <v>0.64332</v>
      </c>
      <c r="G10" s="39">
        <v>15.93178</v>
      </c>
      <c r="H10" s="41">
        <v>1.9546600000000001</v>
      </c>
    </row>
    <row r="11" spans="1:20" s="3" customFormat="1" ht="13.5" customHeight="1" x14ac:dyDescent="0.3">
      <c r="A11" s="39"/>
      <c r="B11" s="40" t="s">
        <v>63</v>
      </c>
      <c r="C11" s="39">
        <v>9.6812500000000004</v>
      </c>
      <c r="D11" s="41">
        <v>0.55440999999999996</v>
      </c>
      <c r="E11" s="39">
        <v>7.96699</v>
      </c>
      <c r="F11" s="41">
        <v>0.98414999999999997</v>
      </c>
      <c r="G11" s="39">
        <v>15.02134</v>
      </c>
      <c r="H11" s="41">
        <v>1.9871799999999999</v>
      </c>
    </row>
    <row r="12" spans="1:20" s="3" customFormat="1" ht="13.5" customHeight="1" x14ac:dyDescent="0.3">
      <c r="A12" s="39"/>
      <c r="B12" s="40" t="s">
        <v>62</v>
      </c>
      <c r="C12" s="39">
        <v>0.60009000000000001</v>
      </c>
      <c r="D12" s="41">
        <v>0.44828000000000001</v>
      </c>
      <c r="E12" s="39">
        <v>9.5555299999999992</v>
      </c>
      <c r="F12" s="41">
        <v>0.44792999999999999</v>
      </c>
      <c r="G12" s="39">
        <v>23.512029999999999</v>
      </c>
      <c r="H12" s="41">
        <v>3.1714699999999998</v>
      </c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</row>
    <row r="13" spans="1:20" s="150" customFormat="1" ht="13.5" customHeight="1" x14ac:dyDescent="0.3">
      <c r="A13" s="100" t="s">
        <v>76</v>
      </c>
      <c r="B13" s="100"/>
      <c r="C13" s="102"/>
      <c r="D13" s="102"/>
      <c r="E13" s="102"/>
      <c r="F13" s="102"/>
      <c r="G13" s="102"/>
      <c r="H13" s="10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3" customFormat="1" ht="13.5" customHeight="1" x14ac:dyDescent="0.3">
      <c r="A14" s="39"/>
      <c r="B14" s="40" t="s">
        <v>23</v>
      </c>
      <c r="C14" s="39">
        <v>14.94647</v>
      </c>
      <c r="D14" s="41">
        <v>14.304360000000001</v>
      </c>
      <c r="E14" s="39">
        <v>14.60106</v>
      </c>
      <c r="F14" s="41">
        <v>2.6679400000000002</v>
      </c>
      <c r="G14" s="39">
        <v>15.03702</v>
      </c>
      <c r="H14" s="41">
        <v>0.92074</v>
      </c>
    </row>
    <row r="15" spans="1:20" s="3" customFormat="1" ht="13.5" customHeight="1" x14ac:dyDescent="0.3">
      <c r="A15" s="39"/>
      <c r="B15" s="40" t="s">
        <v>63</v>
      </c>
      <c r="C15" s="39">
        <v>15.39556</v>
      </c>
      <c r="D15" s="41">
        <v>1.5588</v>
      </c>
      <c r="E15" s="39">
        <v>11.30883</v>
      </c>
      <c r="F15" s="41">
        <v>2.61117</v>
      </c>
      <c r="G15" s="39">
        <v>14.69041</v>
      </c>
      <c r="H15" s="41">
        <v>1.92197</v>
      </c>
    </row>
    <row r="16" spans="1:20" s="3" customFormat="1" ht="13.5" customHeight="1" x14ac:dyDescent="0.3">
      <c r="A16" s="20"/>
      <c r="B16" s="21" t="s">
        <v>62</v>
      </c>
      <c r="C16" s="20">
        <v>1.8189599999999999</v>
      </c>
      <c r="D16" s="38">
        <v>1.06196</v>
      </c>
      <c r="E16" s="20">
        <v>15.5443</v>
      </c>
      <c r="F16" s="38">
        <v>4.0367300000000004</v>
      </c>
      <c r="G16" s="20">
        <v>15.33023</v>
      </c>
      <c r="H16" s="38">
        <v>2.0172599999999998</v>
      </c>
      <c r="I16" s="142"/>
      <c r="J16" s="149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s="17" customFormat="1" ht="13.5" customHeight="1" x14ac:dyDescent="0.2">
      <c r="A17" s="103" t="s">
        <v>229</v>
      </c>
      <c r="B17" s="142"/>
      <c r="C17" s="142"/>
      <c r="D17" s="142"/>
      <c r="E17" s="142"/>
      <c r="F17" s="142"/>
      <c r="G17" s="142"/>
      <c r="H17" s="14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2" customFormat="1" ht="13.5" customHeight="1" x14ac:dyDescent="0.3">
      <c r="A18" s="2" t="s">
        <v>77</v>
      </c>
      <c r="I18" s="130"/>
      <c r="J18"/>
      <c r="K18"/>
      <c r="L18"/>
      <c r="M18"/>
      <c r="N18"/>
      <c r="O18"/>
      <c r="P18"/>
      <c r="Q18"/>
      <c r="R18"/>
      <c r="S18"/>
      <c r="T18"/>
    </row>
    <row r="19" spans="1:20" ht="13.5" customHeight="1" x14ac:dyDescent="0.3">
      <c r="A19" s="11" t="s">
        <v>1</v>
      </c>
      <c r="B19" s="11"/>
      <c r="C19" s="130"/>
      <c r="D19" s="130"/>
      <c r="E19" s="130"/>
      <c r="F19" s="130"/>
      <c r="G19" s="130"/>
      <c r="H19" s="130"/>
    </row>
    <row r="20" spans="1:20" ht="13.5" customHeight="1" x14ac:dyDescent="0.3">
      <c r="A20" s="152" t="s">
        <v>213</v>
      </c>
      <c r="B20" s="152"/>
      <c r="C20" s="152"/>
      <c r="D20" s="152"/>
      <c r="E20" s="152"/>
      <c r="F20" s="152"/>
      <c r="G20" s="152"/>
      <c r="H20" s="152"/>
      <c r="I20" s="130"/>
    </row>
    <row r="21" spans="1:20" ht="13.5" customHeight="1" x14ac:dyDescent="0.3">
      <c r="A21" s="11" t="s">
        <v>0</v>
      </c>
      <c r="B21" s="11"/>
      <c r="C21" s="130"/>
      <c r="D21" s="130"/>
      <c r="E21" s="130"/>
      <c r="F21" s="130"/>
      <c r="G21" s="130"/>
      <c r="H21" s="130"/>
      <c r="I21" s="131"/>
    </row>
    <row r="22" spans="1:20" ht="25.5" customHeight="1" x14ac:dyDescent="0.3">
      <c r="A22" s="131" t="s">
        <v>79</v>
      </c>
      <c r="B22" s="131"/>
      <c r="C22" s="131"/>
      <c r="D22" s="131"/>
      <c r="E22" s="131"/>
      <c r="F22" s="131"/>
      <c r="G22" s="131"/>
      <c r="H22" s="131"/>
    </row>
  </sheetData>
  <mergeCells count="3">
    <mergeCell ref="E3:F3"/>
    <mergeCell ref="C3:D3"/>
    <mergeCell ref="G3:H3"/>
  </mergeCells>
  <phoneticPr fontId="12" type="noConversion"/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17</vt:i4>
      </vt:variant>
    </vt:vector>
  </HeadingPairs>
  <TitlesOfParts>
    <vt:vector size="37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T1</vt:lpstr>
      <vt:lpstr>T2</vt:lpstr>
      <vt:lpstr>TA1</vt:lpstr>
      <vt:lpstr>TA2</vt:lpstr>
      <vt:lpstr>A1</vt:lpstr>
      <vt:lpstr>'TA1'!Impression_des_titres</vt:lpstr>
      <vt:lpstr>'G10'!Zone_d_impression</vt:lpstr>
      <vt:lpstr>'G11'!Zone_d_impression</vt:lpstr>
      <vt:lpstr>'G12'!Zone_d_impression</vt:lpstr>
      <vt:lpstr>'G2'!Zone_d_impression</vt:lpstr>
      <vt:lpstr>'G3'!Zone_d_impression</vt:lpstr>
      <vt:lpstr>'G4'!Zone_d_impression</vt:lpstr>
      <vt:lpstr>'G5'!Zone_d_impression</vt:lpstr>
      <vt:lpstr>'G6'!Zone_d_impression</vt:lpstr>
      <vt:lpstr>'G7'!Zone_d_impression</vt:lpstr>
      <vt:lpstr>'G8'!Zone_d_impression</vt:lpstr>
      <vt:lpstr>'G9'!Zone_d_impression</vt:lpstr>
      <vt:lpstr>Sommaire!Zone_d_impression</vt:lpstr>
      <vt:lpstr>'T1'!Zone_d_impression</vt:lpstr>
      <vt:lpstr>'T2'!Zone_d_impression</vt:lpstr>
      <vt:lpstr>'TA1'!Zone_d_impression</vt:lpstr>
      <vt:lpstr>'TA2'!Zone_d_impression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2023-12-15T10:27:05Z</cp:lastPrinted>
  <dcterms:created xsi:type="dcterms:W3CDTF">2023-12-06T08:09:28Z</dcterms:created>
  <dcterms:modified xsi:type="dcterms:W3CDTF">2024-01-10T09:44:53Z</dcterms:modified>
</cp:coreProperties>
</file>