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301 Statut d'activité\2024\"/>
    </mc:Choice>
  </mc:AlternateContent>
  <xr:revisionPtr revIDLastSave="0" documentId="13_ncr:1_{4969ED4F-332A-48E4-85B8-0EE33B3379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'T1'!$A$2:$BE$35</definedName>
    <definedName name="_xlnm.Print_Area" localSheetId="2">'T2'!$A$2:$I$31</definedName>
    <definedName name="_xlnm.Print_Area" localSheetId="3">'T3'!$A$2:$Q$33</definedName>
    <definedName name="_xlnm.Print_Area" localSheetId="4">'TD1'!$A$2:$AQ$49</definedName>
    <definedName name="_xlnm.Print_Area" localSheetId="5">'TD2'!$A$2:$AK$132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11" l="1"/>
  <c r="A130" i="11"/>
  <c r="A49" i="8"/>
  <c r="A47" i="8"/>
  <c r="A33" i="10"/>
  <c r="A31" i="10"/>
  <c r="A31" i="9"/>
  <c r="A29" i="9"/>
  <c r="A35" i="7"/>
  <c r="A33" i="7"/>
  <c r="A17" i="14"/>
  <c r="A15" i="9"/>
  <c r="A32" i="10"/>
  <c r="A65" i="11"/>
  <c r="B14" i="14"/>
  <c r="A23" i="8"/>
  <c r="B12" i="14"/>
  <c r="A48" i="8"/>
  <c r="A2" i="8"/>
  <c r="B11" i="14"/>
  <c r="A2" i="11"/>
  <c r="B13" i="14"/>
  <c r="A15" i="7"/>
  <c r="B5" i="14"/>
  <c r="A30" i="9"/>
  <c r="A2" i="7"/>
  <c r="B4" i="14"/>
  <c r="A34" i="7"/>
  <c r="A2" i="10"/>
  <c r="B8" i="14"/>
  <c r="A16" i="10"/>
  <c r="A131" i="11"/>
  <c r="A2" i="9"/>
  <c r="B9" i="14"/>
  <c r="B7" i="14"/>
  <c r="B6" i="14"/>
</calcChain>
</file>

<file path=xl/sharedStrings.xml><?xml version="1.0" encoding="utf-8"?>
<sst xmlns="http://schemas.openxmlformats.org/spreadsheetml/2006/main" count="1163" uniqueCount="132">
  <si>
    <t>Total</t>
  </si>
  <si>
    <t>Sekundarstufe II</t>
  </si>
  <si>
    <t>Tertiärstufe</t>
  </si>
  <si>
    <t>(Zahl) Statistisch nur bedingt zuverlässig</t>
  </si>
  <si>
    <t>%</t>
  </si>
  <si>
    <t>Frauen</t>
  </si>
  <si>
    <t>Männer</t>
  </si>
  <si>
    <t>Klicken Sie auf den entsprechenden Titel, um zu der gewünschten Tabelle zu gelangen.</t>
  </si>
  <si>
    <t>Arbeitsmarktstatus</t>
  </si>
  <si>
    <t>Zurück</t>
  </si>
  <si>
    <t>In % der 25-64-jährigen ständigen Wohnbevölkerung</t>
  </si>
  <si>
    <t>In % der 25-64-jährigen Erwerbspersonen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</si>
  <si>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</si>
  <si>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</si>
  <si>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Bemerkungen: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</si>
  <si>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</si>
  <si>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</si>
  <si>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</si>
  <si>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</si>
  <si>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</si>
  <si>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</si>
  <si>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Hochschulen</t>
  </si>
  <si>
    <t>Bemerkung: kursiv gesetzte Daten sind in der Grafik nicht dargestellt.</t>
  </si>
  <si>
    <t>T3</t>
  </si>
  <si>
    <t>davon einbürgerte Personen, 
die vor dem 16. Altersjahr in die Schweiz gekommen sind</t>
  </si>
  <si>
    <t>davon einbürgerte Personen, 
die nach dem 16. Altersjahr in die Schweiz gekommen sind</t>
  </si>
  <si>
    <t>obligatorische Schule</t>
  </si>
  <si>
    <t>berufliche Grundbildung</t>
  </si>
  <si>
    <t xml:space="preserve">allgemeinbildende Ausbildungen </t>
  </si>
  <si>
    <t>höhere Berufsbildung</t>
  </si>
  <si>
    <t>TD2</t>
  </si>
  <si>
    <t>Bemerkung: wenn Sie die vollständige Zeitreihe anzeigen wollen, markieren Sie alle Spalten der Tabelle und drücken die rechte Maustaste und wählen "Einblenden".</t>
  </si>
  <si>
    <t>Quelle: BFS – Schweizerische Arbeitskräfteerhebung (SAKE)</t>
  </si>
  <si>
    <t>Daten der Grafiken</t>
  </si>
  <si>
    <t>T2</t>
  </si>
  <si>
    <t>Detaillierte Daten</t>
  </si>
  <si>
    <t>Auskunft: Bundesamt für Statistik (BFS), Bildungsindikatoren, EducIndicators@bfs.admin.ch</t>
  </si>
  <si>
    <t>( )</t>
  </si>
  <si>
    <t>( ) Entfällt, weil statistisch nicht genug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</si>
  <si>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</si>
  <si>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</si>
  <si>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allgemeinbildende Ausbildungen</t>
  </si>
  <si>
    <t>(4.1)</t>
  </si>
  <si>
    <t>(2.0)</t>
  </si>
  <si>
    <t>(3.6)</t>
  </si>
  <si>
    <t>(1.5)</t>
  </si>
  <si>
    <t>(1.8)</t>
  </si>
  <si>
    <t>(7.4)</t>
  </si>
  <si>
    <t>(2.7)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</si>
  <si>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</si>
  <si>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</si>
  <si>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</si>
  <si>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</si>
  <si>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</si>
  <si>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</si>
  <si>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</si>
  <si>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</si>
  <si>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</si>
  <si>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</si>
  <si>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</si>
  <si>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</si>
  <si>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</si>
  <si>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</si>
  <si>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</si>
  <si>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(3.2)</t>
  </si>
  <si>
    <t>(9.0)</t>
  </si>
  <si>
    <t>(11.0)</t>
  </si>
  <si>
    <t>(5.6)</t>
  </si>
  <si>
    <t>(3.3)</t>
  </si>
  <si>
    <t>(5.5)</t>
  </si>
  <si>
    <t>(5.7)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</si>
  <si>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</si>
  <si>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</si>
  <si>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</si>
  <si>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</si>
  <si>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</si>
  <si>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</si>
  <si>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</si>
  <si>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</si>
  <si>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</si>
  <si>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</si>
  <si>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</si>
  <si>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</si>
  <si>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</si>
  <si>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</si>
  <si>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</si>
  <si>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</si>
  <si>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</si>
  <si>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</si>
  <si>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</si>
  <si>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</si>
  <si>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</si>
  <si>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</si>
  <si>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</si>
  <si>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</si>
  <si>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(6.1)</t>
  </si>
  <si>
    <t>(6.2)</t>
  </si>
  <si>
    <t>(5.0)</t>
  </si>
  <si>
    <t>(7.8)</t>
  </si>
  <si>
    <t>(7.0)</t>
  </si>
  <si>
    <t>(5.9)</t>
  </si>
  <si>
    <t>(5.3)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</si>
  <si>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Zeitreihen (siehe Methodologie des Indikators)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</si>
  <si>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</si>
  <si>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in der Schweiz 
geborene Schweizer/-innen</t>
  </si>
  <si>
    <t>(0.4)</t>
  </si>
  <si>
    <t>(0.3)</t>
  </si>
  <si>
    <t>(0.7)</t>
  </si>
  <si>
    <t>(0.2)</t>
  </si>
  <si>
    <t>(7.7)</t>
  </si>
  <si>
    <t>(9.5)</t>
  </si>
  <si>
    <t>(9.6)</t>
  </si>
  <si>
    <t>(7.2)</t>
  </si>
  <si>
    <t>(8.4)</t>
  </si>
  <si>
    <t>(10.6)</t>
  </si>
  <si>
    <t>(9.2)</t>
  </si>
  <si>
    <t>(6.5)</t>
  </si>
  <si>
    <t>einbürgerte Personen, die ab dem 17. Altersjahr eingewandert sind</t>
  </si>
  <si>
    <t>einbürgerte Personen, die bis dem 16. Altersjahr eingewandert sind</t>
  </si>
  <si>
    <t>Schweizer/-innen</t>
  </si>
  <si>
    <t>Ausländer/-innen</t>
  </si>
  <si>
    <t>Ausländer/-innen, die ab dem 16. Altersjahr eingewandert sind</t>
  </si>
  <si>
    <t>Ausländer/-innen, die ab dem 17. Altersjahr eingewandert sind</t>
  </si>
  <si>
    <t>Stand am 08.07.2024</t>
  </si>
  <si>
    <t>davon Ausländer/-innen, die vor dem 16. Altersjahr in die Schweiz gekommen sind</t>
  </si>
  <si>
    <t>davon Ausländer/-innen, die nach dem 16. Altersjahr in die Schweiz gekommen sind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</si>
  <si>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
  Datenerhebungsmodus für alle Erhebungsquartale nicht abgeschlossen ist. </t>
    </r>
  </si>
  <si>
    <t>.</t>
  </si>
  <si>
    <t>(2.3407)</t>
  </si>
  <si>
    <t>(0.6103)</t>
  </si>
  <si>
    <t>(2.2074)</t>
  </si>
  <si>
    <t>(0.5194)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</si>
</sst>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53">
    <xf numFmtId="0" fontId="0" fillId="0" borderId="0" xfId="0"/>
    <xf numFmtId="0" fontId="6" fillId="0" borderId="0" xfId="0" applyFont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0" xfId="0" quotePrefix="1" applyFont="1" applyFill="1" applyBorder="1" applyAlignment="1"/>
    <xf numFmtId="0" fontId="9" fillId="0" borderId="0" xfId="0" applyFont="1" applyFill="1" applyBorder="1" applyAlignment="1"/>
    <xf numFmtId="0" fontId="9" fillId="0" borderId="0" xfId="0" quotePrefix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 applyProtection="1"/>
    <xf numFmtId="0" fontId="9" fillId="0" borderId="0" xfId="0" applyFont="1" applyFill="1" applyAlignment="1"/>
    <xf numFmtId="0" fontId="2" fillId="0" borderId="0" xfId="2"/>
    <xf numFmtId="0" fontId="9" fillId="0" borderId="0" xfId="2" applyFont="1" applyFill="1" applyAlignment="1"/>
    <xf numFmtId="0" fontId="9" fillId="0" borderId="0" xfId="2" applyNumberFormat="1" applyFont="1" applyFill="1" applyBorder="1" applyAlignment="1" applyProtection="1"/>
    <xf numFmtId="0" fontId="2" fillId="0" borderId="0" xfId="2" applyAlignment="1">
      <alignment horizontal="left"/>
    </xf>
    <xf numFmtId="0" fontId="9" fillId="0" borderId="0" xfId="2" applyFont="1" applyFill="1" applyAlignment="1">
      <alignment horizontal="left"/>
    </xf>
    <xf numFmtId="0" fontId="9" fillId="0" borderId="0" xfId="2" applyNumberFormat="1" applyFont="1" applyFill="1" applyBorder="1" applyAlignment="1" applyProtection="1">
      <alignment horizontal="left"/>
    </xf>
    <xf numFmtId="0" fontId="9" fillId="0" borderId="0" xfId="2" quotePrefix="1" applyFont="1" applyFill="1" applyBorder="1" applyAlignment="1"/>
    <xf numFmtId="0" fontId="9" fillId="0" borderId="0" xfId="2" applyFont="1" applyFill="1" applyBorder="1" applyAlignment="1">
      <alignment horizontal="left"/>
    </xf>
    <xf numFmtId="0" fontId="12" fillId="0" borderId="0" xfId="2" applyFont="1" applyAlignment="1"/>
    <xf numFmtId="164" fontId="17" fillId="5" borderId="1" xfId="2" applyNumberFormat="1" applyFont="1" applyFill="1" applyBorder="1" applyAlignment="1">
      <alignment horizontal="right" vertical="center"/>
    </xf>
    <xf numFmtId="0" fontId="12" fillId="0" borderId="1" xfId="2" applyFont="1" applyFill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left" vertical="center" wrapText="1"/>
    </xf>
    <xf numFmtId="0" fontId="12" fillId="0" borderId="0" xfId="2" applyFont="1" applyAlignment="1">
      <alignment horizontal="left" vertical="top"/>
    </xf>
    <xf numFmtId="0" fontId="9" fillId="3" borderId="2" xfId="2" quotePrefix="1" applyFont="1" applyFill="1" applyBorder="1" applyAlignment="1">
      <alignment horizontal="right" vertical="center"/>
    </xf>
    <xf numFmtId="0" fontId="12" fillId="2" borderId="4" xfId="2" applyFont="1" applyFill="1" applyBorder="1" applyAlignment="1">
      <alignment horizontal="right" vertical="center" wrapText="1"/>
    </xf>
    <xf numFmtId="0" fontId="9" fillId="3" borderId="4" xfId="2" quotePrefix="1" applyFont="1" applyFill="1" applyBorder="1" applyAlignment="1">
      <alignment horizontal="right" vertical="center"/>
    </xf>
    <xf numFmtId="0" fontId="12" fillId="2" borderId="5" xfId="2" applyFont="1" applyFill="1" applyBorder="1" applyAlignment="1">
      <alignment horizontal="right" vertical="center" wrapText="1"/>
    </xf>
    <xf numFmtId="0" fontId="12" fillId="2" borderId="8" xfId="2" applyFont="1" applyFill="1" applyBorder="1" applyAlignment="1">
      <alignment horizontal="left" vertical="top"/>
    </xf>
    <xf numFmtId="0" fontId="12" fillId="2" borderId="7" xfId="2" applyFont="1" applyFill="1" applyBorder="1" applyAlignment="1">
      <alignment horizontal="left" vertical="top"/>
    </xf>
    <xf numFmtId="0" fontId="2" fillId="0" borderId="0" xfId="2" applyAlignment="1">
      <alignment vertical="top"/>
    </xf>
    <xf numFmtId="0" fontId="3" fillId="0" borderId="0" xfId="2" applyFont="1" applyAlignment="1">
      <alignment vertical="top"/>
    </xf>
    <xf numFmtId="0" fontId="19" fillId="4" borderId="0" xfId="2" applyNumberFormat="1" applyFont="1" applyFill="1" applyBorder="1" applyAlignment="1" applyProtection="1">
      <alignment horizontal="right" vertical="top"/>
    </xf>
    <xf numFmtId="0" fontId="4" fillId="2" borderId="0" xfId="2" applyFont="1" applyFill="1" applyBorder="1" applyAlignment="1">
      <alignment vertical="top"/>
    </xf>
    <xf numFmtId="0" fontId="3" fillId="0" borderId="0" xfId="2" applyFont="1"/>
    <xf numFmtId="0" fontId="11" fillId="0" borderId="0" xfId="3" applyFont="1" applyAlignment="1" applyProtection="1"/>
    <xf numFmtId="0" fontId="12" fillId="0" borderId="0" xfId="2" applyFont="1" applyBorder="1" applyAlignment="1"/>
    <xf numFmtId="0" fontId="13" fillId="0" borderId="0" xfId="2" applyFont="1" applyFill="1" applyBorder="1" applyAlignment="1">
      <alignment horizontal="left" vertical="center" wrapText="1"/>
    </xf>
    <xf numFmtId="164" fontId="12" fillId="5" borderId="1" xfId="2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2" fillId="0" borderId="0" xfId="2" applyFont="1" applyFill="1" applyBorder="1" applyAlignment="1"/>
    <xf numFmtId="0" fontId="12" fillId="0" borderId="0" xfId="2" applyFont="1" applyFill="1" applyAlignment="1"/>
    <xf numFmtId="0" fontId="3" fillId="0" borderId="0" xfId="0" applyFont="1" applyBorder="1"/>
    <xf numFmtId="0" fontId="9" fillId="3" borderId="7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 vertical="center" wrapText="1"/>
    </xf>
    <xf numFmtId="0" fontId="9" fillId="3" borderId="4" xfId="0" quotePrefix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 wrapText="1"/>
    </xf>
    <xf numFmtId="0" fontId="19" fillId="4" borderId="0" xfId="2" applyNumberFormat="1" applyFont="1" applyFill="1" applyBorder="1" applyAlignment="1" applyProtection="1">
      <alignment vertical="top"/>
    </xf>
    <xf numFmtId="0" fontId="19" fillId="4" borderId="0" xfId="2" applyNumberFormat="1" applyFont="1" applyFill="1" applyBorder="1" applyAlignment="1" applyProtection="1">
      <alignment vertical="top" wrapText="1"/>
    </xf>
    <xf numFmtId="0" fontId="22" fillId="4" borderId="0" xfId="2" applyNumberFormat="1" applyFont="1" applyFill="1" applyBorder="1" applyAlignment="1" applyProtection="1">
      <alignment vertical="top" wrapText="1"/>
    </xf>
    <xf numFmtId="0" fontId="2" fillId="7" borderId="0" xfId="2" applyNumberFormat="1" applyFont="1" applyFill="1" applyBorder="1" applyAlignment="1" applyProtection="1">
      <alignment vertical="center"/>
    </xf>
    <xf numFmtId="0" fontId="2" fillId="7" borderId="0" xfId="2" applyNumberFormat="1" applyFont="1" applyFill="1" applyBorder="1" applyAlignment="1" applyProtection="1"/>
    <xf numFmtId="0" fontId="16" fillId="7" borderId="0" xfId="2" applyNumberFormat="1" applyFont="1" applyFill="1" applyBorder="1" applyAlignment="1" applyProtection="1"/>
    <xf numFmtId="0" fontId="12" fillId="2" borderId="6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2" borderId="11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9" fillId="3" borderId="2" xfId="0" quotePrefix="1" applyFont="1" applyFill="1" applyBorder="1" applyAlignment="1">
      <alignment horizontal="right" vertical="center"/>
    </xf>
    <xf numFmtId="164" fontId="12" fillId="5" borderId="1" xfId="0" applyNumberFormat="1" applyFont="1" applyFill="1" applyBorder="1" applyAlignment="1">
      <alignment horizontal="right" vertical="center"/>
    </xf>
    <xf numFmtId="0" fontId="2" fillId="7" borderId="0" xfId="2" applyNumberFormat="1" applyFont="1" applyFill="1" applyBorder="1" applyAlignment="1" applyProtection="1">
      <alignment vertical="top"/>
    </xf>
    <xf numFmtId="0" fontId="22" fillId="4" borderId="0" xfId="2" applyNumberFormat="1" applyFont="1" applyFill="1" applyBorder="1" applyAlignment="1" applyProtection="1">
      <alignment vertical="top"/>
    </xf>
    <xf numFmtId="0" fontId="12" fillId="2" borderId="4" xfId="2" applyFont="1" applyFill="1" applyBorder="1" applyAlignment="1">
      <alignment horizontal="right" vertical="top" wrapText="1"/>
    </xf>
    <xf numFmtId="0" fontId="9" fillId="3" borderId="4" xfId="2" quotePrefix="1" applyFont="1" applyFill="1" applyBorder="1" applyAlignment="1">
      <alignment horizontal="right" vertical="top"/>
    </xf>
    <xf numFmtId="0" fontId="12" fillId="2" borderId="12" xfId="2" applyFont="1" applyFill="1" applyBorder="1" applyAlignment="1">
      <alignment horizontal="right" vertical="top" wrapText="1"/>
    </xf>
    <xf numFmtId="0" fontId="9" fillId="3" borderId="11" xfId="2" quotePrefix="1" applyFont="1" applyFill="1" applyBorder="1" applyAlignment="1">
      <alignment horizontal="right" vertical="top"/>
    </xf>
    <xf numFmtId="0" fontId="13" fillId="6" borderId="0" xfId="2" applyFont="1" applyFill="1" applyBorder="1" applyAlignment="1">
      <alignment horizontal="left" vertical="center" wrapText="1"/>
    </xf>
    <xf numFmtId="0" fontId="16" fillId="3" borderId="0" xfId="2" applyNumberFormat="1" applyFont="1" applyFill="1" applyBorder="1" applyAlignment="1" applyProtection="1"/>
    <xf numFmtId="0" fontId="23" fillId="0" borderId="0" xfId="2" applyFont="1" applyBorder="1"/>
    <xf numFmtId="0" fontId="8" fillId="0" borderId="0" xfId="2" applyFont="1"/>
    <xf numFmtId="0" fontId="7" fillId="0" borderId="0" xfId="2" applyFont="1" applyBorder="1"/>
    <xf numFmtId="0" fontId="24" fillId="0" borderId="0" xfId="2" applyFont="1"/>
    <xf numFmtId="0" fontId="25" fillId="0" borderId="0" xfId="3" applyFont="1" applyAlignment="1" applyProtection="1"/>
    <xf numFmtId="0" fontId="20" fillId="0" borderId="0" xfId="3" applyAlignment="1" applyProtection="1"/>
    <xf numFmtId="0" fontId="3" fillId="0" borderId="0" xfId="4" applyNumberFormat="1" applyFont="1" applyFill="1" applyBorder="1" applyAlignment="1" applyProtection="1">
      <alignment horizontal="left" vertical="center"/>
    </xf>
    <xf numFmtId="0" fontId="10" fillId="2" borderId="0" xfId="2" applyNumberFormat="1" applyFont="1" applyFill="1" applyBorder="1" applyAlignment="1" applyProtection="1">
      <alignment wrapText="1"/>
    </xf>
    <xf numFmtId="164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left"/>
    </xf>
    <xf numFmtId="0" fontId="3" fillId="0" borderId="0" xfId="0" applyFont="1"/>
    <xf numFmtId="0" fontId="26" fillId="0" borderId="0" xfId="5" applyAlignment="1" applyProtection="1"/>
    <xf numFmtId="0" fontId="26" fillId="0" borderId="0" xfId="5"/>
    <xf numFmtId="0" fontId="9" fillId="0" borderId="0" xfId="2" applyNumberFormat="1" applyFont="1" applyFill="1" applyBorder="1" applyAlignment="1" applyProtection="1">
      <alignment horizontal="left"/>
    </xf>
    <xf numFmtId="0" fontId="10" fillId="3" borderId="0" xfId="0" applyFont="1" applyFill="1" applyBorder="1" applyAlignment="1">
      <alignment horizontal="left"/>
    </xf>
    <xf numFmtId="0" fontId="2" fillId="0" borderId="0" xfId="2" applyAlignment="1"/>
    <xf numFmtId="0" fontId="3" fillId="0" borderId="0" xfId="4" applyNumberFormat="1" applyFont="1" applyFill="1" applyBorder="1" applyAlignment="1" applyProtection="1">
      <alignment horizontal="left"/>
    </xf>
    <xf numFmtId="0" fontId="8" fillId="0" borderId="0" xfId="2" applyFont="1" applyAlignment="1"/>
    <xf numFmtId="0" fontId="11" fillId="0" borderId="0" xfId="3" applyFont="1" applyAlignment="1" applyProtection="1">
      <alignment vertical="top"/>
    </xf>
    <xf numFmtId="0" fontId="13" fillId="3" borderId="0" xfId="2" applyFont="1" applyFill="1" applyBorder="1" applyAlignment="1">
      <alignment horizontal="left" wrapText="1"/>
    </xf>
    <xf numFmtId="0" fontId="9" fillId="0" borderId="0" xfId="2" applyNumberFormat="1" applyFont="1" applyFill="1" applyBorder="1" applyAlignment="1" applyProtection="1">
      <alignment horizontal="left"/>
    </xf>
    <xf numFmtId="165" fontId="12" fillId="5" borderId="1" xfId="0" applyNumberFormat="1" applyFont="1" applyFill="1" applyBorder="1" applyAlignment="1">
      <alignment horizontal="right" vertical="center"/>
    </xf>
    <xf numFmtId="0" fontId="1" fillId="7" borderId="0" xfId="2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164" fontId="13" fillId="0" borderId="0" xfId="2" applyNumberFormat="1" applyFont="1" applyAlignment="1">
      <alignment horizontal="right" vertical="center"/>
    </xf>
    <xf numFmtId="164" fontId="21" fillId="5" borderId="0" xfId="2" applyNumberFormat="1" applyFont="1" applyFill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164" fontId="17" fillId="5" borderId="0" xfId="2" applyNumberFormat="1" applyFont="1" applyFill="1" applyAlignment="1">
      <alignment horizontal="right" vertical="center"/>
    </xf>
    <xf numFmtId="164" fontId="17" fillId="0" borderId="0" xfId="2" applyNumberFormat="1" applyFont="1" applyAlignment="1">
      <alignment horizontal="right" vertical="center"/>
    </xf>
    <xf numFmtId="164" fontId="12" fillId="0" borderId="1" xfId="2" applyNumberFormat="1" applyFont="1" applyBorder="1" applyAlignment="1">
      <alignment horizontal="right" vertical="center"/>
    </xf>
    <xf numFmtId="164" fontId="13" fillId="5" borderId="0" xfId="2" applyNumberFormat="1" applyFont="1" applyFill="1" applyAlignment="1">
      <alignment horizontal="right" vertical="center"/>
    </xf>
    <xf numFmtId="164" fontId="12" fillId="5" borderId="0" xfId="2" applyNumberFormat="1" applyFont="1" applyFill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165" fontId="17" fillId="0" borderId="0" xfId="2" applyNumberFormat="1" applyFont="1" applyAlignment="1">
      <alignment horizontal="right" vertical="center"/>
    </xf>
    <xf numFmtId="165" fontId="12" fillId="0" borderId="1" xfId="2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5" borderId="0" xfId="0" applyNumberFormat="1" applyFont="1" applyFill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164" fontId="17" fillId="5" borderId="0" xfId="0" applyNumberFormat="1" applyFont="1" applyFill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6" fontId="12" fillId="0" borderId="0" xfId="2" applyNumberFormat="1" applyFont="1" applyAlignment="1">
      <alignment horizontal="right" vertical="center"/>
    </xf>
    <xf numFmtId="164" fontId="13" fillId="6" borderId="0" xfId="2" applyNumberFormat="1" applyFont="1" applyFill="1" applyAlignment="1">
      <alignment horizontal="right" vertical="center"/>
    </xf>
    <xf numFmtId="164" fontId="13" fillId="3" borderId="0" xfId="2" applyNumberFormat="1" applyFont="1" applyFill="1" applyAlignment="1">
      <alignment horizontal="right"/>
    </xf>
    <xf numFmtId="164" fontId="13" fillId="8" borderId="0" xfId="2" applyNumberFormat="1" applyFont="1" applyFill="1" applyAlignment="1">
      <alignment horizontal="right"/>
    </xf>
    <xf numFmtId="166" fontId="13" fillId="6" borderId="0" xfId="2" applyNumberFormat="1" applyFont="1" applyFill="1" applyAlignment="1">
      <alignment horizontal="right" vertical="center"/>
    </xf>
    <xf numFmtId="165" fontId="12" fillId="5" borderId="0" xfId="2" applyNumberFormat="1" applyFont="1" applyFill="1" applyAlignment="1">
      <alignment horizontal="right" vertical="center"/>
    </xf>
    <xf numFmtId="166" fontId="13" fillId="3" borderId="0" xfId="2" applyNumberFormat="1" applyFont="1" applyFill="1" applyAlignment="1">
      <alignment horizontal="right"/>
    </xf>
    <xf numFmtId="165" fontId="13" fillId="8" borderId="0" xfId="2" applyNumberFormat="1" applyFont="1" applyFill="1" applyAlignment="1">
      <alignment horizontal="right"/>
    </xf>
    <xf numFmtId="0" fontId="15" fillId="0" borderId="0" xfId="0" applyNumberFormat="1" applyFont="1" applyFill="1" applyBorder="1" applyAlignment="1" applyProtection="1">
      <alignment horizontal="left" wrapText="1"/>
    </xf>
    <xf numFmtId="0" fontId="12" fillId="2" borderId="2" xfId="2" applyFont="1" applyFill="1" applyBorder="1" applyAlignment="1">
      <alignment horizontal="left" vertical="center" wrapText="1"/>
    </xf>
    <xf numFmtId="0" fontId="12" fillId="2" borderId="9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center" wrapText="1"/>
    </xf>
    <xf numFmtId="0" fontId="12" fillId="2" borderId="7" xfId="2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2" quotePrefix="1" applyFont="1" applyFill="1" applyBorder="1" applyAlignment="1">
      <alignment horizontal="left" wrapText="1"/>
    </xf>
    <xf numFmtId="0" fontId="12" fillId="2" borderId="2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horizontal="left" vertical="top" wrapText="1"/>
    </xf>
    <xf numFmtId="0" fontId="12" fillId="2" borderId="5" xfId="2" applyFont="1" applyFill="1" applyBorder="1" applyAlignment="1">
      <alignment horizontal="left" vertical="top" wrapText="1"/>
    </xf>
    <xf numFmtId="0" fontId="9" fillId="3" borderId="7" xfId="2" applyFont="1" applyFill="1" applyBorder="1" applyAlignment="1">
      <alignment horizontal="center" vertical="top" wrapText="1"/>
    </xf>
    <xf numFmtId="0" fontId="9" fillId="3" borderId="8" xfId="2" applyFont="1" applyFill="1" applyBorder="1" applyAlignment="1">
      <alignment horizontal="center" vertical="top" wrapText="1"/>
    </xf>
    <xf numFmtId="0" fontId="27" fillId="0" borderId="0" xfId="1" applyFont="1"/>
    <xf numFmtId="0" fontId="27" fillId="0" borderId="0" xfId="0" applyFont="1"/>
    <xf numFmtId="0" fontId="27" fillId="0" borderId="0" xfId="0" applyFont="1" applyAlignment="1">
      <alignment horizontal="left"/>
    </xf>
    <xf numFmtId="165" fontId="12" fillId="0" borderId="0" xfId="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165" fontId="17" fillId="5" borderId="0" xfId="0" applyNumberFormat="1" applyFont="1" applyFill="1" applyAlignment="1">
      <alignment horizontal="right" vertical="center"/>
    </xf>
    <xf numFmtId="165" fontId="12" fillId="0" borderId="0" xfId="2" applyNumberFormat="1" applyFont="1" applyFill="1" applyAlignment="1">
      <alignment horizontal="right" vertical="center"/>
    </xf>
  </cellXfs>
  <cellStyles count="6">
    <cellStyle name="Lien hypertexte" xfId="5" builtinId="8"/>
    <cellStyle name="Lien hypertexte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Pourcentage 2" xfId="4" xr:uid="{00000000-0005-0000-0000-000005000000}"/>
  </cellStyles>
  <dxfs count="5"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6301" TargetMode="External"/><Relationship Id="rId2" Type="http://schemas.openxmlformats.org/officeDocument/2006/relationships/hyperlink" Target="mailto:EducIndicators@bfs.admin.ch?subject=ind-d-406301" TargetMode="External"/><Relationship Id="rId1" Type="http://schemas.openxmlformats.org/officeDocument/2006/relationships/hyperlink" Target="mailto:Educ.Indicators@bfs.admin.ch?subject=ind-d-40610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"/>
  <sheetViews>
    <sheetView showGridLines="0" tabSelected="1" zoomScaleNormal="100" workbookViewId="0">
      <selection activeCell="A19" sqref="A19"/>
    </sheetView>
  </sheetViews>
  <sheetFormatPr baseColWidth="10" defaultColWidth="11.453125" defaultRowHeight="14" x14ac:dyDescent="0.3"/>
  <cols>
    <col min="1" max="1" width="5.26953125" style="13" customWidth="1"/>
    <col min="2" max="16384" width="11.453125" style="13"/>
  </cols>
  <sheetData>
    <row r="1" spans="1:256" s="91" customFormat="1" ht="31.5" customHeight="1" x14ac:dyDescent="0.4">
      <c r="A1" s="90" t="s">
        <v>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56" s="77" customFormat="1" ht="13.5" customHeight="1" x14ac:dyDescent="0.3">
      <c r="A2" s="1" t="s">
        <v>7</v>
      </c>
      <c r="B2" s="76"/>
    </row>
    <row r="3" spans="1:256" s="77" customFormat="1" ht="25.5" customHeight="1" x14ac:dyDescent="0.3">
      <c r="A3" s="78" t="s">
        <v>33</v>
      </c>
      <c r="B3" s="76"/>
    </row>
    <row r="4" spans="1:256" s="77" customFormat="1" ht="13.5" customHeight="1" x14ac:dyDescent="0.3">
      <c r="A4" s="79" t="s">
        <v>19</v>
      </c>
      <c r="B4" s="38" t="str">
        <f>'T1'!A2</f>
        <v>Erwerbstätige 1996–2023</v>
      </c>
      <c r="C4" s="38"/>
      <c r="D4" s="38"/>
      <c r="E4" s="38"/>
      <c r="F4" s="38"/>
      <c r="G4" s="38"/>
      <c r="H4" s="38"/>
      <c r="I4" s="38"/>
    </row>
    <row r="5" spans="1:256" s="77" customFormat="1" ht="13.5" customHeight="1" x14ac:dyDescent="0.3">
      <c r="A5" s="79"/>
      <c r="B5" s="87" t="str">
        <f>'T1'!A15</f>
        <v>Erwerbslose gemäss ILO, 1996–2023</v>
      </c>
      <c r="C5" s="87"/>
      <c r="D5" s="87"/>
      <c r="E5" s="87"/>
      <c r="F5" s="87"/>
      <c r="G5" s="87"/>
      <c r="H5" s="38"/>
      <c r="I5" s="38"/>
    </row>
    <row r="6" spans="1:256" s="77" customFormat="1" ht="13.5" customHeight="1" x14ac:dyDescent="0.3">
      <c r="A6" s="79" t="s">
        <v>34</v>
      </c>
      <c r="B6" s="87" t="str">
        <f>'T2'!A2</f>
        <v>Erwerbstätige nach Geschlecht, 2023</v>
      </c>
      <c r="C6" s="87"/>
      <c r="D6" s="87"/>
      <c r="E6" s="87"/>
      <c r="F6" s="87"/>
      <c r="G6" s="87"/>
      <c r="H6" s="87"/>
      <c r="I6" s="38"/>
    </row>
    <row r="7" spans="1:256" s="77" customFormat="1" ht="13.5" customHeight="1" x14ac:dyDescent="0.3">
      <c r="A7" s="79"/>
      <c r="B7" s="87" t="str">
        <f>'T2'!A15</f>
        <v>Erwerbslose gemäss ILO nach Geschlecht, 2023</v>
      </c>
      <c r="C7" s="87"/>
      <c r="D7" s="87"/>
      <c r="E7" s="87"/>
      <c r="F7" s="87"/>
      <c r="G7" s="87"/>
      <c r="H7" s="87"/>
      <c r="I7" s="38"/>
    </row>
    <row r="8" spans="1:256" s="77" customFormat="1" ht="13.5" customHeight="1" x14ac:dyDescent="0.3">
      <c r="A8" s="79" t="s">
        <v>23</v>
      </c>
      <c r="B8" s="87" t="str">
        <f>'T3'!A2</f>
        <v>Erwerbstätige nach Nationalität und Dauer des Aufenthalts, 2023</v>
      </c>
      <c r="C8" s="87"/>
      <c r="D8" s="87"/>
      <c r="E8" s="87"/>
      <c r="F8" s="87"/>
      <c r="G8" s="87"/>
      <c r="H8" s="87"/>
      <c r="I8" s="87"/>
      <c r="J8" s="88"/>
    </row>
    <row r="9" spans="1:256" s="77" customFormat="1" ht="13.5" customHeight="1" x14ac:dyDescent="0.3">
      <c r="A9" s="79"/>
      <c r="B9" s="87" t="str">
        <f>'T3'!A16</f>
        <v>Erwerbslose gemäss ILO nach Nationalität und Dauer des Aufenthalts, 2023</v>
      </c>
      <c r="C9" s="87"/>
      <c r="D9" s="87"/>
      <c r="E9" s="87"/>
      <c r="F9" s="87"/>
      <c r="G9" s="87"/>
      <c r="H9" s="87"/>
      <c r="I9" s="87"/>
      <c r="J9" s="88"/>
    </row>
    <row r="10" spans="1:256" s="77" customFormat="1" ht="25.5" customHeight="1" x14ac:dyDescent="0.3">
      <c r="A10" s="78" t="s">
        <v>35</v>
      </c>
      <c r="B10" s="76"/>
    </row>
    <row r="11" spans="1:256" s="77" customFormat="1" ht="13.5" customHeight="1" x14ac:dyDescent="0.3">
      <c r="A11" s="79" t="s">
        <v>20</v>
      </c>
      <c r="B11" s="87" t="str">
        <f>'TD1'!A2</f>
        <v>Erwerbstätige nach Geschlecht, 2003–2023</v>
      </c>
      <c r="C11" s="87"/>
      <c r="D11" s="87"/>
      <c r="E11" s="87"/>
      <c r="F11" s="38"/>
      <c r="G11" s="38"/>
      <c r="H11" s="38"/>
      <c r="I11" s="38"/>
    </row>
    <row r="12" spans="1:256" s="77" customFormat="1" ht="13.5" customHeight="1" x14ac:dyDescent="0.3">
      <c r="A12" s="79"/>
      <c r="B12" s="87" t="str">
        <f>'TD1'!A23</f>
        <v>Erwerbslose gemäss ILO nach Geschlecht, 2003–2023</v>
      </c>
      <c r="C12" s="87"/>
      <c r="D12" s="87"/>
      <c r="E12" s="87"/>
      <c r="F12" s="38"/>
      <c r="G12" s="38"/>
      <c r="H12" s="38"/>
      <c r="I12" s="38"/>
    </row>
    <row r="13" spans="1:256" s="77" customFormat="1" ht="13.5" customHeight="1" x14ac:dyDescent="0.3">
      <c r="A13" s="79" t="s">
        <v>30</v>
      </c>
      <c r="B13" s="87" t="str">
        <f>'TD2'!A2</f>
        <v>Erwerbstätige nach Nationalität und Dauer des Aufenthalts, 2006–2023</v>
      </c>
      <c r="C13" s="87"/>
      <c r="D13" s="87"/>
      <c r="E13" s="87"/>
      <c r="F13" s="87"/>
      <c r="G13" s="80"/>
      <c r="H13" s="80"/>
      <c r="I13" s="80"/>
    </row>
    <row r="14" spans="1:256" s="77" customFormat="1" ht="13.5" customHeight="1" x14ac:dyDescent="0.3">
      <c r="A14" s="79"/>
      <c r="B14" s="87" t="str">
        <f>'TD2'!A65</f>
        <v>Erwerbslose gemäss ILO nach Nationalität und Dauer des Aufenthalts, 2006–2023</v>
      </c>
      <c r="C14" s="87"/>
      <c r="D14" s="87"/>
      <c r="E14" s="87"/>
      <c r="F14" s="87"/>
      <c r="G14" s="87"/>
      <c r="H14" s="81"/>
      <c r="I14" s="38"/>
    </row>
    <row r="15" spans="1:256" s="93" customFormat="1" ht="25.5" customHeight="1" x14ac:dyDescent="0.25">
      <c r="A15" s="92" t="s">
        <v>123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  <c r="IN15" s="92"/>
      <c r="IO15" s="92"/>
      <c r="IP15" s="92"/>
      <c r="IQ15" s="92"/>
      <c r="IR15" s="92"/>
      <c r="IS15" s="92"/>
      <c r="IT15" s="92"/>
      <c r="IU15" s="92"/>
      <c r="IV15" s="92"/>
    </row>
    <row r="16" spans="1:256" s="6" customFormat="1" ht="13.5" customHeight="1" x14ac:dyDescent="0.25">
      <c r="A16" s="82" t="s">
        <v>32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7"/>
    </row>
    <row r="17" spans="1:256" s="77" customFormat="1" ht="15" customHeight="1" x14ac:dyDescent="0.25">
      <c r="A17" s="82" t="str">
        <f>CONCATENATE("© BFS ",RIGHT(A15,4))</f>
        <v>© BFS 2024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s="77" customFormat="1" ht="25.5" customHeight="1" x14ac:dyDescent="0.3">
      <c r="A18" s="87" t="s">
        <v>36</v>
      </c>
      <c r="B18" s="87"/>
      <c r="C18" s="87"/>
      <c r="D18" s="87"/>
      <c r="E18" s="87"/>
      <c r="F18" s="87"/>
      <c r="G18" s="88"/>
      <c r="H18" s="13"/>
      <c r="I18" s="13"/>
    </row>
  </sheetData>
  <hyperlinks>
    <hyperlink ref="B4:I4" location="'T1'!A1" display="'T1'!A1" xr:uid="{00000000-0004-0000-0000-000000000000}"/>
    <hyperlink ref="B6:I6" location="'T2'!A1" display="'T2'!A1" xr:uid="{00000000-0004-0000-0000-000001000000}"/>
    <hyperlink ref="B8:I8" location="'T3'!A1" display="'T3'!A1" xr:uid="{00000000-0004-0000-0000-000002000000}"/>
    <hyperlink ref="B4:H4" location="'T1'!A1" display="'T1'!A1" xr:uid="{00000000-0004-0000-0000-000003000000}"/>
    <hyperlink ref="B6:H6" location="'T2'!A1" display="'T2'!A1" xr:uid="{00000000-0004-0000-0000-000004000000}"/>
    <hyperlink ref="B8:H8" location="'T3'!A1" display="'T3'!A1" xr:uid="{00000000-0004-0000-0000-000005000000}"/>
    <hyperlink ref="B11:I11" location="'T1'!A1" display="'T1'!A1" xr:uid="{00000000-0004-0000-0000-000006000000}"/>
    <hyperlink ref="B11:H11" location="'TD1'!A1" display="'TD1'!A1" xr:uid="{00000000-0004-0000-0000-000007000000}"/>
    <hyperlink ref="B13:I13" location="'T1'!A1" display="'T1'!A1" xr:uid="{00000000-0004-0000-0000-000008000000}"/>
    <hyperlink ref="B13:H13" location="'TD2'!A1" display="'TD2'!A1" xr:uid="{00000000-0004-0000-0000-000009000000}"/>
    <hyperlink ref="A18:F18" r:id="rId1" display="Auskunft: Bundesamt für Statistik (BFS), Bildungsindikatoren, EducIndicators@bfs.admin.ch" xr:uid="{00000000-0004-0000-0000-00000A000000}"/>
    <hyperlink ref="B5:G5" location="'T1'!A1" display="'T1'!A1" xr:uid="{00000000-0004-0000-0000-00000B000000}"/>
    <hyperlink ref="B6:H7" location="'T2'!A1" display="'T2'!A1" xr:uid="{00000000-0004-0000-0000-00000C000000}"/>
    <hyperlink ref="B8:J9" location="'T3'!A1" display="'T3'!A1" xr:uid="{00000000-0004-0000-0000-00000D000000}"/>
    <hyperlink ref="B11:E11" location="'TD1'!A1" display="'TD1'!A1" xr:uid="{00000000-0004-0000-0000-00000E000000}"/>
    <hyperlink ref="B12:E12" location="'TD1'!A24" display="'TD1'!A24" xr:uid="{00000000-0004-0000-0000-00000F000000}"/>
    <hyperlink ref="B13:F13" location="'TD2'!A1" display="'TD2'!A1" xr:uid="{00000000-0004-0000-0000-000010000000}"/>
    <hyperlink ref="B14:G14" location="'TD2'!A103" display="'TD2'!A103" xr:uid="{00000000-0004-0000-0000-000011000000}"/>
    <hyperlink ref="A18:G18" r:id="rId2" display="Auskunft: Bundesamt für Statistik (BFS), Bildungsindikatoren, EducIndicators@bfs.admin.ch" xr:uid="{00000000-0004-0000-0000-000012000000}"/>
    <hyperlink ref="A18" r:id="rId3" xr:uid="{D9E167ED-2A73-466B-878F-9CA16097C779}"/>
  </hyperlinks>
  <pageMargins left="0.7" right="0.7" top="0.75" bottom="0.75" header="0.3" footer="0.3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41"/>
  <sheetViews>
    <sheetView showGridLines="0" zoomScaleNormal="100" workbookViewId="0"/>
  </sheetViews>
  <sheetFormatPr baseColWidth="10" defaultColWidth="12.54296875" defaultRowHeight="14" x14ac:dyDescent="0.3"/>
  <cols>
    <col min="1" max="1" width="29.26953125" style="13" customWidth="1"/>
    <col min="2" max="3" width="6.1796875" style="13" customWidth="1"/>
    <col min="4" max="9" width="6.1796875" style="13" hidden="1" customWidth="1"/>
    <col min="10" max="11" width="6.1796875" style="13" customWidth="1"/>
    <col min="12" max="19" width="6.1796875" style="13" hidden="1" customWidth="1"/>
    <col min="20" max="21" width="6.1796875" style="13" customWidth="1"/>
    <col min="22" max="29" width="6.1796875" style="13" hidden="1" customWidth="1"/>
    <col min="30" max="31" width="6.1796875" style="13" customWidth="1"/>
    <col min="32" max="39" width="6.1796875" style="13" hidden="1" customWidth="1"/>
    <col min="40" max="41" width="6.1796875" style="13" customWidth="1"/>
    <col min="42" max="49" width="6.1796875" style="13" hidden="1" customWidth="1"/>
    <col min="50" max="67" width="6.1796875" style="13" customWidth="1"/>
    <col min="68" max="16384" width="12.54296875" style="13"/>
  </cols>
  <sheetData>
    <row r="1" spans="1:57" s="34" customFormat="1" ht="25.5" customHeight="1" x14ac:dyDescent="0.25">
      <c r="A1" s="94" t="s">
        <v>9</v>
      </c>
    </row>
    <row r="2" spans="1:57" s="33" customFormat="1" ht="13.5" customHeight="1" x14ac:dyDescent="0.25">
      <c r="A2" s="2" t="str">
        <f>CONCATENATE("Erwerbstätige 1996–",RIGHT(Index!A17,4)-1)</f>
        <v>Erwerbstätige 1996–2023</v>
      </c>
      <c r="B2" s="36"/>
      <c r="C2" s="36"/>
      <c r="D2" s="36"/>
      <c r="E2" s="36"/>
      <c r="F2" s="36"/>
      <c r="G2" s="36"/>
      <c r="H2" s="36"/>
      <c r="I2" s="36"/>
      <c r="AU2" s="35"/>
      <c r="AW2" s="35"/>
      <c r="AY2" s="35"/>
      <c r="BA2" s="35"/>
      <c r="BC2" s="35"/>
      <c r="BE2" s="35" t="s">
        <v>19</v>
      </c>
    </row>
    <row r="3" spans="1:57" s="33" customFormat="1" ht="13.5" customHeight="1" x14ac:dyDescent="0.25">
      <c r="A3" s="3" t="s">
        <v>10</v>
      </c>
      <c r="B3" s="34"/>
      <c r="C3" s="34"/>
      <c r="D3" s="34"/>
      <c r="E3" s="34"/>
      <c r="F3" s="34"/>
      <c r="G3" s="34"/>
      <c r="H3" s="34"/>
    </row>
    <row r="4" spans="1:57" s="26" customFormat="1" ht="13.5" customHeight="1" x14ac:dyDescent="0.25">
      <c r="A4" s="32"/>
      <c r="B4" s="131">
        <v>1996</v>
      </c>
      <c r="C4" s="133"/>
      <c r="D4" s="132">
        <v>1997</v>
      </c>
      <c r="E4" s="132"/>
      <c r="F4" s="131">
        <v>1998</v>
      </c>
      <c r="G4" s="132"/>
      <c r="H4" s="131">
        <v>1999</v>
      </c>
      <c r="I4" s="132"/>
      <c r="J4" s="131">
        <v>2000</v>
      </c>
      <c r="K4" s="133"/>
      <c r="L4" s="131" t="s">
        <v>18</v>
      </c>
      <c r="M4" s="133"/>
      <c r="N4" s="131" t="s">
        <v>17</v>
      </c>
      <c r="O4" s="133"/>
      <c r="P4" s="131" t="s">
        <v>16</v>
      </c>
      <c r="Q4" s="133"/>
      <c r="R4" s="131">
        <v>2004</v>
      </c>
      <c r="S4" s="133"/>
      <c r="T4" s="131">
        <v>2005</v>
      </c>
      <c r="U4" s="133"/>
      <c r="V4" s="131">
        <v>2006</v>
      </c>
      <c r="W4" s="133"/>
      <c r="X4" s="131">
        <v>2007</v>
      </c>
      <c r="Y4" s="133"/>
      <c r="Z4" s="131">
        <v>2008</v>
      </c>
      <c r="AA4" s="133"/>
      <c r="AB4" s="131">
        <v>2009</v>
      </c>
      <c r="AC4" s="133"/>
      <c r="AD4" s="131" t="s">
        <v>15</v>
      </c>
      <c r="AE4" s="133"/>
      <c r="AF4" s="131">
        <v>2011</v>
      </c>
      <c r="AG4" s="133"/>
      <c r="AH4" s="131">
        <v>2012</v>
      </c>
      <c r="AI4" s="133"/>
      <c r="AJ4" s="131">
        <v>2013</v>
      </c>
      <c r="AK4" s="133"/>
      <c r="AL4" s="131">
        <v>2014</v>
      </c>
      <c r="AM4" s="133"/>
      <c r="AN4" s="131">
        <v>2015</v>
      </c>
      <c r="AO4" s="133"/>
      <c r="AP4" s="131">
        <v>2016</v>
      </c>
      <c r="AQ4" s="133"/>
      <c r="AR4" s="131">
        <v>2017</v>
      </c>
      <c r="AS4" s="132"/>
      <c r="AT4" s="131">
        <v>2018</v>
      </c>
      <c r="AU4" s="132"/>
      <c r="AV4" s="131">
        <v>2019</v>
      </c>
      <c r="AW4" s="132"/>
      <c r="AX4" s="131">
        <v>2020</v>
      </c>
      <c r="AY4" s="132"/>
      <c r="AZ4" s="129" t="s">
        <v>103</v>
      </c>
      <c r="BA4" s="130"/>
      <c r="BB4" s="129">
        <v>2022</v>
      </c>
      <c r="BC4" s="130"/>
      <c r="BD4" s="129">
        <v>2023</v>
      </c>
      <c r="BE4" s="130"/>
    </row>
    <row r="5" spans="1:57" s="26" customFormat="1" ht="13.5" customHeight="1" x14ac:dyDescent="0.25">
      <c r="A5" s="31"/>
      <c r="B5" s="30" t="s">
        <v>4</v>
      </c>
      <c r="C5" s="29" t="s">
        <v>12</v>
      </c>
      <c r="D5" s="30" t="s">
        <v>4</v>
      </c>
      <c r="E5" s="29" t="s">
        <v>12</v>
      </c>
      <c r="F5" s="30" t="s">
        <v>4</v>
      </c>
      <c r="G5" s="29" t="s">
        <v>12</v>
      </c>
      <c r="H5" s="30" t="s">
        <v>4</v>
      </c>
      <c r="I5" s="29" t="s">
        <v>12</v>
      </c>
      <c r="J5" s="30" t="s">
        <v>4</v>
      </c>
      <c r="K5" s="29" t="s">
        <v>12</v>
      </c>
      <c r="L5" s="30" t="s">
        <v>4</v>
      </c>
      <c r="M5" s="29" t="s">
        <v>12</v>
      </c>
      <c r="N5" s="30" t="s">
        <v>4</v>
      </c>
      <c r="O5" s="29" t="s">
        <v>12</v>
      </c>
      <c r="P5" s="30" t="s">
        <v>4</v>
      </c>
      <c r="Q5" s="29" t="s">
        <v>12</v>
      </c>
      <c r="R5" s="30" t="s">
        <v>4</v>
      </c>
      <c r="S5" s="29" t="s">
        <v>12</v>
      </c>
      <c r="T5" s="30" t="s">
        <v>4</v>
      </c>
      <c r="U5" s="29" t="s">
        <v>12</v>
      </c>
      <c r="V5" s="30" t="s">
        <v>4</v>
      </c>
      <c r="W5" s="29" t="s">
        <v>12</v>
      </c>
      <c r="X5" s="30" t="s">
        <v>4</v>
      </c>
      <c r="Y5" s="29" t="s">
        <v>12</v>
      </c>
      <c r="Z5" s="30" t="s">
        <v>4</v>
      </c>
      <c r="AA5" s="29" t="s">
        <v>12</v>
      </c>
      <c r="AB5" s="30" t="s">
        <v>4</v>
      </c>
      <c r="AC5" s="29" t="s">
        <v>12</v>
      </c>
      <c r="AD5" s="30" t="s">
        <v>4</v>
      </c>
      <c r="AE5" s="29" t="s">
        <v>12</v>
      </c>
      <c r="AF5" s="30" t="s">
        <v>4</v>
      </c>
      <c r="AG5" s="29" t="s">
        <v>12</v>
      </c>
      <c r="AH5" s="30" t="s">
        <v>4</v>
      </c>
      <c r="AI5" s="29" t="s">
        <v>12</v>
      </c>
      <c r="AJ5" s="30" t="s">
        <v>4</v>
      </c>
      <c r="AK5" s="29" t="s">
        <v>12</v>
      </c>
      <c r="AL5" s="30" t="s">
        <v>4</v>
      </c>
      <c r="AM5" s="29" t="s">
        <v>12</v>
      </c>
      <c r="AN5" s="30" t="s">
        <v>4</v>
      </c>
      <c r="AO5" s="29" t="s">
        <v>12</v>
      </c>
      <c r="AP5" s="30" t="s">
        <v>4</v>
      </c>
      <c r="AQ5" s="29" t="s">
        <v>12</v>
      </c>
      <c r="AR5" s="28" t="s">
        <v>4</v>
      </c>
      <c r="AS5" s="27" t="s">
        <v>12</v>
      </c>
      <c r="AT5" s="28" t="s">
        <v>4</v>
      </c>
      <c r="AU5" s="27" t="s">
        <v>12</v>
      </c>
      <c r="AV5" s="28" t="s">
        <v>4</v>
      </c>
      <c r="AW5" s="27" t="s">
        <v>12</v>
      </c>
      <c r="AX5" s="28" t="s">
        <v>4</v>
      </c>
      <c r="AY5" s="27" t="s">
        <v>12</v>
      </c>
      <c r="AZ5" s="28" t="s">
        <v>4</v>
      </c>
      <c r="BA5" s="27" t="s">
        <v>12</v>
      </c>
      <c r="BB5" s="28" t="s">
        <v>4</v>
      </c>
      <c r="BC5" s="27" t="s">
        <v>12</v>
      </c>
      <c r="BD5" s="28" t="s">
        <v>4</v>
      </c>
      <c r="BE5" s="27" t="s">
        <v>12</v>
      </c>
    </row>
    <row r="6" spans="1:57" s="21" customFormat="1" ht="13.5" customHeight="1" x14ac:dyDescent="0.2">
      <c r="A6" s="40" t="s">
        <v>0</v>
      </c>
      <c r="B6" s="101">
        <v>79.92</v>
      </c>
      <c r="C6" s="102">
        <v>0.89</v>
      </c>
      <c r="D6" s="101">
        <v>79.819999999999993</v>
      </c>
      <c r="E6" s="102">
        <v>0.9</v>
      </c>
      <c r="F6" s="101">
        <v>81.099999999999994</v>
      </c>
      <c r="G6" s="102">
        <v>0.84</v>
      </c>
      <c r="H6" s="101">
        <v>81.260000000000005</v>
      </c>
      <c r="I6" s="102">
        <v>0.83</v>
      </c>
      <c r="J6" s="101">
        <v>81.099999999999994</v>
      </c>
      <c r="K6" s="102">
        <v>0.84</v>
      </c>
      <c r="L6" s="101">
        <v>82.3</v>
      </c>
      <c r="M6" s="102">
        <v>0.8</v>
      </c>
      <c r="N6" s="101">
        <v>81.680000000000007</v>
      </c>
      <c r="O6" s="102">
        <v>0.57999999999999996</v>
      </c>
      <c r="P6" s="101">
        <v>80.930000000000007</v>
      </c>
      <c r="Q6" s="102">
        <v>0.44</v>
      </c>
      <c r="R6" s="101">
        <v>80.64</v>
      </c>
      <c r="S6" s="102">
        <v>0.46</v>
      </c>
      <c r="T6" s="101">
        <v>80.83</v>
      </c>
      <c r="U6" s="102">
        <v>0.47</v>
      </c>
      <c r="V6" s="101">
        <v>81.02</v>
      </c>
      <c r="W6" s="102">
        <v>0.5</v>
      </c>
      <c r="X6" s="101">
        <v>81.98</v>
      </c>
      <c r="Y6" s="102">
        <v>0.49</v>
      </c>
      <c r="Z6" s="101">
        <v>83.13</v>
      </c>
      <c r="AA6" s="102">
        <v>0.48</v>
      </c>
      <c r="AB6" s="101">
        <v>82.72</v>
      </c>
      <c r="AC6" s="102">
        <v>0.49</v>
      </c>
      <c r="AD6" s="101">
        <v>80.4298</v>
      </c>
      <c r="AE6" s="102">
        <v>0.32</v>
      </c>
      <c r="AF6" s="101">
        <v>81.525099999999995</v>
      </c>
      <c r="AG6" s="102">
        <v>0.30409999999999998</v>
      </c>
      <c r="AH6" s="101">
        <v>81.959900000000005</v>
      </c>
      <c r="AI6" s="102">
        <v>0.29139999999999999</v>
      </c>
      <c r="AJ6" s="101">
        <v>81.7607</v>
      </c>
      <c r="AK6" s="102">
        <v>0.3105</v>
      </c>
      <c r="AL6" s="101">
        <v>82.172399999999996</v>
      </c>
      <c r="AM6" s="102">
        <v>0.3236</v>
      </c>
      <c r="AN6" s="101">
        <v>82.741399999999999</v>
      </c>
      <c r="AO6" s="102">
        <v>0.3337</v>
      </c>
      <c r="AP6" s="101">
        <v>82.996600000000001</v>
      </c>
      <c r="AQ6" s="102">
        <v>0.34279999999999999</v>
      </c>
      <c r="AR6" s="101">
        <v>83.008099999999999</v>
      </c>
      <c r="AS6" s="102">
        <v>0.34060000000000001</v>
      </c>
      <c r="AT6" s="101">
        <v>83.430899999999994</v>
      </c>
      <c r="AU6" s="102">
        <v>0.33029999999999998</v>
      </c>
      <c r="AV6" s="101">
        <v>84.101500000000001</v>
      </c>
      <c r="AW6" s="102">
        <v>0.3226</v>
      </c>
      <c r="AX6" s="101">
        <v>83.734200000000001</v>
      </c>
      <c r="AY6" s="102">
        <v>0.32179999999999997</v>
      </c>
      <c r="AZ6" s="101" t="s">
        <v>127</v>
      </c>
      <c r="BA6" s="102" t="s">
        <v>127</v>
      </c>
      <c r="BB6" s="101">
        <v>83.446899999999999</v>
      </c>
      <c r="BC6" s="102">
        <v>0.29630000000000001</v>
      </c>
      <c r="BD6" s="101">
        <v>84.134200000000007</v>
      </c>
      <c r="BE6" s="102">
        <v>0.29210000000000003</v>
      </c>
    </row>
    <row r="7" spans="1:57" s="21" customFormat="1" ht="13.5" customHeight="1" x14ac:dyDescent="0.2">
      <c r="A7" s="25" t="s">
        <v>26</v>
      </c>
      <c r="B7" s="103">
        <v>66.78</v>
      </c>
      <c r="C7" s="104">
        <v>2.7</v>
      </c>
      <c r="D7" s="103">
        <v>68.08</v>
      </c>
      <c r="E7" s="104">
        <v>2.63</v>
      </c>
      <c r="F7" s="103">
        <v>68.959999999999994</v>
      </c>
      <c r="G7" s="104">
        <v>2.52</v>
      </c>
      <c r="H7" s="103">
        <v>68.39</v>
      </c>
      <c r="I7" s="104">
        <v>2.5299999999999998</v>
      </c>
      <c r="J7" s="103">
        <v>64.72</v>
      </c>
      <c r="K7" s="104">
        <v>2.76</v>
      </c>
      <c r="L7" s="103">
        <v>69.959999999999994</v>
      </c>
      <c r="M7" s="104">
        <v>2.52</v>
      </c>
      <c r="N7" s="103">
        <v>68.459999999999994</v>
      </c>
      <c r="O7" s="104">
        <v>1.89</v>
      </c>
      <c r="P7" s="103">
        <v>66.39</v>
      </c>
      <c r="Q7" s="104">
        <v>1.24</v>
      </c>
      <c r="R7" s="103">
        <v>65.540000000000006</v>
      </c>
      <c r="S7" s="104">
        <v>1.31</v>
      </c>
      <c r="T7" s="103">
        <v>65.5</v>
      </c>
      <c r="U7" s="104">
        <v>1.36</v>
      </c>
      <c r="V7" s="103">
        <v>64.62</v>
      </c>
      <c r="W7" s="104">
        <v>1.44</v>
      </c>
      <c r="X7" s="103">
        <v>66.290000000000006</v>
      </c>
      <c r="Y7" s="104">
        <v>1.48</v>
      </c>
      <c r="Z7" s="103">
        <v>67.89</v>
      </c>
      <c r="AA7" s="104">
        <v>1.5</v>
      </c>
      <c r="AB7" s="103">
        <v>67.83</v>
      </c>
      <c r="AC7" s="104">
        <v>1.49</v>
      </c>
      <c r="AD7" s="103">
        <v>66.546099999999996</v>
      </c>
      <c r="AE7" s="104">
        <v>0.96599999999999997</v>
      </c>
      <c r="AF7" s="103">
        <v>66.888999999999996</v>
      </c>
      <c r="AG7" s="104">
        <v>0.95520000000000005</v>
      </c>
      <c r="AH7" s="103">
        <v>67.168800000000005</v>
      </c>
      <c r="AI7" s="104">
        <v>0.93679999999999997</v>
      </c>
      <c r="AJ7" s="103">
        <v>67.372699999999995</v>
      </c>
      <c r="AK7" s="104">
        <v>1.0049999999999999</v>
      </c>
      <c r="AL7" s="103">
        <v>67.751000000000005</v>
      </c>
      <c r="AM7" s="104">
        <v>1.1178999999999999</v>
      </c>
      <c r="AN7" s="103">
        <v>67.835400000000007</v>
      </c>
      <c r="AO7" s="104">
        <v>1.2221</v>
      </c>
      <c r="AP7" s="103">
        <v>67.931100000000001</v>
      </c>
      <c r="AQ7" s="104">
        <v>1.2181</v>
      </c>
      <c r="AR7" s="103">
        <v>67.532799999999995</v>
      </c>
      <c r="AS7" s="104">
        <v>1.2490000000000001</v>
      </c>
      <c r="AT7" s="103">
        <v>69.025999999999996</v>
      </c>
      <c r="AU7" s="104">
        <v>1.2289000000000001</v>
      </c>
      <c r="AV7" s="103">
        <v>69.401899999999998</v>
      </c>
      <c r="AW7" s="104">
        <v>1.2746999999999999</v>
      </c>
      <c r="AX7" s="103">
        <v>69.952299999999994</v>
      </c>
      <c r="AY7" s="104">
        <v>1.2685999999999999</v>
      </c>
      <c r="AZ7" s="103" t="s">
        <v>127</v>
      </c>
      <c r="BA7" s="104" t="s">
        <v>127</v>
      </c>
      <c r="BB7" s="103">
        <v>66.570899999999995</v>
      </c>
      <c r="BC7" s="104">
        <v>1.0288999999999999</v>
      </c>
      <c r="BD7" s="103">
        <v>67.591999999999999</v>
      </c>
      <c r="BE7" s="104">
        <v>1.0445</v>
      </c>
    </row>
    <row r="8" spans="1:57" s="21" customFormat="1" ht="13.5" customHeight="1" x14ac:dyDescent="0.2">
      <c r="A8" s="25" t="s">
        <v>1</v>
      </c>
      <c r="B8" s="103">
        <v>80.05</v>
      </c>
      <c r="C8" s="104">
        <v>1.05</v>
      </c>
      <c r="D8" s="103">
        <v>79.8</v>
      </c>
      <c r="E8" s="104">
        <v>1.1000000000000001</v>
      </c>
      <c r="F8" s="103">
        <v>80.959999999999994</v>
      </c>
      <c r="G8" s="104">
        <v>1.05</v>
      </c>
      <c r="H8" s="103">
        <v>80.989999999999995</v>
      </c>
      <c r="I8" s="104">
        <v>1.03</v>
      </c>
      <c r="J8" s="105">
        <v>81.599999999999994</v>
      </c>
      <c r="K8" s="104">
        <v>1.02</v>
      </c>
      <c r="L8" s="105">
        <v>81.47</v>
      </c>
      <c r="M8" s="104">
        <v>1.05</v>
      </c>
      <c r="N8" s="105">
        <v>81.209999999999994</v>
      </c>
      <c r="O8" s="104">
        <v>0.73</v>
      </c>
      <c r="P8" s="105">
        <v>80.73</v>
      </c>
      <c r="Q8" s="104">
        <v>0.59</v>
      </c>
      <c r="R8" s="105">
        <v>80.17</v>
      </c>
      <c r="S8" s="104">
        <v>0.63</v>
      </c>
      <c r="T8" s="105">
        <v>80.19</v>
      </c>
      <c r="U8" s="104">
        <v>0.66</v>
      </c>
      <c r="V8" s="105">
        <v>80.42</v>
      </c>
      <c r="W8" s="104">
        <v>0.71</v>
      </c>
      <c r="X8" s="105">
        <v>81.37</v>
      </c>
      <c r="Y8" s="104">
        <v>0.7</v>
      </c>
      <c r="Z8" s="105">
        <v>82.27</v>
      </c>
      <c r="AA8" s="104">
        <v>0.7</v>
      </c>
      <c r="AB8" s="105">
        <v>81.78</v>
      </c>
      <c r="AC8" s="104">
        <v>0.72</v>
      </c>
      <c r="AD8" s="105">
        <v>79.996099999999998</v>
      </c>
      <c r="AE8" s="104">
        <v>0.44850000000000001</v>
      </c>
      <c r="AF8" s="105">
        <v>81.697900000000004</v>
      </c>
      <c r="AG8" s="104">
        <v>0.40949999999999998</v>
      </c>
      <c r="AH8" s="105">
        <v>81.5608</v>
      </c>
      <c r="AI8" s="104">
        <v>0.40839999999999999</v>
      </c>
      <c r="AJ8" s="105">
        <v>80.927700000000002</v>
      </c>
      <c r="AK8" s="104">
        <v>0.4405</v>
      </c>
      <c r="AL8" s="105">
        <v>81.403999999999996</v>
      </c>
      <c r="AM8" s="104">
        <v>0.46100000000000002</v>
      </c>
      <c r="AN8" s="105">
        <v>82.236000000000004</v>
      </c>
      <c r="AO8" s="104">
        <v>0.4733</v>
      </c>
      <c r="AP8" s="105">
        <v>82.1995</v>
      </c>
      <c r="AQ8" s="104">
        <v>0.49840000000000001</v>
      </c>
      <c r="AR8" s="105">
        <v>82.233999999999995</v>
      </c>
      <c r="AS8" s="104">
        <v>0.49430000000000002</v>
      </c>
      <c r="AT8" s="105">
        <v>82.0488</v>
      </c>
      <c r="AU8" s="104">
        <v>0.49790000000000001</v>
      </c>
      <c r="AV8" s="105">
        <v>82.459500000000006</v>
      </c>
      <c r="AW8" s="104">
        <v>0.50029999999999997</v>
      </c>
      <c r="AX8" s="105">
        <v>81.787800000000004</v>
      </c>
      <c r="AY8" s="104">
        <v>0.51139999999999997</v>
      </c>
      <c r="AZ8" s="105" t="s">
        <v>127</v>
      </c>
      <c r="BA8" s="104" t="s">
        <v>127</v>
      </c>
      <c r="BB8" s="105">
        <v>83.037700000000001</v>
      </c>
      <c r="BC8" s="104">
        <v>0.4723</v>
      </c>
      <c r="BD8" s="105">
        <v>83.767200000000003</v>
      </c>
      <c r="BE8" s="104">
        <v>0.47010000000000002</v>
      </c>
    </row>
    <row r="9" spans="1:57" s="21" customFormat="1" ht="13.5" customHeight="1" x14ac:dyDescent="0.2">
      <c r="A9" s="24" t="s">
        <v>27</v>
      </c>
      <c r="B9" s="103">
        <v>80.430000000000007</v>
      </c>
      <c r="C9" s="104">
        <v>1.1000000000000001</v>
      </c>
      <c r="D9" s="103">
        <v>80.55</v>
      </c>
      <c r="E9" s="104">
        <v>1.1000000000000001</v>
      </c>
      <c r="F9" s="103">
        <v>81.45</v>
      </c>
      <c r="G9" s="104">
        <v>1.1000000000000001</v>
      </c>
      <c r="H9" s="103">
        <v>81.599999999999994</v>
      </c>
      <c r="I9" s="104">
        <v>1.06</v>
      </c>
      <c r="J9" s="103">
        <v>82.14</v>
      </c>
      <c r="K9" s="104">
        <v>1.08</v>
      </c>
      <c r="L9" s="103">
        <v>81.99</v>
      </c>
      <c r="M9" s="104">
        <v>1.08</v>
      </c>
      <c r="N9" s="103">
        <v>81.739999999999995</v>
      </c>
      <c r="O9" s="104">
        <v>0.77</v>
      </c>
      <c r="P9" s="103">
        <v>81.349999999999994</v>
      </c>
      <c r="Q9" s="104">
        <v>0.63</v>
      </c>
      <c r="R9" s="103">
        <v>80.91</v>
      </c>
      <c r="S9" s="104">
        <v>0.67</v>
      </c>
      <c r="T9" s="103">
        <v>80.709999999999994</v>
      </c>
      <c r="U9" s="104">
        <v>0.71</v>
      </c>
      <c r="V9" s="103">
        <v>80.98</v>
      </c>
      <c r="W9" s="104">
        <v>0.76</v>
      </c>
      <c r="X9" s="103">
        <v>82.04</v>
      </c>
      <c r="Y9" s="104">
        <v>0.74</v>
      </c>
      <c r="Z9" s="103">
        <v>83.15</v>
      </c>
      <c r="AA9" s="104">
        <v>0.74</v>
      </c>
      <c r="AB9" s="103">
        <v>82.47</v>
      </c>
      <c r="AC9" s="104">
        <v>0.77</v>
      </c>
      <c r="AD9" s="103">
        <v>80.808999999999997</v>
      </c>
      <c r="AE9" s="104">
        <v>0.4728</v>
      </c>
      <c r="AF9" s="103">
        <v>82.443299999999994</v>
      </c>
      <c r="AG9" s="104">
        <v>0.43290000000000001</v>
      </c>
      <c r="AH9" s="103">
        <v>82.397199999999998</v>
      </c>
      <c r="AI9" s="104">
        <v>0.43030000000000002</v>
      </c>
      <c r="AJ9" s="103">
        <v>81.978300000000004</v>
      </c>
      <c r="AK9" s="104">
        <v>0.45329999999999998</v>
      </c>
      <c r="AL9" s="103">
        <v>82.314400000000006</v>
      </c>
      <c r="AM9" s="104">
        <v>0.48599999999999999</v>
      </c>
      <c r="AN9" s="103">
        <v>83.085300000000004</v>
      </c>
      <c r="AO9" s="104">
        <v>0.51259999999999994</v>
      </c>
      <c r="AP9" s="103">
        <v>82.911299999999997</v>
      </c>
      <c r="AQ9" s="104">
        <v>0.54049999999999998</v>
      </c>
      <c r="AR9" s="103">
        <v>82.688599999999994</v>
      </c>
      <c r="AS9" s="104">
        <v>0.54279999999999995</v>
      </c>
      <c r="AT9" s="103">
        <v>82.978200000000001</v>
      </c>
      <c r="AU9" s="104">
        <v>0.53600000000000003</v>
      </c>
      <c r="AV9" s="103">
        <v>83.5655</v>
      </c>
      <c r="AW9" s="104">
        <v>0.53610000000000002</v>
      </c>
      <c r="AX9" s="103">
        <v>82.812700000000007</v>
      </c>
      <c r="AY9" s="104">
        <v>0.55310000000000004</v>
      </c>
      <c r="AZ9" s="103" t="s">
        <v>127</v>
      </c>
      <c r="BA9" s="104" t="s">
        <v>127</v>
      </c>
      <c r="BB9" s="103">
        <v>83.793300000000002</v>
      </c>
      <c r="BC9" s="104">
        <v>0.50980000000000003</v>
      </c>
      <c r="BD9" s="103">
        <v>84.338800000000006</v>
      </c>
      <c r="BE9" s="104">
        <v>0.51190000000000002</v>
      </c>
    </row>
    <row r="10" spans="1:57" s="21" customFormat="1" ht="13.5" customHeight="1" x14ac:dyDescent="0.2">
      <c r="A10" s="24" t="s">
        <v>41</v>
      </c>
      <c r="B10" s="103">
        <v>77.2</v>
      </c>
      <c r="C10" s="104">
        <v>3.37</v>
      </c>
      <c r="D10" s="103">
        <v>74.67</v>
      </c>
      <c r="E10" s="104">
        <v>3.99</v>
      </c>
      <c r="F10" s="103">
        <v>77.72</v>
      </c>
      <c r="G10" s="104">
        <v>3.36</v>
      </c>
      <c r="H10" s="103">
        <v>76.97</v>
      </c>
      <c r="I10" s="104">
        <v>3.59</v>
      </c>
      <c r="J10" s="103">
        <v>78.14</v>
      </c>
      <c r="K10" s="104">
        <v>3.06</v>
      </c>
      <c r="L10" s="103">
        <v>78.42</v>
      </c>
      <c r="M10" s="104">
        <v>3.3</v>
      </c>
      <c r="N10" s="103">
        <v>78.010000000000005</v>
      </c>
      <c r="O10" s="104">
        <v>2.2000000000000002</v>
      </c>
      <c r="P10" s="103">
        <v>77.13</v>
      </c>
      <c r="Q10" s="104">
        <v>1.67</v>
      </c>
      <c r="R10" s="103">
        <v>76.02</v>
      </c>
      <c r="S10" s="104">
        <v>1.8</v>
      </c>
      <c r="T10" s="103">
        <v>77.28</v>
      </c>
      <c r="U10" s="104">
        <v>1.75</v>
      </c>
      <c r="V10" s="103">
        <v>77.31</v>
      </c>
      <c r="W10" s="104">
        <v>1.95</v>
      </c>
      <c r="X10" s="103">
        <v>77.569999999999993</v>
      </c>
      <c r="Y10" s="104">
        <v>2.0299999999999998</v>
      </c>
      <c r="Z10" s="103">
        <v>77.400000000000006</v>
      </c>
      <c r="AA10" s="104">
        <v>2.0499999999999998</v>
      </c>
      <c r="AB10" s="103">
        <v>78.010000000000005</v>
      </c>
      <c r="AC10" s="104">
        <v>2.08</v>
      </c>
      <c r="AD10" s="103">
        <v>75.686499999999995</v>
      </c>
      <c r="AE10" s="104">
        <v>1.2914000000000001</v>
      </c>
      <c r="AF10" s="103">
        <v>77.669300000000007</v>
      </c>
      <c r="AG10" s="104">
        <v>1.1740999999999999</v>
      </c>
      <c r="AH10" s="103">
        <v>77.138800000000003</v>
      </c>
      <c r="AI10" s="104">
        <v>1.1771</v>
      </c>
      <c r="AJ10" s="103">
        <v>75.553399999999996</v>
      </c>
      <c r="AK10" s="104">
        <v>1.339</v>
      </c>
      <c r="AL10" s="103">
        <v>77.030500000000004</v>
      </c>
      <c r="AM10" s="104">
        <v>1.2944</v>
      </c>
      <c r="AN10" s="103">
        <v>78.153099999999995</v>
      </c>
      <c r="AO10" s="104">
        <v>1.2161999999999999</v>
      </c>
      <c r="AP10" s="103">
        <v>79.007800000000003</v>
      </c>
      <c r="AQ10" s="104">
        <v>1.2617</v>
      </c>
      <c r="AR10" s="103">
        <v>80.236500000000007</v>
      </c>
      <c r="AS10" s="104">
        <v>1.1930000000000001</v>
      </c>
      <c r="AT10" s="103">
        <v>77.940600000000003</v>
      </c>
      <c r="AU10" s="104">
        <v>1.2826</v>
      </c>
      <c r="AV10" s="103">
        <v>77.676199999999994</v>
      </c>
      <c r="AW10" s="104">
        <v>1.3004</v>
      </c>
      <c r="AX10" s="103">
        <v>77.502700000000004</v>
      </c>
      <c r="AY10" s="104">
        <v>1.2869999999999999</v>
      </c>
      <c r="AZ10" s="103" t="s">
        <v>127</v>
      </c>
      <c r="BA10" s="104" t="s">
        <v>127</v>
      </c>
      <c r="BB10" s="103">
        <v>79.204700000000003</v>
      </c>
      <c r="BC10" s="104">
        <v>1.2369000000000001</v>
      </c>
      <c r="BD10" s="103">
        <v>80.944599999999994</v>
      </c>
      <c r="BE10" s="104">
        <v>1.1840999999999999</v>
      </c>
    </row>
    <row r="11" spans="1:57" s="21" customFormat="1" ht="13.5" customHeight="1" x14ac:dyDescent="0.2">
      <c r="A11" s="25" t="s">
        <v>2</v>
      </c>
      <c r="B11" s="103">
        <v>89.99</v>
      </c>
      <c r="C11" s="104">
        <v>1.84</v>
      </c>
      <c r="D11" s="103">
        <v>89.11</v>
      </c>
      <c r="E11" s="104">
        <v>1.78</v>
      </c>
      <c r="F11" s="103">
        <v>90.32</v>
      </c>
      <c r="G11" s="104">
        <v>1.54</v>
      </c>
      <c r="H11" s="103">
        <v>90.94</v>
      </c>
      <c r="I11" s="104">
        <v>1.46</v>
      </c>
      <c r="J11" s="105">
        <v>90.92</v>
      </c>
      <c r="K11" s="104">
        <v>1.37</v>
      </c>
      <c r="L11" s="105">
        <v>91.58</v>
      </c>
      <c r="M11" s="104">
        <v>1.22</v>
      </c>
      <c r="N11" s="105">
        <v>90.67</v>
      </c>
      <c r="O11" s="104">
        <v>0.96</v>
      </c>
      <c r="P11" s="105">
        <v>89.7</v>
      </c>
      <c r="Q11" s="104">
        <v>0.65</v>
      </c>
      <c r="R11" s="105">
        <v>89.76</v>
      </c>
      <c r="S11" s="104">
        <v>0.66</v>
      </c>
      <c r="T11" s="105">
        <v>90.06</v>
      </c>
      <c r="U11" s="104">
        <v>0.66</v>
      </c>
      <c r="V11" s="105">
        <v>90.21</v>
      </c>
      <c r="W11" s="104">
        <v>0.66</v>
      </c>
      <c r="X11" s="105">
        <v>90.08</v>
      </c>
      <c r="Y11" s="104">
        <v>0.68</v>
      </c>
      <c r="Z11" s="105">
        <v>90.5</v>
      </c>
      <c r="AA11" s="104">
        <v>0.62</v>
      </c>
      <c r="AB11" s="105">
        <v>89.73</v>
      </c>
      <c r="AC11" s="104">
        <v>0.67</v>
      </c>
      <c r="AD11" s="105">
        <v>87.416499999999999</v>
      </c>
      <c r="AE11" s="104">
        <v>0.47849999999999998</v>
      </c>
      <c r="AF11" s="105">
        <v>87.947800000000001</v>
      </c>
      <c r="AG11" s="104">
        <v>0.47149999999999997</v>
      </c>
      <c r="AH11" s="105">
        <v>88.629199999999997</v>
      </c>
      <c r="AI11" s="104">
        <v>0.42220000000000002</v>
      </c>
      <c r="AJ11" s="105">
        <v>88.211299999999994</v>
      </c>
      <c r="AK11" s="104">
        <v>0.45569999999999999</v>
      </c>
      <c r="AL11" s="105">
        <v>88.086299999999994</v>
      </c>
      <c r="AM11" s="104">
        <v>0.46350000000000002</v>
      </c>
      <c r="AN11" s="105">
        <v>88.282499999999999</v>
      </c>
      <c r="AO11" s="104">
        <v>0.46250000000000002</v>
      </c>
      <c r="AP11" s="105">
        <v>88.597399999999993</v>
      </c>
      <c r="AQ11" s="104">
        <v>0.47410000000000002</v>
      </c>
      <c r="AR11" s="105">
        <v>88.333799999999997</v>
      </c>
      <c r="AS11" s="104">
        <v>0.47120000000000001</v>
      </c>
      <c r="AT11" s="105">
        <v>88.758700000000005</v>
      </c>
      <c r="AU11" s="104">
        <v>0.43719999999999998</v>
      </c>
      <c r="AV11" s="105">
        <v>89.491299999999995</v>
      </c>
      <c r="AW11" s="104">
        <v>0.39979999999999999</v>
      </c>
      <c r="AX11" s="105">
        <v>89.071799999999996</v>
      </c>
      <c r="AY11" s="104">
        <v>0.39200000000000002</v>
      </c>
      <c r="AZ11" s="105" t="s">
        <v>127</v>
      </c>
      <c r="BA11" s="104" t="s">
        <v>127</v>
      </c>
      <c r="BB11" s="105">
        <v>89.340500000000006</v>
      </c>
      <c r="BC11" s="104">
        <v>0.3553</v>
      </c>
      <c r="BD11" s="105">
        <v>89.601100000000002</v>
      </c>
      <c r="BE11" s="104">
        <v>0.34549999999999997</v>
      </c>
    </row>
    <row r="12" spans="1:57" s="21" customFormat="1" ht="13.5" customHeight="1" x14ac:dyDescent="0.2">
      <c r="A12" s="24" t="s">
        <v>29</v>
      </c>
      <c r="B12" s="103">
        <v>92.75</v>
      </c>
      <c r="C12" s="104">
        <v>1.58</v>
      </c>
      <c r="D12" s="103">
        <v>91.84</v>
      </c>
      <c r="E12" s="104">
        <v>1.82</v>
      </c>
      <c r="F12" s="103">
        <v>92.2</v>
      </c>
      <c r="G12" s="104">
        <v>1.77</v>
      </c>
      <c r="H12" s="103">
        <v>92.93</v>
      </c>
      <c r="I12" s="104">
        <v>1.48</v>
      </c>
      <c r="J12" s="103">
        <v>92.48</v>
      </c>
      <c r="K12" s="104">
        <v>1.32</v>
      </c>
      <c r="L12" s="103">
        <v>92.58</v>
      </c>
      <c r="M12" s="104">
        <v>1.38</v>
      </c>
      <c r="N12" s="103">
        <v>91.72</v>
      </c>
      <c r="O12" s="104">
        <v>1.19</v>
      </c>
      <c r="P12" s="103">
        <v>91.22</v>
      </c>
      <c r="Q12" s="104">
        <v>0.84</v>
      </c>
      <c r="R12" s="103">
        <v>91.69</v>
      </c>
      <c r="S12" s="104">
        <v>0.83</v>
      </c>
      <c r="T12" s="103">
        <v>91.69</v>
      </c>
      <c r="U12" s="104">
        <v>0.88</v>
      </c>
      <c r="V12" s="103">
        <v>91.96</v>
      </c>
      <c r="W12" s="104">
        <v>0.86</v>
      </c>
      <c r="X12" s="103">
        <v>92.16</v>
      </c>
      <c r="Y12" s="104">
        <v>0.9</v>
      </c>
      <c r="Z12" s="103">
        <v>92.59</v>
      </c>
      <c r="AA12" s="104">
        <v>0.82</v>
      </c>
      <c r="AB12" s="103">
        <v>91.26</v>
      </c>
      <c r="AC12" s="104">
        <v>0.93</v>
      </c>
      <c r="AD12" s="103">
        <v>90.613399999999999</v>
      </c>
      <c r="AE12" s="104">
        <v>0.61</v>
      </c>
      <c r="AF12" s="103">
        <v>91.383600000000001</v>
      </c>
      <c r="AG12" s="104">
        <v>0.58909999999999996</v>
      </c>
      <c r="AH12" s="103">
        <v>91.494100000000003</v>
      </c>
      <c r="AI12" s="104">
        <v>0.56950000000000001</v>
      </c>
      <c r="AJ12" s="103">
        <v>91.141499999999994</v>
      </c>
      <c r="AK12" s="104">
        <v>0.59289999999999998</v>
      </c>
      <c r="AL12" s="103">
        <v>91.256699999999995</v>
      </c>
      <c r="AM12" s="104">
        <v>0.62729999999999997</v>
      </c>
      <c r="AN12" s="103">
        <v>91.528000000000006</v>
      </c>
      <c r="AO12" s="104">
        <v>0.6048</v>
      </c>
      <c r="AP12" s="103">
        <v>91.6965</v>
      </c>
      <c r="AQ12" s="104">
        <v>0.70720000000000005</v>
      </c>
      <c r="AR12" s="103">
        <v>91.299499999999995</v>
      </c>
      <c r="AS12" s="104">
        <v>0.63949999999999996</v>
      </c>
      <c r="AT12" s="103">
        <v>92.096199999999996</v>
      </c>
      <c r="AU12" s="104">
        <v>0.58509999999999995</v>
      </c>
      <c r="AV12" s="103">
        <v>92.652799999999999</v>
      </c>
      <c r="AW12" s="104">
        <v>0.57879999999999998</v>
      </c>
      <c r="AX12" s="103">
        <v>91.637600000000006</v>
      </c>
      <c r="AY12" s="104">
        <v>0.58479999999999999</v>
      </c>
      <c r="AZ12" s="103" t="s">
        <v>127</v>
      </c>
      <c r="BA12" s="104" t="s">
        <v>127</v>
      </c>
      <c r="BB12" s="103">
        <v>90.9221</v>
      </c>
      <c r="BC12" s="104">
        <v>0.57869999999999999</v>
      </c>
      <c r="BD12" s="103">
        <v>91.038700000000006</v>
      </c>
      <c r="BE12" s="104">
        <v>0.55840000000000001</v>
      </c>
    </row>
    <row r="13" spans="1:57" s="21" customFormat="1" ht="13.5" customHeight="1" x14ac:dyDescent="0.2">
      <c r="A13" s="23" t="s">
        <v>21</v>
      </c>
      <c r="B13" s="106">
        <v>86.4</v>
      </c>
      <c r="C13" s="22">
        <v>3.63</v>
      </c>
      <c r="D13" s="106">
        <v>85.51</v>
      </c>
      <c r="E13" s="22">
        <v>3.3</v>
      </c>
      <c r="F13" s="106">
        <v>87.78</v>
      </c>
      <c r="G13" s="22">
        <v>2.7</v>
      </c>
      <c r="H13" s="106">
        <v>88.3</v>
      </c>
      <c r="I13" s="22">
        <v>2.74</v>
      </c>
      <c r="J13" s="106">
        <v>88.9</v>
      </c>
      <c r="K13" s="22">
        <v>2.61</v>
      </c>
      <c r="L13" s="106">
        <v>90.23</v>
      </c>
      <c r="M13" s="22">
        <v>2.17</v>
      </c>
      <c r="N13" s="106">
        <v>89.26</v>
      </c>
      <c r="O13" s="22">
        <v>1.58</v>
      </c>
      <c r="P13" s="106">
        <v>87.78</v>
      </c>
      <c r="Q13" s="22">
        <v>1.03</v>
      </c>
      <c r="R13" s="106">
        <v>87.28</v>
      </c>
      <c r="S13" s="22">
        <v>1.05</v>
      </c>
      <c r="T13" s="106">
        <v>88.13</v>
      </c>
      <c r="U13" s="22">
        <v>0.99</v>
      </c>
      <c r="V13" s="106">
        <v>88.09</v>
      </c>
      <c r="W13" s="22">
        <v>1.03</v>
      </c>
      <c r="X13" s="106">
        <v>88.03</v>
      </c>
      <c r="Y13" s="22">
        <v>1</v>
      </c>
      <c r="Z13" s="106">
        <v>88.75</v>
      </c>
      <c r="AA13" s="22">
        <v>0.9</v>
      </c>
      <c r="AB13" s="106">
        <v>88.6</v>
      </c>
      <c r="AC13" s="22">
        <v>0.94</v>
      </c>
      <c r="AD13" s="106">
        <v>85.325299999999999</v>
      </c>
      <c r="AE13" s="22">
        <v>0.67779999999999996</v>
      </c>
      <c r="AF13" s="106">
        <v>85.943700000000007</v>
      </c>
      <c r="AG13" s="22">
        <v>0.65759999999999996</v>
      </c>
      <c r="AH13" s="106">
        <v>87.042400000000001</v>
      </c>
      <c r="AI13" s="22">
        <v>0.57250000000000001</v>
      </c>
      <c r="AJ13" s="106">
        <v>86.568799999999996</v>
      </c>
      <c r="AK13" s="22">
        <v>0.62460000000000004</v>
      </c>
      <c r="AL13" s="106">
        <v>86.282399999999996</v>
      </c>
      <c r="AM13" s="22">
        <v>0.63070000000000004</v>
      </c>
      <c r="AN13" s="106">
        <v>86.500200000000007</v>
      </c>
      <c r="AO13" s="22">
        <v>0.63149999999999995</v>
      </c>
      <c r="AP13" s="106">
        <v>86.958200000000005</v>
      </c>
      <c r="AQ13" s="22">
        <v>0.61960000000000004</v>
      </c>
      <c r="AR13" s="106">
        <v>86.760300000000001</v>
      </c>
      <c r="AS13" s="22">
        <v>0.63319999999999999</v>
      </c>
      <c r="AT13" s="106">
        <v>87.034000000000006</v>
      </c>
      <c r="AU13" s="22">
        <v>0.58720000000000006</v>
      </c>
      <c r="AV13" s="106">
        <v>87.914400000000001</v>
      </c>
      <c r="AW13" s="22">
        <v>0.52370000000000005</v>
      </c>
      <c r="AX13" s="106">
        <v>87.781499999999994</v>
      </c>
      <c r="AY13" s="22">
        <v>0.50939999999999996</v>
      </c>
      <c r="AZ13" s="106" t="s">
        <v>127</v>
      </c>
      <c r="BA13" s="22" t="s">
        <v>127</v>
      </c>
      <c r="BB13" s="106">
        <v>88.544200000000004</v>
      </c>
      <c r="BC13" s="22">
        <v>0.44769999999999999</v>
      </c>
      <c r="BD13" s="106">
        <v>88.8874</v>
      </c>
      <c r="BE13" s="22">
        <v>0.43609999999999999</v>
      </c>
    </row>
    <row r="14" spans="1:57" s="37" customFormat="1" ht="13.5" customHeight="1" x14ac:dyDescent="0.25"/>
    <row r="15" spans="1:57" s="33" customFormat="1" ht="13.5" customHeight="1" x14ac:dyDescent="0.25">
      <c r="A15" s="2" t="str">
        <f>CONCATENATE("Erwerbslose gemäss ILO, 1996–",RIGHT(Index!A17,4)-1)</f>
        <v>Erwerbslose gemäss ILO, 1996–2023</v>
      </c>
      <c r="B15" s="36"/>
      <c r="C15" s="36"/>
      <c r="D15" s="36"/>
      <c r="E15" s="36"/>
      <c r="F15" s="36"/>
      <c r="G15" s="36"/>
      <c r="H15" s="36"/>
      <c r="I15" s="36"/>
      <c r="AU15" s="35"/>
      <c r="AW15" s="35"/>
      <c r="AY15" s="35"/>
      <c r="BA15" s="35"/>
      <c r="BC15" s="35"/>
      <c r="BE15" s="35" t="s">
        <v>19</v>
      </c>
    </row>
    <row r="16" spans="1:57" s="33" customFormat="1" ht="13.5" customHeight="1" x14ac:dyDescent="0.25">
      <c r="A16" s="3" t="s">
        <v>11</v>
      </c>
      <c r="B16" s="34"/>
      <c r="C16" s="34"/>
      <c r="D16" s="34"/>
      <c r="E16" s="34"/>
      <c r="F16" s="34"/>
      <c r="G16" s="34"/>
      <c r="H16" s="34"/>
    </row>
    <row r="17" spans="1:57" s="26" customFormat="1" ht="13.5" customHeight="1" x14ac:dyDescent="0.25">
      <c r="A17" s="32"/>
      <c r="B17" s="131">
        <v>1996</v>
      </c>
      <c r="C17" s="133"/>
      <c r="D17" s="132">
        <v>1997</v>
      </c>
      <c r="E17" s="132"/>
      <c r="F17" s="131">
        <v>1998</v>
      </c>
      <c r="G17" s="132"/>
      <c r="H17" s="131">
        <v>1999</v>
      </c>
      <c r="I17" s="132"/>
      <c r="J17" s="131">
        <v>2000</v>
      </c>
      <c r="K17" s="133"/>
      <c r="L17" s="131" t="s">
        <v>18</v>
      </c>
      <c r="M17" s="133"/>
      <c r="N17" s="131" t="s">
        <v>17</v>
      </c>
      <c r="O17" s="133"/>
      <c r="P17" s="131" t="s">
        <v>16</v>
      </c>
      <c r="Q17" s="133"/>
      <c r="R17" s="131">
        <v>2004</v>
      </c>
      <c r="S17" s="133"/>
      <c r="T17" s="131">
        <v>2005</v>
      </c>
      <c r="U17" s="133"/>
      <c r="V17" s="131">
        <v>2006</v>
      </c>
      <c r="W17" s="133"/>
      <c r="X17" s="131">
        <v>2007</v>
      </c>
      <c r="Y17" s="133"/>
      <c r="Z17" s="131">
        <v>2008</v>
      </c>
      <c r="AA17" s="133"/>
      <c r="AB17" s="131">
        <v>2009</v>
      </c>
      <c r="AC17" s="133"/>
      <c r="AD17" s="131" t="s">
        <v>15</v>
      </c>
      <c r="AE17" s="133"/>
      <c r="AF17" s="131">
        <v>2011</v>
      </c>
      <c r="AG17" s="133"/>
      <c r="AH17" s="131">
        <v>2012</v>
      </c>
      <c r="AI17" s="133"/>
      <c r="AJ17" s="131">
        <v>2013</v>
      </c>
      <c r="AK17" s="133"/>
      <c r="AL17" s="131">
        <v>2014</v>
      </c>
      <c r="AM17" s="133"/>
      <c r="AN17" s="131">
        <v>2015</v>
      </c>
      <c r="AO17" s="133"/>
      <c r="AP17" s="131">
        <v>2016</v>
      </c>
      <c r="AQ17" s="133"/>
      <c r="AR17" s="131">
        <v>2017</v>
      </c>
      <c r="AS17" s="132"/>
      <c r="AT17" s="131">
        <v>2018</v>
      </c>
      <c r="AU17" s="132"/>
      <c r="AV17" s="131">
        <v>2019</v>
      </c>
      <c r="AW17" s="132"/>
      <c r="AX17" s="131">
        <v>2020</v>
      </c>
      <c r="AY17" s="132"/>
      <c r="AZ17" s="129" t="s">
        <v>103</v>
      </c>
      <c r="BA17" s="130"/>
      <c r="BB17" s="129">
        <v>2022</v>
      </c>
      <c r="BC17" s="130"/>
      <c r="BD17" s="129">
        <v>2023</v>
      </c>
      <c r="BE17" s="130"/>
    </row>
    <row r="18" spans="1:57" s="26" customFormat="1" ht="13.5" customHeight="1" x14ac:dyDescent="0.25">
      <c r="A18" s="31"/>
      <c r="B18" s="30" t="s">
        <v>4</v>
      </c>
      <c r="C18" s="29" t="s">
        <v>12</v>
      </c>
      <c r="D18" s="30" t="s">
        <v>4</v>
      </c>
      <c r="E18" s="29" t="s">
        <v>12</v>
      </c>
      <c r="F18" s="30" t="s">
        <v>4</v>
      </c>
      <c r="G18" s="29" t="s">
        <v>12</v>
      </c>
      <c r="H18" s="30" t="s">
        <v>4</v>
      </c>
      <c r="I18" s="29" t="s">
        <v>12</v>
      </c>
      <c r="J18" s="30" t="s">
        <v>4</v>
      </c>
      <c r="K18" s="29" t="s">
        <v>12</v>
      </c>
      <c r="L18" s="30" t="s">
        <v>4</v>
      </c>
      <c r="M18" s="29" t="s">
        <v>12</v>
      </c>
      <c r="N18" s="30" t="s">
        <v>4</v>
      </c>
      <c r="O18" s="29" t="s">
        <v>12</v>
      </c>
      <c r="P18" s="30" t="s">
        <v>4</v>
      </c>
      <c r="Q18" s="29" t="s">
        <v>12</v>
      </c>
      <c r="R18" s="30" t="s">
        <v>4</v>
      </c>
      <c r="S18" s="29" t="s">
        <v>12</v>
      </c>
      <c r="T18" s="30" t="s">
        <v>4</v>
      </c>
      <c r="U18" s="29" t="s">
        <v>12</v>
      </c>
      <c r="V18" s="30" t="s">
        <v>4</v>
      </c>
      <c r="W18" s="29" t="s">
        <v>12</v>
      </c>
      <c r="X18" s="30" t="s">
        <v>4</v>
      </c>
      <c r="Y18" s="29" t="s">
        <v>12</v>
      </c>
      <c r="Z18" s="30" t="s">
        <v>4</v>
      </c>
      <c r="AA18" s="29" t="s">
        <v>12</v>
      </c>
      <c r="AB18" s="30" t="s">
        <v>4</v>
      </c>
      <c r="AC18" s="29" t="s">
        <v>12</v>
      </c>
      <c r="AD18" s="30" t="s">
        <v>4</v>
      </c>
      <c r="AE18" s="29" t="s">
        <v>12</v>
      </c>
      <c r="AF18" s="30" t="s">
        <v>4</v>
      </c>
      <c r="AG18" s="29" t="s">
        <v>12</v>
      </c>
      <c r="AH18" s="30" t="s">
        <v>4</v>
      </c>
      <c r="AI18" s="29" t="s">
        <v>12</v>
      </c>
      <c r="AJ18" s="30" t="s">
        <v>4</v>
      </c>
      <c r="AK18" s="29" t="s">
        <v>12</v>
      </c>
      <c r="AL18" s="30" t="s">
        <v>4</v>
      </c>
      <c r="AM18" s="29" t="s">
        <v>12</v>
      </c>
      <c r="AN18" s="30" t="s">
        <v>4</v>
      </c>
      <c r="AO18" s="29" t="s">
        <v>12</v>
      </c>
      <c r="AP18" s="30" t="s">
        <v>4</v>
      </c>
      <c r="AQ18" s="29" t="s">
        <v>12</v>
      </c>
      <c r="AR18" s="28" t="s">
        <v>4</v>
      </c>
      <c r="AS18" s="27" t="s">
        <v>12</v>
      </c>
      <c r="AT18" s="28" t="s">
        <v>4</v>
      </c>
      <c r="AU18" s="27" t="s">
        <v>12</v>
      </c>
      <c r="AV18" s="28" t="s">
        <v>4</v>
      </c>
      <c r="AW18" s="27" t="s">
        <v>12</v>
      </c>
      <c r="AX18" s="28" t="s">
        <v>4</v>
      </c>
      <c r="AY18" s="27" t="s">
        <v>12</v>
      </c>
      <c r="AZ18" s="28" t="s">
        <v>4</v>
      </c>
      <c r="BA18" s="27" t="s">
        <v>12</v>
      </c>
      <c r="BB18" s="28" t="s">
        <v>4</v>
      </c>
      <c r="BC18" s="27" t="s">
        <v>12</v>
      </c>
      <c r="BD18" s="28" t="s">
        <v>4</v>
      </c>
      <c r="BE18" s="27" t="s">
        <v>12</v>
      </c>
    </row>
    <row r="19" spans="1:57" s="21" customFormat="1" ht="13.5" customHeight="1" x14ac:dyDescent="0.2">
      <c r="A19" s="40" t="s">
        <v>0</v>
      </c>
      <c r="B19" s="101">
        <v>3.59</v>
      </c>
      <c r="C19" s="102">
        <v>0.56999999999999995</v>
      </c>
      <c r="D19" s="101">
        <v>3.9</v>
      </c>
      <c r="E19" s="107">
        <v>0.56000000000000005</v>
      </c>
      <c r="F19" s="101">
        <v>3.31</v>
      </c>
      <c r="G19" s="107">
        <v>0.51</v>
      </c>
      <c r="H19" s="101">
        <v>2.63</v>
      </c>
      <c r="I19" s="107">
        <v>0.4</v>
      </c>
      <c r="J19" s="101">
        <v>2.35</v>
      </c>
      <c r="K19" s="102">
        <v>0.41</v>
      </c>
      <c r="L19" s="101">
        <v>2</v>
      </c>
      <c r="M19" s="107">
        <v>0.35</v>
      </c>
      <c r="N19" s="101">
        <v>2.5499999999999998</v>
      </c>
      <c r="O19" s="107">
        <v>0.31</v>
      </c>
      <c r="P19" s="101">
        <v>3.47</v>
      </c>
      <c r="Q19" s="107">
        <v>0.22</v>
      </c>
      <c r="R19" s="101">
        <v>3.85</v>
      </c>
      <c r="S19" s="107">
        <v>0.24</v>
      </c>
      <c r="T19" s="101">
        <v>3.82</v>
      </c>
      <c r="U19" s="102">
        <v>0.25</v>
      </c>
      <c r="V19" s="101">
        <v>3.44</v>
      </c>
      <c r="W19" s="107">
        <v>0.24</v>
      </c>
      <c r="X19" s="101">
        <v>3.14</v>
      </c>
      <c r="Y19" s="107">
        <v>0.24</v>
      </c>
      <c r="Z19" s="101">
        <v>2.81</v>
      </c>
      <c r="AA19" s="107">
        <v>0.22</v>
      </c>
      <c r="AB19" s="101">
        <v>3.5</v>
      </c>
      <c r="AC19" s="107">
        <v>0.28000000000000003</v>
      </c>
      <c r="AD19" s="101">
        <v>4.3571999999999997</v>
      </c>
      <c r="AE19" s="102">
        <v>0.19309999999999999</v>
      </c>
      <c r="AF19" s="101">
        <v>3.9710000000000001</v>
      </c>
      <c r="AG19" s="102">
        <v>0.18099999999999999</v>
      </c>
      <c r="AH19" s="101">
        <v>3.9903</v>
      </c>
      <c r="AI19" s="102">
        <v>0.1759</v>
      </c>
      <c r="AJ19" s="101">
        <v>4.2412999999999998</v>
      </c>
      <c r="AK19" s="102">
        <v>0.19589999999999999</v>
      </c>
      <c r="AL19" s="101">
        <v>4.3887</v>
      </c>
      <c r="AM19" s="102">
        <v>0.2077</v>
      </c>
      <c r="AN19" s="101">
        <v>4.3068</v>
      </c>
      <c r="AO19" s="102">
        <v>0.21</v>
      </c>
      <c r="AP19" s="101">
        <v>4.5418000000000003</v>
      </c>
      <c r="AQ19" s="102">
        <v>0.21590000000000001</v>
      </c>
      <c r="AR19" s="101">
        <v>4.4885999999999999</v>
      </c>
      <c r="AS19" s="102">
        <v>0.22289999999999999</v>
      </c>
      <c r="AT19" s="101">
        <v>4.4183000000000003</v>
      </c>
      <c r="AU19" s="102">
        <v>0.21029999999999999</v>
      </c>
      <c r="AV19" s="101">
        <v>4.0282</v>
      </c>
      <c r="AW19" s="102">
        <v>0.19239999999999999</v>
      </c>
      <c r="AX19" s="101">
        <v>4.4574999999999996</v>
      </c>
      <c r="AY19" s="102">
        <v>0.1993</v>
      </c>
      <c r="AZ19" s="101" t="s">
        <v>127</v>
      </c>
      <c r="BA19" s="102" t="s">
        <v>127</v>
      </c>
      <c r="BB19" s="101">
        <v>3.8835999999999999</v>
      </c>
      <c r="BC19" s="102">
        <v>0.1704</v>
      </c>
      <c r="BD19" s="101">
        <v>3.6288</v>
      </c>
      <c r="BE19" s="102">
        <v>0.16639999999999999</v>
      </c>
    </row>
    <row r="20" spans="1:57" s="21" customFormat="1" ht="13.5" customHeight="1" x14ac:dyDescent="0.2">
      <c r="A20" s="25" t="s">
        <v>26</v>
      </c>
      <c r="B20" s="103">
        <v>7.4</v>
      </c>
      <c r="C20" s="104">
        <v>2.2999999999999998</v>
      </c>
      <c r="D20" s="103">
        <v>6.01</v>
      </c>
      <c r="E20" s="108">
        <v>1.75</v>
      </c>
      <c r="F20" s="103">
        <v>5.67</v>
      </c>
      <c r="G20" s="108">
        <v>1.65</v>
      </c>
      <c r="H20" s="103">
        <v>4.68</v>
      </c>
      <c r="I20" s="108">
        <v>1.45</v>
      </c>
      <c r="J20" s="103">
        <v>4.8099999999999996</v>
      </c>
      <c r="K20" s="104">
        <v>1.79</v>
      </c>
      <c r="L20" s="103">
        <v>3.35</v>
      </c>
      <c r="M20" s="108">
        <v>1.24</v>
      </c>
      <c r="N20" s="103">
        <v>4.26</v>
      </c>
      <c r="O20" s="108">
        <v>1.22</v>
      </c>
      <c r="P20" s="103">
        <v>5.92</v>
      </c>
      <c r="Q20" s="108">
        <v>0.69</v>
      </c>
      <c r="R20" s="103">
        <v>7.06</v>
      </c>
      <c r="S20" s="108">
        <v>0.79</v>
      </c>
      <c r="T20" s="103">
        <v>7.17</v>
      </c>
      <c r="U20" s="104">
        <v>0.84</v>
      </c>
      <c r="V20" s="103">
        <v>7.53</v>
      </c>
      <c r="W20" s="108">
        <v>0.9</v>
      </c>
      <c r="X20" s="103">
        <v>6.64</v>
      </c>
      <c r="Y20" s="108">
        <v>0.92</v>
      </c>
      <c r="Z20" s="103">
        <v>5.94</v>
      </c>
      <c r="AA20" s="108">
        <v>0.86</v>
      </c>
      <c r="AB20" s="103">
        <v>7.45</v>
      </c>
      <c r="AC20" s="108">
        <v>0.98</v>
      </c>
      <c r="AD20" s="103">
        <v>8.1021999999999998</v>
      </c>
      <c r="AE20" s="104">
        <v>0.7</v>
      </c>
      <c r="AF20" s="103">
        <v>8.3374000000000006</v>
      </c>
      <c r="AG20" s="104">
        <v>0.7298</v>
      </c>
      <c r="AH20" s="103">
        <v>8.2276000000000007</v>
      </c>
      <c r="AI20" s="104">
        <v>0.70940000000000003</v>
      </c>
      <c r="AJ20" s="103">
        <v>8.7795000000000005</v>
      </c>
      <c r="AK20" s="104">
        <v>0.76739999999999997</v>
      </c>
      <c r="AL20" s="103">
        <v>9.1942000000000004</v>
      </c>
      <c r="AM20" s="104">
        <v>0.90290000000000004</v>
      </c>
      <c r="AN20" s="103">
        <v>9.2555999999999994</v>
      </c>
      <c r="AO20" s="104">
        <v>0.91810000000000003</v>
      </c>
      <c r="AP20" s="103">
        <v>9.84</v>
      </c>
      <c r="AQ20" s="104">
        <v>0.95640000000000003</v>
      </c>
      <c r="AR20" s="103">
        <v>8.5061</v>
      </c>
      <c r="AS20" s="104">
        <v>0.93610000000000004</v>
      </c>
      <c r="AT20" s="103">
        <v>8.4479000000000006</v>
      </c>
      <c r="AU20" s="104">
        <v>0.86609999999999998</v>
      </c>
      <c r="AV20" s="103">
        <v>8.0082000000000004</v>
      </c>
      <c r="AW20" s="104">
        <v>0.86829999999999996</v>
      </c>
      <c r="AX20" s="103">
        <v>8.5991999999999997</v>
      </c>
      <c r="AY20" s="104">
        <v>0.91200000000000003</v>
      </c>
      <c r="AZ20" s="103" t="s">
        <v>127</v>
      </c>
      <c r="BA20" s="104" t="s">
        <v>127</v>
      </c>
      <c r="BB20" s="103">
        <v>8.5747</v>
      </c>
      <c r="BC20" s="104">
        <v>0.755</v>
      </c>
      <c r="BD20" s="103">
        <v>7.5785999999999998</v>
      </c>
      <c r="BE20" s="104">
        <v>0.72399999999999998</v>
      </c>
    </row>
    <row r="21" spans="1:57" s="21" customFormat="1" ht="13.5" customHeight="1" x14ac:dyDescent="0.2">
      <c r="A21" s="25" t="s">
        <v>1</v>
      </c>
      <c r="B21" s="105">
        <v>3</v>
      </c>
      <c r="C21" s="104">
        <v>0.56999999999999995</v>
      </c>
      <c r="D21" s="105">
        <v>3.13</v>
      </c>
      <c r="E21" s="104">
        <v>0.55000000000000004</v>
      </c>
      <c r="F21" s="105">
        <v>2.91</v>
      </c>
      <c r="G21" s="104">
        <v>0.61</v>
      </c>
      <c r="H21" s="105">
        <v>2.4700000000000002</v>
      </c>
      <c r="I21" s="104">
        <v>0.47</v>
      </c>
      <c r="J21" s="105">
        <v>2.17</v>
      </c>
      <c r="K21" s="104">
        <v>0.47</v>
      </c>
      <c r="L21" s="105">
        <v>2.0499999999999998</v>
      </c>
      <c r="M21" s="104">
        <v>0.47</v>
      </c>
      <c r="N21" s="105">
        <v>2.37</v>
      </c>
      <c r="O21" s="104">
        <v>0.36</v>
      </c>
      <c r="P21" s="105">
        <v>3.2</v>
      </c>
      <c r="Q21" s="104">
        <v>0.28999999999999998</v>
      </c>
      <c r="R21" s="105">
        <v>3.72</v>
      </c>
      <c r="S21" s="104">
        <v>0.33</v>
      </c>
      <c r="T21" s="105">
        <v>3.69</v>
      </c>
      <c r="U21" s="104">
        <v>0.35</v>
      </c>
      <c r="V21" s="105">
        <v>3.25</v>
      </c>
      <c r="W21" s="104">
        <v>0.33</v>
      </c>
      <c r="X21" s="105">
        <v>3.03</v>
      </c>
      <c r="Y21" s="104">
        <v>0.32</v>
      </c>
      <c r="Z21" s="105">
        <v>2.85</v>
      </c>
      <c r="AA21" s="104">
        <v>0.33</v>
      </c>
      <c r="AB21" s="105">
        <v>3.2</v>
      </c>
      <c r="AC21" s="104">
        <v>0.39</v>
      </c>
      <c r="AD21" s="105">
        <v>4.3106999999999998</v>
      </c>
      <c r="AE21" s="104">
        <v>0.26950000000000002</v>
      </c>
      <c r="AF21" s="105">
        <v>3.6116999999999999</v>
      </c>
      <c r="AG21" s="104">
        <v>0.2356</v>
      </c>
      <c r="AH21" s="105">
        <v>3.6968000000000001</v>
      </c>
      <c r="AI21" s="104">
        <v>0.23100000000000001</v>
      </c>
      <c r="AJ21" s="105">
        <v>3.8439999999999999</v>
      </c>
      <c r="AK21" s="104">
        <v>0.253</v>
      </c>
      <c r="AL21" s="105">
        <v>4.0664999999999996</v>
      </c>
      <c r="AM21" s="104">
        <v>0.28220000000000001</v>
      </c>
      <c r="AN21" s="105">
        <v>3.8586999999999998</v>
      </c>
      <c r="AO21" s="104">
        <v>0.2767</v>
      </c>
      <c r="AP21" s="105">
        <v>4.3792</v>
      </c>
      <c r="AQ21" s="104">
        <v>0.31819999999999998</v>
      </c>
      <c r="AR21" s="105">
        <v>4.2183000000000002</v>
      </c>
      <c r="AS21" s="104">
        <v>0.30819999999999997</v>
      </c>
      <c r="AT21" s="105">
        <v>4.3891999999999998</v>
      </c>
      <c r="AU21" s="104">
        <v>0.31929999999999997</v>
      </c>
      <c r="AV21" s="105">
        <v>3.9630000000000001</v>
      </c>
      <c r="AW21" s="104">
        <v>0.29220000000000002</v>
      </c>
      <c r="AX21" s="105">
        <v>4.5750999999999999</v>
      </c>
      <c r="AY21" s="104">
        <v>0.31459999999999999</v>
      </c>
      <c r="AZ21" s="105" t="s">
        <v>127</v>
      </c>
      <c r="BA21" s="104" t="s">
        <v>127</v>
      </c>
      <c r="BB21" s="105">
        <v>3.5179</v>
      </c>
      <c r="BC21" s="104">
        <v>0.25629999999999997</v>
      </c>
      <c r="BD21" s="105">
        <v>3.1284999999999998</v>
      </c>
      <c r="BE21" s="104">
        <v>0.251</v>
      </c>
    </row>
    <row r="22" spans="1:57" s="21" customFormat="1" ht="13.5" customHeight="1" x14ac:dyDescent="0.2">
      <c r="A22" s="24" t="s">
        <v>27</v>
      </c>
      <c r="B22" s="103">
        <v>3.07</v>
      </c>
      <c r="C22" s="104">
        <v>0.62</v>
      </c>
      <c r="D22" s="103">
        <v>3.28</v>
      </c>
      <c r="E22" s="108">
        <v>0.57999999999999996</v>
      </c>
      <c r="F22" s="103">
        <v>2.93</v>
      </c>
      <c r="G22" s="108">
        <v>0.65</v>
      </c>
      <c r="H22" s="103">
        <v>2.4300000000000002</v>
      </c>
      <c r="I22" s="108">
        <v>0.46</v>
      </c>
      <c r="J22" s="103">
        <v>2.08</v>
      </c>
      <c r="K22" s="104">
        <v>0.5</v>
      </c>
      <c r="L22" s="103">
        <v>1.86</v>
      </c>
      <c r="M22" s="108">
        <v>0.48</v>
      </c>
      <c r="N22" s="103">
        <v>2.36</v>
      </c>
      <c r="O22" s="108">
        <v>0.39</v>
      </c>
      <c r="P22" s="103">
        <v>3.03</v>
      </c>
      <c r="Q22" s="108">
        <v>0.3</v>
      </c>
      <c r="R22" s="103">
        <v>3.5</v>
      </c>
      <c r="S22" s="108">
        <v>0.34</v>
      </c>
      <c r="T22" s="103">
        <v>3.5</v>
      </c>
      <c r="U22" s="104">
        <v>0.37</v>
      </c>
      <c r="V22" s="103">
        <v>3.07</v>
      </c>
      <c r="W22" s="108">
        <v>0.36</v>
      </c>
      <c r="X22" s="103">
        <v>2.85</v>
      </c>
      <c r="Y22" s="108">
        <v>0.34</v>
      </c>
      <c r="Z22" s="103">
        <v>2.57</v>
      </c>
      <c r="AA22" s="108">
        <v>0.34</v>
      </c>
      <c r="AB22" s="103">
        <v>3.07</v>
      </c>
      <c r="AC22" s="108">
        <v>0.42</v>
      </c>
      <c r="AD22" s="103">
        <v>4.1276000000000002</v>
      </c>
      <c r="AE22" s="104">
        <v>0.29060000000000002</v>
      </c>
      <c r="AF22" s="103">
        <v>3.3954</v>
      </c>
      <c r="AG22" s="104">
        <v>0.25109999999999999</v>
      </c>
      <c r="AH22" s="103">
        <v>3.4895999999999998</v>
      </c>
      <c r="AI22" s="104">
        <v>0.24640000000000001</v>
      </c>
      <c r="AJ22" s="103">
        <v>3.5508999999999999</v>
      </c>
      <c r="AK22" s="104">
        <v>0.25629999999999997</v>
      </c>
      <c r="AL22" s="103">
        <v>3.7376999999999998</v>
      </c>
      <c r="AM22" s="104">
        <v>0.29210000000000003</v>
      </c>
      <c r="AN22" s="103">
        <v>3.6516000000000002</v>
      </c>
      <c r="AO22" s="104">
        <v>0.3029</v>
      </c>
      <c r="AP22" s="103">
        <v>4.1703999999999999</v>
      </c>
      <c r="AQ22" s="104">
        <v>0.34970000000000001</v>
      </c>
      <c r="AR22" s="103">
        <v>4.1700999999999997</v>
      </c>
      <c r="AS22" s="104">
        <v>0.34389999999999998</v>
      </c>
      <c r="AT22" s="103">
        <v>3.9628000000000001</v>
      </c>
      <c r="AU22" s="104">
        <v>0.3261</v>
      </c>
      <c r="AV22" s="103">
        <v>3.4146000000000001</v>
      </c>
      <c r="AW22" s="104">
        <v>0.29249999999999998</v>
      </c>
      <c r="AX22" s="103">
        <v>4.1904000000000003</v>
      </c>
      <c r="AY22" s="104">
        <v>0.33539999999999998</v>
      </c>
      <c r="AZ22" s="103" t="s">
        <v>127</v>
      </c>
      <c r="BA22" s="104" t="s">
        <v>127</v>
      </c>
      <c r="BB22" s="103">
        <v>3.1970999999999998</v>
      </c>
      <c r="BC22" s="104">
        <v>0.26910000000000001</v>
      </c>
      <c r="BD22" s="103">
        <v>2.9205000000000001</v>
      </c>
      <c r="BE22" s="104">
        <v>0.27060000000000001</v>
      </c>
    </row>
    <row r="23" spans="1:57" s="21" customFormat="1" ht="13.5" customHeight="1" x14ac:dyDescent="0.2">
      <c r="A23" s="24" t="s">
        <v>41</v>
      </c>
      <c r="B23" s="109">
        <v>2.48</v>
      </c>
      <c r="C23" s="104">
        <v>1.37</v>
      </c>
      <c r="D23" s="103">
        <v>1.96</v>
      </c>
      <c r="E23" s="108">
        <v>1.66</v>
      </c>
      <c r="F23" s="103">
        <v>2.76</v>
      </c>
      <c r="G23" s="108">
        <v>1.77</v>
      </c>
      <c r="H23" s="103">
        <v>2.74</v>
      </c>
      <c r="I23" s="108">
        <v>1.95</v>
      </c>
      <c r="J23" s="103">
        <v>2.76</v>
      </c>
      <c r="K23" s="104">
        <v>1.4</v>
      </c>
      <c r="L23" s="103">
        <v>3.15</v>
      </c>
      <c r="M23" s="108">
        <v>1.55</v>
      </c>
      <c r="N23" s="103">
        <v>2.44</v>
      </c>
      <c r="O23" s="108">
        <v>0.87</v>
      </c>
      <c r="P23" s="103">
        <v>4.2699999999999996</v>
      </c>
      <c r="Q23" s="108">
        <v>0.89</v>
      </c>
      <c r="R23" s="103">
        <v>5.05</v>
      </c>
      <c r="S23" s="108">
        <v>1.02</v>
      </c>
      <c r="T23" s="103">
        <v>4.7699999999999996</v>
      </c>
      <c r="U23" s="104">
        <v>1.03</v>
      </c>
      <c r="V23" s="103">
        <v>4.2699999999999996</v>
      </c>
      <c r="W23" s="108">
        <v>0.88</v>
      </c>
      <c r="X23" s="103">
        <v>4.13</v>
      </c>
      <c r="Y23" s="108">
        <v>0.93</v>
      </c>
      <c r="Z23" s="103">
        <v>4.43</v>
      </c>
      <c r="AA23" s="108">
        <v>0.99</v>
      </c>
      <c r="AB23" s="103">
        <v>3.98</v>
      </c>
      <c r="AC23" s="108">
        <v>1.1299999999999999</v>
      </c>
      <c r="AD23" s="103">
        <v>5.3341000000000003</v>
      </c>
      <c r="AE23" s="104">
        <v>0.71879999999999999</v>
      </c>
      <c r="AF23" s="103">
        <v>4.8342000000000001</v>
      </c>
      <c r="AG23" s="104">
        <v>0.66439999999999999</v>
      </c>
      <c r="AH23" s="103">
        <v>4.8507999999999996</v>
      </c>
      <c r="AI23" s="104">
        <v>0.64759999999999995</v>
      </c>
      <c r="AJ23" s="103">
        <v>5.4390000000000001</v>
      </c>
      <c r="AK23" s="104">
        <v>0.83840000000000003</v>
      </c>
      <c r="AL23" s="103">
        <v>5.7199</v>
      </c>
      <c r="AM23" s="104">
        <v>0.85589999999999999</v>
      </c>
      <c r="AN23" s="103">
        <v>4.9032999999999998</v>
      </c>
      <c r="AO23" s="104">
        <v>0.68179999999999996</v>
      </c>
      <c r="AP23" s="103">
        <v>5.3494000000000002</v>
      </c>
      <c r="AQ23" s="104">
        <v>0.76729999999999998</v>
      </c>
      <c r="AR23" s="103">
        <v>4.4359999999999999</v>
      </c>
      <c r="AS23" s="104">
        <v>0.6925</v>
      </c>
      <c r="AT23" s="103">
        <v>6.3461999999999996</v>
      </c>
      <c r="AU23" s="104">
        <v>0.96630000000000005</v>
      </c>
      <c r="AV23" s="103">
        <v>6.4348000000000001</v>
      </c>
      <c r="AW23" s="104">
        <v>0.91479999999999995</v>
      </c>
      <c r="AX23" s="103">
        <v>6.2571000000000003</v>
      </c>
      <c r="AY23" s="104">
        <v>0.8387</v>
      </c>
      <c r="AZ23" s="103" t="s">
        <v>127</v>
      </c>
      <c r="BA23" s="104" t="s">
        <v>127</v>
      </c>
      <c r="BB23" s="103">
        <v>5.2039</v>
      </c>
      <c r="BC23" s="104">
        <v>0.75390000000000001</v>
      </c>
      <c r="BD23" s="103">
        <v>4.1845999999999997</v>
      </c>
      <c r="BE23" s="104">
        <v>0.66279999999999994</v>
      </c>
    </row>
    <row r="24" spans="1:57" s="21" customFormat="1" ht="13.5" customHeight="1" x14ac:dyDescent="0.2">
      <c r="A24" s="25" t="s">
        <v>2</v>
      </c>
      <c r="B24" s="110">
        <v>2.74</v>
      </c>
      <c r="C24" s="104">
        <v>1.17</v>
      </c>
      <c r="D24" s="105">
        <v>4.41</v>
      </c>
      <c r="E24" s="104">
        <v>1.45</v>
      </c>
      <c r="F24" s="105">
        <v>2.83</v>
      </c>
      <c r="G24" s="104">
        <v>1.07</v>
      </c>
      <c r="H24" s="105">
        <v>1.73</v>
      </c>
      <c r="I24" s="104">
        <v>0.75</v>
      </c>
      <c r="J24" s="105">
        <v>1.34</v>
      </c>
      <c r="K24" s="104">
        <v>0.62</v>
      </c>
      <c r="L24" s="105">
        <v>1.27</v>
      </c>
      <c r="M24" s="104">
        <v>0.52</v>
      </c>
      <c r="N24" s="105">
        <v>2.16</v>
      </c>
      <c r="O24" s="104">
        <v>0.56000000000000005</v>
      </c>
      <c r="P24" s="105">
        <v>2.9</v>
      </c>
      <c r="Q24" s="104">
        <v>0.39</v>
      </c>
      <c r="R24" s="105">
        <v>2.77</v>
      </c>
      <c r="S24" s="104">
        <v>0.38</v>
      </c>
      <c r="T24" s="105">
        <v>2.71</v>
      </c>
      <c r="U24" s="104">
        <v>0.38</v>
      </c>
      <c r="V24" s="105">
        <v>2.23</v>
      </c>
      <c r="W24" s="104">
        <v>0.33</v>
      </c>
      <c r="X24" s="105">
        <v>2.1</v>
      </c>
      <c r="Y24" s="104">
        <v>0.36</v>
      </c>
      <c r="Z24" s="105">
        <v>1.78</v>
      </c>
      <c r="AA24" s="104">
        <v>0.3</v>
      </c>
      <c r="AB24" s="105">
        <v>2.72</v>
      </c>
      <c r="AC24" s="104">
        <v>0.43</v>
      </c>
      <c r="AD24" s="105">
        <v>3.0533000000000001</v>
      </c>
      <c r="AE24" s="104">
        <v>0.2787</v>
      </c>
      <c r="AF24" s="105">
        <v>2.9066000000000001</v>
      </c>
      <c r="AG24" s="104">
        <v>0.26640000000000003</v>
      </c>
      <c r="AH24" s="105">
        <v>2.9849000000000001</v>
      </c>
      <c r="AI24" s="104">
        <v>0.2636</v>
      </c>
      <c r="AJ24" s="105">
        <v>3.3654999999999999</v>
      </c>
      <c r="AK24" s="104">
        <v>0.3085</v>
      </c>
      <c r="AL24" s="105">
        <v>3.4443999999999999</v>
      </c>
      <c r="AM24" s="104">
        <v>0.29420000000000002</v>
      </c>
      <c r="AN24" s="105">
        <v>3.4215</v>
      </c>
      <c r="AO24" s="104">
        <v>0.30609999999999998</v>
      </c>
      <c r="AP24" s="105">
        <v>3.3353000000000002</v>
      </c>
      <c r="AQ24" s="104">
        <v>0.27410000000000001</v>
      </c>
      <c r="AR24" s="105">
        <v>3.8117000000000001</v>
      </c>
      <c r="AS24" s="104">
        <v>0.32429999999999998</v>
      </c>
      <c r="AT24" s="105">
        <v>3.5156999999999998</v>
      </c>
      <c r="AU24" s="104">
        <v>0.28120000000000001</v>
      </c>
      <c r="AV24" s="105">
        <v>3.25</v>
      </c>
      <c r="AW24" s="104">
        <v>0.25140000000000001</v>
      </c>
      <c r="AX24" s="105">
        <v>3.5127999999999999</v>
      </c>
      <c r="AY24" s="104">
        <v>0.24879999999999999</v>
      </c>
      <c r="AZ24" s="105" t="s">
        <v>127</v>
      </c>
      <c r="BA24" s="104" t="s">
        <v>127</v>
      </c>
      <c r="BB24" s="105">
        <v>2.9986999999999999</v>
      </c>
      <c r="BC24" s="104">
        <v>0.21160000000000001</v>
      </c>
      <c r="BD24" s="105">
        <v>3.0651000000000002</v>
      </c>
      <c r="BE24" s="104">
        <v>0.21210000000000001</v>
      </c>
    </row>
    <row r="25" spans="1:57" s="21" customFormat="1" ht="13.5" customHeight="1" x14ac:dyDescent="0.2">
      <c r="A25" s="24" t="s">
        <v>29</v>
      </c>
      <c r="B25" s="109">
        <v>1.39</v>
      </c>
      <c r="C25" s="104">
        <v>0.66</v>
      </c>
      <c r="D25" s="103">
        <v>2.58</v>
      </c>
      <c r="E25" s="108">
        <v>1.1200000000000001</v>
      </c>
      <c r="F25" s="103">
        <v>2.15</v>
      </c>
      <c r="G25" s="108">
        <v>1.2</v>
      </c>
      <c r="H25" s="103">
        <v>1.1599999999999999</v>
      </c>
      <c r="I25" s="108">
        <v>0.87</v>
      </c>
      <c r="J25" s="103">
        <v>0.95</v>
      </c>
      <c r="K25" s="104">
        <v>0.47</v>
      </c>
      <c r="L25" s="103">
        <v>0.78</v>
      </c>
      <c r="M25" s="108">
        <v>0.46</v>
      </c>
      <c r="N25" s="103">
        <v>1.5</v>
      </c>
      <c r="O25" s="108">
        <v>0.68</v>
      </c>
      <c r="P25" s="103">
        <v>2.2999999999999998</v>
      </c>
      <c r="Q25" s="108">
        <v>0.49</v>
      </c>
      <c r="R25" s="103">
        <v>2.34</v>
      </c>
      <c r="S25" s="108">
        <v>0.49</v>
      </c>
      <c r="T25" s="103">
        <v>2.17</v>
      </c>
      <c r="U25" s="104">
        <v>0.48</v>
      </c>
      <c r="V25" s="103">
        <v>1.59</v>
      </c>
      <c r="W25" s="108">
        <v>0.37</v>
      </c>
      <c r="X25" s="103">
        <v>1.37</v>
      </c>
      <c r="Y25" s="108">
        <v>0.43</v>
      </c>
      <c r="Z25" s="103">
        <v>0.83</v>
      </c>
      <c r="AA25" s="108">
        <v>0.26</v>
      </c>
      <c r="AB25" s="103">
        <v>2.02</v>
      </c>
      <c r="AC25" s="108">
        <v>0.5</v>
      </c>
      <c r="AD25" s="103">
        <v>2.2845</v>
      </c>
      <c r="AE25" s="104">
        <v>0.34770000000000001</v>
      </c>
      <c r="AF25" s="103">
        <v>1.9984999999999999</v>
      </c>
      <c r="AG25" s="104">
        <v>0.34289999999999998</v>
      </c>
      <c r="AH25" s="103">
        <v>2.1055000000000001</v>
      </c>
      <c r="AI25" s="104">
        <v>0.34760000000000002</v>
      </c>
      <c r="AJ25" s="103">
        <v>1.7351000000000001</v>
      </c>
      <c r="AK25" s="104">
        <v>0.26440000000000002</v>
      </c>
      <c r="AL25" s="103">
        <v>2.0406</v>
      </c>
      <c r="AM25" s="104">
        <v>0.34839999999999999</v>
      </c>
      <c r="AN25" s="103">
        <v>2.1440999999999999</v>
      </c>
      <c r="AO25" s="104">
        <v>0.3594</v>
      </c>
      <c r="AP25" s="103">
        <v>2.1284000000000001</v>
      </c>
      <c r="AQ25" s="104">
        <v>0.36099999999999999</v>
      </c>
      <c r="AR25" s="103">
        <v>2.5390999999999999</v>
      </c>
      <c r="AS25" s="104">
        <v>0.39350000000000002</v>
      </c>
      <c r="AT25" s="103">
        <v>2.1572</v>
      </c>
      <c r="AU25" s="104">
        <v>0.3281</v>
      </c>
      <c r="AV25" s="103">
        <v>2.0185</v>
      </c>
      <c r="AW25" s="104">
        <v>0.31869999999999998</v>
      </c>
      <c r="AX25" s="103">
        <v>2.2854999999999999</v>
      </c>
      <c r="AY25" s="104">
        <v>0.32679999999999998</v>
      </c>
      <c r="AZ25" s="103" t="s">
        <v>127</v>
      </c>
      <c r="BA25" s="104" t="s">
        <v>127</v>
      </c>
      <c r="BB25" s="103">
        <v>2.1688000000000001</v>
      </c>
      <c r="BC25" s="104">
        <v>0.32050000000000001</v>
      </c>
      <c r="BD25" s="103">
        <v>2.3435999999999999</v>
      </c>
      <c r="BE25" s="104">
        <v>0.3241</v>
      </c>
    </row>
    <row r="26" spans="1:57" s="21" customFormat="1" ht="13.5" customHeight="1" x14ac:dyDescent="0.2">
      <c r="A26" s="23" t="s">
        <v>21</v>
      </c>
      <c r="B26" s="111">
        <v>4.57</v>
      </c>
      <c r="C26" s="22">
        <v>2.57</v>
      </c>
      <c r="D26" s="106">
        <v>6.89</v>
      </c>
      <c r="E26" s="41">
        <v>3.01</v>
      </c>
      <c r="F26" s="106">
        <v>3.77</v>
      </c>
      <c r="G26" s="41">
        <v>1.94</v>
      </c>
      <c r="H26" s="106">
        <v>2.5</v>
      </c>
      <c r="I26" s="41">
        <v>1.31</v>
      </c>
      <c r="J26" s="106">
        <v>1.87</v>
      </c>
      <c r="K26" s="22">
        <v>1.3</v>
      </c>
      <c r="L26" s="106">
        <v>1.95</v>
      </c>
      <c r="M26" s="41">
        <v>1.05</v>
      </c>
      <c r="N26" s="106">
        <v>3.06</v>
      </c>
      <c r="O26" s="41">
        <v>0.95</v>
      </c>
      <c r="P26" s="106">
        <v>3.67</v>
      </c>
      <c r="Q26" s="41">
        <v>0.64</v>
      </c>
      <c r="R26" s="106">
        <v>3.34</v>
      </c>
      <c r="S26" s="41">
        <v>0.57999999999999996</v>
      </c>
      <c r="T26" s="106">
        <v>3.37</v>
      </c>
      <c r="U26" s="22">
        <v>0.61</v>
      </c>
      <c r="V26" s="106">
        <v>3.03</v>
      </c>
      <c r="W26" s="41">
        <v>0.59</v>
      </c>
      <c r="X26" s="106">
        <v>2.84</v>
      </c>
      <c r="Y26" s="41">
        <v>0.56999999999999995</v>
      </c>
      <c r="Z26" s="106">
        <v>2.59</v>
      </c>
      <c r="AA26" s="41">
        <v>0.5</v>
      </c>
      <c r="AB26" s="106">
        <v>3.25</v>
      </c>
      <c r="AC26" s="41">
        <v>0.64</v>
      </c>
      <c r="AD26" s="106">
        <v>3.5802</v>
      </c>
      <c r="AE26" s="22">
        <v>0.40410000000000001</v>
      </c>
      <c r="AF26" s="106">
        <v>3.4613999999999998</v>
      </c>
      <c r="AG26" s="22">
        <v>0.374</v>
      </c>
      <c r="AH26" s="106">
        <v>3.4897</v>
      </c>
      <c r="AI26" s="22">
        <v>0.36330000000000001</v>
      </c>
      <c r="AJ26" s="106">
        <v>4.3026</v>
      </c>
      <c r="AK26" s="22">
        <v>0.45860000000000001</v>
      </c>
      <c r="AL26" s="106">
        <v>4.2699999999999996</v>
      </c>
      <c r="AM26" s="22">
        <v>0.41870000000000002</v>
      </c>
      <c r="AN26" s="106">
        <v>4.1486000000000001</v>
      </c>
      <c r="AO26" s="22">
        <v>0.43340000000000001</v>
      </c>
      <c r="AP26" s="106">
        <v>3.9954999999999998</v>
      </c>
      <c r="AQ26" s="22">
        <v>0.37480000000000002</v>
      </c>
      <c r="AR26" s="106">
        <v>4.5077999999999996</v>
      </c>
      <c r="AS26" s="22">
        <v>0.45179999999999998</v>
      </c>
      <c r="AT26" s="106">
        <v>4.2427999999999999</v>
      </c>
      <c r="AU26" s="22">
        <v>0.39329999999999998</v>
      </c>
      <c r="AV26" s="106">
        <v>3.8849999999999998</v>
      </c>
      <c r="AW26" s="22">
        <v>0.34320000000000001</v>
      </c>
      <c r="AX26" s="106">
        <v>4.1448</v>
      </c>
      <c r="AY26" s="22">
        <v>0.3367</v>
      </c>
      <c r="AZ26" s="106" t="s">
        <v>127</v>
      </c>
      <c r="BA26" s="22" t="s">
        <v>127</v>
      </c>
      <c r="BB26" s="106">
        <v>3.4222000000000001</v>
      </c>
      <c r="BC26" s="22">
        <v>0.27460000000000001</v>
      </c>
      <c r="BD26" s="106">
        <v>3.4279000000000002</v>
      </c>
      <c r="BE26" s="22">
        <v>0.27379999999999999</v>
      </c>
    </row>
    <row r="27" spans="1:57" s="6" customFormat="1" ht="13.5" customHeight="1" x14ac:dyDescent="0.25">
      <c r="A27" s="11" t="s">
        <v>14</v>
      </c>
      <c r="B27" s="11"/>
      <c r="C27" s="11"/>
      <c r="D27" s="11"/>
      <c r="E27" s="11"/>
      <c r="F27" s="11"/>
      <c r="G27" s="11"/>
      <c r="H27" s="11"/>
      <c r="I27" s="11"/>
      <c r="J27" s="4"/>
      <c r="K27" s="4"/>
      <c r="L27" s="4"/>
      <c r="M27" s="4"/>
      <c r="N27" s="4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57" s="6" customFormat="1" ht="12" customHeight="1" x14ac:dyDescent="0.25">
      <c r="A28" s="7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5"/>
      <c r="W28" s="5"/>
      <c r="X28" s="5"/>
      <c r="Y28" s="5"/>
      <c r="Z28" s="5"/>
      <c r="AA28" s="5"/>
    </row>
    <row r="29" spans="1:57" s="6" customFormat="1" ht="12" customHeight="1" x14ac:dyDescent="0.25">
      <c r="A29" s="9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5"/>
    </row>
    <row r="30" spans="1:57" s="6" customFormat="1" ht="13.5" customHeight="1" x14ac:dyDescent="0.25">
      <c r="A30" s="11" t="s">
        <v>3</v>
      </c>
      <c r="B30" s="11"/>
      <c r="C30" s="11"/>
      <c r="D30" s="11"/>
      <c r="E30" s="11"/>
      <c r="F30" s="11"/>
      <c r="G30" s="11"/>
      <c r="H30" s="11"/>
      <c r="I30" s="11"/>
      <c r="J30" s="4"/>
      <c r="K30" s="4"/>
      <c r="L30" s="4"/>
      <c r="M30" s="4"/>
      <c r="N30" s="4"/>
      <c r="O30" s="5"/>
      <c r="P30" s="5"/>
    </row>
    <row r="31" spans="1:57" s="6" customFormat="1" ht="13.5" customHeight="1" x14ac:dyDescent="0.25">
      <c r="A31" s="9" t="s">
        <v>102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</row>
    <row r="32" spans="1:57" s="100" customFormat="1" ht="22.5" customHeight="1" x14ac:dyDescent="0.25">
      <c r="A32" s="134" t="s">
        <v>126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99"/>
      <c r="BC32" s="99"/>
      <c r="BD32" s="128"/>
      <c r="BE32" s="128"/>
    </row>
    <row r="33" spans="1:57" s="6" customFormat="1" ht="13.5" customHeight="1" x14ac:dyDescent="0.25">
      <c r="A33" s="7" t="str">
        <f>Index!$A$16</f>
        <v>Quelle: BFS – Schweizerische Arbeitskräfteerhebung (SAKE)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</row>
    <row r="34" spans="1:57" s="6" customFormat="1" ht="13.5" customHeight="1" x14ac:dyDescent="0.25">
      <c r="A34" s="7" t="str">
        <f>Index!$A$17</f>
        <v>© BFS 2024</v>
      </c>
      <c r="B34" s="11"/>
      <c r="C34" s="11"/>
      <c r="D34" s="11"/>
      <c r="E34" s="11"/>
      <c r="F34" s="11"/>
      <c r="G34" s="11"/>
      <c r="H34" s="11"/>
      <c r="I34" s="11"/>
      <c r="J34" s="4"/>
      <c r="K34" s="4"/>
      <c r="L34" s="4"/>
      <c r="M34" s="4"/>
      <c r="N34" s="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57" s="12" customFormat="1" ht="25.5" customHeight="1" x14ac:dyDescent="0.2">
      <c r="A35" s="7" t="str">
        <f>Index!$A$18</f>
        <v>Auskunft: Bundesamt für Statistik (BFS), Bildungsindikatoren, EducIndicators@bfs.admin.ch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</row>
    <row r="36" spans="1:57" s="6" customFormat="1" ht="13.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4"/>
      <c r="K36" s="4"/>
      <c r="L36" s="4"/>
      <c r="M36" s="4"/>
      <c r="N36" s="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41" spans="1:57" x14ac:dyDescent="0.3">
      <c r="A41" s="86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</sheetData>
  <mergeCells count="57">
    <mergeCell ref="AB17:AC17"/>
    <mergeCell ref="X17:Y17"/>
    <mergeCell ref="V17:W17"/>
    <mergeCell ref="BD4:BE4"/>
    <mergeCell ref="BD17:BE17"/>
    <mergeCell ref="H4:I4"/>
    <mergeCell ref="J4:K4"/>
    <mergeCell ref="L4:M4"/>
    <mergeCell ref="A32:BA32"/>
    <mergeCell ref="R17:S17"/>
    <mergeCell ref="AX17:AY17"/>
    <mergeCell ref="AR17:AS17"/>
    <mergeCell ref="AP17:AQ17"/>
    <mergeCell ref="AN17:AO17"/>
    <mergeCell ref="AD17:AE17"/>
    <mergeCell ref="AF17:AG17"/>
    <mergeCell ref="AH17:AI17"/>
    <mergeCell ref="T17:U17"/>
    <mergeCell ref="AJ17:AK17"/>
    <mergeCell ref="AL17:AM17"/>
    <mergeCell ref="Z17:AA17"/>
    <mergeCell ref="H17:I17"/>
    <mergeCell ref="J17:K17"/>
    <mergeCell ref="L17:M17"/>
    <mergeCell ref="N17:O17"/>
    <mergeCell ref="P17:Q17"/>
    <mergeCell ref="B4:C4"/>
    <mergeCell ref="D4:E4"/>
    <mergeCell ref="F4:G4"/>
    <mergeCell ref="B17:C17"/>
    <mergeCell ref="D17:E17"/>
    <mergeCell ref="F17:G17"/>
    <mergeCell ref="N4:O4"/>
    <mergeCell ref="P4:Q4"/>
    <mergeCell ref="R4:S4"/>
    <mergeCell ref="T4:U4"/>
    <mergeCell ref="V4:W4"/>
    <mergeCell ref="X4:Y4"/>
    <mergeCell ref="Z4:AA4"/>
    <mergeCell ref="AB4:AC4"/>
    <mergeCell ref="AH4:AI4"/>
    <mergeCell ref="AJ4:AK4"/>
    <mergeCell ref="AF4:AG4"/>
    <mergeCell ref="AD4:AE4"/>
    <mergeCell ref="AL4:AM4"/>
    <mergeCell ref="AN4:AO4"/>
    <mergeCell ref="AZ4:BA4"/>
    <mergeCell ref="AP4:AQ4"/>
    <mergeCell ref="AT4:AU4"/>
    <mergeCell ref="AV4:AW4"/>
    <mergeCell ref="AZ17:BA17"/>
    <mergeCell ref="AV17:AW17"/>
    <mergeCell ref="AR4:AS4"/>
    <mergeCell ref="AX4:AY4"/>
    <mergeCell ref="BB4:BC4"/>
    <mergeCell ref="BB17:BC17"/>
    <mergeCell ref="AT17:AU17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38"/>
  <sheetViews>
    <sheetView showGridLines="0" zoomScaleNormal="100" workbookViewId="0"/>
  </sheetViews>
  <sheetFormatPr baseColWidth="10" defaultColWidth="12.54296875" defaultRowHeight="14" x14ac:dyDescent="0.3"/>
  <cols>
    <col min="1" max="1" width="29.26953125" style="13" customWidth="1"/>
    <col min="2" max="7" width="8" style="13" customWidth="1"/>
    <col min="8" max="10" width="6.1796875" style="13" customWidth="1"/>
    <col min="11" max="16384" width="12.54296875" style="13"/>
  </cols>
  <sheetData>
    <row r="1" spans="1:7" s="34" customFormat="1" ht="25.5" customHeight="1" x14ac:dyDescent="0.25">
      <c r="A1" s="94" t="s">
        <v>9</v>
      </c>
    </row>
    <row r="2" spans="1:7" s="33" customFormat="1" ht="13.5" customHeight="1" x14ac:dyDescent="0.25">
      <c r="A2" s="2" t="str">
        <f>CONCATENATE("Erwerbstätige nach Geschlecht, ",RIGHT(Index!A17,4)-1)</f>
        <v>Erwerbstätige nach Geschlecht, 2023</v>
      </c>
      <c r="B2" s="36"/>
      <c r="C2" s="36"/>
      <c r="G2" s="35" t="s">
        <v>34</v>
      </c>
    </row>
    <row r="3" spans="1:7" s="33" customFormat="1" ht="13.5" customHeight="1" x14ac:dyDescent="0.25">
      <c r="A3" s="3" t="s">
        <v>10</v>
      </c>
      <c r="B3" s="34"/>
      <c r="C3" s="34"/>
    </row>
    <row r="4" spans="1:7" s="26" customFormat="1" ht="13.5" customHeight="1" x14ac:dyDescent="0.25">
      <c r="A4" s="32"/>
      <c r="B4" s="131" t="s">
        <v>5</v>
      </c>
      <c r="C4" s="133"/>
      <c r="D4" s="131" t="s">
        <v>6</v>
      </c>
      <c r="E4" s="133"/>
      <c r="F4" s="131" t="s">
        <v>0</v>
      </c>
      <c r="G4" s="132"/>
    </row>
    <row r="5" spans="1:7" s="26" customFormat="1" ht="13.5" customHeight="1" x14ac:dyDescent="0.25">
      <c r="A5" s="31"/>
      <c r="B5" s="30" t="s">
        <v>4</v>
      </c>
      <c r="C5" s="29" t="s">
        <v>12</v>
      </c>
      <c r="D5" s="30" t="s">
        <v>4</v>
      </c>
      <c r="E5" s="29" t="s">
        <v>12</v>
      </c>
      <c r="F5" s="28" t="s">
        <v>4</v>
      </c>
      <c r="G5" s="27" t="s">
        <v>12</v>
      </c>
    </row>
    <row r="6" spans="1:7" s="21" customFormat="1" ht="13.5" customHeight="1" x14ac:dyDescent="0.2">
      <c r="A6" s="40" t="s">
        <v>0</v>
      </c>
      <c r="B6" s="101">
        <v>79.824799999999996</v>
      </c>
      <c r="C6" s="107">
        <v>0.43730000000000002</v>
      </c>
      <c r="D6" s="101">
        <v>88.364099999999993</v>
      </c>
      <c r="E6" s="107">
        <v>0.3846</v>
      </c>
      <c r="F6" s="101">
        <v>84.134200000000007</v>
      </c>
      <c r="G6" s="107">
        <v>0.29210000000000003</v>
      </c>
    </row>
    <row r="7" spans="1:7" s="21" customFormat="1" ht="13.5" customHeight="1" x14ac:dyDescent="0.2">
      <c r="A7" s="25" t="s">
        <v>26</v>
      </c>
      <c r="B7" s="103">
        <v>60.8977</v>
      </c>
      <c r="C7" s="108">
        <v>1.4433</v>
      </c>
      <c r="D7" s="103">
        <v>75.042000000000002</v>
      </c>
      <c r="E7" s="108">
        <v>1.4841</v>
      </c>
      <c r="F7" s="103">
        <v>67.591999999999999</v>
      </c>
      <c r="G7" s="108">
        <v>1.0445</v>
      </c>
    </row>
    <row r="8" spans="1:7" s="21" customFormat="1" ht="13.5" customHeight="1" x14ac:dyDescent="0.2">
      <c r="A8" s="25" t="s">
        <v>1</v>
      </c>
      <c r="B8" s="105">
        <v>80.362700000000004</v>
      </c>
      <c r="C8" s="104">
        <v>0.67130000000000001</v>
      </c>
      <c r="D8" s="105">
        <v>87.369600000000005</v>
      </c>
      <c r="E8" s="104">
        <v>0.65339999999999998</v>
      </c>
      <c r="F8" s="105">
        <v>83.767200000000003</v>
      </c>
      <c r="G8" s="104">
        <v>0.47010000000000002</v>
      </c>
    </row>
    <row r="9" spans="1:7" s="21" customFormat="1" ht="13.5" customHeight="1" x14ac:dyDescent="0.2">
      <c r="A9" s="24" t="s">
        <v>27</v>
      </c>
      <c r="B9" s="103">
        <v>80.890600000000006</v>
      </c>
      <c r="C9" s="108">
        <v>0.74170000000000003</v>
      </c>
      <c r="D9" s="103">
        <v>87.859899999999996</v>
      </c>
      <c r="E9" s="108">
        <v>0.70089999999999997</v>
      </c>
      <c r="F9" s="103">
        <v>84.338800000000006</v>
      </c>
      <c r="G9" s="108">
        <v>0.51190000000000002</v>
      </c>
    </row>
    <row r="10" spans="1:7" s="21" customFormat="1" ht="13.5" customHeight="1" x14ac:dyDescent="0.2">
      <c r="A10" s="24" t="s">
        <v>41</v>
      </c>
      <c r="B10" s="103">
        <v>78.003100000000003</v>
      </c>
      <c r="C10" s="108">
        <v>1.5799000000000001</v>
      </c>
      <c r="D10" s="103">
        <v>84.659099999999995</v>
      </c>
      <c r="E10" s="108">
        <v>1.7819</v>
      </c>
      <c r="F10" s="103">
        <v>80.944599999999994</v>
      </c>
      <c r="G10" s="108">
        <v>1.1840999999999999</v>
      </c>
    </row>
    <row r="11" spans="1:7" s="21" customFormat="1" ht="13.5" customHeight="1" x14ac:dyDescent="0.2">
      <c r="A11" s="25" t="s">
        <v>2</v>
      </c>
      <c r="B11" s="103">
        <v>85.934399999999997</v>
      </c>
      <c r="C11" s="108">
        <v>0.55420000000000003</v>
      </c>
      <c r="D11" s="103">
        <v>92.840699999999998</v>
      </c>
      <c r="E11" s="108">
        <v>0.42399999999999999</v>
      </c>
      <c r="F11" s="103">
        <v>89.601100000000002</v>
      </c>
      <c r="G11" s="108">
        <v>0.34549999999999997</v>
      </c>
    </row>
    <row r="12" spans="1:7" s="21" customFormat="1" ht="13.5" customHeight="1" x14ac:dyDescent="0.2">
      <c r="A12" s="24" t="s">
        <v>29</v>
      </c>
      <c r="B12" s="103">
        <v>87.129099999999994</v>
      </c>
      <c r="C12" s="108">
        <v>0.96860000000000002</v>
      </c>
      <c r="D12" s="103">
        <v>93.974100000000007</v>
      </c>
      <c r="E12" s="108">
        <v>0.64380000000000004</v>
      </c>
      <c r="F12" s="103">
        <v>91.038700000000006</v>
      </c>
      <c r="G12" s="108">
        <v>0.55840000000000001</v>
      </c>
    </row>
    <row r="13" spans="1:7" s="21" customFormat="1" ht="13.5" customHeight="1" x14ac:dyDescent="0.2">
      <c r="A13" s="23" t="s">
        <v>21</v>
      </c>
      <c r="B13" s="106">
        <v>85.414199999999994</v>
      </c>
      <c r="C13" s="41">
        <v>0.6744</v>
      </c>
      <c r="D13" s="106">
        <v>92.211699999999993</v>
      </c>
      <c r="E13" s="41">
        <v>0.5534</v>
      </c>
      <c r="F13" s="106">
        <v>88.8874</v>
      </c>
      <c r="G13" s="41">
        <v>0.43609999999999999</v>
      </c>
    </row>
    <row r="14" spans="1:7" s="37" customFormat="1" ht="13.5" customHeight="1" x14ac:dyDescent="0.25"/>
    <row r="15" spans="1:7" s="33" customFormat="1" ht="13.5" customHeight="1" x14ac:dyDescent="0.25">
      <c r="A15" s="2" t="str">
        <f>CONCATENATE("Erwerbslose gemäss ILO nach Geschlecht, ",RIGHT(Index!A17,4)-1)</f>
        <v>Erwerbslose gemäss ILO nach Geschlecht, 2023</v>
      </c>
      <c r="B15" s="36"/>
      <c r="C15" s="36"/>
      <c r="G15" s="35" t="s">
        <v>34</v>
      </c>
    </row>
    <row r="16" spans="1:7" s="33" customFormat="1" ht="13.5" customHeight="1" x14ac:dyDescent="0.25">
      <c r="A16" s="3" t="s">
        <v>11</v>
      </c>
      <c r="B16" s="34"/>
      <c r="C16" s="34"/>
    </row>
    <row r="17" spans="1:31" s="26" customFormat="1" ht="13.5" customHeight="1" x14ac:dyDescent="0.25">
      <c r="A17" s="32"/>
      <c r="B17" s="131" t="s">
        <v>5</v>
      </c>
      <c r="C17" s="133"/>
      <c r="D17" s="131" t="s">
        <v>6</v>
      </c>
      <c r="E17" s="133"/>
      <c r="F17" s="131" t="s">
        <v>0</v>
      </c>
      <c r="G17" s="132"/>
    </row>
    <row r="18" spans="1:31" s="26" customFormat="1" ht="13.5" customHeight="1" x14ac:dyDescent="0.25">
      <c r="A18" s="31"/>
      <c r="B18" s="30" t="s">
        <v>4</v>
      </c>
      <c r="C18" s="29" t="s">
        <v>12</v>
      </c>
      <c r="D18" s="30" t="s">
        <v>4</v>
      </c>
      <c r="E18" s="29" t="s">
        <v>12</v>
      </c>
      <c r="F18" s="28" t="s">
        <v>4</v>
      </c>
      <c r="G18" s="27" t="s">
        <v>12</v>
      </c>
    </row>
    <row r="19" spans="1:31" s="21" customFormat="1" ht="13.5" customHeight="1" x14ac:dyDescent="0.2">
      <c r="A19" s="40" t="s">
        <v>0</v>
      </c>
      <c r="B19" s="101">
        <v>3.9645999999999999</v>
      </c>
      <c r="C19" s="107">
        <v>0.24479999999999999</v>
      </c>
      <c r="D19" s="101">
        <v>3.3290000000000002</v>
      </c>
      <c r="E19" s="107">
        <v>0.22700000000000001</v>
      </c>
      <c r="F19" s="101">
        <v>3.6288</v>
      </c>
      <c r="G19" s="107">
        <v>0.16639999999999999</v>
      </c>
    </row>
    <row r="20" spans="1:31" s="21" customFormat="1" ht="13.5" customHeight="1" x14ac:dyDescent="0.2">
      <c r="A20" s="25" t="s">
        <v>26</v>
      </c>
      <c r="B20" s="103">
        <v>7.9397000000000002</v>
      </c>
      <c r="C20" s="108">
        <v>1.0350999999999999</v>
      </c>
      <c r="D20" s="103">
        <v>7.25</v>
      </c>
      <c r="E20" s="108">
        <v>1.0124</v>
      </c>
      <c r="F20" s="103">
        <v>7.5785999999999998</v>
      </c>
      <c r="G20" s="108">
        <v>0.72399999999999998</v>
      </c>
    </row>
    <row r="21" spans="1:31" s="21" customFormat="1" ht="13.5" customHeight="1" x14ac:dyDescent="0.2">
      <c r="A21" s="25" t="s">
        <v>1</v>
      </c>
      <c r="B21" s="105">
        <v>3.0901999999999998</v>
      </c>
      <c r="C21" s="104">
        <v>0.33989999999999998</v>
      </c>
      <c r="D21" s="105">
        <v>3.1657000000000002</v>
      </c>
      <c r="E21" s="104">
        <v>0.36870000000000003</v>
      </c>
      <c r="F21" s="105">
        <v>3.1284999999999998</v>
      </c>
      <c r="G21" s="104">
        <v>0.251</v>
      </c>
    </row>
    <row r="22" spans="1:31" s="21" customFormat="1" ht="13.5" customHeight="1" x14ac:dyDescent="0.2">
      <c r="A22" s="24" t="s">
        <v>27</v>
      </c>
      <c r="B22" s="103">
        <v>3.0356000000000001</v>
      </c>
      <c r="C22" s="108">
        <v>0.37569999999999998</v>
      </c>
      <c r="D22" s="103">
        <v>2.8121</v>
      </c>
      <c r="E22" s="108">
        <v>0.3886</v>
      </c>
      <c r="F22" s="103">
        <v>2.9205000000000001</v>
      </c>
      <c r="G22" s="108">
        <v>0.27060000000000001</v>
      </c>
    </row>
    <row r="23" spans="1:31" s="21" customFormat="1" ht="13.5" customHeight="1" x14ac:dyDescent="0.2">
      <c r="A23" s="24" t="s">
        <v>41</v>
      </c>
      <c r="B23" s="109">
        <v>3.3429000000000002</v>
      </c>
      <c r="C23" s="125">
        <v>0.79749999999999999</v>
      </c>
      <c r="D23" s="103">
        <v>5.1458000000000004</v>
      </c>
      <c r="E23" s="108">
        <v>1.0880000000000001</v>
      </c>
      <c r="F23" s="103">
        <v>4.1845999999999997</v>
      </c>
      <c r="G23" s="108">
        <v>0.66279999999999994</v>
      </c>
    </row>
    <row r="24" spans="1:31" s="21" customFormat="1" ht="13.5" customHeight="1" x14ac:dyDescent="0.2">
      <c r="A24" s="25" t="s">
        <v>2</v>
      </c>
      <c r="B24" s="103">
        <v>3.6848999999999998</v>
      </c>
      <c r="C24" s="108">
        <v>0.33710000000000001</v>
      </c>
      <c r="D24" s="103">
        <v>2.5522999999999998</v>
      </c>
      <c r="E24" s="108">
        <v>0.26889999999999997</v>
      </c>
      <c r="F24" s="103">
        <v>3.0651000000000002</v>
      </c>
      <c r="G24" s="108">
        <v>0.21210000000000001</v>
      </c>
    </row>
    <row r="25" spans="1:31" s="21" customFormat="1" ht="13.5" customHeight="1" x14ac:dyDescent="0.2">
      <c r="A25" s="24" t="s">
        <v>29</v>
      </c>
      <c r="B25" s="103">
        <v>3.0808</v>
      </c>
      <c r="C25" s="108">
        <v>0.56940000000000002</v>
      </c>
      <c r="D25" s="103">
        <v>1.8237000000000001</v>
      </c>
      <c r="E25" s="108">
        <v>0.379</v>
      </c>
      <c r="F25" s="103">
        <v>2.3435999999999999</v>
      </c>
      <c r="G25" s="108">
        <v>0.3241</v>
      </c>
    </row>
    <row r="26" spans="1:31" s="21" customFormat="1" ht="13.5" customHeight="1" x14ac:dyDescent="0.2">
      <c r="A26" s="23" t="s">
        <v>21</v>
      </c>
      <c r="B26" s="106">
        <v>3.9506999999999999</v>
      </c>
      <c r="C26" s="41">
        <v>0.4158</v>
      </c>
      <c r="D26" s="106">
        <v>2.9596</v>
      </c>
      <c r="E26" s="41">
        <v>0.36149999999999999</v>
      </c>
      <c r="F26" s="106">
        <v>3.4279000000000002</v>
      </c>
      <c r="G26" s="41">
        <v>0.27379999999999999</v>
      </c>
    </row>
    <row r="27" spans="1:31" s="6" customFormat="1" ht="13.5" customHeight="1" x14ac:dyDescent="0.25">
      <c r="A27" s="11" t="s">
        <v>22</v>
      </c>
      <c r="B27" s="11"/>
      <c r="C27" s="11"/>
      <c r="D27" s="11"/>
      <c r="E27" s="11"/>
      <c r="F27" s="11"/>
      <c r="G27" s="11"/>
      <c r="H27" s="11"/>
      <c r="I27" s="11"/>
      <c r="J27" s="5"/>
    </row>
    <row r="28" spans="1:31" s="145" customFormat="1" ht="13.5" customHeight="1" x14ac:dyDescent="0.25">
      <c r="A28" s="145" t="s">
        <v>3</v>
      </c>
      <c r="B28" s="146"/>
      <c r="C28" s="146"/>
      <c r="D28" s="146"/>
      <c r="E28" s="146"/>
      <c r="F28" s="147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 s="6" customFormat="1" ht="13.5" customHeight="1" x14ac:dyDescent="0.25">
      <c r="A29" s="7" t="str">
        <f>Index!$A$16</f>
        <v>Quelle: BFS – Schweizerische Arbeitskräfteerhebung (SAKE)</v>
      </c>
      <c r="B29" s="7"/>
      <c r="C29" s="7"/>
      <c r="D29" s="7"/>
      <c r="E29" s="7"/>
      <c r="F29" s="7"/>
      <c r="G29" s="7"/>
      <c r="H29" s="7"/>
      <c r="I29" s="7"/>
      <c r="J29" s="7"/>
    </row>
    <row r="30" spans="1:31" s="6" customFormat="1" ht="13.5" customHeight="1" x14ac:dyDescent="0.25">
      <c r="A30" s="7" t="str">
        <f>Index!$A$17</f>
        <v>© BFS 2024</v>
      </c>
      <c r="B30" s="11"/>
      <c r="C30" s="11"/>
      <c r="D30" s="11"/>
      <c r="E30" s="11"/>
      <c r="F30" s="11"/>
      <c r="G30" s="11"/>
      <c r="H30" s="11"/>
      <c r="I30" s="11"/>
      <c r="J30" s="5"/>
    </row>
    <row r="31" spans="1:31" s="12" customFormat="1" ht="25.5" customHeight="1" x14ac:dyDescent="0.2">
      <c r="A31" s="7" t="str">
        <f>Index!$A$18</f>
        <v>Auskunft: Bundesamt für Statistik (BFS), Bildungsindikatoren, EducIndicators@bfs.admin.ch</v>
      </c>
      <c r="B31" s="11"/>
      <c r="C31" s="11"/>
      <c r="D31" s="11"/>
      <c r="E31" s="11"/>
      <c r="F31" s="11"/>
      <c r="G31" s="11"/>
      <c r="H31" s="11"/>
      <c r="I31" s="11"/>
    </row>
    <row r="32" spans="1:31" s="6" customFormat="1" ht="13.5" customHeight="1" x14ac:dyDescent="0.25">
      <c r="A32" s="11"/>
      <c r="B32" s="11"/>
      <c r="C32" s="11"/>
      <c r="D32" s="4"/>
      <c r="E32" s="4"/>
      <c r="F32" s="5"/>
      <c r="G32" s="5"/>
    </row>
    <row r="33" spans="1:7" s="6" customFormat="1" ht="12.75" customHeight="1" x14ac:dyDescent="0.25">
      <c r="A33" s="7"/>
      <c r="B33" s="8"/>
      <c r="C33" s="8"/>
      <c r="D33" s="8"/>
      <c r="E33" s="8"/>
      <c r="F33" s="8"/>
      <c r="G33" s="8"/>
    </row>
    <row r="34" spans="1:7" s="6" customFormat="1" ht="12.75" customHeight="1" x14ac:dyDescent="0.25">
      <c r="A34" s="9"/>
      <c r="B34" s="10"/>
      <c r="C34" s="10"/>
      <c r="D34" s="10"/>
      <c r="E34" s="10"/>
      <c r="F34" s="10"/>
      <c r="G34" s="10"/>
    </row>
    <row r="35" spans="1:7" s="6" customFormat="1" ht="12.75" customHeight="1" x14ac:dyDescent="0.25">
      <c r="A35" s="11"/>
      <c r="B35" s="11"/>
      <c r="C35" s="11"/>
      <c r="D35" s="4"/>
      <c r="E35" s="4"/>
      <c r="F35" s="5"/>
      <c r="G35" s="5"/>
    </row>
    <row r="36" spans="1:7" s="6" customFormat="1" ht="12.75" customHeight="1" x14ac:dyDescent="0.25">
      <c r="A36" s="9"/>
      <c r="B36" s="10"/>
      <c r="C36" s="10"/>
      <c r="D36" s="10"/>
      <c r="E36" s="10"/>
      <c r="F36" s="10"/>
      <c r="G36" s="10"/>
    </row>
    <row r="37" spans="1:7" s="6" customFormat="1" ht="12.75" customHeight="1" x14ac:dyDescent="0.25">
      <c r="A37" s="7"/>
      <c r="B37" s="7"/>
      <c r="C37" s="7"/>
      <c r="D37" s="7"/>
      <c r="E37" s="7"/>
      <c r="F37" s="7"/>
      <c r="G37" s="7"/>
    </row>
    <row r="38" spans="1:7" s="6" customFormat="1" ht="12.75" customHeight="1" x14ac:dyDescent="0.25">
      <c r="A38" s="11"/>
      <c r="B38" s="11"/>
      <c r="C38" s="11"/>
      <c r="D38" s="4"/>
      <c r="E38" s="4"/>
      <c r="F38" s="5"/>
      <c r="G38" s="5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showGridLines="0" zoomScaleNormal="100" workbookViewId="0"/>
  </sheetViews>
  <sheetFormatPr baseColWidth="10" defaultColWidth="11.453125" defaultRowHeight="14" x14ac:dyDescent="0.3"/>
  <cols>
    <col min="1" max="1" width="29.26953125" style="13" customWidth="1"/>
    <col min="2" max="5" width="5.453125" style="13" customWidth="1"/>
    <col min="6" max="11" width="11.1796875" style="13" customWidth="1"/>
    <col min="12" max="13" width="5.453125" style="13" customWidth="1"/>
    <col min="14" max="17" width="11.1796875" style="13" customWidth="1"/>
    <col min="18" max="16384" width="11.453125" style="13"/>
  </cols>
  <sheetData>
    <row r="1" spans="1:17" s="33" customFormat="1" ht="25.5" customHeight="1" x14ac:dyDescent="0.25">
      <c r="A1" s="94" t="s">
        <v>9</v>
      </c>
    </row>
    <row r="2" spans="1:17" s="33" customFormat="1" ht="13.5" customHeight="1" x14ac:dyDescent="0.25">
      <c r="A2" s="2" t="str">
        <f>CONCATENATE("Erwerbstätige nach Nationalität und Dauer des Aufenthalts, ",RIGHT(Index!A17,4)-1)</f>
        <v>Erwerbstätige nach Nationalität und Dauer des Aufenthalts, 2023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35" t="s">
        <v>23</v>
      </c>
    </row>
    <row r="3" spans="1:17" s="33" customFormat="1" ht="13.5" customHeight="1" x14ac:dyDescent="0.25">
      <c r="A3" s="3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 s="56" customFormat="1" ht="13.5" customHeight="1" x14ac:dyDescent="0.25">
      <c r="A4" s="47"/>
      <c r="B4" s="59" t="s">
        <v>0</v>
      </c>
      <c r="C4" s="60"/>
      <c r="D4" s="61" t="s">
        <v>119</v>
      </c>
      <c r="E4" s="62"/>
      <c r="F4" s="62"/>
      <c r="G4" s="62"/>
      <c r="H4" s="62"/>
      <c r="I4" s="62"/>
      <c r="J4" s="62"/>
      <c r="K4" s="63"/>
      <c r="L4" s="61" t="s">
        <v>120</v>
      </c>
      <c r="M4" s="62"/>
      <c r="N4" s="62"/>
      <c r="O4" s="62"/>
      <c r="P4" s="62"/>
      <c r="Q4" s="62"/>
    </row>
    <row r="5" spans="1:17" s="56" customFormat="1" ht="37.5" customHeight="1" x14ac:dyDescent="0.25">
      <c r="A5" s="48"/>
      <c r="B5" s="64"/>
      <c r="C5" s="65"/>
      <c r="D5" s="135" t="s">
        <v>0</v>
      </c>
      <c r="E5" s="136"/>
      <c r="F5" s="135" t="s">
        <v>104</v>
      </c>
      <c r="G5" s="137"/>
      <c r="H5" s="135" t="s">
        <v>24</v>
      </c>
      <c r="I5" s="137"/>
      <c r="J5" s="135" t="s">
        <v>25</v>
      </c>
      <c r="K5" s="137"/>
      <c r="L5" s="135" t="s">
        <v>0</v>
      </c>
      <c r="M5" s="136"/>
      <c r="N5" s="135" t="s">
        <v>124</v>
      </c>
      <c r="O5" s="137"/>
      <c r="P5" s="135" t="s">
        <v>125</v>
      </c>
      <c r="Q5" s="138"/>
    </row>
    <row r="6" spans="1:17" s="57" customFormat="1" ht="13.5" customHeight="1" x14ac:dyDescent="0.3">
      <c r="A6" s="49"/>
      <c r="B6" s="50" t="s">
        <v>4</v>
      </c>
      <c r="C6" s="51" t="s">
        <v>12</v>
      </c>
      <c r="D6" s="50" t="s">
        <v>4</v>
      </c>
      <c r="E6" s="51" t="s">
        <v>12</v>
      </c>
      <c r="F6" s="52" t="s">
        <v>4</v>
      </c>
      <c r="G6" s="51" t="s">
        <v>12</v>
      </c>
      <c r="H6" s="52" t="s">
        <v>4</v>
      </c>
      <c r="I6" s="51" t="s">
        <v>12</v>
      </c>
      <c r="J6" s="52" t="s">
        <v>4</v>
      </c>
      <c r="K6" s="51" t="s">
        <v>12</v>
      </c>
      <c r="L6" s="50" t="s">
        <v>4</v>
      </c>
      <c r="M6" s="51" t="s">
        <v>12</v>
      </c>
      <c r="N6" s="52" t="s">
        <v>4</v>
      </c>
      <c r="O6" s="51" t="s">
        <v>12</v>
      </c>
      <c r="P6" s="52" t="s">
        <v>4</v>
      </c>
      <c r="Q6" s="66" t="s">
        <v>12</v>
      </c>
    </row>
    <row r="7" spans="1:17" s="58" customFormat="1" ht="13.5" customHeight="1" x14ac:dyDescent="0.3">
      <c r="A7" s="40" t="s">
        <v>0</v>
      </c>
      <c r="B7" s="112">
        <v>84.134200000000007</v>
      </c>
      <c r="C7" s="113">
        <v>0.29210000000000003</v>
      </c>
      <c r="D7" s="112">
        <v>86.121300000000005</v>
      </c>
      <c r="E7" s="113">
        <v>0.34360000000000002</v>
      </c>
      <c r="F7" s="112">
        <v>87.299700000000001</v>
      </c>
      <c r="G7" s="113">
        <v>0.37319999999999998</v>
      </c>
      <c r="H7" s="112">
        <v>84.7226</v>
      </c>
      <c r="I7" s="113">
        <v>1.0878000000000001</v>
      </c>
      <c r="J7" s="112">
        <v>78.220699999999994</v>
      </c>
      <c r="K7" s="113">
        <v>1.2811999999999999</v>
      </c>
      <c r="L7" s="112">
        <v>79.712599999999995</v>
      </c>
      <c r="M7" s="113">
        <v>0.54869999999999997</v>
      </c>
      <c r="N7" s="112">
        <v>81.736699999999999</v>
      </c>
      <c r="O7" s="113">
        <v>1.3229</v>
      </c>
      <c r="P7" s="112">
        <v>79.360799999999998</v>
      </c>
      <c r="Q7" s="113">
        <v>0.60170000000000001</v>
      </c>
    </row>
    <row r="8" spans="1:17" s="58" customFormat="1" ht="13.5" customHeight="1" x14ac:dyDescent="0.3">
      <c r="A8" s="25" t="s">
        <v>26</v>
      </c>
      <c r="B8" s="112">
        <v>67.591999999999999</v>
      </c>
      <c r="C8" s="113">
        <v>1.0445</v>
      </c>
      <c r="D8" s="112">
        <v>64.367000000000004</v>
      </c>
      <c r="E8" s="113">
        <v>1.8560000000000001</v>
      </c>
      <c r="F8" s="112">
        <v>62.577500000000001</v>
      </c>
      <c r="G8" s="113">
        <v>2.5926999999999998</v>
      </c>
      <c r="H8" s="112">
        <v>66.335899999999995</v>
      </c>
      <c r="I8" s="113">
        <v>5.2889999999999997</v>
      </c>
      <c r="J8" s="112">
        <v>66.440100000000001</v>
      </c>
      <c r="K8" s="113">
        <v>3.0322</v>
      </c>
      <c r="L8" s="112">
        <v>69.525000000000006</v>
      </c>
      <c r="M8" s="113">
        <v>1.2383999999999999</v>
      </c>
      <c r="N8" s="112">
        <v>67.753799999999998</v>
      </c>
      <c r="O8" s="113">
        <v>3.7111999999999998</v>
      </c>
      <c r="P8" s="112">
        <v>69.759600000000006</v>
      </c>
      <c r="Q8" s="113">
        <v>1.3134999999999999</v>
      </c>
    </row>
    <row r="9" spans="1:17" s="57" customFormat="1" ht="13.5" customHeight="1" x14ac:dyDescent="0.3">
      <c r="A9" s="25" t="s">
        <v>1</v>
      </c>
      <c r="B9" s="114">
        <v>83.767200000000003</v>
      </c>
      <c r="C9" s="115">
        <v>0.47010000000000002</v>
      </c>
      <c r="D9" s="114">
        <v>84.298900000000003</v>
      </c>
      <c r="E9" s="115">
        <v>0.53280000000000005</v>
      </c>
      <c r="F9" s="114">
        <v>84.947500000000005</v>
      </c>
      <c r="G9" s="115">
        <v>0.57350000000000001</v>
      </c>
      <c r="H9" s="114">
        <v>82.260199999999998</v>
      </c>
      <c r="I9" s="115">
        <v>1.6783999999999999</v>
      </c>
      <c r="J9" s="114">
        <v>78.475899999999996</v>
      </c>
      <c r="K9" s="115">
        <v>2.5560999999999998</v>
      </c>
      <c r="L9" s="114">
        <v>81.791499999999999</v>
      </c>
      <c r="M9" s="115">
        <v>0.99860000000000004</v>
      </c>
      <c r="N9" s="114">
        <v>83.991600000000005</v>
      </c>
      <c r="O9" s="115">
        <v>1.6039000000000001</v>
      </c>
      <c r="P9" s="114">
        <v>80.816400000000002</v>
      </c>
      <c r="Q9" s="115">
        <v>1.2527999999999999</v>
      </c>
    </row>
    <row r="10" spans="1:17" s="57" customFormat="1" ht="13.5" customHeight="1" x14ac:dyDescent="0.3">
      <c r="A10" s="24" t="s">
        <v>27</v>
      </c>
      <c r="B10" s="112">
        <v>84.338800000000006</v>
      </c>
      <c r="C10" s="113">
        <v>0.51190000000000002</v>
      </c>
      <c r="D10" s="112">
        <v>84.676900000000003</v>
      </c>
      <c r="E10" s="113">
        <v>0.56969999999999998</v>
      </c>
      <c r="F10" s="112">
        <v>85.144900000000007</v>
      </c>
      <c r="G10" s="113">
        <v>0.61060000000000003</v>
      </c>
      <c r="H10" s="112">
        <v>82.880200000000002</v>
      </c>
      <c r="I10" s="113">
        <v>1.7759</v>
      </c>
      <c r="J10" s="112">
        <v>79.846100000000007</v>
      </c>
      <c r="K10" s="113">
        <v>3.206</v>
      </c>
      <c r="L10" s="112">
        <v>82.832999999999998</v>
      </c>
      <c r="M10" s="113">
        <v>1.1655</v>
      </c>
      <c r="N10" s="112">
        <v>84.621399999999994</v>
      </c>
      <c r="O10" s="113">
        <v>1.6725000000000001</v>
      </c>
      <c r="P10" s="112">
        <v>81.710899999999995</v>
      </c>
      <c r="Q10" s="113">
        <v>1.5779000000000001</v>
      </c>
    </row>
    <row r="11" spans="1:17" s="57" customFormat="1" ht="13.5" customHeight="1" x14ac:dyDescent="0.3">
      <c r="A11" s="24" t="s">
        <v>41</v>
      </c>
      <c r="B11" s="112">
        <v>80.944599999999994</v>
      </c>
      <c r="C11" s="113">
        <v>1.1840999999999999</v>
      </c>
      <c r="D11" s="112">
        <v>81.940200000000004</v>
      </c>
      <c r="E11" s="113">
        <v>1.4965999999999999</v>
      </c>
      <c r="F11" s="112">
        <v>83.549300000000002</v>
      </c>
      <c r="G11" s="113">
        <v>1.6708000000000001</v>
      </c>
      <c r="H11" s="112">
        <v>78.611699999999999</v>
      </c>
      <c r="I11" s="113">
        <v>4.8860000000000001</v>
      </c>
      <c r="J11" s="112">
        <v>76.025899999999993</v>
      </c>
      <c r="K11" s="113">
        <v>4.2462999999999997</v>
      </c>
      <c r="L11" s="112">
        <v>79.125200000000007</v>
      </c>
      <c r="M11" s="113">
        <v>1.9349000000000001</v>
      </c>
      <c r="N11" s="112">
        <v>78.145200000000003</v>
      </c>
      <c r="O11" s="113">
        <v>5.5118999999999998</v>
      </c>
      <c r="P11" s="112">
        <v>79.241699999999994</v>
      </c>
      <c r="Q11" s="113">
        <v>2.0630999999999999</v>
      </c>
    </row>
    <row r="12" spans="1:17" s="57" customFormat="1" ht="13.5" customHeight="1" x14ac:dyDescent="0.3">
      <c r="A12" s="25" t="s">
        <v>2</v>
      </c>
      <c r="B12" s="114">
        <v>89.601100000000002</v>
      </c>
      <c r="C12" s="115">
        <v>0.34549999999999997</v>
      </c>
      <c r="D12" s="114">
        <v>91.508799999999994</v>
      </c>
      <c r="E12" s="115">
        <v>0.38900000000000001</v>
      </c>
      <c r="F12" s="114">
        <v>92.474000000000004</v>
      </c>
      <c r="G12" s="115">
        <v>0.41670000000000001</v>
      </c>
      <c r="H12" s="114">
        <v>91.0839</v>
      </c>
      <c r="I12" s="115">
        <v>1.2050000000000001</v>
      </c>
      <c r="J12" s="114">
        <v>84.480599999999995</v>
      </c>
      <c r="K12" s="115">
        <v>1.5486</v>
      </c>
      <c r="L12" s="114">
        <v>85.110500000000002</v>
      </c>
      <c r="M12" s="115">
        <v>0.70469999999999999</v>
      </c>
      <c r="N12" s="114">
        <v>89.951499999999996</v>
      </c>
      <c r="O12" s="115">
        <v>2.056</v>
      </c>
      <c r="P12" s="114">
        <v>84.734200000000001</v>
      </c>
      <c r="Q12" s="115">
        <v>0.74229999999999996</v>
      </c>
    </row>
    <row r="13" spans="1:17" s="57" customFormat="1" ht="13.5" customHeight="1" x14ac:dyDescent="0.3">
      <c r="A13" s="24" t="s">
        <v>29</v>
      </c>
      <c r="B13" s="112">
        <v>91.038700000000006</v>
      </c>
      <c r="C13" s="113">
        <v>0.55840000000000001</v>
      </c>
      <c r="D13" s="112">
        <v>92.412099999999995</v>
      </c>
      <c r="E13" s="113">
        <v>0.58209999999999995</v>
      </c>
      <c r="F13" s="112">
        <v>92.798900000000003</v>
      </c>
      <c r="G13" s="113">
        <v>0.61839999999999995</v>
      </c>
      <c r="H13" s="112">
        <v>92.744</v>
      </c>
      <c r="I13" s="113">
        <v>1.7031000000000001</v>
      </c>
      <c r="J13" s="112">
        <v>85.740099999999998</v>
      </c>
      <c r="K13" s="113">
        <v>3.5365000000000002</v>
      </c>
      <c r="L13" s="112">
        <v>84.724299999999999</v>
      </c>
      <c r="M13" s="113">
        <v>1.5881000000000001</v>
      </c>
      <c r="N13" s="112">
        <v>91.160899999999998</v>
      </c>
      <c r="O13" s="113">
        <v>2.7480000000000002</v>
      </c>
      <c r="P13" s="112">
        <v>83.234300000000005</v>
      </c>
      <c r="Q13" s="113">
        <v>1.8466</v>
      </c>
    </row>
    <row r="14" spans="1:17" s="58" customFormat="1" ht="13.5" customHeight="1" x14ac:dyDescent="0.3">
      <c r="A14" s="23" t="s">
        <v>21</v>
      </c>
      <c r="B14" s="116">
        <v>88.8874</v>
      </c>
      <c r="C14" s="67">
        <v>0.43609999999999999</v>
      </c>
      <c r="D14" s="116">
        <v>90.935500000000005</v>
      </c>
      <c r="E14" s="67">
        <v>0.51719999999999999</v>
      </c>
      <c r="F14" s="116">
        <v>92.245699999999999</v>
      </c>
      <c r="G14" s="67">
        <v>0.56100000000000005</v>
      </c>
      <c r="H14" s="116">
        <v>90.028599999999997</v>
      </c>
      <c r="I14" s="67">
        <v>1.6424000000000001</v>
      </c>
      <c r="J14" s="116">
        <v>84.173599999999993</v>
      </c>
      <c r="K14" s="67">
        <v>1.7221</v>
      </c>
      <c r="L14" s="116">
        <v>85.206299999999999</v>
      </c>
      <c r="M14" s="67">
        <v>0.78639999999999999</v>
      </c>
      <c r="N14" s="116">
        <v>88.651700000000005</v>
      </c>
      <c r="O14" s="67">
        <v>3.0752000000000002</v>
      </c>
      <c r="P14" s="116">
        <v>85.05</v>
      </c>
      <c r="Q14" s="67">
        <v>0.81</v>
      </c>
    </row>
    <row r="15" spans="1:17" ht="13.5" customHeight="1" x14ac:dyDescent="0.3"/>
    <row r="16" spans="1:17" s="33" customFormat="1" ht="13.5" customHeight="1" x14ac:dyDescent="0.25">
      <c r="A16" s="2" t="str">
        <f>CONCATENATE("Erwerbslose gemäss ILO nach Nationalität und Dauer des Aufenthalts, ",RIGHT(Index!A17,4)-1)</f>
        <v>Erwerbslose gemäss ILO nach Nationalität und Dauer des Aufenthalts, 2023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35" t="s">
        <v>23</v>
      </c>
    </row>
    <row r="17" spans="1:17" s="33" customFormat="1" ht="13.5" customHeight="1" x14ac:dyDescent="0.25">
      <c r="A17" s="3" t="s">
        <v>11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</row>
    <row r="18" spans="1:17" s="56" customFormat="1" ht="13.5" customHeight="1" x14ac:dyDescent="0.25">
      <c r="A18" s="47"/>
      <c r="B18" s="59" t="s">
        <v>0</v>
      </c>
      <c r="C18" s="60"/>
      <c r="D18" s="61" t="s">
        <v>119</v>
      </c>
      <c r="E18" s="62"/>
      <c r="F18" s="62"/>
      <c r="G18" s="62"/>
      <c r="H18" s="62"/>
      <c r="I18" s="62"/>
      <c r="J18" s="62"/>
      <c r="K18" s="63"/>
      <c r="L18" s="61" t="s">
        <v>120</v>
      </c>
      <c r="M18" s="62"/>
      <c r="N18" s="62"/>
      <c r="O18" s="62"/>
      <c r="P18" s="62"/>
      <c r="Q18" s="62"/>
    </row>
    <row r="19" spans="1:17" s="56" customFormat="1" ht="37.5" customHeight="1" x14ac:dyDescent="0.25">
      <c r="A19" s="48"/>
      <c r="B19" s="64"/>
      <c r="C19" s="65"/>
      <c r="D19" s="135" t="s">
        <v>0</v>
      </c>
      <c r="E19" s="136"/>
      <c r="F19" s="135" t="s">
        <v>104</v>
      </c>
      <c r="G19" s="137"/>
      <c r="H19" s="135" t="s">
        <v>24</v>
      </c>
      <c r="I19" s="137"/>
      <c r="J19" s="135" t="s">
        <v>25</v>
      </c>
      <c r="K19" s="137"/>
      <c r="L19" s="135" t="s">
        <v>0</v>
      </c>
      <c r="M19" s="136"/>
      <c r="N19" s="135" t="s">
        <v>124</v>
      </c>
      <c r="O19" s="137"/>
      <c r="P19" s="135" t="s">
        <v>125</v>
      </c>
      <c r="Q19" s="138"/>
    </row>
    <row r="20" spans="1:17" s="57" customFormat="1" ht="13.5" customHeight="1" x14ac:dyDescent="0.3">
      <c r="A20" s="49"/>
      <c r="B20" s="50" t="s">
        <v>4</v>
      </c>
      <c r="C20" s="51" t="s">
        <v>12</v>
      </c>
      <c r="D20" s="50" t="s">
        <v>4</v>
      </c>
      <c r="E20" s="51" t="s">
        <v>12</v>
      </c>
      <c r="F20" s="52" t="s">
        <v>4</v>
      </c>
      <c r="G20" s="51" t="s">
        <v>12</v>
      </c>
      <c r="H20" s="52" t="s">
        <v>4</v>
      </c>
      <c r="I20" s="51" t="s">
        <v>12</v>
      </c>
      <c r="J20" s="52" t="s">
        <v>4</v>
      </c>
      <c r="K20" s="51" t="s">
        <v>12</v>
      </c>
      <c r="L20" s="50" t="s">
        <v>4</v>
      </c>
      <c r="M20" s="51" t="s">
        <v>12</v>
      </c>
      <c r="N20" s="52" t="s">
        <v>4</v>
      </c>
      <c r="O20" s="51" t="s">
        <v>12</v>
      </c>
      <c r="P20" s="52" t="s">
        <v>4</v>
      </c>
      <c r="Q20" s="66" t="s">
        <v>12</v>
      </c>
    </row>
    <row r="21" spans="1:17" s="58" customFormat="1" ht="13.5" customHeight="1" x14ac:dyDescent="0.3">
      <c r="A21" s="40" t="s">
        <v>0</v>
      </c>
      <c r="B21" s="112">
        <v>3.6288</v>
      </c>
      <c r="C21" s="113">
        <v>0.16639999999999999</v>
      </c>
      <c r="D21" s="112">
        <v>2.5594999999999999</v>
      </c>
      <c r="E21" s="113">
        <v>0.17599999999999999</v>
      </c>
      <c r="F21" s="112">
        <v>2.0908000000000002</v>
      </c>
      <c r="G21" s="113">
        <v>0.18060000000000001</v>
      </c>
      <c r="H21" s="112">
        <v>3.8729</v>
      </c>
      <c r="I21" s="113">
        <v>0.63939999999999997</v>
      </c>
      <c r="J21" s="112">
        <v>5.0833000000000004</v>
      </c>
      <c r="K21" s="113">
        <v>0.78239999999999998</v>
      </c>
      <c r="L21" s="112">
        <v>6.1056999999999997</v>
      </c>
      <c r="M21" s="113">
        <v>0.36990000000000001</v>
      </c>
      <c r="N21" s="112">
        <v>5.2971000000000004</v>
      </c>
      <c r="O21" s="113">
        <v>0.8518</v>
      </c>
      <c r="P21" s="112">
        <v>6.2489999999999997</v>
      </c>
      <c r="Q21" s="113">
        <v>0.40839999999999999</v>
      </c>
    </row>
    <row r="22" spans="1:17" s="58" customFormat="1" ht="13.5" customHeight="1" x14ac:dyDescent="0.3">
      <c r="A22" s="25" t="s">
        <v>26</v>
      </c>
      <c r="B22" s="112">
        <v>7.5785999999999998</v>
      </c>
      <c r="C22" s="113">
        <v>0.72399999999999998</v>
      </c>
      <c r="D22" s="112">
        <v>6.0819999999999999</v>
      </c>
      <c r="E22" s="113">
        <v>1.1977</v>
      </c>
      <c r="F22" s="148">
        <v>6.5567000000000002</v>
      </c>
      <c r="G22" s="117">
        <v>1.8162</v>
      </c>
      <c r="H22" s="148">
        <v>1.9718</v>
      </c>
      <c r="I22" s="117">
        <v>1.7158</v>
      </c>
      <c r="J22" s="148">
        <v>6.9814999999999996</v>
      </c>
      <c r="K22" s="117">
        <v>1.9985999999999999</v>
      </c>
      <c r="L22" s="112">
        <v>8.3887</v>
      </c>
      <c r="M22" s="113">
        <v>0.90769999999999995</v>
      </c>
      <c r="N22" s="148">
        <v>8.3376999999999999</v>
      </c>
      <c r="O22" s="117">
        <v>2.6941999999999999</v>
      </c>
      <c r="P22" s="112">
        <v>8.3953000000000007</v>
      </c>
      <c r="Q22" s="113">
        <v>0.96399999999999997</v>
      </c>
    </row>
    <row r="23" spans="1:17" s="57" customFormat="1" ht="13.5" customHeight="1" x14ac:dyDescent="0.3">
      <c r="A23" s="25" t="s">
        <v>1</v>
      </c>
      <c r="B23" s="114">
        <v>3.1284999999999998</v>
      </c>
      <c r="C23" s="115">
        <v>0.251</v>
      </c>
      <c r="D23" s="114">
        <v>2.4399000000000002</v>
      </c>
      <c r="E23" s="115">
        <v>0.25659999999999999</v>
      </c>
      <c r="F23" s="114">
        <v>2.1347999999999998</v>
      </c>
      <c r="G23" s="115">
        <v>0.26340000000000002</v>
      </c>
      <c r="H23" s="149">
        <v>4.2572999999999999</v>
      </c>
      <c r="I23" s="151">
        <v>0.99380000000000002</v>
      </c>
      <c r="J23" s="149">
        <v>3.2974999999999999</v>
      </c>
      <c r="K23" s="151">
        <v>1.2771999999999999</v>
      </c>
      <c r="L23" s="114">
        <v>5.6784999999999997</v>
      </c>
      <c r="M23" s="115">
        <v>0.69440000000000002</v>
      </c>
      <c r="N23" s="114">
        <v>4.8859000000000004</v>
      </c>
      <c r="O23" s="115">
        <v>1.0295000000000001</v>
      </c>
      <c r="P23" s="114">
        <v>6.0391000000000004</v>
      </c>
      <c r="Q23" s="115">
        <v>0.89459999999999995</v>
      </c>
    </row>
    <row r="24" spans="1:17" s="57" customFormat="1" ht="13.5" customHeight="1" x14ac:dyDescent="0.3">
      <c r="A24" s="24" t="s">
        <v>27</v>
      </c>
      <c r="B24" s="112">
        <v>2.9205000000000001</v>
      </c>
      <c r="C24" s="113">
        <v>0.27060000000000001</v>
      </c>
      <c r="D24" s="112">
        <v>2.3915999999999999</v>
      </c>
      <c r="E24" s="113">
        <v>0.2752</v>
      </c>
      <c r="F24" s="112">
        <v>2.1008</v>
      </c>
      <c r="G24" s="113">
        <v>0.28079999999999999</v>
      </c>
      <c r="H24" s="148">
        <v>4.2984999999999998</v>
      </c>
      <c r="I24" s="117">
        <v>1.077</v>
      </c>
      <c r="J24" s="148">
        <v>3.0379999999999998</v>
      </c>
      <c r="K24" s="117">
        <v>1.5384</v>
      </c>
      <c r="L24" s="112">
        <v>5.258</v>
      </c>
      <c r="M24" s="113">
        <v>0.81299999999999994</v>
      </c>
      <c r="N24" s="148">
        <v>4.2313000000000001</v>
      </c>
      <c r="O24" s="117">
        <v>1.0069999999999999</v>
      </c>
      <c r="P24" s="112">
        <v>5.9132999999999996</v>
      </c>
      <c r="Q24" s="113">
        <v>1.1638999999999999</v>
      </c>
    </row>
    <row r="25" spans="1:17" s="57" customFormat="1" ht="13.5" customHeight="1" x14ac:dyDescent="0.3">
      <c r="A25" s="24" t="s">
        <v>41</v>
      </c>
      <c r="B25" s="112">
        <v>4.1845999999999997</v>
      </c>
      <c r="C25" s="113">
        <v>0.66279999999999994</v>
      </c>
      <c r="D25" s="112">
        <v>2.7498</v>
      </c>
      <c r="E25" s="113">
        <v>0.71160000000000001</v>
      </c>
      <c r="F25" s="148">
        <v>2.3797000000000001</v>
      </c>
      <c r="G25" s="117">
        <v>0.75990000000000002</v>
      </c>
      <c r="H25" s="148">
        <v>4.0014000000000003</v>
      </c>
      <c r="I25" s="117">
        <v>2.5709</v>
      </c>
      <c r="J25" s="148">
        <v>3.7810000000000001</v>
      </c>
      <c r="K25" s="117">
        <v>2.2704</v>
      </c>
      <c r="L25" s="112">
        <v>6.7872000000000003</v>
      </c>
      <c r="M25" s="113">
        <v>1.3371</v>
      </c>
      <c r="N25" s="148">
        <v>11.0014</v>
      </c>
      <c r="O25" s="117">
        <v>4.8486000000000002</v>
      </c>
      <c r="P25" s="112">
        <v>6.2664999999999997</v>
      </c>
      <c r="Q25" s="113">
        <v>1.373</v>
      </c>
    </row>
    <row r="26" spans="1:17" s="57" customFormat="1" ht="13.5" customHeight="1" x14ac:dyDescent="0.3">
      <c r="A26" s="25" t="s">
        <v>2</v>
      </c>
      <c r="B26" s="114">
        <v>3.0651000000000002</v>
      </c>
      <c r="C26" s="115">
        <v>0.21210000000000001</v>
      </c>
      <c r="D26" s="114">
        <v>2.2427999999999999</v>
      </c>
      <c r="E26" s="115">
        <v>0.22919999999999999</v>
      </c>
      <c r="F26" s="114">
        <v>1.7068000000000001</v>
      </c>
      <c r="G26" s="113">
        <v>0.22670000000000001</v>
      </c>
      <c r="H26" s="149">
        <v>3.7911000000000001</v>
      </c>
      <c r="I26" s="117">
        <v>0.92290000000000005</v>
      </c>
      <c r="J26" s="114">
        <v>4.9333999999999998</v>
      </c>
      <c r="K26" s="113">
        <v>1.022</v>
      </c>
      <c r="L26" s="114">
        <v>5.0857000000000001</v>
      </c>
      <c r="M26" s="115">
        <v>0.46789999999999998</v>
      </c>
      <c r="N26" s="149">
        <v>3.956</v>
      </c>
      <c r="O26" s="117">
        <v>1.4589000000000001</v>
      </c>
      <c r="P26" s="114">
        <v>5.1778000000000004</v>
      </c>
      <c r="Q26" s="115">
        <v>0.4919</v>
      </c>
    </row>
    <row r="27" spans="1:17" s="57" customFormat="1" ht="13.5" customHeight="1" x14ac:dyDescent="0.3">
      <c r="A27" s="24" t="s">
        <v>29</v>
      </c>
      <c r="B27" s="112">
        <v>2.3435999999999999</v>
      </c>
      <c r="C27" s="113">
        <v>0.3241</v>
      </c>
      <c r="D27" s="112">
        <v>1.6772</v>
      </c>
      <c r="E27" s="113">
        <v>0.315</v>
      </c>
      <c r="F27" s="148">
        <v>1.3499000000000001</v>
      </c>
      <c r="G27" s="117">
        <v>0.30280000000000001</v>
      </c>
      <c r="H27" s="148">
        <v>3.1690999999999998</v>
      </c>
      <c r="I27" s="117">
        <v>1.3250999999999999</v>
      </c>
      <c r="J27" s="148">
        <v>3.9702000000000002</v>
      </c>
      <c r="K27" s="117">
        <v>2.3081999999999998</v>
      </c>
      <c r="L27" s="112">
        <v>5.5534999999999997</v>
      </c>
      <c r="M27" s="113">
        <v>1.1063000000000001</v>
      </c>
      <c r="N27" s="148">
        <v>4.6078000000000001</v>
      </c>
      <c r="O27" s="117">
        <v>2.1198999999999999</v>
      </c>
      <c r="P27" s="112">
        <v>5.7903000000000002</v>
      </c>
      <c r="Q27" s="113">
        <v>1.2774000000000001</v>
      </c>
    </row>
    <row r="28" spans="1:17" s="58" customFormat="1" ht="13.5" customHeight="1" x14ac:dyDescent="0.3">
      <c r="A28" s="23" t="s">
        <v>21</v>
      </c>
      <c r="B28" s="116">
        <v>3.4279000000000002</v>
      </c>
      <c r="C28" s="67">
        <v>0.27379999999999999</v>
      </c>
      <c r="D28" s="116">
        <v>2.6040999999999999</v>
      </c>
      <c r="E28" s="67">
        <v>0.31690000000000002</v>
      </c>
      <c r="F28" s="116">
        <v>1.9575</v>
      </c>
      <c r="G28" s="67">
        <v>0.32190000000000002</v>
      </c>
      <c r="H28" s="150">
        <v>4.1940999999999997</v>
      </c>
      <c r="I28" s="97">
        <v>1.2542</v>
      </c>
      <c r="J28" s="150">
        <v>5.1696</v>
      </c>
      <c r="K28" s="97">
        <v>1.1397999999999999</v>
      </c>
      <c r="L28" s="116">
        <v>4.9695999999999998</v>
      </c>
      <c r="M28" s="67">
        <v>0.51549999999999996</v>
      </c>
      <c r="N28" s="150">
        <v>3.2254</v>
      </c>
      <c r="O28" s="97">
        <v>1.9791000000000001</v>
      </c>
      <c r="P28" s="116">
        <v>5.0505000000000004</v>
      </c>
      <c r="Q28" s="67">
        <v>0.53149999999999997</v>
      </c>
    </row>
    <row r="29" spans="1:17" s="16" customFormat="1" ht="13.5" customHeight="1" x14ac:dyDescent="0.3">
      <c r="A29" s="11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8"/>
      <c r="Q29" s="18"/>
    </row>
    <row r="30" spans="1:17" ht="13.5" customHeight="1" x14ac:dyDescent="0.3">
      <c r="A30" s="11" t="s">
        <v>3</v>
      </c>
    </row>
    <row r="31" spans="1:17" ht="13.5" customHeight="1" x14ac:dyDescent="0.3">
      <c r="A31" s="7" t="str">
        <f>Index!$A$16</f>
        <v>Quelle: BFS – Schweizerische Arbeitskräfteerhebung (SAKE)</v>
      </c>
    </row>
    <row r="32" spans="1:17" ht="13.5" customHeight="1" x14ac:dyDescent="0.3">
      <c r="A32" s="7" t="str">
        <f>Index!$A$17</f>
        <v>© BFS 2024</v>
      </c>
    </row>
    <row r="33" spans="1:1" ht="25.5" customHeight="1" x14ac:dyDescent="0.3">
      <c r="A33" s="7" t="str">
        <f>Index!$A$18</f>
        <v>Auskunft: Bundesamt für Statistik (BFS), Bildungsindikatoren, EducIndicators@bfs.admin.ch</v>
      </c>
    </row>
  </sheetData>
  <mergeCells count="14">
    <mergeCell ref="L19:M19"/>
    <mergeCell ref="N19:O19"/>
    <mergeCell ref="P19:Q19"/>
    <mergeCell ref="D5:E5"/>
    <mergeCell ref="H5:I5"/>
    <mergeCell ref="J5:K5"/>
    <mergeCell ref="L5:M5"/>
    <mergeCell ref="N5:O5"/>
    <mergeCell ref="P5:Q5"/>
    <mergeCell ref="D19:E19"/>
    <mergeCell ref="H19:I19"/>
    <mergeCell ref="J19:K19"/>
    <mergeCell ref="F5:G5"/>
    <mergeCell ref="F19:G19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G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.54296875" defaultRowHeight="14" x14ac:dyDescent="0.3"/>
  <cols>
    <col min="1" max="1" width="29.26953125" style="13" customWidth="1"/>
    <col min="2" max="3" width="6.7265625" style="13" customWidth="1"/>
    <col min="4" max="5" width="6.7265625" style="13" hidden="1" customWidth="1"/>
    <col min="6" max="7" width="6.7265625" style="13" customWidth="1"/>
    <col min="8" max="13" width="6.7265625" style="13" hidden="1" customWidth="1"/>
    <col min="14" max="17" width="6.7265625" style="13" customWidth="1"/>
    <col min="18" max="25" width="6.7265625" style="13" hidden="1" customWidth="1"/>
    <col min="26" max="27" width="6.7265625" style="13" customWidth="1"/>
    <col min="28" max="35" width="6.7265625" style="13" hidden="1" customWidth="1"/>
    <col min="36" max="43" width="6.7265625" style="13" customWidth="1"/>
    <col min="44" max="55" width="6.1796875" style="13" customWidth="1"/>
    <col min="56" max="16384" width="12.54296875" style="13"/>
  </cols>
  <sheetData>
    <row r="1" spans="1:43" s="34" customFormat="1" ht="25.5" customHeight="1" x14ac:dyDescent="0.25">
      <c r="A1" s="94" t="s">
        <v>9</v>
      </c>
    </row>
    <row r="2" spans="1:43" s="33" customFormat="1" ht="13.5" customHeight="1" x14ac:dyDescent="0.25">
      <c r="A2" s="2" t="str">
        <f>CONCATENATE("Erwerbstätige nach Geschlecht, 2003–",RIGHT(Index!A17,4)-1)</f>
        <v>Erwerbstätige nach Geschlecht, 2003–2023</v>
      </c>
      <c r="AG2" s="35"/>
      <c r="AI2" s="35"/>
      <c r="AK2" s="35"/>
      <c r="AM2" s="35"/>
      <c r="AO2" s="35"/>
      <c r="AQ2" s="35" t="s">
        <v>20</v>
      </c>
    </row>
    <row r="3" spans="1:43" s="33" customFormat="1" ht="13.5" customHeight="1" x14ac:dyDescent="0.25">
      <c r="A3" s="3" t="s">
        <v>10</v>
      </c>
    </row>
    <row r="4" spans="1:43" s="26" customFormat="1" ht="13.5" customHeight="1" x14ac:dyDescent="0.25">
      <c r="A4" s="32"/>
      <c r="B4" s="131">
        <v>2003</v>
      </c>
      <c r="C4" s="133"/>
      <c r="D4" s="131">
        <v>2004</v>
      </c>
      <c r="E4" s="133"/>
      <c r="F4" s="131">
        <v>2005</v>
      </c>
      <c r="G4" s="133"/>
      <c r="H4" s="131">
        <v>2006</v>
      </c>
      <c r="I4" s="133"/>
      <c r="J4" s="131">
        <v>2007</v>
      </c>
      <c r="K4" s="133"/>
      <c r="L4" s="131">
        <v>2008</v>
      </c>
      <c r="M4" s="133"/>
      <c r="N4" s="131">
        <v>2009</v>
      </c>
      <c r="O4" s="133"/>
      <c r="P4" s="131" t="s">
        <v>15</v>
      </c>
      <c r="Q4" s="133"/>
      <c r="R4" s="131">
        <v>2011</v>
      </c>
      <c r="S4" s="133"/>
      <c r="T4" s="131">
        <v>2012</v>
      </c>
      <c r="U4" s="133"/>
      <c r="V4" s="131">
        <v>2013</v>
      </c>
      <c r="W4" s="133"/>
      <c r="X4" s="131">
        <v>2014</v>
      </c>
      <c r="Y4" s="133"/>
      <c r="Z4" s="131">
        <v>2015</v>
      </c>
      <c r="AA4" s="133"/>
      <c r="AB4" s="131">
        <v>2016</v>
      </c>
      <c r="AC4" s="133"/>
      <c r="AD4" s="131">
        <v>2017</v>
      </c>
      <c r="AE4" s="132"/>
      <c r="AF4" s="131">
        <v>2018</v>
      </c>
      <c r="AG4" s="132"/>
      <c r="AH4" s="131">
        <v>2019</v>
      </c>
      <c r="AI4" s="132"/>
      <c r="AJ4" s="131">
        <v>2020</v>
      </c>
      <c r="AK4" s="132"/>
      <c r="AL4" s="129" t="s">
        <v>103</v>
      </c>
      <c r="AM4" s="130"/>
      <c r="AN4" s="129">
        <v>2022</v>
      </c>
      <c r="AO4" s="130"/>
      <c r="AP4" s="129">
        <v>2023</v>
      </c>
      <c r="AQ4" s="130"/>
    </row>
    <row r="5" spans="1:43" s="26" customFormat="1" ht="13.5" customHeight="1" x14ac:dyDescent="0.25">
      <c r="A5" s="31"/>
      <c r="B5" s="30" t="s">
        <v>4</v>
      </c>
      <c r="C5" s="29" t="s">
        <v>12</v>
      </c>
      <c r="D5" s="30" t="s">
        <v>4</v>
      </c>
      <c r="E5" s="29" t="s">
        <v>12</v>
      </c>
      <c r="F5" s="30" t="s">
        <v>4</v>
      </c>
      <c r="G5" s="29" t="s">
        <v>12</v>
      </c>
      <c r="H5" s="30" t="s">
        <v>4</v>
      </c>
      <c r="I5" s="29" t="s">
        <v>12</v>
      </c>
      <c r="J5" s="30" t="s">
        <v>4</v>
      </c>
      <c r="K5" s="29" t="s">
        <v>12</v>
      </c>
      <c r="L5" s="30" t="s">
        <v>4</v>
      </c>
      <c r="M5" s="29" t="s">
        <v>12</v>
      </c>
      <c r="N5" s="30" t="s">
        <v>4</v>
      </c>
      <c r="O5" s="29" t="s">
        <v>12</v>
      </c>
      <c r="P5" s="30" t="s">
        <v>4</v>
      </c>
      <c r="Q5" s="29" t="s">
        <v>12</v>
      </c>
      <c r="R5" s="30" t="s">
        <v>4</v>
      </c>
      <c r="S5" s="29" t="s">
        <v>12</v>
      </c>
      <c r="T5" s="30" t="s">
        <v>4</v>
      </c>
      <c r="U5" s="29" t="s">
        <v>12</v>
      </c>
      <c r="V5" s="30" t="s">
        <v>4</v>
      </c>
      <c r="W5" s="29" t="s">
        <v>12</v>
      </c>
      <c r="X5" s="30" t="s">
        <v>4</v>
      </c>
      <c r="Y5" s="29" t="s">
        <v>12</v>
      </c>
      <c r="Z5" s="30" t="s">
        <v>4</v>
      </c>
      <c r="AA5" s="29" t="s">
        <v>12</v>
      </c>
      <c r="AB5" s="30" t="s">
        <v>4</v>
      </c>
      <c r="AC5" s="29" t="s">
        <v>12</v>
      </c>
      <c r="AD5" s="28" t="s">
        <v>4</v>
      </c>
      <c r="AE5" s="27" t="s">
        <v>12</v>
      </c>
      <c r="AF5" s="28" t="s">
        <v>4</v>
      </c>
      <c r="AG5" s="27" t="s">
        <v>12</v>
      </c>
      <c r="AH5" s="28" t="s">
        <v>4</v>
      </c>
      <c r="AI5" s="27" t="s">
        <v>12</v>
      </c>
      <c r="AJ5" s="28" t="s">
        <v>4</v>
      </c>
      <c r="AK5" s="27" t="s">
        <v>12</v>
      </c>
      <c r="AL5" s="28" t="s">
        <v>4</v>
      </c>
      <c r="AM5" s="27" t="s">
        <v>12</v>
      </c>
      <c r="AN5" s="28" t="s">
        <v>4</v>
      </c>
      <c r="AO5" s="27" t="s">
        <v>12</v>
      </c>
      <c r="AP5" s="28" t="s">
        <v>4</v>
      </c>
      <c r="AQ5" s="27" t="s">
        <v>12</v>
      </c>
    </row>
    <row r="6" spans="1:43" s="43" customFormat="1" ht="13.5" customHeight="1" x14ac:dyDescent="0.25">
      <c r="A6" s="42" t="s">
        <v>5</v>
      </c>
      <c r="B6" s="118">
        <v>72.459999999999994</v>
      </c>
      <c r="C6" s="119">
        <v>0.69</v>
      </c>
      <c r="D6" s="118">
        <v>72.22</v>
      </c>
      <c r="E6" s="119">
        <v>0.72</v>
      </c>
      <c r="F6" s="118">
        <v>72.819999999999993</v>
      </c>
      <c r="G6" s="119">
        <v>0.74</v>
      </c>
      <c r="H6" s="118">
        <v>73.02</v>
      </c>
      <c r="I6" s="119">
        <v>0.79</v>
      </c>
      <c r="J6" s="118">
        <v>74.040000000000006</v>
      </c>
      <c r="K6" s="119">
        <v>0.78</v>
      </c>
      <c r="L6" s="118">
        <v>76.099999999999994</v>
      </c>
      <c r="M6" s="119">
        <v>0.75</v>
      </c>
      <c r="N6" s="118">
        <v>75.91</v>
      </c>
      <c r="O6" s="119">
        <v>0.75</v>
      </c>
      <c r="P6" s="118">
        <v>73.347300000000004</v>
      </c>
      <c r="Q6" s="119">
        <v>0.47749999999999998</v>
      </c>
      <c r="R6" s="118">
        <v>74.624899999999997</v>
      </c>
      <c r="S6" s="119">
        <v>0.45889999999999997</v>
      </c>
      <c r="T6" s="118">
        <v>75.498199999999997</v>
      </c>
      <c r="U6" s="119">
        <v>0.43669999999999998</v>
      </c>
      <c r="V6" s="118">
        <v>75.659099999999995</v>
      </c>
      <c r="W6" s="119">
        <v>0.46039999999999998</v>
      </c>
      <c r="X6" s="118">
        <v>76.572500000000005</v>
      </c>
      <c r="Y6" s="119">
        <v>0.47720000000000001</v>
      </c>
      <c r="Z6" s="118">
        <v>77.117400000000004</v>
      </c>
      <c r="AA6" s="119">
        <v>0.49930000000000002</v>
      </c>
      <c r="AB6" s="118">
        <v>77.808700000000002</v>
      </c>
      <c r="AC6" s="119">
        <v>0.50949999999999995</v>
      </c>
      <c r="AD6" s="118">
        <v>77.659599999999998</v>
      </c>
      <c r="AE6" s="119">
        <v>0.50509999999999999</v>
      </c>
      <c r="AF6" s="118">
        <v>78.113299999999995</v>
      </c>
      <c r="AG6" s="119">
        <v>0.49890000000000001</v>
      </c>
      <c r="AH6" s="118">
        <v>79.067700000000002</v>
      </c>
      <c r="AI6" s="119">
        <v>0.48259999999999997</v>
      </c>
      <c r="AJ6" s="118">
        <v>78.909400000000005</v>
      </c>
      <c r="AK6" s="119">
        <v>0.48480000000000001</v>
      </c>
      <c r="AL6" s="118" t="s">
        <v>127</v>
      </c>
      <c r="AM6" s="119" t="s">
        <v>127</v>
      </c>
      <c r="AN6" s="118">
        <v>78.978899999999996</v>
      </c>
      <c r="AO6" s="119">
        <v>0.44359999999999999</v>
      </c>
      <c r="AP6" s="118">
        <v>79.824799999999996</v>
      </c>
      <c r="AQ6" s="119">
        <v>0.43730000000000002</v>
      </c>
    </row>
    <row r="7" spans="1:43" s="44" customFormat="1" ht="13.5" customHeight="1" x14ac:dyDescent="0.2">
      <c r="A7" s="25" t="s">
        <v>26</v>
      </c>
      <c r="B7" s="103">
        <v>58.74</v>
      </c>
      <c r="C7" s="108">
        <v>1.62</v>
      </c>
      <c r="D7" s="103">
        <v>58.8</v>
      </c>
      <c r="E7" s="108">
        <v>1.7</v>
      </c>
      <c r="F7" s="103">
        <v>59</v>
      </c>
      <c r="G7" s="108">
        <v>1.77</v>
      </c>
      <c r="H7" s="103">
        <v>57.88</v>
      </c>
      <c r="I7" s="108">
        <v>1.9</v>
      </c>
      <c r="J7" s="103">
        <v>58.79</v>
      </c>
      <c r="K7" s="108">
        <v>1.96</v>
      </c>
      <c r="L7" s="103">
        <v>61.28</v>
      </c>
      <c r="M7" s="108">
        <v>1.98</v>
      </c>
      <c r="N7" s="103">
        <v>61.7</v>
      </c>
      <c r="O7" s="108">
        <v>1.96</v>
      </c>
      <c r="P7" s="103">
        <v>60.2911</v>
      </c>
      <c r="Q7" s="108">
        <v>1.2338</v>
      </c>
      <c r="R7" s="103">
        <v>60.246699999999997</v>
      </c>
      <c r="S7" s="108">
        <v>1.2443</v>
      </c>
      <c r="T7" s="103">
        <v>60.930799999999998</v>
      </c>
      <c r="U7" s="108">
        <v>1.1933</v>
      </c>
      <c r="V7" s="103">
        <v>61.551299999999998</v>
      </c>
      <c r="W7" s="108">
        <v>1.2984</v>
      </c>
      <c r="X7" s="103">
        <v>60.903700000000001</v>
      </c>
      <c r="Y7" s="108">
        <v>1.4608000000000001</v>
      </c>
      <c r="Z7" s="103">
        <v>60.577399999999997</v>
      </c>
      <c r="AA7" s="108">
        <v>1.627</v>
      </c>
      <c r="AB7" s="103">
        <v>61.982599999999998</v>
      </c>
      <c r="AC7" s="108">
        <v>1.6061000000000001</v>
      </c>
      <c r="AD7" s="103">
        <v>60.941299999999998</v>
      </c>
      <c r="AE7" s="108">
        <v>1.6223000000000001</v>
      </c>
      <c r="AF7" s="103">
        <v>62.232799999999997</v>
      </c>
      <c r="AG7" s="108">
        <v>1.6559999999999999</v>
      </c>
      <c r="AH7" s="103">
        <v>62.6205</v>
      </c>
      <c r="AI7" s="108">
        <v>1.7245999999999999</v>
      </c>
      <c r="AJ7" s="103">
        <v>62.244799999999998</v>
      </c>
      <c r="AK7" s="108">
        <v>1.7470000000000001</v>
      </c>
      <c r="AL7" s="103" t="s">
        <v>127</v>
      </c>
      <c r="AM7" s="108" t="s">
        <v>127</v>
      </c>
      <c r="AN7" s="103">
        <v>60.463099999999997</v>
      </c>
      <c r="AO7" s="108">
        <v>1.4011</v>
      </c>
      <c r="AP7" s="103">
        <v>60.8977</v>
      </c>
      <c r="AQ7" s="108">
        <v>1.4433</v>
      </c>
    </row>
    <row r="8" spans="1:43" s="44" customFormat="1" ht="13.5" customHeight="1" x14ac:dyDescent="0.2">
      <c r="A8" s="25" t="s">
        <v>1</v>
      </c>
      <c r="B8" s="103">
        <v>73.72</v>
      </c>
      <c r="C8" s="108">
        <v>0.88</v>
      </c>
      <c r="D8" s="103">
        <v>73.2</v>
      </c>
      <c r="E8" s="108">
        <v>0.94</v>
      </c>
      <c r="F8" s="103">
        <v>73.62</v>
      </c>
      <c r="G8" s="108">
        <v>0.98</v>
      </c>
      <c r="H8" s="103">
        <v>73.98</v>
      </c>
      <c r="I8" s="108">
        <v>1.04</v>
      </c>
      <c r="J8" s="103">
        <v>74.709999999999994</v>
      </c>
      <c r="K8" s="108">
        <v>1.05</v>
      </c>
      <c r="L8" s="103">
        <v>76.45</v>
      </c>
      <c r="M8" s="108">
        <v>1.03</v>
      </c>
      <c r="N8" s="103">
        <v>75.989999999999995</v>
      </c>
      <c r="O8" s="108">
        <v>1.04</v>
      </c>
      <c r="P8" s="103">
        <v>74.165599999999998</v>
      </c>
      <c r="Q8" s="108">
        <v>0.63780000000000003</v>
      </c>
      <c r="R8" s="103">
        <v>76.1233</v>
      </c>
      <c r="S8" s="108">
        <v>0.58879999999999999</v>
      </c>
      <c r="T8" s="103">
        <v>76.324700000000007</v>
      </c>
      <c r="U8" s="108">
        <v>0.58209999999999995</v>
      </c>
      <c r="V8" s="103">
        <v>75.728499999999997</v>
      </c>
      <c r="W8" s="108">
        <v>0.6179</v>
      </c>
      <c r="X8" s="103">
        <v>76.656300000000002</v>
      </c>
      <c r="Y8" s="108">
        <v>0.64990000000000003</v>
      </c>
      <c r="Z8" s="103">
        <v>77.430700000000002</v>
      </c>
      <c r="AA8" s="108">
        <v>0.66830000000000001</v>
      </c>
      <c r="AB8" s="103">
        <v>77.734099999999998</v>
      </c>
      <c r="AC8" s="108">
        <v>0.69320000000000004</v>
      </c>
      <c r="AD8" s="103">
        <v>77.849999999999994</v>
      </c>
      <c r="AE8" s="108">
        <v>0.68940000000000001</v>
      </c>
      <c r="AF8" s="103">
        <v>77.3202</v>
      </c>
      <c r="AG8" s="108">
        <v>0.70479999999999998</v>
      </c>
      <c r="AH8" s="103">
        <v>78.0959</v>
      </c>
      <c r="AI8" s="108">
        <v>0.6946</v>
      </c>
      <c r="AJ8" s="103">
        <v>77.836600000000004</v>
      </c>
      <c r="AK8" s="108">
        <v>0.7177</v>
      </c>
      <c r="AL8" s="103" t="s">
        <v>127</v>
      </c>
      <c r="AM8" s="108" t="s">
        <v>127</v>
      </c>
      <c r="AN8" s="103">
        <v>79.527600000000007</v>
      </c>
      <c r="AO8" s="108">
        <v>0.67410000000000003</v>
      </c>
      <c r="AP8" s="103">
        <v>80.362700000000004</v>
      </c>
      <c r="AQ8" s="108">
        <v>0.67130000000000001</v>
      </c>
    </row>
    <row r="9" spans="1:43" s="44" customFormat="1" ht="13.5" customHeight="1" x14ac:dyDescent="0.2">
      <c r="A9" s="24" t="s">
        <v>27</v>
      </c>
      <c r="B9" s="103">
        <v>73.72</v>
      </c>
      <c r="C9" s="108">
        <v>0.97</v>
      </c>
      <c r="D9" s="103">
        <v>73.12</v>
      </c>
      <c r="E9" s="108">
        <v>1.03</v>
      </c>
      <c r="F9" s="103">
        <v>73.56</v>
      </c>
      <c r="G9" s="108">
        <v>1.0900000000000001</v>
      </c>
      <c r="H9" s="103">
        <v>73.94</v>
      </c>
      <c r="I9" s="108">
        <v>1.1599999999999999</v>
      </c>
      <c r="J9" s="103">
        <v>74.849999999999994</v>
      </c>
      <c r="K9" s="108">
        <v>1.1599999999999999</v>
      </c>
      <c r="L9" s="103">
        <v>77.05</v>
      </c>
      <c r="M9" s="108">
        <v>1.1299999999999999</v>
      </c>
      <c r="N9" s="103">
        <v>76.34</v>
      </c>
      <c r="O9" s="108">
        <v>1.1499999999999999</v>
      </c>
      <c r="P9" s="103">
        <v>74.706299999999999</v>
      </c>
      <c r="Q9" s="108">
        <v>0.69099999999999995</v>
      </c>
      <c r="R9" s="103">
        <v>76.420599999999993</v>
      </c>
      <c r="S9" s="108">
        <v>0.64319999999999999</v>
      </c>
      <c r="T9" s="103">
        <v>76.497600000000006</v>
      </c>
      <c r="U9" s="108">
        <v>0.63800000000000001</v>
      </c>
      <c r="V9" s="103">
        <v>76.206900000000005</v>
      </c>
      <c r="W9" s="108">
        <v>0.66239999999999999</v>
      </c>
      <c r="X9" s="103">
        <v>77.5578</v>
      </c>
      <c r="Y9" s="108">
        <v>0.69399999999999995</v>
      </c>
      <c r="Z9" s="103">
        <v>78.087599999999995</v>
      </c>
      <c r="AA9" s="108">
        <v>0.7409</v>
      </c>
      <c r="AB9" s="103">
        <v>78.064899999999994</v>
      </c>
      <c r="AC9" s="108">
        <v>0.76749999999999996</v>
      </c>
      <c r="AD9" s="103">
        <v>78.005899999999997</v>
      </c>
      <c r="AE9" s="108">
        <v>0.76719999999999999</v>
      </c>
      <c r="AF9" s="103">
        <v>78.072400000000002</v>
      </c>
      <c r="AG9" s="108">
        <v>0.77210000000000001</v>
      </c>
      <c r="AH9" s="103">
        <v>78.869299999999996</v>
      </c>
      <c r="AI9" s="108">
        <v>0.76429999999999998</v>
      </c>
      <c r="AJ9" s="103">
        <v>78.7102</v>
      </c>
      <c r="AK9" s="108">
        <v>0.78500000000000003</v>
      </c>
      <c r="AL9" s="103" t="s">
        <v>127</v>
      </c>
      <c r="AM9" s="108" t="s">
        <v>127</v>
      </c>
      <c r="AN9" s="103">
        <v>79.738100000000003</v>
      </c>
      <c r="AO9" s="108">
        <v>0.74819999999999998</v>
      </c>
      <c r="AP9" s="103">
        <v>80.890600000000006</v>
      </c>
      <c r="AQ9" s="108">
        <v>0.74170000000000003</v>
      </c>
    </row>
    <row r="10" spans="1:43" s="44" customFormat="1" ht="13.5" customHeight="1" x14ac:dyDescent="0.2">
      <c r="A10" s="24" t="s">
        <v>41</v>
      </c>
      <c r="B10" s="103">
        <v>73.72</v>
      </c>
      <c r="C10" s="108">
        <v>2.14</v>
      </c>
      <c r="D10" s="103">
        <v>73.569999999999993</v>
      </c>
      <c r="E10" s="108">
        <v>2.2200000000000002</v>
      </c>
      <c r="F10" s="103">
        <v>73.86</v>
      </c>
      <c r="G10" s="108">
        <v>2.23</v>
      </c>
      <c r="H10" s="103">
        <v>74.14</v>
      </c>
      <c r="I10" s="108">
        <v>2.38</v>
      </c>
      <c r="J10" s="103">
        <v>74.040000000000006</v>
      </c>
      <c r="K10" s="108">
        <v>2.5099999999999998</v>
      </c>
      <c r="L10" s="103">
        <v>73.64</v>
      </c>
      <c r="M10" s="108">
        <v>2.5299999999999998</v>
      </c>
      <c r="N10" s="103">
        <v>74.319999999999993</v>
      </c>
      <c r="O10" s="108">
        <v>2.5</v>
      </c>
      <c r="P10" s="103">
        <v>71.771799999999999</v>
      </c>
      <c r="Q10" s="108">
        <v>1.6116999999999999</v>
      </c>
      <c r="R10" s="103">
        <v>74.789299999999997</v>
      </c>
      <c r="S10" s="108">
        <v>1.4503999999999999</v>
      </c>
      <c r="T10" s="103">
        <v>75.543099999999995</v>
      </c>
      <c r="U10" s="108">
        <v>1.4173</v>
      </c>
      <c r="V10" s="103">
        <v>73.632199999999997</v>
      </c>
      <c r="W10" s="108">
        <v>1.6138999999999999</v>
      </c>
      <c r="X10" s="103">
        <v>72.994</v>
      </c>
      <c r="Y10" s="108">
        <v>1.6759999999999999</v>
      </c>
      <c r="Z10" s="103">
        <v>74.735500000000002</v>
      </c>
      <c r="AA10" s="108">
        <v>1.5426</v>
      </c>
      <c r="AB10" s="103">
        <v>76.411000000000001</v>
      </c>
      <c r="AC10" s="108">
        <v>1.6084000000000001</v>
      </c>
      <c r="AD10" s="103">
        <v>77.258300000000006</v>
      </c>
      <c r="AE10" s="108">
        <v>1.5659000000000001</v>
      </c>
      <c r="AF10" s="103">
        <v>74.531199999999998</v>
      </c>
      <c r="AG10" s="108">
        <v>1.6678999999999999</v>
      </c>
      <c r="AH10" s="103">
        <v>75.216399999999993</v>
      </c>
      <c r="AI10" s="108">
        <v>1.6261000000000001</v>
      </c>
      <c r="AJ10" s="103">
        <v>74.685400000000001</v>
      </c>
      <c r="AK10" s="108">
        <v>1.6970000000000001</v>
      </c>
      <c r="AL10" s="103" t="s">
        <v>127</v>
      </c>
      <c r="AM10" s="108" t="s">
        <v>127</v>
      </c>
      <c r="AN10" s="103">
        <v>78.570400000000006</v>
      </c>
      <c r="AO10" s="108">
        <v>1.5535000000000001</v>
      </c>
      <c r="AP10" s="103">
        <v>78.003100000000003</v>
      </c>
      <c r="AQ10" s="108">
        <v>1.5799000000000001</v>
      </c>
    </row>
    <row r="11" spans="1:43" s="44" customFormat="1" ht="13.5" customHeight="1" x14ac:dyDescent="0.2">
      <c r="A11" s="25" t="s">
        <v>2</v>
      </c>
      <c r="B11" s="103">
        <v>83.24</v>
      </c>
      <c r="C11" s="108">
        <v>1.33</v>
      </c>
      <c r="D11" s="103">
        <v>82.77</v>
      </c>
      <c r="E11" s="108">
        <v>1.34</v>
      </c>
      <c r="F11" s="103">
        <v>83.61</v>
      </c>
      <c r="G11" s="108">
        <v>1.3</v>
      </c>
      <c r="H11" s="103">
        <v>83.79</v>
      </c>
      <c r="I11" s="108">
        <v>1.34</v>
      </c>
      <c r="J11" s="103">
        <v>83.94</v>
      </c>
      <c r="K11" s="108">
        <v>1.3</v>
      </c>
      <c r="L11" s="103">
        <v>85.04</v>
      </c>
      <c r="M11" s="108">
        <v>1.1499999999999999</v>
      </c>
      <c r="N11" s="103">
        <v>84.51</v>
      </c>
      <c r="O11" s="108">
        <v>1.19</v>
      </c>
      <c r="P11" s="103">
        <v>80.706599999999995</v>
      </c>
      <c r="Q11" s="108">
        <v>0.83409999999999995</v>
      </c>
      <c r="R11" s="103">
        <v>81.291700000000006</v>
      </c>
      <c r="S11" s="108">
        <v>0.81540000000000001</v>
      </c>
      <c r="T11" s="103">
        <v>82.588300000000004</v>
      </c>
      <c r="U11" s="108">
        <v>0.73870000000000002</v>
      </c>
      <c r="V11" s="103">
        <v>82.7791</v>
      </c>
      <c r="W11" s="108">
        <v>0.77329999999999999</v>
      </c>
      <c r="X11" s="103">
        <v>83.483800000000002</v>
      </c>
      <c r="Y11" s="108">
        <v>0.74780000000000002</v>
      </c>
      <c r="Z11" s="103">
        <v>83.521500000000003</v>
      </c>
      <c r="AA11" s="108">
        <v>0.76549999999999996</v>
      </c>
      <c r="AB11" s="103">
        <v>84.211200000000005</v>
      </c>
      <c r="AC11" s="108">
        <v>0.79339999999999999</v>
      </c>
      <c r="AD11" s="103">
        <v>83.533799999999999</v>
      </c>
      <c r="AE11" s="108">
        <v>0.78559999999999997</v>
      </c>
      <c r="AF11" s="103">
        <v>84.215000000000003</v>
      </c>
      <c r="AG11" s="108">
        <v>0.73819999999999997</v>
      </c>
      <c r="AH11" s="103">
        <v>85.168400000000005</v>
      </c>
      <c r="AI11" s="108">
        <v>0.6714</v>
      </c>
      <c r="AJ11" s="103">
        <v>84.923599999999993</v>
      </c>
      <c r="AK11" s="108">
        <v>0.65169999999999995</v>
      </c>
      <c r="AL11" s="103" t="s">
        <v>127</v>
      </c>
      <c r="AM11" s="108" t="s">
        <v>127</v>
      </c>
      <c r="AN11" s="103">
        <v>85.341499999999996</v>
      </c>
      <c r="AO11" s="108">
        <v>0.58330000000000004</v>
      </c>
      <c r="AP11" s="103">
        <v>85.934399999999997</v>
      </c>
      <c r="AQ11" s="108">
        <v>0.55420000000000003</v>
      </c>
    </row>
    <row r="12" spans="1:43" s="44" customFormat="1" ht="13.5" customHeight="1" x14ac:dyDescent="0.2">
      <c r="A12" s="24" t="s">
        <v>29</v>
      </c>
      <c r="B12" s="103">
        <v>84.28</v>
      </c>
      <c r="C12" s="108">
        <v>1.87</v>
      </c>
      <c r="D12" s="103">
        <v>84.86</v>
      </c>
      <c r="E12" s="108">
        <v>1.86</v>
      </c>
      <c r="F12" s="103">
        <v>86.79</v>
      </c>
      <c r="G12" s="108">
        <v>1.83</v>
      </c>
      <c r="H12" s="103">
        <v>86.59</v>
      </c>
      <c r="I12" s="108">
        <v>1.88</v>
      </c>
      <c r="J12" s="103">
        <v>87.9</v>
      </c>
      <c r="K12" s="108">
        <v>1.81</v>
      </c>
      <c r="L12" s="103">
        <v>88.5</v>
      </c>
      <c r="M12" s="108">
        <v>1.68</v>
      </c>
      <c r="N12" s="103">
        <v>87.42</v>
      </c>
      <c r="O12" s="108">
        <v>1.84</v>
      </c>
      <c r="P12" s="103">
        <v>84.296800000000005</v>
      </c>
      <c r="Q12" s="108">
        <v>1.2538</v>
      </c>
      <c r="R12" s="103">
        <v>85.794399999999996</v>
      </c>
      <c r="S12" s="108">
        <v>1.1629</v>
      </c>
      <c r="T12" s="103">
        <v>86.176100000000005</v>
      </c>
      <c r="U12" s="108">
        <v>1.1428</v>
      </c>
      <c r="V12" s="103">
        <v>86.144199999999998</v>
      </c>
      <c r="W12" s="108">
        <v>1.1289</v>
      </c>
      <c r="X12" s="103">
        <v>86.822500000000005</v>
      </c>
      <c r="Y12" s="108">
        <v>1.2239</v>
      </c>
      <c r="Z12" s="103">
        <v>88.291300000000007</v>
      </c>
      <c r="AA12" s="108">
        <v>1.0399</v>
      </c>
      <c r="AB12" s="103">
        <v>88.690299999999993</v>
      </c>
      <c r="AC12" s="108">
        <v>1.3072999999999999</v>
      </c>
      <c r="AD12" s="103">
        <v>88.044899999999998</v>
      </c>
      <c r="AE12" s="108">
        <v>1.1240000000000001</v>
      </c>
      <c r="AF12" s="103">
        <v>89.694599999999994</v>
      </c>
      <c r="AG12" s="108">
        <v>0.98119999999999996</v>
      </c>
      <c r="AH12" s="103">
        <v>89.598500000000001</v>
      </c>
      <c r="AI12" s="108">
        <v>1.0665</v>
      </c>
      <c r="AJ12" s="103">
        <v>88.118600000000001</v>
      </c>
      <c r="AK12" s="108">
        <v>1.0330999999999999</v>
      </c>
      <c r="AL12" s="103" t="s">
        <v>127</v>
      </c>
      <c r="AM12" s="108" t="s">
        <v>127</v>
      </c>
      <c r="AN12" s="103">
        <v>87.149100000000004</v>
      </c>
      <c r="AO12" s="108">
        <v>1.0132000000000001</v>
      </c>
      <c r="AP12" s="103">
        <v>87.129099999999994</v>
      </c>
      <c r="AQ12" s="108">
        <v>0.96860000000000002</v>
      </c>
    </row>
    <row r="13" spans="1:43" s="44" customFormat="1" ht="13.5" customHeight="1" x14ac:dyDescent="0.2">
      <c r="A13" s="24" t="s">
        <v>21</v>
      </c>
      <c r="B13" s="103">
        <v>82.19</v>
      </c>
      <c r="C13" s="108">
        <v>1.88</v>
      </c>
      <c r="D13" s="103">
        <v>80.75</v>
      </c>
      <c r="E13" s="108">
        <v>1.93</v>
      </c>
      <c r="F13" s="103">
        <v>80.63</v>
      </c>
      <c r="G13" s="108">
        <v>1.84</v>
      </c>
      <c r="H13" s="103">
        <v>81.08</v>
      </c>
      <c r="I13" s="108">
        <v>1.9</v>
      </c>
      <c r="J13" s="103">
        <v>80.88</v>
      </c>
      <c r="K13" s="108">
        <v>1.82</v>
      </c>
      <c r="L13" s="103">
        <v>82.75</v>
      </c>
      <c r="M13" s="108">
        <v>1.55</v>
      </c>
      <c r="N13" s="103">
        <v>82.77</v>
      </c>
      <c r="O13" s="108">
        <v>1.55</v>
      </c>
      <c r="P13" s="103">
        <v>78.8322</v>
      </c>
      <c r="Q13" s="108">
        <v>1.0823</v>
      </c>
      <c r="R13" s="103">
        <v>79.273899999999998</v>
      </c>
      <c r="S13" s="108">
        <v>1.0511999999999999</v>
      </c>
      <c r="T13" s="103">
        <v>81.003500000000003</v>
      </c>
      <c r="U13" s="108">
        <v>0.93359999999999999</v>
      </c>
      <c r="V13" s="103">
        <v>81.264200000000002</v>
      </c>
      <c r="W13" s="108">
        <v>0.99380000000000002</v>
      </c>
      <c r="X13" s="103">
        <v>81.940399999999997</v>
      </c>
      <c r="Y13" s="108">
        <v>0.93510000000000004</v>
      </c>
      <c r="Z13" s="103">
        <v>81.450299999999999</v>
      </c>
      <c r="AA13" s="108">
        <v>0.99339999999999995</v>
      </c>
      <c r="AB13" s="103">
        <v>82.284599999999998</v>
      </c>
      <c r="AC13" s="108">
        <v>0.9839</v>
      </c>
      <c r="AD13" s="103">
        <v>81.5946</v>
      </c>
      <c r="AE13" s="108">
        <v>1.0063</v>
      </c>
      <c r="AF13" s="103">
        <v>81.933400000000006</v>
      </c>
      <c r="AG13" s="108">
        <v>0.95289999999999997</v>
      </c>
      <c r="AH13" s="103">
        <v>83.368799999999993</v>
      </c>
      <c r="AI13" s="108">
        <v>0.83630000000000004</v>
      </c>
      <c r="AJ13" s="103">
        <v>83.598299999999995</v>
      </c>
      <c r="AK13" s="108">
        <v>0.81420000000000003</v>
      </c>
      <c r="AL13" s="103" t="s">
        <v>127</v>
      </c>
      <c r="AM13" s="108" t="s">
        <v>127</v>
      </c>
      <c r="AN13" s="103">
        <v>84.5411</v>
      </c>
      <c r="AO13" s="108">
        <v>0.71189999999999998</v>
      </c>
      <c r="AP13" s="103">
        <v>85.414199999999994</v>
      </c>
      <c r="AQ13" s="108">
        <v>0.6744</v>
      </c>
    </row>
    <row r="14" spans="1:43" s="43" customFormat="1" ht="13.5" customHeight="1" x14ac:dyDescent="0.25">
      <c r="A14" s="42" t="s">
        <v>6</v>
      </c>
      <c r="B14" s="118">
        <v>89.4</v>
      </c>
      <c r="C14" s="119">
        <v>0.5</v>
      </c>
      <c r="D14" s="118">
        <v>89.08</v>
      </c>
      <c r="E14" s="119">
        <v>0.53</v>
      </c>
      <c r="F14" s="118">
        <v>88.85</v>
      </c>
      <c r="G14" s="119">
        <v>0.55000000000000004</v>
      </c>
      <c r="H14" s="118">
        <v>89.02</v>
      </c>
      <c r="I14" s="119">
        <v>0.57999999999999996</v>
      </c>
      <c r="J14" s="118">
        <v>89.91</v>
      </c>
      <c r="K14" s="119">
        <v>0.56000000000000005</v>
      </c>
      <c r="L14" s="118">
        <v>90.15</v>
      </c>
      <c r="M14" s="119">
        <v>0.56999999999999995</v>
      </c>
      <c r="N14" s="118">
        <v>89.48</v>
      </c>
      <c r="O14" s="119">
        <v>0.61</v>
      </c>
      <c r="P14" s="118">
        <v>87.4435</v>
      </c>
      <c r="Q14" s="119">
        <v>0.41489999999999999</v>
      </c>
      <c r="R14" s="118">
        <v>88.3596</v>
      </c>
      <c r="S14" s="119">
        <v>0.38719999999999999</v>
      </c>
      <c r="T14" s="118">
        <v>88.353399999999993</v>
      </c>
      <c r="U14" s="119">
        <v>0.37830000000000003</v>
      </c>
      <c r="V14" s="118">
        <v>87.787300000000002</v>
      </c>
      <c r="W14" s="119">
        <v>0.4098</v>
      </c>
      <c r="X14" s="118">
        <v>87.695499999999996</v>
      </c>
      <c r="Y14" s="119">
        <v>0.43240000000000001</v>
      </c>
      <c r="Z14" s="118">
        <v>88.280600000000007</v>
      </c>
      <c r="AA14" s="119">
        <v>0.43380000000000002</v>
      </c>
      <c r="AB14" s="118">
        <v>88.106700000000004</v>
      </c>
      <c r="AC14" s="119">
        <v>0.45150000000000001</v>
      </c>
      <c r="AD14" s="118">
        <v>88.276899999999998</v>
      </c>
      <c r="AE14" s="119">
        <v>0.45029999999999998</v>
      </c>
      <c r="AF14" s="118">
        <v>88.671199999999999</v>
      </c>
      <c r="AG14" s="119">
        <v>0.42399999999999999</v>
      </c>
      <c r="AH14" s="118">
        <v>89.060900000000004</v>
      </c>
      <c r="AI14" s="119">
        <v>0.42199999999999999</v>
      </c>
      <c r="AJ14" s="118">
        <v>88.486199999999997</v>
      </c>
      <c r="AK14" s="119">
        <v>0.41620000000000001</v>
      </c>
      <c r="AL14" s="118" t="s">
        <v>127</v>
      </c>
      <c r="AM14" s="119" t="s">
        <v>127</v>
      </c>
      <c r="AN14" s="118">
        <v>87.840900000000005</v>
      </c>
      <c r="AO14" s="119">
        <v>0.3891</v>
      </c>
      <c r="AP14" s="118">
        <v>88.364099999999993</v>
      </c>
      <c r="AQ14" s="119">
        <v>0.3846</v>
      </c>
    </row>
    <row r="15" spans="1:43" s="45" customFormat="1" ht="13.5" customHeight="1" x14ac:dyDescent="0.2">
      <c r="A15" s="25" t="s">
        <v>26</v>
      </c>
      <c r="B15" s="103">
        <v>80.260000000000005</v>
      </c>
      <c r="C15" s="108">
        <v>1.75</v>
      </c>
      <c r="D15" s="103">
        <v>77.87</v>
      </c>
      <c r="E15" s="108">
        <v>1.89</v>
      </c>
      <c r="F15" s="103">
        <v>77.27</v>
      </c>
      <c r="G15" s="108">
        <v>1.97</v>
      </c>
      <c r="H15" s="103">
        <v>76.67</v>
      </c>
      <c r="I15" s="108">
        <v>2.0699999999999998</v>
      </c>
      <c r="J15" s="103">
        <v>79.03</v>
      </c>
      <c r="K15" s="108">
        <v>2.1</v>
      </c>
      <c r="L15" s="103">
        <v>79.39</v>
      </c>
      <c r="M15" s="108">
        <v>2.11</v>
      </c>
      <c r="N15" s="103">
        <v>78.41</v>
      </c>
      <c r="O15" s="108">
        <v>2.19</v>
      </c>
      <c r="P15" s="103">
        <v>76.110100000000003</v>
      </c>
      <c r="Q15" s="108">
        <v>1.5155000000000001</v>
      </c>
      <c r="R15" s="103">
        <v>76.704300000000003</v>
      </c>
      <c r="S15" s="108">
        <v>1.4093</v>
      </c>
      <c r="T15" s="103">
        <v>76.128799999999998</v>
      </c>
      <c r="U15" s="108">
        <v>1.4770000000000001</v>
      </c>
      <c r="V15" s="103">
        <v>75.306700000000006</v>
      </c>
      <c r="W15" s="108">
        <v>1.5532999999999999</v>
      </c>
      <c r="X15" s="103">
        <v>76.504599999999996</v>
      </c>
      <c r="Y15" s="108">
        <v>1.6904999999999999</v>
      </c>
      <c r="Z15" s="103">
        <v>76.8001</v>
      </c>
      <c r="AA15" s="108">
        <v>1.7594000000000001</v>
      </c>
      <c r="AB15" s="103">
        <v>75.476600000000005</v>
      </c>
      <c r="AC15" s="108">
        <v>1.8129999999999999</v>
      </c>
      <c r="AD15" s="103">
        <v>75.767899999999997</v>
      </c>
      <c r="AE15" s="108">
        <v>1.9034</v>
      </c>
      <c r="AF15" s="103">
        <v>77.013300000000001</v>
      </c>
      <c r="AG15" s="108">
        <v>1.778</v>
      </c>
      <c r="AH15" s="103">
        <v>77.278899999999993</v>
      </c>
      <c r="AI15" s="108">
        <v>1.8379000000000001</v>
      </c>
      <c r="AJ15" s="103">
        <v>78.985100000000003</v>
      </c>
      <c r="AK15" s="108">
        <v>1.7618</v>
      </c>
      <c r="AL15" s="103" t="s">
        <v>127</v>
      </c>
      <c r="AM15" s="108" t="s">
        <v>127</v>
      </c>
      <c r="AN15" s="103">
        <v>73.432599999999994</v>
      </c>
      <c r="AO15" s="108">
        <v>1.4918</v>
      </c>
      <c r="AP15" s="103">
        <v>75.042000000000002</v>
      </c>
      <c r="AQ15" s="108">
        <v>1.4841</v>
      </c>
    </row>
    <row r="16" spans="1:43" s="45" customFormat="1" ht="13.5" customHeight="1" x14ac:dyDescent="0.2">
      <c r="A16" s="25" t="s">
        <v>1</v>
      </c>
      <c r="B16" s="103">
        <v>88.9</v>
      </c>
      <c r="C16" s="108">
        <v>0.72</v>
      </c>
      <c r="D16" s="103">
        <v>88.42</v>
      </c>
      <c r="E16" s="108">
        <v>0.78</v>
      </c>
      <c r="F16" s="103">
        <v>87.88</v>
      </c>
      <c r="G16" s="108">
        <v>0.82</v>
      </c>
      <c r="H16" s="103">
        <v>88.01</v>
      </c>
      <c r="I16" s="108">
        <v>0.9</v>
      </c>
      <c r="J16" s="103">
        <v>89.23</v>
      </c>
      <c r="K16" s="108">
        <v>0.85</v>
      </c>
      <c r="L16" s="103">
        <v>89.1</v>
      </c>
      <c r="M16" s="108">
        <v>0.9</v>
      </c>
      <c r="N16" s="103">
        <v>88.55</v>
      </c>
      <c r="O16" s="108">
        <v>0.96</v>
      </c>
      <c r="P16" s="103">
        <v>86.518199999999993</v>
      </c>
      <c r="Q16" s="108">
        <v>0.61270000000000002</v>
      </c>
      <c r="R16" s="103">
        <v>87.8887</v>
      </c>
      <c r="S16" s="108">
        <v>0.55300000000000005</v>
      </c>
      <c r="T16" s="103">
        <v>87.465800000000002</v>
      </c>
      <c r="U16" s="108">
        <v>0.55989999999999995</v>
      </c>
      <c r="V16" s="103">
        <v>86.850200000000001</v>
      </c>
      <c r="W16" s="108">
        <v>0.61699999999999999</v>
      </c>
      <c r="X16" s="103">
        <v>86.811599999999999</v>
      </c>
      <c r="Y16" s="108">
        <v>0.6421</v>
      </c>
      <c r="Z16" s="103">
        <v>87.606300000000005</v>
      </c>
      <c r="AA16" s="108">
        <v>0.65539999999999998</v>
      </c>
      <c r="AB16" s="103">
        <v>87.243399999999994</v>
      </c>
      <c r="AC16" s="108">
        <v>0.7097</v>
      </c>
      <c r="AD16" s="103">
        <v>87.214100000000002</v>
      </c>
      <c r="AE16" s="108">
        <v>0.70069999999999999</v>
      </c>
      <c r="AF16" s="103">
        <v>87.369500000000002</v>
      </c>
      <c r="AG16" s="108">
        <v>0.68859999999999999</v>
      </c>
      <c r="AH16" s="103">
        <v>87.326300000000003</v>
      </c>
      <c r="AI16" s="108">
        <v>0.71489999999999998</v>
      </c>
      <c r="AJ16" s="103">
        <v>86.072000000000003</v>
      </c>
      <c r="AK16" s="108">
        <v>0.72030000000000005</v>
      </c>
      <c r="AL16" s="103" t="s">
        <v>127</v>
      </c>
      <c r="AM16" s="108" t="s">
        <v>127</v>
      </c>
      <c r="AN16" s="103">
        <v>86.798699999999997</v>
      </c>
      <c r="AO16" s="108">
        <v>0.65500000000000003</v>
      </c>
      <c r="AP16" s="103">
        <v>87.369600000000005</v>
      </c>
      <c r="AQ16" s="108">
        <v>0.65339999999999998</v>
      </c>
    </row>
    <row r="17" spans="1:43" s="45" customFormat="1" ht="13.5" customHeight="1" x14ac:dyDescent="0.2">
      <c r="A17" s="24" t="s">
        <v>27</v>
      </c>
      <c r="B17" s="103">
        <v>89.72</v>
      </c>
      <c r="C17" s="108">
        <v>0.73</v>
      </c>
      <c r="D17" s="103">
        <v>89.52</v>
      </c>
      <c r="E17" s="108">
        <v>0.77</v>
      </c>
      <c r="F17" s="103">
        <v>88.5</v>
      </c>
      <c r="G17" s="108">
        <v>0.85</v>
      </c>
      <c r="H17" s="103">
        <v>88.84</v>
      </c>
      <c r="I17" s="108">
        <v>0.9</v>
      </c>
      <c r="J17" s="103">
        <v>90.03</v>
      </c>
      <c r="K17" s="108">
        <v>0.82</v>
      </c>
      <c r="L17" s="103">
        <v>89.93</v>
      </c>
      <c r="M17" s="108">
        <v>0.88</v>
      </c>
      <c r="N17" s="103">
        <v>89.23</v>
      </c>
      <c r="O17" s="108">
        <v>0.96</v>
      </c>
      <c r="P17" s="103">
        <v>87.210099999999997</v>
      </c>
      <c r="Q17" s="108">
        <v>0.62690000000000001</v>
      </c>
      <c r="R17" s="103">
        <v>88.709699999999998</v>
      </c>
      <c r="S17" s="108">
        <v>0.56069999999999998</v>
      </c>
      <c r="T17" s="103">
        <v>88.689899999999994</v>
      </c>
      <c r="U17" s="108">
        <v>0.55720000000000003</v>
      </c>
      <c r="V17" s="103">
        <v>88.189099999999996</v>
      </c>
      <c r="W17" s="108">
        <v>0.59930000000000005</v>
      </c>
      <c r="X17" s="103">
        <v>87.390600000000006</v>
      </c>
      <c r="Y17" s="108">
        <v>0.67259999999999998</v>
      </c>
      <c r="Z17" s="103">
        <v>88.341399999999993</v>
      </c>
      <c r="AA17" s="108">
        <v>0.69340000000000002</v>
      </c>
      <c r="AB17" s="103">
        <v>88.139799999999994</v>
      </c>
      <c r="AC17" s="108">
        <v>0.75149999999999995</v>
      </c>
      <c r="AD17" s="103">
        <v>87.6952</v>
      </c>
      <c r="AE17" s="108">
        <v>0.76019999999999999</v>
      </c>
      <c r="AF17" s="103">
        <v>88.111500000000007</v>
      </c>
      <c r="AG17" s="108">
        <v>0.73070000000000002</v>
      </c>
      <c r="AH17" s="103">
        <v>88.487399999999994</v>
      </c>
      <c r="AI17" s="108">
        <v>0.74350000000000005</v>
      </c>
      <c r="AJ17" s="103">
        <v>86.993600000000001</v>
      </c>
      <c r="AK17" s="108">
        <v>0.77249999999999996</v>
      </c>
      <c r="AL17" s="103" t="s">
        <v>127</v>
      </c>
      <c r="AM17" s="108" t="s">
        <v>127</v>
      </c>
      <c r="AN17" s="103">
        <v>87.973299999999995</v>
      </c>
      <c r="AO17" s="108">
        <v>0.68220000000000003</v>
      </c>
      <c r="AP17" s="103">
        <v>87.859899999999996</v>
      </c>
      <c r="AQ17" s="108">
        <v>0.70089999999999997</v>
      </c>
    </row>
    <row r="18" spans="1:43" s="45" customFormat="1" ht="13.5" customHeight="1" x14ac:dyDescent="0.2">
      <c r="A18" s="24" t="s">
        <v>41</v>
      </c>
      <c r="B18" s="103">
        <v>82.9</v>
      </c>
      <c r="C18" s="108">
        <v>2.64</v>
      </c>
      <c r="D18" s="103">
        <v>80.33</v>
      </c>
      <c r="E18" s="108">
        <v>3.09</v>
      </c>
      <c r="F18" s="103">
        <v>83.34</v>
      </c>
      <c r="G18" s="108">
        <v>2.79</v>
      </c>
      <c r="H18" s="103">
        <v>82.38</v>
      </c>
      <c r="I18" s="108">
        <v>3.4</v>
      </c>
      <c r="J18" s="103">
        <v>83.45</v>
      </c>
      <c r="K18" s="108">
        <v>3.47</v>
      </c>
      <c r="L18" s="103">
        <v>83.46</v>
      </c>
      <c r="M18" s="108">
        <v>3.53</v>
      </c>
      <c r="N18" s="103">
        <v>83.93</v>
      </c>
      <c r="O18" s="108">
        <v>3.67</v>
      </c>
      <c r="P18" s="103">
        <v>81.890299999999996</v>
      </c>
      <c r="Q18" s="108">
        <v>2.1183999999999998</v>
      </c>
      <c r="R18" s="103">
        <v>82.252700000000004</v>
      </c>
      <c r="S18" s="108">
        <v>1.9818</v>
      </c>
      <c r="T18" s="103">
        <v>79.567499999999995</v>
      </c>
      <c r="U18" s="108">
        <v>2.0455000000000001</v>
      </c>
      <c r="V18" s="103">
        <v>78.497100000000003</v>
      </c>
      <c r="W18" s="108">
        <v>2.3292999999999999</v>
      </c>
      <c r="X18" s="103">
        <v>83.356800000000007</v>
      </c>
      <c r="Y18" s="108">
        <v>1.9703999999999999</v>
      </c>
      <c r="Z18" s="103">
        <v>83.293300000000002</v>
      </c>
      <c r="AA18" s="108">
        <v>1.9258</v>
      </c>
      <c r="AB18" s="103">
        <v>82.620500000000007</v>
      </c>
      <c r="AC18" s="108">
        <v>2.0103</v>
      </c>
      <c r="AD18" s="103">
        <v>84.671199999999999</v>
      </c>
      <c r="AE18" s="108">
        <v>1.8090999999999999</v>
      </c>
      <c r="AF18" s="103">
        <v>83.264200000000002</v>
      </c>
      <c r="AG18" s="108">
        <v>1.9624999999999999</v>
      </c>
      <c r="AH18" s="103">
        <v>81.281199999999998</v>
      </c>
      <c r="AI18" s="108">
        <v>2.1385999999999998</v>
      </c>
      <c r="AJ18" s="103">
        <v>81.473799999999997</v>
      </c>
      <c r="AK18" s="108">
        <v>1.9384999999999999</v>
      </c>
      <c r="AL18" s="103" t="s">
        <v>127</v>
      </c>
      <c r="AM18" s="108" t="s">
        <v>127</v>
      </c>
      <c r="AN18" s="103">
        <v>80.033199999999994</v>
      </c>
      <c r="AO18" s="108">
        <v>2.0059999999999998</v>
      </c>
      <c r="AP18" s="103">
        <v>84.659099999999995</v>
      </c>
      <c r="AQ18" s="108">
        <v>1.7819</v>
      </c>
    </row>
    <row r="19" spans="1:43" s="45" customFormat="1" ht="13.5" customHeight="1" x14ac:dyDescent="0.2">
      <c r="A19" s="25" t="s">
        <v>2</v>
      </c>
      <c r="B19" s="103">
        <v>92.95</v>
      </c>
      <c r="C19" s="108">
        <v>0.71</v>
      </c>
      <c r="D19" s="103">
        <v>93.32</v>
      </c>
      <c r="E19" s="108">
        <v>0.7</v>
      </c>
      <c r="F19" s="103">
        <v>93.52</v>
      </c>
      <c r="G19" s="108">
        <v>0.72</v>
      </c>
      <c r="H19" s="103">
        <v>93.75</v>
      </c>
      <c r="I19" s="108">
        <v>0.7</v>
      </c>
      <c r="J19" s="103">
        <v>93.68</v>
      </c>
      <c r="K19" s="108">
        <v>0.74</v>
      </c>
      <c r="L19" s="103">
        <v>93.87</v>
      </c>
      <c r="M19" s="108">
        <v>0.69</v>
      </c>
      <c r="N19" s="103">
        <v>93.02</v>
      </c>
      <c r="O19" s="108">
        <v>0.79</v>
      </c>
      <c r="P19" s="103">
        <v>91.976200000000006</v>
      </c>
      <c r="Q19" s="108">
        <v>0.55820000000000003</v>
      </c>
      <c r="R19" s="103">
        <v>92.588800000000006</v>
      </c>
      <c r="S19" s="108">
        <v>0.55149999999999999</v>
      </c>
      <c r="T19" s="103">
        <v>92.881200000000007</v>
      </c>
      <c r="U19" s="108">
        <v>0.48730000000000001</v>
      </c>
      <c r="V19" s="103">
        <v>92.159700000000001</v>
      </c>
      <c r="W19" s="108">
        <v>0.54220000000000002</v>
      </c>
      <c r="X19" s="103">
        <v>91.534300000000002</v>
      </c>
      <c r="Y19" s="108">
        <v>0.5837</v>
      </c>
      <c r="Z19" s="103">
        <v>92.019900000000007</v>
      </c>
      <c r="AA19" s="108">
        <v>0.5585</v>
      </c>
      <c r="AB19" s="103">
        <v>92.026200000000003</v>
      </c>
      <c r="AC19" s="108">
        <v>0.56279999999999997</v>
      </c>
      <c r="AD19" s="103">
        <v>92.128799999999998</v>
      </c>
      <c r="AE19" s="108">
        <v>0.55959999999999999</v>
      </c>
      <c r="AF19" s="103">
        <v>92.491299999999995</v>
      </c>
      <c r="AG19" s="108">
        <v>0.50280000000000002</v>
      </c>
      <c r="AH19" s="103">
        <v>93.090299999999999</v>
      </c>
      <c r="AI19" s="108">
        <v>0.46350000000000002</v>
      </c>
      <c r="AJ19" s="103">
        <v>92.630399999999995</v>
      </c>
      <c r="AK19" s="108">
        <v>0.45619999999999999</v>
      </c>
      <c r="AL19" s="103" t="s">
        <v>127</v>
      </c>
      <c r="AM19" s="108" t="s">
        <v>127</v>
      </c>
      <c r="AN19" s="103">
        <v>92.802599999999998</v>
      </c>
      <c r="AO19" s="108">
        <v>0.42220000000000002</v>
      </c>
      <c r="AP19" s="103">
        <v>92.840699999999998</v>
      </c>
      <c r="AQ19" s="108">
        <v>0.42399999999999999</v>
      </c>
    </row>
    <row r="20" spans="1:43" s="45" customFormat="1" ht="13.5" customHeight="1" x14ac:dyDescent="0.2">
      <c r="A20" s="24" t="s">
        <v>29</v>
      </c>
      <c r="B20" s="103">
        <v>94.24</v>
      </c>
      <c r="C20" s="108">
        <v>0.86</v>
      </c>
      <c r="D20" s="103">
        <v>94.56</v>
      </c>
      <c r="E20" s="108">
        <v>0.87</v>
      </c>
      <c r="F20" s="103">
        <v>93.92</v>
      </c>
      <c r="G20" s="108">
        <v>0.97</v>
      </c>
      <c r="H20" s="103">
        <v>94.47</v>
      </c>
      <c r="I20" s="108">
        <v>0.89</v>
      </c>
      <c r="J20" s="103">
        <v>94.2</v>
      </c>
      <c r="K20" s="108">
        <v>1</v>
      </c>
      <c r="L20" s="103">
        <v>94.63</v>
      </c>
      <c r="M20" s="108">
        <v>0.88</v>
      </c>
      <c r="N20" s="103">
        <v>93.26</v>
      </c>
      <c r="O20" s="108">
        <v>1.03</v>
      </c>
      <c r="P20" s="103">
        <v>94.028599999999997</v>
      </c>
      <c r="Q20" s="108">
        <v>0.63109999999999999</v>
      </c>
      <c r="R20" s="103">
        <v>94.328400000000002</v>
      </c>
      <c r="S20" s="108">
        <v>0.64990000000000003</v>
      </c>
      <c r="T20" s="103">
        <v>94.421899999999994</v>
      </c>
      <c r="U20" s="108">
        <v>0.60870000000000002</v>
      </c>
      <c r="V20" s="103">
        <v>93.998699999999999</v>
      </c>
      <c r="W20" s="108">
        <v>0.66469999999999996</v>
      </c>
      <c r="X20" s="103">
        <v>93.898899999999998</v>
      </c>
      <c r="Y20" s="108">
        <v>0.67249999999999999</v>
      </c>
      <c r="Z20" s="103">
        <v>93.475399999999993</v>
      </c>
      <c r="AA20" s="108">
        <v>0.7389</v>
      </c>
      <c r="AB20" s="103">
        <v>93.5505</v>
      </c>
      <c r="AC20" s="108">
        <v>0.80100000000000005</v>
      </c>
      <c r="AD20" s="103">
        <v>93.319100000000006</v>
      </c>
      <c r="AE20" s="108">
        <v>0.7621</v>
      </c>
      <c r="AF20" s="103">
        <v>93.626300000000001</v>
      </c>
      <c r="AG20" s="108">
        <v>0.72460000000000002</v>
      </c>
      <c r="AH20" s="103">
        <v>94.6417</v>
      </c>
      <c r="AI20" s="108">
        <v>0.64800000000000002</v>
      </c>
      <c r="AJ20" s="103">
        <v>94.028700000000001</v>
      </c>
      <c r="AK20" s="108">
        <v>0.67879999999999996</v>
      </c>
      <c r="AL20" s="103" t="s">
        <v>127</v>
      </c>
      <c r="AM20" s="108" t="s">
        <v>127</v>
      </c>
      <c r="AN20" s="103">
        <v>93.713999999999999</v>
      </c>
      <c r="AO20" s="108">
        <v>0.6613</v>
      </c>
      <c r="AP20" s="103">
        <v>93.974100000000007</v>
      </c>
      <c r="AQ20" s="108">
        <v>0.64380000000000004</v>
      </c>
    </row>
    <row r="21" spans="1:43" s="45" customFormat="1" ht="13.5" customHeight="1" x14ac:dyDescent="0.2">
      <c r="A21" s="23" t="s">
        <v>21</v>
      </c>
      <c r="B21" s="106">
        <v>91.14</v>
      </c>
      <c r="C21" s="41">
        <v>1.19</v>
      </c>
      <c r="D21" s="106">
        <v>91.48</v>
      </c>
      <c r="E21" s="41">
        <v>1.18</v>
      </c>
      <c r="F21" s="106">
        <v>92.98</v>
      </c>
      <c r="G21" s="41">
        <v>1.08</v>
      </c>
      <c r="H21" s="106">
        <v>92.76</v>
      </c>
      <c r="I21" s="41">
        <v>1.1200000000000001</v>
      </c>
      <c r="J21" s="106">
        <v>93.09</v>
      </c>
      <c r="K21" s="41">
        <v>1.1000000000000001</v>
      </c>
      <c r="L21" s="106">
        <v>93.13</v>
      </c>
      <c r="M21" s="41">
        <v>1.06</v>
      </c>
      <c r="N21" s="106">
        <v>92.82</v>
      </c>
      <c r="O21" s="41">
        <v>1.1599999999999999</v>
      </c>
      <c r="P21" s="106">
        <v>90.421000000000006</v>
      </c>
      <c r="Q21" s="41">
        <v>0.85009999999999997</v>
      </c>
      <c r="R21" s="106">
        <v>91.382300000000001</v>
      </c>
      <c r="S21" s="41">
        <v>0.81389999999999996</v>
      </c>
      <c r="T21" s="106">
        <v>91.889099999999999</v>
      </c>
      <c r="U21" s="41">
        <v>0.69610000000000005</v>
      </c>
      <c r="V21" s="106">
        <v>90.960800000000006</v>
      </c>
      <c r="W21" s="41">
        <v>0.77980000000000005</v>
      </c>
      <c r="X21" s="106">
        <v>89.974400000000003</v>
      </c>
      <c r="Y21" s="41">
        <v>0.85529999999999995</v>
      </c>
      <c r="Z21" s="106">
        <v>91.069299999999998</v>
      </c>
      <c r="AA21" s="41">
        <v>0.78520000000000001</v>
      </c>
      <c r="AB21" s="106">
        <v>91.087000000000003</v>
      </c>
      <c r="AC21" s="41">
        <v>0.76300000000000001</v>
      </c>
      <c r="AD21" s="106">
        <v>91.389799999999994</v>
      </c>
      <c r="AE21" s="41">
        <v>0.77239999999999998</v>
      </c>
      <c r="AF21" s="106">
        <v>91.798400000000001</v>
      </c>
      <c r="AG21" s="41">
        <v>0.67779999999999996</v>
      </c>
      <c r="AH21" s="106">
        <v>92.181799999999996</v>
      </c>
      <c r="AI21" s="41">
        <v>0.62839999999999996</v>
      </c>
      <c r="AJ21" s="106">
        <v>91.808700000000002</v>
      </c>
      <c r="AK21" s="41">
        <v>0.60419999999999996</v>
      </c>
      <c r="AL21" s="106" t="s">
        <v>127</v>
      </c>
      <c r="AM21" s="41" t="s">
        <v>127</v>
      </c>
      <c r="AN21" s="106">
        <v>92.292000000000002</v>
      </c>
      <c r="AO21" s="41">
        <v>0.54449999999999998</v>
      </c>
      <c r="AP21" s="106">
        <v>92.211699999999993</v>
      </c>
      <c r="AQ21" s="41">
        <v>0.5534</v>
      </c>
    </row>
    <row r="22" spans="1:43" s="37" customFormat="1" ht="13.5" customHeight="1" x14ac:dyDescent="0.25"/>
    <row r="23" spans="1:43" s="33" customFormat="1" ht="13.5" customHeight="1" x14ac:dyDescent="0.25">
      <c r="A23" s="2" t="str">
        <f>CONCATENATE("Erwerbslose gemäss ILO nach Geschlecht, 2003–",RIGHT(Index!A17,4)-1)</f>
        <v>Erwerbslose gemäss ILO nach Geschlecht, 2003–2023</v>
      </c>
      <c r="AG23" s="35"/>
      <c r="AI23" s="35"/>
      <c r="AK23" s="35"/>
      <c r="AM23" s="35"/>
      <c r="AO23" s="35"/>
      <c r="AQ23" s="35" t="s">
        <v>20</v>
      </c>
    </row>
    <row r="24" spans="1:43" s="33" customFormat="1" ht="13.5" customHeight="1" x14ac:dyDescent="0.25">
      <c r="A24" s="3" t="s">
        <v>11</v>
      </c>
    </row>
    <row r="25" spans="1:43" s="26" customFormat="1" ht="13.5" customHeight="1" x14ac:dyDescent="0.25">
      <c r="A25" s="32"/>
      <c r="B25" s="131">
        <v>2003</v>
      </c>
      <c r="C25" s="133"/>
      <c r="D25" s="131">
        <v>2004</v>
      </c>
      <c r="E25" s="133"/>
      <c r="F25" s="131">
        <v>2005</v>
      </c>
      <c r="G25" s="133"/>
      <c r="H25" s="131">
        <v>2006</v>
      </c>
      <c r="I25" s="133"/>
      <c r="J25" s="131">
        <v>2007</v>
      </c>
      <c r="K25" s="133"/>
      <c r="L25" s="131">
        <v>2008</v>
      </c>
      <c r="M25" s="133"/>
      <c r="N25" s="131">
        <v>2009</v>
      </c>
      <c r="O25" s="133"/>
      <c r="P25" s="131" t="s">
        <v>15</v>
      </c>
      <c r="Q25" s="133"/>
      <c r="R25" s="131">
        <v>2011</v>
      </c>
      <c r="S25" s="133"/>
      <c r="T25" s="131">
        <v>2012</v>
      </c>
      <c r="U25" s="133"/>
      <c r="V25" s="131">
        <v>2013</v>
      </c>
      <c r="W25" s="133"/>
      <c r="X25" s="131">
        <v>2014</v>
      </c>
      <c r="Y25" s="133"/>
      <c r="Z25" s="131">
        <v>2015</v>
      </c>
      <c r="AA25" s="133"/>
      <c r="AB25" s="131">
        <v>2016</v>
      </c>
      <c r="AC25" s="133"/>
      <c r="AD25" s="131">
        <v>2017</v>
      </c>
      <c r="AE25" s="132"/>
      <c r="AF25" s="131">
        <v>2018</v>
      </c>
      <c r="AG25" s="132"/>
      <c r="AH25" s="131">
        <v>2019</v>
      </c>
      <c r="AI25" s="132"/>
      <c r="AJ25" s="131">
        <v>2020</v>
      </c>
      <c r="AK25" s="132"/>
      <c r="AL25" s="129" t="s">
        <v>103</v>
      </c>
      <c r="AM25" s="130"/>
      <c r="AN25" s="129">
        <v>2022</v>
      </c>
      <c r="AO25" s="130"/>
      <c r="AP25" s="129">
        <v>2023</v>
      </c>
      <c r="AQ25" s="130"/>
    </row>
    <row r="26" spans="1:43" s="26" customFormat="1" ht="13.5" customHeight="1" x14ac:dyDescent="0.25">
      <c r="A26" s="31"/>
      <c r="B26" s="30" t="s">
        <v>4</v>
      </c>
      <c r="C26" s="29" t="s">
        <v>12</v>
      </c>
      <c r="D26" s="30" t="s">
        <v>4</v>
      </c>
      <c r="E26" s="29" t="s">
        <v>12</v>
      </c>
      <c r="F26" s="30" t="s">
        <v>4</v>
      </c>
      <c r="G26" s="29" t="s">
        <v>12</v>
      </c>
      <c r="H26" s="30" t="s">
        <v>4</v>
      </c>
      <c r="I26" s="29" t="s">
        <v>12</v>
      </c>
      <c r="J26" s="30" t="s">
        <v>4</v>
      </c>
      <c r="K26" s="29" t="s">
        <v>12</v>
      </c>
      <c r="L26" s="30" t="s">
        <v>4</v>
      </c>
      <c r="M26" s="29" t="s">
        <v>12</v>
      </c>
      <c r="N26" s="30" t="s">
        <v>4</v>
      </c>
      <c r="O26" s="29" t="s">
        <v>12</v>
      </c>
      <c r="P26" s="30" t="s">
        <v>4</v>
      </c>
      <c r="Q26" s="29" t="s">
        <v>12</v>
      </c>
      <c r="R26" s="30" t="s">
        <v>4</v>
      </c>
      <c r="S26" s="29" t="s">
        <v>12</v>
      </c>
      <c r="T26" s="30" t="s">
        <v>4</v>
      </c>
      <c r="U26" s="29" t="s">
        <v>12</v>
      </c>
      <c r="V26" s="30" t="s">
        <v>4</v>
      </c>
      <c r="W26" s="29" t="s">
        <v>12</v>
      </c>
      <c r="X26" s="30" t="s">
        <v>4</v>
      </c>
      <c r="Y26" s="29" t="s">
        <v>12</v>
      </c>
      <c r="Z26" s="30" t="s">
        <v>4</v>
      </c>
      <c r="AA26" s="29" t="s">
        <v>12</v>
      </c>
      <c r="AB26" s="30" t="s">
        <v>4</v>
      </c>
      <c r="AC26" s="29" t="s">
        <v>12</v>
      </c>
      <c r="AD26" s="28" t="s">
        <v>4</v>
      </c>
      <c r="AE26" s="27" t="s">
        <v>12</v>
      </c>
      <c r="AF26" s="28" t="s">
        <v>4</v>
      </c>
      <c r="AG26" s="27" t="s">
        <v>12</v>
      </c>
      <c r="AH26" s="28" t="s">
        <v>4</v>
      </c>
      <c r="AI26" s="27" t="s">
        <v>12</v>
      </c>
      <c r="AJ26" s="28" t="s">
        <v>4</v>
      </c>
      <c r="AK26" s="27" t="s">
        <v>12</v>
      </c>
      <c r="AL26" s="28" t="s">
        <v>4</v>
      </c>
      <c r="AM26" s="27" t="s">
        <v>12</v>
      </c>
      <c r="AN26" s="28" t="s">
        <v>4</v>
      </c>
      <c r="AO26" s="27" t="s">
        <v>12</v>
      </c>
      <c r="AP26" s="28" t="s">
        <v>4</v>
      </c>
      <c r="AQ26" s="27" t="s">
        <v>12</v>
      </c>
    </row>
    <row r="27" spans="1:43" s="46" customFormat="1" ht="13.5" customHeight="1" x14ac:dyDescent="0.25">
      <c r="A27" s="42" t="s">
        <v>5</v>
      </c>
      <c r="B27" s="118">
        <v>3.8</v>
      </c>
      <c r="C27" s="113">
        <v>0.33</v>
      </c>
      <c r="D27" s="118">
        <v>4.4000000000000004</v>
      </c>
      <c r="E27" s="119">
        <v>0.37</v>
      </c>
      <c r="F27" s="118">
        <v>4.49</v>
      </c>
      <c r="G27" s="119">
        <v>0.39</v>
      </c>
      <c r="H27" s="118">
        <v>4.28</v>
      </c>
      <c r="I27" s="119">
        <v>0.39</v>
      </c>
      <c r="J27" s="118">
        <v>4.09</v>
      </c>
      <c r="K27" s="119">
        <v>0.39</v>
      </c>
      <c r="L27" s="118">
        <v>3.43</v>
      </c>
      <c r="M27" s="119">
        <v>0.35</v>
      </c>
      <c r="N27" s="118">
        <v>3.81</v>
      </c>
      <c r="O27" s="119">
        <v>0.38</v>
      </c>
      <c r="P27" s="118">
        <v>4.6909999999999998</v>
      </c>
      <c r="Q27" s="119">
        <v>0.27439999999999998</v>
      </c>
      <c r="R27" s="118">
        <v>4.3395999999999999</v>
      </c>
      <c r="S27" s="119">
        <v>0.2666</v>
      </c>
      <c r="T27" s="118">
        <v>4.2896999999999998</v>
      </c>
      <c r="U27" s="119">
        <v>0.25180000000000002</v>
      </c>
      <c r="V27" s="118">
        <v>4.3840000000000003</v>
      </c>
      <c r="W27" s="119">
        <v>0.28039999999999998</v>
      </c>
      <c r="X27" s="118">
        <v>4.5339</v>
      </c>
      <c r="Y27" s="119">
        <v>0.28489999999999999</v>
      </c>
      <c r="Z27" s="118">
        <v>4.4413</v>
      </c>
      <c r="AA27" s="119">
        <v>0.2969</v>
      </c>
      <c r="AB27" s="118">
        <v>4.5986000000000002</v>
      </c>
      <c r="AC27" s="119">
        <v>0.30049999999999999</v>
      </c>
      <c r="AD27" s="118">
        <v>4.7629999999999999</v>
      </c>
      <c r="AE27" s="119">
        <v>0.31740000000000002</v>
      </c>
      <c r="AF27" s="118">
        <v>4.9238999999999997</v>
      </c>
      <c r="AG27" s="119">
        <v>0.31169999999999998</v>
      </c>
      <c r="AH27" s="118">
        <v>4.4760999999999997</v>
      </c>
      <c r="AI27" s="119">
        <v>0.2843</v>
      </c>
      <c r="AJ27" s="118">
        <v>4.6992000000000003</v>
      </c>
      <c r="AK27" s="119">
        <v>0.29299999999999998</v>
      </c>
      <c r="AL27" s="118" t="s">
        <v>127</v>
      </c>
      <c r="AM27" s="119" t="s">
        <v>127</v>
      </c>
      <c r="AN27" s="118">
        <v>4.1712999999999996</v>
      </c>
      <c r="AO27" s="119">
        <v>0.24540000000000001</v>
      </c>
      <c r="AP27" s="118">
        <v>3.9645999999999999</v>
      </c>
      <c r="AQ27" s="119">
        <v>0.24479999999999999</v>
      </c>
    </row>
    <row r="28" spans="1:43" s="39" customFormat="1" ht="13.5" customHeight="1" x14ac:dyDescent="0.2">
      <c r="A28" s="25" t="s">
        <v>26</v>
      </c>
      <c r="B28" s="103">
        <v>6.52</v>
      </c>
      <c r="C28" s="113">
        <v>0.99</v>
      </c>
      <c r="D28" s="103">
        <v>7.42</v>
      </c>
      <c r="E28" s="108">
        <v>1.07</v>
      </c>
      <c r="F28" s="103">
        <v>7.53</v>
      </c>
      <c r="G28" s="108">
        <v>1.1299999999999999</v>
      </c>
      <c r="H28" s="103">
        <v>8.4499999999999993</v>
      </c>
      <c r="I28" s="108">
        <v>1.26</v>
      </c>
      <c r="J28" s="103">
        <v>7.94</v>
      </c>
      <c r="K28" s="108">
        <v>1.33</v>
      </c>
      <c r="L28" s="103">
        <v>6.7</v>
      </c>
      <c r="M28" s="108">
        <v>1.23</v>
      </c>
      <c r="N28" s="103">
        <v>7.43</v>
      </c>
      <c r="O28" s="108">
        <v>1.34</v>
      </c>
      <c r="P28" s="103">
        <v>8.1617999999999995</v>
      </c>
      <c r="Q28" s="108">
        <v>0.89970000000000006</v>
      </c>
      <c r="R28" s="103">
        <v>8.6138999999999992</v>
      </c>
      <c r="S28" s="108">
        <v>1.0187999999999999</v>
      </c>
      <c r="T28" s="103">
        <v>8.2454000000000001</v>
      </c>
      <c r="U28" s="108">
        <v>0.92079999999999995</v>
      </c>
      <c r="V28" s="103">
        <v>7.9699</v>
      </c>
      <c r="W28" s="108">
        <v>0.93620000000000003</v>
      </c>
      <c r="X28" s="103">
        <v>9.2266999999999992</v>
      </c>
      <c r="Y28" s="108">
        <v>1.1907000000000001</v>
      </c>
      <c r="Z28" s="103">
        <v>9.1753</v>
      </c>
      <c r="AA28" s="108">
        <v>1.2272000000000001</v>
      </c>
      <c r="AB28" s="103">
        <v>9.8115000000000006</v>
      </c>
      <c r="AC28" s="108">
        <v>1.3475999999999999</v>
      </c>
      <c r="AD28" s="103">
        <v>8.4934999999999992</v>
      </c>
      <c r="AE28" s="108">
        <v>1.2603</v>
      </c>
      <c r="AF28" s="103">
        <v>8.8115000000000006</v>
      </c>
      <c r="AG28" s="108">
        <v>1.1827000000000001</v>
      </c>
      <c r="AH28" s="103">
        <v>8.1148000000000007</v>
      </c>
      <c r="AI28" s="108">
        <v>1.1768000000000001</v>
      </c>
      <c r="AJ28" s="103">
        <v>10.0006</v>
      </c>
      <c r="AK28" s="108">
        <v>1.4146000000000001</v>
      </c>
      <c r="AL28" s="103" t="s">
        <v>127</v>
      </c>
      <c r="AM28" s="108" t="s">
        <v>127</v>
      </c>
      <c r="AN28" s="103">
        <v>8.8398000000000003</v>
      </c>
      <c r="AO28" s="108">
        <v>1.0276000000000001</v>
      </c>
      <c r="AP28" s="103">
        <v>7.9397000000000002</v>
      </c>
      <c r="AQ28" s="108">
        <v>1.0350999999999999</v>
      </c>
    </row>
    <row r="29" spans="1:43" s="39" customFormat="1" ht="13.5" customHeight="1" x14ac:dyDescent="0.2">
      <c r="A29" s="25" t="s">
        <v>1</v>
      </c>
      <c r="B29" s="103">
        <v>3.33</v>
      </c>
      <c r="C29" s="115">
        <v>0.4</v>
      </c>
      <c r="D29" s="103">
        <v>3.9</v>
      </c>
      <c r="E29" s="108">
        <v>0.46</v>
      </c>
      <c r="F29" s="103">
        <v>3.93</v>
      </c>
      <c r="G29" s="108">
        <v>0.49</v>
      </c>
      <c r="H29" s="103">
        <v>3.74</v>
      </c>
      <c r="I29" s="108">
        <v>0.5</v>
      </c>
      <c r="J29" s="103">
        <v>3.73</v>
      </c>
      <c r="K29" s="108">
        <v>0.51</v>
      </c>
      <c r="L29" s="103">
        <v>3.14</v>
      </c>
      <c r="M29" s="108">
        <v>0.46</v>
      </c>
      <c r="N29" s="103">
        <v>3.13</v>
      </c>
      <c r="O29" s="108">
        <v>0.46</v>
      </c>
      <c r="P29" s="103">
        <v>4.2949000000000002</v>
      </c>
      <c r="Q29" s="108">
        <v>0.3574</v>
      </c>
      <c r="R29" s="103">
        <v>3.4476</v>
      </c>
      <c r="S29" s="108">
        <v>0.30249999999999999</v>
      </c>
      <c r="T29" s="103">
        <v>3.6665999999999999</v>
      </c>
      <c r="U29" s="108">
        <v>0.31180000000000002</v>
      </c>
      <c r="V29" s="103">
        <v>3.8039999999999998</v>
      </c>
      <c r="W29" s="108">
        <v>0.33510000000000001</v>
      </c>
      <c r="X29" s="103">
        <v>4.0613999999999999</v>
      </c>
      <c r="Y29" s="108">
        <v>0.36820000000000003</v>
      </c>
      <c r="Z29" s="103">
        <v>3.9384999999999999</v>
      </c>
      <c r="AA29" s="108">
        <v>0.379</v>
      </c>
      <c r="AB29" s="103">
        <v>4.1539000000000001</v>
      </c>
      <c r="AC29" s="108">
        <v>0.3911</v>
      </c>
      <c r="AD29" s="103">
        <v>3.9639000000000002</v>
      </c>
      <c r="AE29" s="108">
        <v>0.3967</v>
      </c>
      <c r="AF29" s="103">
        <v>4.601</v>
      </c>
      <c r="AG29" s="108">
        <v>0.44409999999999999</v>
      </c>
      <c r="AH29" s="103">
        <v>4.1497999999999999</v>
      </c>
      <c r="AI29" s="108">
        <v>0.40039999999999998</v>
      </c>
      <c r="AJ29" s="103">
        <v>4.0978000000000003</v>
      </c>
      <c r="AK29" s="108">
        <v>0.3977</v>
      </c>
      <c r="AL29" s="103" t="s">
        <v>127</v>
      </c>
      <c r="AM29" s="108" t="s">
        <v>127</v>
      </c>
      <c r="AN29" s="103">
        <v>3.5859000000000001</v>
      </c>
      <c r="AO29" s="108">
        <v>0.35370000000000001</v>
      </c>
      <c r="AP29" s="103">
        <v>3.0901999999999998</v>
      </c>
      <c r="AQ29" s="108">
        <v>0.33989999999999998</v>
      </c>
    </row>
    <row r="30" spans="1:43" s="39" customFormat="1" ht="13.5" customHeight="1" x14ac:dyDescent="0.2">
      <c r="A30" s="24" t="s">
        <v>27</v>
      </c>
      <c r="B30" s="103">
        <v>3.2</v>
      </c>
      <c r="C30" s="113">
        <v>0.43</v>
      </c>
      <c r="D30" s="103">
        <v>3.8</v>
      </c>
      <c r="E30" s="108">
        <v>0.5</v>
      </c>
      <c r="F30" s="103">
        <v>3.76</v>
      </c>
      <c r="G30" s="108">
        <v>0.54</v>
      </c>
      <c r="H30" s="103">
        <v>3.76</v>
      </c>
      <c r="I30" s="108">
        <v>0.56999999999999995</v>
      </c>
      <c r="J30" s="103">
        <v>3.55</v>
      </c>
      <c r="K30" s="108">
        <v>0.55000000000000004</v>
      </c>
      <c r="L30" s="103">
        <v>2.82</v>
      </c>
      <c r="M30" s="108">
        <v>0.48</v>
      </c>
      <c r="N30" s="103">
        <v>2.98</v>
      </c>
      <c r="O30" s="108">
        <v>0.5</v>
      </c>
      <c r="P30" s="103">
        <v>3.9952000000000001</v>
      </c>
      <c r="Q30" s="108">
        <v>0.38350000000000001</v>
      </c>
      <c r="R30" s="103">
        <v>3.2307999999999999</v>
      </c>
      <c r="S30" s="108">
        <v>0.32340000000000002</v>
      </c>
      <c r="T30" s="103">
        <v>3.5977999999999999</v>
      </c>
      <c r="U30" s="108">
        <v>0.3427</v>
      </c>
      <c r="V30" s="103">
        <v>3.6139999999999999</v>
      </c>
      <c r="W30" s="108">
        <v>0.34810000000000002</v>
      </c>
      <c r="X30" s="103">
        <v>3.6436000000000002</v>
      </c>
      <c r="Y30" s="108">
        <v>0.37109999999999999</v>
      </c>
      <c r="Z30" s="103">
        <v>3.7624</v>
      </c>
      <c r="AA30" s="108">
        <v>0.41670000000000001</v>
      </c>
      <c r="AB30" s="103">
        <v>4.1327999999999996</v>
      </c>
      <c r="AC30" s="108">
        <v>0.43509999999999999</v>
      </c>
      <c r="AD30" s="103">
        <v>3.9609999999999999</v>
      </c>
      <c r="AE30" s="108">
        <v>0.45400000000000001</v>
      </c>
      <c r="AF30" s="103">
        <v>4.1044999999999998</v>
      </c>
      <c r="AG30" s="108">
        <v>0.4531</v>
      </c>
      <c r="AH30" s="103">
        <v>3.6013999999999999</v>
      </c>
      <c r="AI30" s="108">
        <v>0.41370000000000001</v>
      </c>
      <c r="AJ30" s="103">
        <v>3.7988</v>
      </c>
      <c r="AK30" s="108">
        <v>0.43319999999999997</v>
      </c>
      <c r="AL30" s="103" t="s">
        <v>127</v>
      </c>
      <c r="AM30" s="108" t="s">
        <v>127</v>
      </c>
      <c r="AN30" s="103">
        <v>3.4718</v>
      </c>
      <c r="AO30" s="108">
        <v>0.3911</v>
      </c>
      <c r="AP30" s="103">
        <v>3.0356000000000001</v>
      </c>
      <c r="AQ30" s="108">
        <v>0.37569999999999998</v>
      </c>
    </row>
    <row r="31" spans="1:43" s="39" customFormat="1" ht="13.5" customHeight="1" x14ac:dyDescent="0.2">
      <c r="A31" s="24" t="s">
        <v>41</v>
      </c>
      <c r="B31" s="103">
        <v>3.96</v>
      </c>
      <c r="C31" s="113">
        <v>1.04</v>
      </c>
      <c r="D31" s="103">
        <v>4.37</v>
      </c>
      <c r="E31" s="108">
        <v>1.23</v>
      </c>
      <c r="F31" s="103">
        <v>4.6500000000000004</v>
      </c>
      <c r="G31" s="108">
        <v>1.21</v>
      </c>
      <c r="H31" s="103">
        <v>3.63</v>
      </c>
      <c r="I31" s="108">
        <v>0.97</v>
      </c>
      <c r="J31" s="103">
        <v>4.5999999999999996</v>
      </c>
      <c r="K31" s="108">
        <v>1.28</v>
      </c>
      <c r="L31" s="103">
        <v>4.67</v>
      </c>
      <c r="M31" s="108">
        <v>1.34</v>
      </c>
      <c r="N31" s="103">
        <v>3.86</v>
      </c>
      <c r="O31" s="108">
        <v>1.17</v>
      </c>
      <c r="P31" s="103">
        <v>5.6520000000000001</v>
      </c>
      <c r="Q31" s="108">
        <v>0.94140000000000001</v>
      </c>
      <c r="R31" s="103">
        <v>4.4295</v>
      </c>
      <c r="S31" s="108">
        <v>0.80669999999999997</v>
      </c>
      <c r="T31" s="103">
        <v>3.9805999999999999</v>
      </c>
      <c r="U31" s="108">
        <v>0.75039999999999996</v>
      </c>
      <c r="V31" s="103">
        <v>4.6561000000000003</v>
      </c>
      <c r="W31" s="108">
        <v>0.96779999999999999</v>
      </c>
      <c r="X31" s="103">
        <v>5.8236999999999997</v>
      </c>
      <c r="Y31" s="108">
        <v>1.1067</v>
      </c>
      <c r="Z31" s="103">
        <v>4.6862000000000004</v>
      </c>
      <c r="AA31" s="108">
        <v>0.90569999999999995</v>
      </c>
      <c r="AB31" s="103">
        <v>4.2401999999999997</v>
      </c>
      <c r="AC31" s="108">
        <v>0.89249999999999996</v>
      </c>
      <c r="AD31" s="103">
        <v>3.9750000000000001</v>
      </c>
      <c r="AE31" s="108">
        <v>0.80549999999999999</v>
      </c>
      <c r="AF31" s="103">
        <v>6.4817999999999998</v>
      </c>
      <c r="AG31" s="108">
        <v>1.2450000000000001</v>
      </c>
      <c r="AH31" s="103">
        <v>6.2321999999999997</v>
      </c>
      <c r="AI31" s="108">
        <v>1.0987</v>
      </c>
      <c r="AJ31" s="103">
        <v>5.2180999999999997</v>
      </c>
      <c r="AK31" s="108">
        <v>0.96289999999999998</v>
      </c>
      <c r="AL31" s="103" t="s">
        <v>127</v>
      </c>
      <c r="AM31" s="108" t="s">
        <v>127</v>
      </c>
      <c r="AN31" s="103">
        <v>4.1086999999999998</v>
      </c>
      <c r="AO31" s="108">
        <v>0.82969999999999999</v>
      </c>
      <c r="AP31" s="109">
        <v>3.3429000000000002</v>
      </c>
      <c r="AQ31" s="125">
        <v>0.79749999999999999</v>
      </c>
    </row>
    <row r="32" spans="1:43" s="39" customFormat="1" ht="13.5" customHeight="1" x14ac:dyDescent="0.2">
      <c r="A32" s="25" t="s">
        <v>2</v>
      </c>
      <c r="B32" s="103">
        <v>3</v>
      </c>
      <c r="C32" s="115">
        <v>0.68</v>
      </c>
      <c r="D32" s="103">
        <v>3.56</v>
      </c>
      <c r="E32" s="108">
        <v>0.71</v>
      </c>
      <c r="F32" s="103">
        <v>3.84</v>
      </c>
      <c r="G32" s="108">
        <v>0.78</v>
      </c>
      <c r="H32" s="103">
        <v>2.93</v>
      </c>
      <c r="I32" s="108">
        <v>0.62</v>
      </c>
      <c r="J32" s="103">
        <v>2.71</v>
      </c>
      <c r="K32" s="108">
        <v>0.63</v>
      </c>
      <c r="L32" s="103">
        <v>2.34</v>
      </c>
      <c r="M32" s="108">
        <v>0.51</v>
      </c>
      <c r="N32" s="103">
        <v>3.35</v>
      </c>
      <c r="O32" s="108">
        <v>0.69</v>
      </c>
      <c r="P32" s="103">
        <v>3.5192000000000001</v>
      </c>
      <c r="Q32" s="108">
        <v>0.439</v>
      </c>
      <c r="R32" s="103">
        <v>3.7703000000000002</v>
      </c>
      <c r="S32" s="108">
        <v>0.45269999999999999</v>
      </c>
      <c r="T32" s="103">
        <v>3.5122</v>
      </c>
      <c r="U32" s="108">
        <v>0.4138</v>
      </c>
      <c r="V32" s="103">
        <v>3.8212000000000002</v>
      </c>
      <c r="W32" s="108">
        <v>0.52100000000000002</v>
      </c>
      <c r="X32" s="103">
        <v>3.6202999999999999</v>
      </c>
      <c r="Y32" s="108">
        <v>0.4244</v>
      </c>
      <c r="Z32" s="103">
        <v>3.5790999999999999</v>
      </c>
      <c r="AA32" s="108">
        <v>0.45960000000000001</v>
      </c>
      <c r="AB32" s="103">
        <v>3.5644999999999998</v>
      </c>
      <c r="AC32" s="108">
        <v>0.41849999999999998</v>
      </c>
      <c r="AD32" s="103">
        <v>4.6599000000000004</v>
      </c>
      <c r="AE32" s="108">
        <v>0.51639999999999997</v>
      </c>
      <c r="AF32" s="103">
        <v>4.2539999999999996</v>
      </c>
      <c r="AG32" s="108">
        <v>0.45529999999999998</v>
      </c>
      <c r="AH32" s="103">
        <v>3.9561999999999999</v>
      </c>
      <c r="AI32" s="108">
        <v>0.41299999999999998</v>
      </c>
      <c r="AJ32" s="103">
        <v>4.1158000000000001</v>
      </c>
      <c r="AK32" s="108">
        <v>0.4073</v>
      </c>
      <c r="AL32" s="103" t="s">
        <v>127</v>
      </c>
      <c r="AM32" s="108" t="s">
        <v>127</v>
      </c>
      <c r="AN32" s="103">
        <v>3.4272999999999998</v>
      </c>
      <c r="AO32" s="108">
        <v>0.3266</v>
      </c>
      <c r="AP32" s="103">
        <v>3.6848999999999998</v>
      </c>
      <c r="AQ32" s="108">
        <v>0.33710000000000001</v>
      </c>
    </row>
    <row r="33" spans="1:59" s="39" customFormat="1" ht="13.5" customHeight="1" x14ac:dyDescent="0.2">
      <c r="A33" s="24" t="s">
        <v>29</v>
      </c>
      <c r="B33" s="120">
        <v>2.9</v>
      </c>
      <c r="C33" s="117">
        <v>1.01</v>
      </c>
      <c r="D33" s="103">
        <v>3.17</v>
      </c>
      <c r="E33" s="108">
        <v>0.97</v>
      </c>
      <c r="F33" s="120">
        <v>2.67</v>
      </c>
      <c r="G33" s="117">
        <v>1.06</v>
      </c>
      <c r="H33" s="120">
        <v>1.87</v>
      </c>
      <c r="I33" s="117">
        <v>0.7</v>
      </c>
      <c r="J33" s="120">
        <v>1.9</v>
      </c>
      <c r="K33" s="117">
        <v>1.01</v>
      </c>
      <c r="L33" s="120">
        <v>0.82</v>
      </c>
      <c r="M33" s="117">
        <v>0.41</v>
      </c>
      <c r="N33" s="120">
        <v>2.29</v>
      </c>
      <c r="O33" s="117">
        <v>0.88</v>
      </c>
      <c r="P33" s="103">
        <v>2.8519999999999999</v>
      </c>
      <c r="Q33" s="108">
        <v>0.64549999999999996</v>
      </c>
      <c r="R33" s="103">
        <v>2.8727</v>
      </c>
      <c r="S33" s="108">
        <v>0.65139999999999998</v>
      </c>
      <c r="T33" s="103" t="s">
        <v>128</v>
      </c>
      <c r="U33" s="108" t="s">
        <v>129</v>
      </c>
      <c r="V33" s="103" t="s">
        <v>130</v>
      </c>
      <c r="W33" s="108" t="s">
        <v>131</v>
      </c>
      <c r="X33" s="103">
        <v>2.2863000000000002</v>
      </c>
      <c r="Y33" s="108">
        <v>0.57789999999999997</v>
      </c>
      <c r="Z33" s="109">
        <v>2.0211999999999999</v>
      </c>
      <c r="AA33" s="125">
        <v>0.53749999999999998</v>
      </c>
      <c r="AB33" s="103">
        <v>2.0196000000000001</v>
      </c>
      <c r="AC33" s="108">
        <v>0.46660000000000001</v>
      </c>
      <c r="AD33" s="103">
        <v>2.9302000000000001</v>
      </c>
      <c r="AE33" s="108">
        <v>0.63970000000000005</v>
      </c>
      <c r="AF33" s="103">
        <v>2.6368</v>
      </c>
      <c r="AG33" s="108">
        <v>0.57940000000000003</v>
      </c>
      <c r="AH33" s="103">
        <v>2.6198999999999999</v>
      </c>
      <c r="AI33" s="108">
        <v>0.56220000000000003</v>
      </c>
      <c r="AJ33" s="103">
        <v>2.5861999999999998</v>
      </c>
      <c r="AK33" s="108">
        <v>0.53249999999999997</v>
      </c>
      <c r="AL33" s="103" t="s">
        <v>127</v>
      </c>
      <c r="AM33" s="108" t="s">
        <v>127</v>
      </c>
      <c r="AN33" s="103">
        <v>2.0945999999999998</v>
      </c>
      <c r="AO33" s="108">
        <v>0.48089999999999999</v>
      </c>
      <c r="AP33" s="103">
        <v>3.0808</v>
      </c>
      <c r="AQ33" s="108">
        <v>0.56940000000000002</v>
      </c>
    </row>
    <row r="34" spans="1:59" s="39" customFormat="1" ht="13.5" customHeight="1" x14ac:dyDescent="0.2">
      <c r="A34" s="24" t="s">
        <v>21</v>
      </c>
      <c r="B34" s="103">
        <v>3.1</v>
      </c>
      <c r="C34" s="113">
        <v>0.89</v>
      </c>
      <c r="D34" s="103">
        <v>3.95</v>
      </c>
      <c r="E34" s="108">
        <v>1.05</v>
      </c>
      <c r="F34" s="103">
        <v>5</v>
      </c>
      <c r="G34" s="108">
        <v>1.1499999999999999</v>
      </c>
      <c r="H34" s="103">
        <v>4.01</v>
      </c>
      <c r="I34" s="108">
        <v>1.02</v>
      </c>
      <c r="J34" s="103">
        <v>3.37</v>
      </c>
      <c r="K34" s="108">
        <v>0.78</v>
      </c>
      <c r="L34" s="103">
        <v>3.39</v>
      </c>
      <c r="M34" s="108">
        <v>0.8</v>
      </c>
      <c r="N34" s="103">
        <v>4.01</v>
      </c>
      <c r="O34" s="108">
        <v>0.97</v>
      </c>
      <c r="P34" s="103">
        <v>3.8877000000000002</v>
      </c>
      <c r="Q34" s="108">
        <v>0.58030000000000004</v>
      </c>
      <c r="R34" s="103">
        <v>4.1997</v>
      </c>
      <c r="S34" s="108">
        <v>0.5917</v>
      </c>
      <c r="T34" s="103">
        <v>4.0530999999999997</v>
      </c>
      <c r="U34" s="108">
        <v>0.53459999999999996</v>
      </c>
      <c r="V34" s="103">
        <v>4.5727000000000002</v>
      </c>
      <c r="W34" s="108">
        <v>0.7208</v>
      </c>
      <c r="X34" s="103">
        <v>4.2605000000000004</v>
      </c>
      <c r="Y34" s="108">
        <v>0.56259999999999999</v>
      </c>
      <c r="Z34" s="103">
        <v>4.2953999999999999</v>
      </c>
      <c r="AA34" s="108">
        <v>0.62190000000000001</v>
      </c>
      <c r="AB34" s="103">
        <v>4.2644000000000002</v>
      </c>
      <c r="AC34" s="108">
        <v>0.56840000000000002</v>
      </c>
      <c r="AD34" s="103">
        <v>5.4413999999999998</v>
      </c>
      <c r="AE34" s="108">
        <v>0.68930000000000002</v>
      </c>
      <c r="AF34" s="103">
        <v>4.9734999999999996</v>
      </c>
      <c r="AG34" s="108">
        <v>0.60360000000000003</v>
      </c>
      <c r="AH34" s="103">
        <v>4.5282</v>
      </c>
      <c r="AI34" s="108">
        <v>0.53749999999999998</v>
      </c>
      <c r="AJ34" s="103">
        <v>4.7694999999999999</v>
      </c>
      <c r="AK34" s="108">
        <v>0.53359999999999996</v>
      </c>
      <c r="AL34" s="103" t="s">
        <v>127</v>
      </c>
      <c r="AM34" s="108" t="s">
        <v>127</v>
      </c>
      <c r="AN34" s="103">
        <v>4.0236999999999998</v>
      </c>
      <c r="AO34" s="108">
        <v>0.42049999999999998</v>
      </c>
      <c r="AP34" s="103">
        <v>3.9506999999999999</v>
      </c>
      <c r="AQ34" s="108">
        <v>0.4158</v>
      </c>
    </row>
    <row r="35" spans="1:59" s="46" customFormat="1" ht="13.5" customHeight="1" x14ac:dyDescent="0.25">
      <c r="A35" s="42" t="s">
        <v>6</v>
      </c>
      <c r="B35" s="118">
        <v>3.2</v>
      </c>
      <c r="C35" s="113">
        <v>0.3</v>
      </c>
      <c r="D35" s="118">
        <v>3.41</v>
      </c>
      <c r="E35" s="119">
        <v>0.32</v>
      </c>
      <c r="F35" s="118">
        <v>3.27</v>
      </c>
      <c r="G35" s="119">
        <v>0.33</v>
      </c>
      <c r="H35" s="118">
        <v>2.74</v>
      </c>
      <c r="I35" s="119">
        <v>0.3</v>
      </c>
      <c r="J35" s="118">
        <v>2.35</v>
      </c>
      <c r="K35" s="119">
        <v>0.28999999999999998</v>
      </c>
      <c r="L35" s="118">
        <v>2.2799999999999998</v>
      </c>
      <c r="M35" s="119">
        <v>0.28999999999999998</v>
      </c>
      <c r="N35" s="118">
        <v>3.24</v>
      </c>
      <c r="O35" s="119">
        <v>0.4</v>
      </c>
      <c r="P35" s="118">
        <v>4.0781999999999998</v>
      </c>
      <c r="Q35" s="119">
        <v>0.27039999999999997</v>
      </c>
      <c r="R35" s="118">
        <v>3.6604000000000001</v>
      </c>
      <c r="S35" s="119">
        <v>0.24679999999999999</v>
      </c>
      <c r="T35" s="118">
        <v>3.7357999999999998</v>
      </c>
      <c r="U35" s="119">
        <v>0.2455</v>
      </c>
      <c r="V35" s="118">
        <v>4.1195000000000004</v>
      </c>
      <c r="W35" s="119">
        <v>0.2732</v>
      </c>
      <c r="X35" s="118">
        <v>4.2633000000000001</v>
      </c>
      <c r="Y35" s="119">
        <v>0.2989</v>
      </c>
      <c r="Z35" s="118">
        <v>4.1908000000000003</v>
      </c>
      <c r="AA35" s="119">
        <v>0.2959</v>
      </c>
      <c r="AB35" s="118">
        <v>4.4923000000000002</v>
      </c>
      <c r="AC35" s="119">
        <v>0.30790000000000001</v>
      </c>
      <c r="AD35" s="118">
        <v>4.2493999999999996</v>
      </c>
      <c r="AE35" s="119">
        <v>0.3125</v>
      </c>
      <c r="AF35" s="118">
        <v>3.9748999999999999</v>
      </c>
      <c r="AG35" s="119">
        <v>0.28499999999999998</v>
      </c>
      <c r="AH35" s="118">
        <v>3.633</v>
      </c>
      <c r="AI35" s="119">
        <v>0.26129999999999998</v>
      </c>
      <c r="AJ35" s="118">
        <v>4.2442000000000002</v>
      </c>
      <c r="AK35" s="119">
        <v>0.27210000000000001</v>
      </c>
      <c r="AL35" s="118" t="s">
        <v>127</v>
      </c>
      <c r="AM35" s="119" t="s">
        <v>127</v>
      </c>
      <c r="AN35" s="118">
        <v>3.6276000000000002</v>
      </c>
      <c r="AO35" s="119">
        <v>0.23699999999999999</v>
      </c>
      <c r="AP35" s="118">
        <v>3.3290000000000002</v>
      </c>
      <c r="AQ35" s="119">
        <v>0.22700000000000001</v>
      </c>
    </row>
    <row r="36" spans="1:59" s="21" customFormat="1" ht="13.5" customHeight="1" x14ac:dyDescent="0.2">
      <c r="A36" s="25" t="s">
        <v>26</v>
      </c>
      <c r="B36" s="103">
        <v>5.12</v>
      </c>
      <c r="C36" s="113">
        <v>0.9</v>
      </c>
      <c r="D36" s="103">
        <v>6.56</v>
      </c>
      <c r="E36" s="108">
        <v>1.1599999999999999</v>
      </c>
      <c r="F36" s="103">
        <v>6.68</v>
      </c>
      <c r="G36" s="108">
        <v>1.23</v>
      </c>
      <c r="H36" s="103">
        <v>6.26</v>
      </c>
      <c r="I36" s="108">
        <v>1.25</v>
      </c>
      <c r="J36" s="103">
        <v>4.95</v>
      </c>
      <c r="K36" s="108">
        <v>1.23</v>
      </c>
      <c r="L36" s="103">
        <v>4.8899999999999997</v>
      </c>
      <c r="M36" s="108">
        <v>1.1499999999999999</v>
      </c>
      <c r="N36" s="103">
        <v>7.47</v>
      </c>
      <c r="O36" s="108">
        <v>1.43</v>
      </c>
      <c r="P36" s="103">
        <v>8.0298999999999996</v>
      </c>
      <c r="Q36" s="108">
        <v>1.0993999999999999</v>
      </c>
      <c r="R36" s="103">
        <v>8.0145</v>
      </c>
      <c r="S36" s="108">
        <v>1.0419</v>
      </c>
      <c r="T36" s="103">
        <v>8.2072000000000003</v>
      </c>
      <c r="U36" s="108">
        <v>1.0978000000000001</v>
      </c>
      <c r="V36" s="103">
        <v>9.6646999999999998</v>
      </c>
      <c r="W36" s="108">
        <v>1.236</v>
      </c>
      <c r="X36" s="103">
        <v>9.1610999999999994</v>
      </c>
      <c r="Y36" s="108">
        <v>1.3604000000000001</v>
      </c>
      <c r="Z36" s="103">
        <v>9.3337000000000003</v>
      </c>
      <c r="AA36" s="108">
        <v>1.3622000000000001</v>
      </c>
      <c r="AB36" s="103">
        <v>9.8696999999999999</v>
      </c>
      <c r="AC36" s="108">
        <v>1.3574999999999999</v>
      </c>
      <c r="AD36" s="103">
        <v>8.5187000000000008</v>
      </c>
      <c r="AE36" s="108">
        <v>1.3852</v>
      </c>
      <c r="AF36" s="103">
        <v>8.0997000000000003</v>
      </c>
      <c r="AG36" s="108">
        <v>1.2617</v>
      </c>
      <c r="AH36" s="103">
        <v>7.9077000000000002</v>
      </c>
      <c r="AI36" s="108">
        <v>1.2709999999999999</v>
      </c>
      <c r="AJ36" s="103">
        <v>7.2656000000000001</v>
      </c>
      <c r="AK36" s="108">
        <v>1.1552</v>
      </c>
      <c r="AL36" s="103" t="s">
        <v>127</v>
      </c>
      <c r="AM36" s="108" t="s">
        <v>127</v>
      </c>
      <c r="AN36" s="103">
        <v>8.3280999999999992</v>
      </c>
      <c r="AO36" s="108">
        <v>1.1004</v>
      </c>
      <c r="AP36" s="103">
        <v>7.25</v>
      </c>
      <c r="AQ36" s="108">
        <v>1.0124</v>
      </c>
    </row>
    <row r="37" spans="1:59" s="21" customFormat="1" ht="13.5" customHeight="1" x14ac:dyDescent="0.2">
      <c r="A37" s="25" t="s">
        <v>1</v>
      </c>
      <c r="B37" s="103">
        <v>3.08</v>
      </c>
      <c r="C37" s="115">
        <v>0.42</v>
      </c>
      <c r="D37" s="103">
        <v>3.54</v>
      </c>
      <c r="E37" s="108">
        <v>0.47</v>
      </c>
      <c r="F37" s="103">
        <v>3.45</v>
      </c>
      <c r="G37" s="108">
        <v>0.5</v>
      </c>
      <c r="H37" s="103">
        <v>2.76</v>
      </c>
      <c r="I37" s="108">
        <v>0.44</v>
      </c>
      <c r="J37" s="103">
        <v>2.33</v>
      </c>
      <c r="K37" s="108">
        <v>0.4</v>
      </c>
      <c r="L37" s="103">
        <v>2.5499999999999998</v>
      </c>
      <c r="M37" s="108">
        <v>0.47</v>
      </c>
      <c r="N37" s="103">
        <v>3.28</v>
      </c>
      <c r="O37" s="108">
        <v>0.63</v>
      </c>
      <c r="P37" s="103">
        <v>4.3258000000000001</v>
      </c>
      <c r="Q37" s="108">
        <v>0.4017</v>
      </c>
      <c r="R37" s="103">
        <v>3.7690000000000001</v>
      </c>
      <c r="S37" s="108">
        <v>0.35899999999999999</v>
      </c>
      <c r="T37" s="103">
        <v>3.7265999999999999</v>
      </c>
      <c r="U37" s="108">
        <v>0.34060000000000001</v>
      </c>
      <c r="V37" s="103">
        <v>3.8837000000000002</v>
      </c>
      <c r="W37" s="108">
        <v>0.379</v>
      </c>
      <c r="X37" s="103">
        <v>4.0716999999999999</v>
      </c>
      <c r="Y37" s="108">
        <v>0.42830000000000001</v>
      </c>
      <c r="Z37" s="103">
        <v>3.7797000000000001</v>
      </c>
      <c r="AA37" s="108">
        <v>0.40310000000000001</v>
      </c>
      <c r="AB37" s="103">
        <v>4.6048</v>
      </c>
      <c r="AC37" s="108">
        <v>0.502</v>
      </c>
      <c r="AD37" s="103">
        <v>4.4748000000000001</v>
      </c>
      <c r="AE37" s="108">
        <v>0.47249999999999998</v>
      </c>
      <c r="AF37" s="103">
        <v>4.1772999999999998</v>
      </c>
      <c r="AG37" s="108">
        <v>0.4592</v>
      </c>
      <c r="AH37" s="103">
        <v>3.7761</v>
      </c>
      <c r="AI37" s="108">
        <v>0.4259</v>
      </c>
      <c r="AJ37" s="103">
        <v>5.0385</v>
      </c>
      <c r="AK37" s="108">
        <v>0.48499999999999999</v>
      </c>
      <c r="AL37" s="103" t="s">
        <v>127</v>
      </c>
      <c r="AM37" s="108" t="s">
        <v>127</v>
      </c>
      <c r="AN37" s="103">
        <v>3.4510999999999998</v>
      </c>
      <c r="AO37" s="108">
        <v>0.371</v>
      </c>
      <c r="AP37" s="103">
        <v>3.1657000000000002</v>
      </c>
      <c r="AQ37" s="108">
        <v>0.36870000000000003</v>
      </c>
    </row>
    <row r="38" spans="1:59" s="21" customFormat="1" ht="13.5" customHeight="1" x14ac:dyDescent="0.2">
      <c r="A38" s="24" t="s">
        <v>27</v>
      </c>
      <c r="B38" s="103">
        <v>2.87</v>
      </c>
      <c r="C38" s="113">
        <v>0.43</v>
      </c>
      <c r="D38" s="103">
        <v>3.22</v>
      </c>
      <c r="E38" s="108">
        <v>0.48</v>
      </c>
      <c r="F38" s="103">
        <v>3.25</v>
      </c>
      <c r="G38" s="108">
        <v>0.51</v>
      </c>
      <c r="H38" s="103">
        <v>2.42</v>
      </c>
      <c r="I38" s="108">
        <v>0.45</v>
      </c>
      <c r="J38" s="103">
        <v>2.19</v>
      </c>
      <c r="K38" s="108">
        <v>0.42</v>
      </c>
      <c r="L38" s="103">
        <v>2.34</v>
      </c>
      <c r="M38" s="108">
        <v>0.49</v>
      </c>
      <c r="N38" s="103">
        <v>3.15</v>
      </c>
      <c r="O38" s="108">
        <v>0.66</v>
      </c>
      <c r="P38" s="103">
        <v>4.2462</v>
      </c>
      <c r="Q38" s="108">
        <v>0.43080000000000002</v>
      </c>
      <c r="R38" s="103">
        <v>3.5424000000000002</v>
      </c>
      <c r="S38" s="108">
        <v>0.37759999999999999</v>
      </c>
      <c r="T38" s="103">
        <v>3.3898999999999999</v>
      </c>
      <c r="U38" s="108">
        <v>0.35299999999999998</v>
      </c>
      <c r="V38" s="103">
        <v>3.4921000000000002</v>
      </c>
      <c r="W38" s="108">
        <v>0.37419999999999998</v>
      </c>
      <c r="X38" s="103">
        <v>3.8266</v>
      </c>
      <c r="Y38" s="108">
        <v>0.44700000000000001</v>
      </c>
      <c r="Z38" s="103">
        <v>3.5482999999999998</v>
      </c>
      <c r="AA38" s="108">
        <v>0.43780000000000002</v>
      </c>
      <c r="AB38" s="103">
        <v>4.2062999999999997</v>
      </c>
      <c r="AC38" s="108">
        <v>0.54310000000000003</v>
      </c>
      <c r="AD38" s="103">
        <v>4.3680000000000003</v>
      </c>
      <c r="AE38" s="108">
        <v>0.51339999999999997</v>
      </c>
      <c r="AF38" s="103">
        <v>3.831</v>
      </c>
      <c r="AG38" s="108">
        <v>0.46750000000000003</v>
      </c>
      <c r="AH38" s="103">
        <v>3.2395</v>
      </c>
      <c r="AI38" s="108">
        <v>0.4133</v>
      </c>
      <c r="AJ38" s="103">
        <v>4.5486000000000004</v>
      </c>
      <c r="AK38" s="108">
        <v>0.50529999999999997</v>
      </c>
      <c r="AL38" s="103" t="s">
        <v>127</v>
      </c>
      <c r="AM38" s="108" t="s">
        <v>127</v>
      </c>
      <c r="AN38" s="103">
        <v>2.9390000000000001</v>
      </c>
      <c r="AO38" s="108">
        <v>0.37069999999999997</v>
      </c>
      <c r="AP38" s="103">
        <v>2.8121</v>
      </c>
      <c r="AQ38" s="108">
        <v>0.3886</v>
      </c>
    </row>
    <row r="39" spans="1:59" s="21" customFormat="1" ht="13.5" customHeight="1" x14ac:dyDescent="0.2">
      <c r="A39" s="24" t="s">
        <v>41</v>
      </c>
      <c r="B39" s="103">
        <v>4.72</v>
      </c>
      <c r="C39" s="113">
        <v>1.6</v>
      </c>
      <c r="D39" s="103">
        <v>6.12</v>
      </c>
      <c r="E39" s="108">
        <v>1.78</v>
      </c>
      <c r="F39" s="103">
        <v>4.97</v>
      </c>
      <c r="G39" s="108">
        <v>1.83</v>
      </c>
      <c r="H39" s="103">
        <v>5.17</v>
      </c>
      <c r="I39" s="108">
        <v>1.61</v>
      </c>
      <c r="J39" s="120">
        <v>3.43</v>
      </c>
      <c r="K39" s="117">
        <v>1.31</v>
      </c>
      <c r="L39" s="120">
        <v>4.07</v>
      </c>
      <c r="M39" s="117">
        <v>1.47</v>
      </c>
      <c r="N39" s="120">
        <v>4.1500000000000004</v>
      </c>
      <c r="O39" s="117">
        <v>2.17</v>
      </c>
      <c r="P39" s="103">
        <v>4.8890000000000002</v>
      </c>
      <c r="Q39" s="108">
        <v>1.1116999999999999</v>
      </c>
      <c r="R39" s="103">
        <v>5.4137000000000004</v>
      </c>
      <c r="S39" s="108">
        <v>1.1299999999999999</v>
      </c>
      <c r="T39" s="103">
        <v>6.0808</v>
      </c>
      <c r="U39" s="108">
        <v>1.1472</v>
      </c>
      <c r="V39" s="103">
        <v>6.5419999999999998</v>
      </c>
      <c r="W39" s="108">
        <v>1.4865999999999999</v>
      </c>
      <c r="X39" s="103">
        <v>5.577</v>
      </c>
      <c r="Y39" s="108">
        <v>1.3475999999999999</v>
      </c>
      <c r="Z39" s="103">
        <v>5.1947000000000001</v>
      </c>
      <c r="AA39" s="108">
        <v>1.0379</v>
      </c>
      <c r="AB39" s="103">
        <v>6.7393999999999998</v>
      </c>
      <c r="AC39" s="108">
        <v>1.3182</v>
      </c>
      <c r="AD39" s="103">
        <v>5.0552000000000001</v>
      </c>
      <c r="AE39" s="108">
        <v>1.2084999999999999</v>
      </c>
      <c r="AF39" s="103">
        <v>6.1561000000000003</v>
      </c>
      <c r="AG39" s="108">
        <v>1.5299</v>
      </c>
      <c r="AH39" s="103">
        <v>6.7081</v>
      </c>
      <c r="AI39" s="108">
        <v>1.5558000000000001</v>
      </c>
      <c r="AJ39" s="103">
        <v>7.5663</v>
      </c>
      <c r="AK39" s="108">
        <v>1.4541999999999999</v>
      </c>
      <c r="AL39" s="103" t="s">
        <v>127</v>
      </c>
      <c r="AM39" s="108" t="s">
        <v>127</v>
      </c>
      <c r="AN39" s="103">
        <v>6.5720999999999998</v>
      </c>
      <c r="AO39" s="108">
        <v>1.3373999999999999</v>
      </c>
      <c r="AP39" s="103">
        <v>5.1458000000000004</v>
      </c>
      <c r="AQ39" s="108">
        <v>1.0880000000000001</v>
      </c>
    </row>
    <row r="40" spans="1:59" s="21" customFormat="1" ht="13.5" customHeight="1" x14ac:dyDescent="0.2">
      <c r="A40" s="25" t="s">
        <v>2</v>
      </c>
      <c r="B40" s="103">
        <v>2.85</v>
      </c>
      <c r="C40" s="115">
        <v>0.48</v>
      </c>
      <c r="D40" s="103">
        <v>2.41</v>
      </c>
      <c r="E40" s="108">
        <v>0.44</v>
      </c>
      <c r="F40" s="103">
        <v>2.16</v>
      </c>
      <c r="G40" s="108">
        <v>0.42</v>
      </c>
      <c r="H40" s="103">
        <v>1.88</v>
      </c>
      <c r="I40" s="108">
        <v>0.39</v>
      </c>
      <c r="J40" s="103">
        <v>1.78</v>
      </c>
      <c r="K40" s="108">
        <v>0.43</v>
      </c>
      <c r="L40" s="103">
        <v>1.46</v>
      </c>
      <c r="M40" s="108">
        <v>0.36</v>
      </c>
      <c r="N40" s="103">
        <v>2.36</v>
      </c>
      <c r="O40" s="108">
        <v>0.54</v>
      </c>
      <c r="P40" s="103">
        <v>2.7732999999999999</v>
      </c>
      <c r="Q40" s="108">
        <v>0.36</v>
      </c>
      <c r="R40" s="103">
        <v>2.3700999999999999</v>
      </c>
      <c r="S40" s="108">
        <v>0.32769999999999999</v>
      </c>
      <c r="T40" s="103">
        <v>2.6520000000000001</v>
      </c>
      <c r="U40" s="108">
        <v>0.34179999999999999</v>
      </c>
      <c r="V40" s="103">
        <v>3.0657000000000001</v>
      </c>
      <c r="W40" s="108">
        <v>0.37930000000000003</v>
      </c>
      <c r="X40" s="103">
        <v>3.3239000000000001</v>
      </c>
      <c r="Y40" s="108">
        <v>0.40179999999999999</v>
      </c>
      <c r="Z40" s="103">
        <v>3.3090000000000002</v>
      </c>
      <c r="AA40" s="108">
        <v>0.40939999999999999</v>
      </c>
      <c r="AB40" s="103">
        <v>3.1707000000000001</v>
      </c>
      <c r="AC40" s="108">
        <v>0.36270000000000002</v>
      </c>
      <c r="AD40" s="103">
        <v>3.1943000000000001</v>
      </c>
      <c r="AE40" s="108">
        <v>0.41539999999999999</v>
      </c>
      <c r="AF40" s="103">
        <v>2.956</v>
      </c>
      <c r="AG40" s="108">
        <v>0.35370000000000001</v>
      </c>
      <c r="AH40" s="103">
        <v>2.7050999999999998</v>
      </c>
      <c r="AI40" s="108">
        <v>0.31090000000000001</v>
      </c>
      <c r="AJ40" s="103">
        <v>3.0331999999999999</v>
      </c>
      <c r="AK40" s="108">
        <v>0.30719999999999997</v>
      </c>
      <c r="AL40" s="103" t="s">
        <v>127</v>
      </c>
      <c r="AM40" s="108" t="s">
        <v>127</v>
      </c>
      <c r="AN40" s="103">
        <v>2.6547000000000001</v>
      </c>
      <c r="AO40" s="108">
        <v>0.27729999999999999</v>
      </c>
      <c r="AP40" s="103">
        <v>2.5522999999999998</v>
      </c>
      <c r="AQ40" s="108">
        <v>0.26889999999999997</v>
      </c>
    </row>
    <row r="41" spans="1:59" s="21" customFormat="1" ht="13.5" customHeight="1" x14ac:dyDescent="0.2">
      <c r="A41" s="24" t="s">
        <v>29</v>
      </c>
      <c r="B41" s="103">
        <v>2.06</v>
      </c>
      <c r="C41" s="113">
        <v>0.56000000000000005</v>
      </c>
      <c r="D41" s="103">
        <v>2.02</v>
      </c>
      <c r="E41" s="108">
        <v>0.56999999999999995</v>
      </c>
      <c r="F41" s="103">
        <v>1.95</v>
      </c>
      <c r="G41" s="108">
        <v>0.52</v>
      </c>
      <c r="H41" s="103">
        <v>1.47</v>
      </c>
      <c r="I41" s="108">
        <v>0.44</v>
      </c>
      <c r="J41" s="120">
        <v>1.1299999999999999</v>
      </c>
      <c r="K41" s="117">
        <v>0.42</v>
      </c>
      <c r="L41" s="120">
        <v>0.84</v>
      </c>
      <c r="M41" s="117">
        <v>0.33</v>
      </c>
      <c r="N41" s="103">
        <v>1.89</v>
      </c>
      <c r="O41" s="108">
        <v>0.61</v>
      </c>
      <c r="P41" s="103">
        <v>2.0070000000000001</v>
      </c>
      <c r="Q41" s="108">
        <v>0.41020000000000001</v>
      </c>
      <c r="R41" s="103">
        <v>1.5740000000000001</v>
      </c>
      <c r="S41" s="108">
        <v>0.39900000000000002</v>
      </c>
      <c r="T41" s="103">
        <v>1.9869000000000001</v>
      </c>
      <c r="U41" s="108">
        <v>0.42280000000000001</v>
      </c>
      <c r="V41" s="103">
        <v>1.4858</v>
      </c>
      <c r="W41" s="108">
        <v>0.29630000000000001</v>
      </c>
      <c r="X41" s="103">
        <v>1.9047000000000001</v>
      </c>
      <c r="Y41" s="108">
        <v>0.43669999999999998</v>
      </c>
      <c r="Z41" s="103">
        <v>2.2138</v>
      </c>
      <c r="AA41" s="108">
        <v>0.47349999999999998</v>
      </c>
      <c r="AB41" s="103">
        <v>2.1920000000000002</v>
      </c>
      <c r="AC41" s="108">
        <v>0.50249999999999995</v>
      </c>
      <c r="AD41" s="103">
        <v>2.3086000000000002</v>
      </c>
      <c r="AE41" s="108">
        <v>0.49909999999999999</v>
      </c>
      <c r="AF41" s="103">
        <v>1.8622000000000001</v>
      </c>
      <c r="AG41" s="108">
        <v>0.39190000000000003</v>
      </c>
      <c r="AH41" s="103">
        <v>1.6440999999999999</v>
      </c>
      <c r="AI41" s="108">
        <v>0.38040000000000002</v>
      </c>
      <c r="AJ41" s="103">
        <v>2.093</v>
      </c>
      <c r="AK41" s="108">
        <v>0.41360000000000002</v>
      </c>
      <c r="AL41" s="103" t="s">
        <v>127</v>
      </c>
      <c r="AM41" s="108" t="s">
        <v>127</v>
      </c>
      <c r="AN41" s="103">
        <v>2.2198000000000002</v>
      </c>
      <c r="AO41" s="108">
        <v>0.42809999999999998</v>
      </c>
      <c r="AP41" s="103">
        <v>1.8237000000000001</v>
      </c>
      <c r="AQ41" s="108">
        <v>0.379</v>
      </c>
    </row>
    <row r="42" spans="1:59" s="21" customFormat="1" ht="13.5" customHeight="1" x14ac:dyDescent="0.2">
      <c r="A42" s="23" t="s">
        <v>21</v>
      </c>
      <c r="B42" s="106">
        <v>3.97</v>
      </c>
      <c r="C42" s="67">
        <v>0.85</v>
      </c>
      <c r="D42" s="106">
        <v>2.99</v>
      </c>
      <c r="E42" s="41">
        <v>0.69</v>
      </c>
      <c r="F42" s="106">
        <v>2.4300000000000002</v>
      </c>
      <c r="G42" s="41">
        <v>0.69</v>
      </c>
      <c r="H42" s="106">
        <v>2.4500000000000002</v>
      </c>
      <c r="I42" s="41">
        <v>0.72</v>
      </c>
      <c r="J42" s="106">
        <v>2.5099999999999998</v>
      </c>
      <c r="K42" s="41">
        <v>0.79</v>
      </c>
      <c r="L42" s="106">
        <v>2.06</v>
      </c>
      <c r="M42" s="41">
        <v>0.64</v>
      </c>
      <c r="N42" s="106">
        <v>2.74</v>
      </c>
      <c r="O42" s="41">
        <v>0.85</v>
      </c>
      <c r="P42" s="106">
        <v>3.3687</v>
      </c>
      <c r="Q42" s="41">
        <v>0.55330000000000001</v>
      </c>
      <c r="R42" s="106">
        <v>2.9321999999999999</v>
      </c>
      <c r="S42" s="41">
        <v>0.48209999999999997</v>
      </c>
      <c r="T42" s="106">
        <v>3.0871</v>
      </c>
      <c r="U42" s="41">
        <v>0.4924</v>
      </c>
      <c r="V42" s="106">
        <v>4.1017999999999999</v>
      </c>
      <c r="W42" s="41">
        <v>0.59319999999999995</v>
      </c>
      <c r="X42" s="106">
        <v>4.2773000000000003</v>
      </c>
      <c r="Y42" s="41">
        <v>0.60189999999999999</v>
      </c>
      <c r="Z42" s="106">
        <v>4.0293999999999999</v>
      </c>
      <c r="AA42" s="41">
        <v>0.60140000000000005</v>
      </c>
      <c r="AB42" s="106">
        <v>3.7799</v>
      </c>
      <c r="AC42" s="41">
        <v>0.49830000000000002</v>
      </c>
      <c r="AD42" s="106">
        <v>3.7475000000000001</v>
      </c>
      <c r="AE42" s="41">
        <v>0.59709999999999996</v>
      </c>
      <c r="AF42" s="106">
        <v>3.6248999999999998</v>
      </c>
      <c r="AG42" s="41">
        <v>0.51580000000000004</v>
      </c>
      <c r="AH42" s="106">
        <v>3.3321000000000001</v>
      </c>
      <c r="AI42" s="41">
        <v>0.43990000000000001</v>
      </c>
      <c r="AJ42" s="106">
        <v>3.5903</v>
      </c>
      <c r="AK42" s="41">
        <v>0.4229</v>
      </c>
      <c r="AL42" s="106" t="s">
        <v>127</v>
      </c>
      <c r="AM42" s="41" t="s">
        <v>127</v>
      </c>
      <c r="AN42" s="106">
        <v>2.9003000000000001</v>
      </c>
      <c r="AO42" s="41">
        <v>0.36030000000000001</v>
      </c>
      <c r="AP42" s="106">
        <v>2.9596</v>
      </c>
      <c r="AQ42" s="41">
        <v>0.36149999999999999</v>
      </c>
    </row>
    <row r="43" spans="1:59" s="6" customFormat="1" ht="13.5" customHeight="1" x14ac:dyDescent="0.25">
      <c r="A43" s="11" t="s">
        <v>31</v>
      </c>
      <c r="B43" s="11"/>
      <c r="C43" s="11"/>
      <c r="D43" s="11"/>
      <c r="E43" s="11"/>
      <c r="F43" s="11"/>
      <c r="G43" s="11"/>
      <c r="H43" s="11"/>
      <c r="I43" s="11"/>
      <c r="J43" s="4"/>
      <c r="K43" s="4"/>
      <c r="L43" s="4"/>
      <c r="M43" s="4"/>
      <c r="N43" s="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59" s="6" customFormat="1" ht="13.5" customHeight="1" x14ac:dyDescent="0.25">
      <c r="A44" s="11" t="s">
        <v>3</v>
      </c>
      <c r="B44" s="11"/>
      <c r="C44" s="11"/>
      <c r="D44" s="11"/>
      <c r="E44" s="11"/>
      <c r="F44" s="11"/>
      <c r="G44" s="11"/>
      <c r="H44" s="11"/>
      <c r="I44" s="11"/>
      <c r="J44" s="4"/>
      <c r="K44" s="4"/>
      <c r="L44" s="4"/>
      <c r="M44" s="4"/>
      <c r="N44" s="4"/>
      <c r="O44" s="5"/>
      <c r="P44" s="5"/>
      <c r="BF44" s="84"/>
    </row>
    <row r="45" spans="1:59" s="6" customFormat="1" ht="13.5" customHeight="1" x14ac:dyDescent="0.25">
      <c r="A45" s="9" t="s">
        <v>102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5"/>
    </row>
    <row r="46" spans="1:59" s="100" customFormat="1" ht="22.5" customHeight="1" x14ac:dyDescent="0.25">
      <c r="A46" s="134" t="s">
        <v>126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28"/>
      <c r="BE46" s="128"/>
      <c r="BF46" s="128"/>
      <c r="BG46" s="128"/>
    </row>
    <row r="47" spans="1:59" s="6" customFormat="1" ht="13.5" customHeight="1" x14ac:dyDescent="0.25">
      <c r="A47" s="7" t="str">
        <f>Index!$A$16</f>
        <v>Quelle: BFS – Schweizerische Arbeitskräfteerhebung (SAKE)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7"/>
    </row>
    <row r="48" spans="1:59" s="6" customFormat="1" ht="13.5" customHeight="1" x14ac:dyDescent="0.25">
      <c r="A48" s="7" t="str">
        <f>Index!$A$17</f>
        <v>© BFS 2024</v>
      </c>
      <c r="B48" s="11"/>
      <c r="C48" s="11"/>
      <c r="D48" s="11"/>
      <c r="E48" s="11"/>
      <c r="F48" s="11"/>
      <c r="G48" s="11"/>
      <c r="H48" s="11"/>
      <c r="I48" s="11"/>
      <c r="J48" s="4"/>
      <c r="K48" s="4"/>
      <c r="L48" s="4"/>
      <c r="M48" s="4"/>
      <c r="N48" s="4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57" s="12" customFormat="1" ht="25.5" customHeight="1" x14ac:dyDescent="0.2">
      <c r="A49" s="7" t="str">
        <f>Index!$A$18</f>
        <v>Auskunft: Bundesamt für Statistik (BFS), Bildungsindikatoren, EducIndicators@bfs.admin.ch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</row>
    <row r="50" spans="1:57" x14ac:dyDescent="0.3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</row>
  </sheetData>
  <mergeCells count="44">
    <mergeCell ref="AP4:AQ4"/>
    <mergeCell ref="AP25:AQ25"/>
    <mergeCell ref="L4:M4"/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Z4:AA4"/>
    <mergeCell ref="AF4:AG4"/>
    <mergeCell ref="N4:O4"/>
    <mergeCell ref="A50:M50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P4:Q4"/>
    <mergeCell ref="R4:S4"/>
    <mergeCell ref="A46:BC46"/>
    <mergeCell ref="AN4:AO4"/>
    <mergeCell ref="AN25:AO25"/>
    <mergeCell ref="T4:U4"/>
    <mergeCell ref="V4:W4"/>
    <mergeCell ref="X4:Y4"/>
    <mergeCell ref="AL4:AM4"/>
    <mergeCell ref="AL25:AM25"/>
    <mergeCell ref="AB4:AC4"/>
    <mergeCell ref="AD4:AE4"/>
    <mergeCell ref="AJ4:AK4"/>
    <mergeCell ref="AH4:AI4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89" fitToHeight="0" orientation="landscape" r:id="rId1"/>
  <rowBreaks count="1" manualBreakCount="1">
    <brk id="22" max="4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132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53125" defaultRowHeight="14" x14ac:dyDescent="0.3"/>
  <cols>
    <col min="1" max="1" width="37.1796875" style="57" customWidth="1"/>
    <col min="2" max="3" width="7" style="57" customWidth="1"/>
    <col min="4" max="9" width="7" style="57" hidden="1" customWidth="1"/>
    <col min="10" max="11" width="7" style="57" customWidth="1"/>
    <col min="12" max="19" width="7" style="57" hidden="1" customWidth="1"/>
    <col min="20" max="21" width="7" style="57" customWidth="1"/>
    <col min="22" max="29" width="7" style="57" hidden="1" customWidth="1"/>
    <col min="30" max="37" width="7" style="57" customWidth="1"/>
    <col min="38" max="16384" width="11.453125" style="57"/>
  </cols>
  <sheetData>
    <row r="1" spans="1:37" s="68" customFormat="1" ht="25.5" customHeight="1" x14ac:dyDescent="0.25">
      <c r="A1" s="94" t="s">
        <v>9</v>
      </c>
    </row>
    <row r="2" spans="1:37" s="68" customFormat="1" ht="13.5" customHeight="1" x14ac:dyDescent="0.25">
      <c r="A2" s="2" t="str">
        <f>CONCATENATE("Erwerbstätige nach Nationalität und Dauer des Aufenthalts, 2006–",RIGHT(Index!A17,4)-1)</f>
        <v>Erwerbstätige nach Nationalität und Dauer des Aufenthalts, 2006–2023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35"/>
      <c r="AB2" s="53"/>
      <c r="AC2" s="35"/>
      <c r="AD2" s="53"/>
      <c r="AE2" s="35"/>
      <c r="AF2" s="53"/>
      <c r="AG2" s="35"/>
      <c r="AH2" s="53"/>
      <c r="AI2" s="35"/>
      <c r="AJ2" s="53"/>
      <c r="AK2" s="35" t="s">
        <v>30</v>
      </c>
    </row>
    <row r="3" spans="1:37" s="68" customFormat="1" ht="13.5" customHeight="1" x14ac:dyDescent="0.25">
      <c r="A3" s="3" t="s">
        <v>10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</row>
    <row r="4" spans="1:37" s="56" customFormat="1" ht="13.5" customHeight="1" x14ac:dyDescent="0.25">
      <c r="A4" s="143"/>
      <c r="B4" s="140">
        <v>2006</v>
      </c>
      <c r="C4" s="142"/>
      <c r="D4" s="140">
        <v>2007</v>
      </c>
      <c r="E4" s="142"/>
      <c r="F4" s="140">
        <v>2008</v>
      </c>
      <c r="G4" s="142"/>
      <c r="H4" s="140">
        <v>2009</v>
      </c>
      <c r="I4" s="142"/>
      <c r="J4" s="140" t="s">
        <v>13</v>
      </c>
      <c r="K4" s="142"/>
      <c r="L4" s="140">
        <v>2011</v>
      </c>
      <c r="M4" s="142"/>
      <c r="N4" s="140">
        <v>2012</v>
      </c>
      <c r="O4" s="142"/>
      <c r="P4" s="140">
        <v>2013</v>
      </c>
      <c r="Q4" s="142"/>
      <c r="R4" s="140">
        <v>2014</v>
      </c>
      <c r="S4" s="142"/>
      <c r="T4" s="140">
        <v>2015</v>
      </c>
      <c r="U4" s="142"/>
      <c r="V4" s="140">
        <v>2016</v>
      </c>
      <c r="W4" s="142"/>
      <c r="X4" s="140">
        <v>2017</v>
      </c>
      <c r="Y4" s="142"/>
      <c r="Z4" s="140">
        <v>2018</v>
      </c>
      <c r="AA4" s="141"/>
      <c r="AB4" s="140">
        <v>2019</v>
      </c>
      <c r="AC4" s="141"/>
      <c r="AD4" s="140">
        <v>2020</v>
      </c>
      <c r="AE4" s="141"/>
      <c r="AF4" s="129" t="s">
        <v>103</v>
      </c>
      <c r="AG4" s="130"/>
      <c r="AH4" s="129">
        <v>2022</v>
      </c>
      <c r="AI4" s="130"/>
      <c r="AJ4" s="129">
        <v>2023</v>
      </c>
      <c r="AK4" s="130"/>
    </row>
    <row r="5" spans="1:37" ht="13.5" customHeight="1" x14ac:dyDescent="0.3">
      <c r="A5" s="144"/>
      <c r="B5" s="70" t="s">
        <v>4</v>
      </c>
      <c r="C5" s="71" t="s">
        <v>12</v>
      </c>
      <c r="D5" s="70" t="s">
        <v>4</v>
      </c>
      <c r="E5" s="71" t="s">
        <v>12</v>
      </c>
      <c r="F5" s="70" t="s">
        <v>4</v>
      </c>
      <c r="G5" s="71" t="s">
        <v>12</v>
      </c>
      <c r="H5" s="70" t="s">
        <v>4</v>
      </c>
      <c r="I5" s="71" t="s">
        <v>12</v>
      </c>
      <c r="J5" s="70" t="s">
        <v>4</v>
      </c>
      <c r="K5" s="71" t="s">
        <v>12</v>
      </c>
      <c r="L5" s="70" t="s">
        <v>4</v>
      </c>
      <c r="M5" s="71" t="s">
        <v>12</v>
      </c>
      <c r="N5" s="70" t="s">
        <v>4</v>
      </c>
      <c r="O5" s="71" t="s">
        <v>12</v>
      </c>
      <c r="P5" s="70" t="s">
        <v>4</v>
      </c>
      <c r="Q5" s="71" t="s">
        <v>12</v>
      </c>
      <c r="R5" s="70" t="s">
        <v>4</v>
      </c>
      <c r="S5" s="71" t="s">
        <v>12</v>
      </c>
      <c r="T5" s="70" t="s">
        <v>4</v>
      </c>
      <c r="U5" s="71" t="s">
        <v>12</v>
      </c>
      <c r="V5" s="70" t="s">
        <v>4</v>
      </c>
      <c r="W5" s="71" t="s">
        <v>12</v>
      </c>
      <c r="X5" s="70" t="s">
        <v>4</v>
      </c>
      <c r="Y5" s="71" t="s">
        <v>12</v>
      </c>
      <c r="Z5" s="72" t="s">
        <v>4</v>
      </c>
      <c r="AA5" s="73" t="s">
        <v>12</v>
      </c>
      <c r="AB5" s="72" t="s">
        <v>4</v>
      </c>
      <c r="AC5" s="73" t="s">
        <v>12</v>
      </c>
      <c r="AD5" s="72" t="s">
        <v>4</v>
      </c>
      <c r="AE5" s="73" t="s">
        <v>12</v>
      </c>
      <c r="AF5" s="72" t="s">
        <v>4</v>
      </c>
      <c r="AG5" s="73" t="s">
        <v>12</v>
      </c>
      <c r="AH5" s="72" t="s">
        <v>4</v>
      </c>
      <c r="AI5" s="73" t="s">
        <v>12</v>
      </c>
      <c r="AJ5" s="72" t="s">
        <v>4</v>
      </c>
      <c r="AK5" s="73" t="s">
        <v>12</v>
      </c>
    </row>
    <row r="6" spans="1:37" s="58" customFormat="1" ht="13.5" customHeight="1" x14ac:dyDescent="0.3">
      <c r="A6" s="74" t="s">
        <v>119</v>
      </c>
      <c r="B6" s="121">
        <v>82.7</v>
      </c>
      <c r="C6" s="121">
        <v>0.6</v>
      </c>
      <c r="D6" s="121">
        <v>83.5</v>
      </c>
      <c r="E6" s="121">
        <v>0.6</v>
      </c>
      <c r="F6" s="121">
        <v>84.6</v>
      </c>
      <c r="G6" s="121">
        <v>0.6</v>
      </c>
      <c r="H6" s="121">
        <v>84.1</v>
      </c>
      <c r="I6" s="121">
        <v>0.6</v>
      </c>
      <c r="J6" s="121">
        <v>82.535799999999995</v>
      </c>
      <c r="K6" s="121">
        <v>0.35210000000000002</v>
      </c>
      <c r="L6" s="121">
        <v>83.195099999999996</v>
      </c>
      <c r="M6" s="121">
        <v>0.3422</v>
      </c>
      <c r="N6" s="121">
        <v>83.550200000000004</v>
      </c>
      <c r="O6" s="121">
        <v>0.33660000000000001</v>
      </c>
      <c r="P6" s="121">
        <v>83.512200000000007</v>
      </c>
      <c r="Q6" s="121">
        <v>0.3498</v>
      </c>
      <c r="R6" s="121">
        <v>84.042900000000003</v>
      </c>
      <c r="S6" s="121">
        <v>0.3533</v>
      </c>
      <c r="T6" s="121">
        <v>84.713700000000003</v>
      </c>
      <c r="U6" s="121">
        <v>0.35930000000000001</v>
      </c>
      <c r="V6" s="121">
        <v>84.968599999999995</v>
      </c>
      <c r="W6" s="121">
        <v>0.36530000000000001</v>
      </c>
      <c r="X6" s="121">
        <v>85.019900000000007</v>
      </c>
      <c r="Y6" s="121">
        <v>0.36609999999999998</v>
      </c>
      <c r="Z6" s="121">
        <v>85.295900000000003</v>
      </c>
      <c r="AA6" s="121">
        <v>0.35920000000000002</v>
      </c>
      <c r="AB6" s="121">
        <v>85.741100000000003</v>
      </c>
      <c r="AC6" s="121">
        <v>0.36</v>
      </c>
      <c r="AD6" s="121">
        <v>85.386600000000001</v>
      </c>
      <c r="AE6" s="121">
        <v>0.3604</v>
      </c>
      <c r="AF6" s="121" t="s">
        <v>127</v>
      </c>
      <c r="AG6" s="121" t="s">
        <v>127</v>
      </c>
      <c r="AH6" s="121">
        <v>85.5822</v>
      </c>
      <c r="AI6" s="121">
        <v>0.34770000000000001</v>
      </c>
      <c r="AJ6" s="121">
        <v>86.121300000000005</v>
      </c>
      <c r="AK6" s="121">
        <v>0.34360000000000002</v>
      </c>
    </row>
    <row r="7" spans="1:37" ht="13.5" customHeight="1" x14ac:dyDescent="0.3">
      <c r="A7" s="25" t="s">
        <v>26</v>
      </c>
      <c r="B7" s="103">
        <v>62.9</v>
      </c>
      <c r="C7" s="108">
        <v>2.5</v>
      </c>
      <c r="D7" s="103">
        <v>64.5</v>
      </c>
      <c r="E7" s="108">
        <v>2.6</v>
      </c>
      <c r="F7" s="103">
        <v>66.400000000000006</v>
      </c>
      <c r="G7" s="108">
        <v>2.7</v>
      </c>
      <c r="H7" s="103">
        <v>66.7</v>
      </c>
      <c r="I7" s="108">
        <v>2.7</v>
      </c>
      <c r="J7" s="103">
        <v>66.595399999999998</v>
      </c>
      <c r="K7" s="108">
        <v>1.3995</v>
      </c>
      <c r="L7" s="103">
        <v>65.378100000000003</v>
      </c>
      <c r="M7" s="108">
        <v>1.3854</v>
      </c>
      <c r="N7" s="103">
        <v>65.241</v>
      </c>
      <c r="O7" s="108">
        <v>1.4722</v>
      </c>
      <c r="P7" s="103">
        <v>66.790000000000006</v>
      </c>
      <c r="Q7" s="108">
        <v>1.556</v>
      </c>
      <c r="R7" s="103">
        <v>66.245800000000003</v>
      </c>
      <c r="S7" s="108">
        <v>1.6895</v>
      </c>
      <c r="T7" s="103">
        <v>65.715199999999996</v>
      </c>
      <c r="U7" s="108">
        <v>1.8030999999999999</v>
      </c>
      <c r="V7" s="103">
        <v>67.185199999999995</v>
      </c>
      <c r="W7" s="108">
        <v>1.8515999999999999</v>
      </c>
      <c r="X7" s="103">
        <v>66.4071</v>
      </c>
      <c r="Y7" s="108">
        <v>1.9783999999999999</v>
      </c>
      <c r="Z7" s="103">
        <v>67.501499999999993</v>
      </c>
      <c r="AA7" s="108">
        <v>1.9612000000000001</v>
      </c>
      <c r="AB7" s="103">
        <v>66.283500000000004</v>
      </c>
      <c r="AC7" s="108">
        <v>2.0724999999999998</v>
      </c>
      <c r="AD7" s="103">
        <v>66.941100000000006</v>
      </c>
      <c r="AE7" s="108">
        <v>2.0589</v>
      </c>
      <c r="AF7" s="103" t="s">
        <v>127</v>
      </c>
      <c r="AG7" s="108" t="s">
        <v>127</v>
      </c>
      <c r="AH7" s="103">
        <v>64.151799999999994</v>
      </c>
      <c r="AI7" s="108">
        <v>1.8158000000000001</v>
      </c>
      <c r="AJ7" s="103">
        <v>64.367000000000004</v>
      </c>
      <c r="AK7" s="108">
        <v>1.8560000000000001</v>
      </c>
    </row>
    <row r="8" spans="1:37" ht="13.5" customHeight="1" x14ac:dyDescent="0.3">
      <c r="A8" s="25" t="s">
        <v>1</v>
      </c>
      <c r="B8" s="103">
        <v>81.099999999999994</v>
      </c>
      <c r="C8" s="108">
        <v>0.8</v>
      </c>
      <c r="D8" s="103">
        <v>81.8</v>
      </c>
      <c r="E8" s="108">
        <v>0.8</v>
      </c>
      <c r="F8" s="103">
        <v>82.6</v>
      </c>
      <c r="G8" s="108">
        <v>0.8</v>
      </c>
      <c r="H8" s="103">
        <v>82.1</v>
      </c>
      <c r="I8" s="108">
        <v>0.8</v>
      </c>
      <c r="J8" s="103">
        <v>80.789500000000004</v>
      </c>
      <c r="K8" s="108">
        <v>0.48770000000000002</v>
      </c>
      <c r="L8" s="103">
        <v>82.262500000000003</v>
      </c>
      <c r="M8" s="108">
        <v>0.45739999999999997</v>
      </c>
      <c r="N8" s="103">
        <v>82.0488</v>
      </c>
      <c r="O8" s="108">
        <v>0.45979999999999999</v>
      </c>
      <c r="P8" s="103">
        <v>81.308700000000002</v>
      </c>
      <c r="Q8" s="108">
        <v>0.49049999999999999</v>
      </c>
      <c r="R8" s="103">
        <v>82.124300000000005</v>
      </c>
      <c r="S8" s="108">
        <v>0.49509999999999998</v>
      </c>
      <c r="T8" s="103">
        <v>82.973500000000001</v>
      </c>
      <c r="U8" s="108">
        <v>0.51429999999999998</v>
      </c>
      <c r="V8" s="103">
        <v>82.815200000000004</v>
      </c>
      <c r="W8" s="108">
        <v>0.54169999999999996</v>
      </c>
      <c r="X8" s="103">
        <v>82.684700000000007</v>
      </c>
      <c r="Y8" s="108">
        <v>0.54720000000000002</v>
      </c>
      <c r="Z8" s="103">
        <v>82.728899999999996</v>
      </c>
      <c r="AA8" s="108">
        <v>0.54530000000000001</v>
      </c>
      <c r="AB8" s="103">
        <v>83.211399999999998</v>
      </c>
      <c r="AC8" s="108">
        <v>0.54749999999999999</v>
      </c>
      <c r="AD8" s="103">
        <v>82.465999999999994</v>
      </c>
      <c r="AE8" s="108">
        <v>0.56430000000000002</v>
      </c>
      <c r="AF8" s="103" t="s">
        <v>127</v>
      </c>
      <c r="AG8" s="108" t="s">
        <v>127</v>
      </c>
      <c r="AH8" s="103">
        <v>83.720299999999995</v>
      </c>
      <c r="AI8" s="108">
        <v>0.53290000000000004</v>
      </c>
      <c r="AJ8" s="103">
        <v>84.298900000000003</v>
      </c>
      <c r="AK8" s="108">
        <v>0.53280000000000005</v>
      </c>
    </row>
    <row r="9" spans="1:37" ht="13.5" customHeight="1" x14ac:dyDescent="0.3">
      <c r="A9" s="24" t="s">
        <v>27</v>
      </c>
      <c r="B9" s="103">
        <v>81.3</v>
      </c>
      <c r="C9" s="108">
        <v>0.9</v>
      </c>
      <c r="D9" s="103">
        <v>82.2</v>
      </c>
      <c r="E9" s="108">
        <v>0.8</v>
      </c>
      <c r="F9" s="103">
        <v>83.2</v>
      </c>
      <c r="G9" s="108">
        <v>0.8</v>
      </c>
      <c r="H9" s="103">
        <v>82.5</v>
      </c>
      <c r="I9" s="108">
        <v>0.9</v>
      </c>
      <c r="J9" s="103">
        <v>81.166700000000006</v>
      </c>
      <c r="K9" s="108">
        <v>0.51370000000000005</v>
      </c>
      <c r="L9" s="103">
        <v>82.678100000000001</v>
      </c>
      <c r="M9" s="108">
        <v>0.48070000000000002</v>
      </c>
      <c r="N9" s="103">
        <v>82.634</v>
      </c>
      <c r="O9" s="108">
        <v>0.47749999999999998</v>
      </c>
      <c r="P9" s="103">
        <v>82.078900000000004</v>
      </c>
      <c r="Q9" s="108">
        <v>0.50360000000000005</v>
      </c>
      <c r="R9" s="103">
        <v>82.603700000000003</v>
      </c>
      <c r="S9" s="108">
        <v>0.52470000000000006</v>
      </c>
      <c r="T9" s="103">
        <v>83.474699999999999</v>
      </c>
      <c r="U9" s="108">
        <v>0.54979999999999996</v>
      </c>
      <c r="V9" s="103">
        <v>83.1661</v>
      </c>
      <c r="W9" s="108">
        <v>0.58409999999999995</v>
      </c>
      <c r="X9" s="103">
        <v>82.847300000000004</v>
      </c>
      <c r="Y9" s="108">
        <v>0.59789999999999999</v>
      </c>
      <c r="Z9" s="103">
        <v>83.31</v>
      </c>
      <c r="AA9" s="108">
        <v>0.58699999999999997</v>
      </c>
      <c r="AB9" s="103">
        <v>83.822699999999998</v>
      </c>
      <c r="AC9" s="108">
        <v>0.58720000000000006</v>
      </c>
      <c r="AD9" s="103">
        <v>83.048100000000005</v>
      </c>
      <c r="AE9" s="108">
        <v>0.60919999999999996</v>
      </c>
      <c r="AF9" s="103" t="s">
        <v>127</v>
      </c>
      <c r="AG9" s="108" t="s">
        <v>127</v>
      </c>
      <c r="AH9" s="103">
        <v>84.325500000000005</v>
      </c>
      <c r="AI9" s="108">
        <v>0.56489999999999996</v>
      </c>
      <c r="AJ9" s="103">
        <v>84.676900000000003</v>
      </c>
      <c r="AK9" s="108">
        <v>0.56969999999999998</v>
      </c>
    </row>
    <row r="10" spans="1:37" ht="13.5" customHeight="1" x14ac:dyDescent="0.3">
      <c r="A10" s="24" t="s">
        <v>28</v>
      </c>
      <c r="B10" s="103">
        <v>79.400000000000006</v>
      </c>
      <c r="C10" s="108">
        <v>2.4</v>
      </c>
      <c r="D10" s="103">
        <v>79.2</v>
      </c>
      <c r="E10" s="108">
        <v>2.6</v>
      </c>
      <c r="F10" s="103">
        <v>78.599999999999994</v>
      </c>
      <c r="G10" s="108">
        <v>2.6</v>
      </c>
      <c r="H10" s="103">
        <v>79.400000000000006</v>
      </c>
      <c r="I10" s="108">
        <v>2.7</v>
      </c>
      <c r="J10" s="103">
        <v>78.459299999999999</v>
      </c>
      <c r="K10" s="108">
        <v>1.4711000000000001</v>
      </c>
      <c r="L10" s="103">
        <v>79.651799999999994</v>
      </c>
      <c r="M10" s="108">
        <v>1.3968</v>
      </c>
      <c r="N10" s="103">
        <v>78.348200000000006</v>
      </c>
      <c r="O10" s="108">
        <v>1.4726999999999999</v>
      </c>
      <c r="P10" s="103">
        <v>76.549099999999996</v>
      </c>
      <c r="Q10" s="108">
        <v>1.6129</v>
      </c>
      <c r="R10" s="103">
        <v>79.292500000000004</v>
      </c>
      <c r="S10" s="108">
        <v>1.4397</v>
      </c>
      <c r="T10" s="103">
        <v>80.0822</v>
      </c>
      <c r="U10" s="108">
        <v>1.4300999999999999</v>
      </c>
      <c r="V10" s="103">
        <v>80.852699999999999</v>
      </c>
      <c r="W10" s="108">
        <v>1.4431</v>
      </c>
      <c r="X10" s="103">
        <v>81.798100000000005</v>
      </c>
      <c r="Y10" s="108">
        <v>1.3573999999999999</v>
      </c>
      <c r="Z10" s="103">
        <v>79.6691</v>
      </c>
      <c r="AA10" s="108">
        <v>1.4503999999999999</v>
      </c>
      <c r="AB10" s="103">
        <v>79.929599999999994</v>
      </c>
      <c r="AC10" s="108">
        <v>1.4846999999999999</v>
      </c>
      <c r="AD10" s="103">
        <v>79.324700000000007</v>
      </c>
      <c r="AE10" s="108">
        <v>1.4876</v>
      </c>
      <c r="AF10" s="103" t="s">
        <v>127</v>
      </c>
      <c r="AG10" s="108" t="s">
        <v>127</v>
      </c>
      <c r="AH10" s="103">
        <v>79.934200000000004</v>
      </c>
      <c r="AI10" s="108">
        <v>1.5613999999999999</v>
      </c>
      <c r="AJ10" s="103">
        <v>81.940200000000004</v>
      </c>
      <c r="AK10" s="108">
        <v>1.4965999999999999</v>
      </c>
    </row>
    <row r="11" spans="1:37" ht="13.5" customHeight="1" x14ac:dyDescent="0.3">
      <c r="A11" s="25" t="s">
        <v>2</v>
      </c>
      <c r="B11" s="103">
        <v>92</v>
      </c>
      <c r="C11" s="108">
        <v>0.8</v>
      </c>
      <c r="D11" s="103">
        <v>91.8</v>
      </c>
      <c r="E11" s="108">
        <v>0.8</v>
      </c>
      <c r="F11" s="103">
        <v>92.3</v>
      </c>
      <c r="G11" s="108">
        <v>0.7</v>
      </c>
      <c r="H11" s="103">
        <v>91.3</v>
      </c>
      <c r="I11" s="108">
        <v>0.8</v>
      </c>
      <c r="J11" s="103">
        <v>89.902900000000002</v>
      </c>
      <c r="K11" s="108">
        <v>0.48859999999999998</v>
      </c>
      <c r="L11" s="103">
        <v>89.997600000000006</v>
      </c>
      <c r="M11" s="108">
        <v>0.50390000000000001</v>
      </c>
      <c r="N11" s="103">
        <v>90.523300000000006</v>
      </c>
      <c r="O11" s="108">
        <v>0.4637</v>
      </c>
      <c r="P11" s="103">
        <v>90.374200000000002</v>
      </c>
      <c r="Q11" s="108">
        <v>0.47810000000000002</v>
      </c>
      <c r="R11" s="103">
        <v>90.329400000000007</v>
      </c>
      <c r="S11" s="108">
        <v>0.47920000000000001</v>
      </c>
      <c r="T11" s="103">
        <v>90.503500000000003</v>
      </c>
      <c r="U11" s="108">
        <v>0.46089999999999998</v>
      </c>
      <c r="V11" s="103">
        <v>90.706400000000002</v>
      </c>
      <c r="W11" s="108">
        <v>0.44479999999999997</v>
      </c>
      <c r="X11" s="103">
        <v>90.683099999999996</v>
      </c>
      <c r="Y11" s="108">
        <v>0.43590000000000001</v>
      </c>
      <c r="Z11" s="103">
        <v>90.789000000000001</v>
      </c>
      <c r="AA11" s="108">
        <v>0.42780000000000001</v>
      </c>
      <c r="AB11" s="103">
        <v>91.2333</v>
      </c>
      <c r="AC11" s="108">
        <v>0.42109999999999997</v>
      </c>
      <c r="AD11" s="103">
        <v>90.891400000000004</v>
      </c>
      <c r="AE11" s="108">
        <v>0.4143</v>
      </c>
      <c r="AF11" s="103" t="s">
        <v>127</v>
      </c>
      <c r="AG11" s="108" t="s">
        <v>127</v>
      </c>
      <c r="AH11" s="103">
        <v>91.207099999999997</v>
      </c>
      <c r="AI11" s="108">
        <v>0.39989999999999998</v>
      </c>
      <c r="AJ11" s="103">
        <v>91.508799999999994</v>
      </c>
      <c r="AK11" s="108">
        <v>0.38900000000000001</v>
      </c>
    </row>
    <row r="12" spans="1:37" ht="13.5" customHeight="1" x14ac:dyDescent="0.3">
      <c r="A12" s="24" t="s">
        <v>29</v>
      </c>
      <c r="B12" s="103">
        <v>92.8</v>
      </c>
      <c r="C12" s="108">
        <v>0.9</v>
      </c>
      <c r="D12" s="103">
        <v>92.7</v>
      </c>
      <c r="E12" s="108">
        <v>1</v>
      </c>
      <c r="F12" s="103">
        <v>93.2</v>
      </c>
      <c r="G12" s="108">
        <v>0.9</v>
      </c>
      <c r="H12" s="103">
        <v>92</v>
      </c>
      <c r="I12" s="108">
        <v>1</v>
      </c>
      <c r="J12" s="103">
        <v>91.424400000000006</v>
      </c>
      <c r="K12" s="108">
        <v>0.62749999999999995</v>
      </c>
      <c r="L12" s="103">
        <v>91.752700000000004</v>
      </c>
      <c r="M12" s="108">
        <v>0.63580000000000003</v>
      </c>
      <c r="N12" s="103">
        <v>91.721100000000007</v>
      </c>
      <c r="O12" s="108">
        <v>0.61229999999999996</v>
      </c>
      <c r="P12" s="103">
        <v>91.733000000000004</v>
      </c>
      <c r="Q12" s="108">
        <v>0.61299999999999999</v>
      </c>
      <c r="R12" s="103">
        <v>92.064800000000005</v>
      </c>
      <c r="S12" s="108">
        <v>0.60840000000000005</v>
      </c>
      <c r="T12" s="103">
        <v>91.862499999999997</v>
      </c>
      <c r="U12" s="108">
        <v>0.6492</v>
      </c>
      <c r="V12" s="103">
        <v>92.139799999999994</v>
      </c>
      <c r="W12" s="108">
        <v>0.6502</v>
      </c>
      <c r="X12" s="103">
        <v>91.761499999999998</v>
      </c>
      <c r="Y12" s="108">
        <v>0.65410000000000001</v>
      </c>
      <c r="Z12" s="103">
        <v>92.398600000000002</v>
      </c>
      <c r="AA12" s="108">
        <v>0.61329999999999996</v>
      </c>
      <c r="AB12" s="103">
        <v>93.085700000000003</v>
      </c>
      <c r="AC12" s="108">
        <v>0.6008</v>
      </c>
      <c r="AD12" s="103">
        <v>92.040800000000004</v>
      </c>
      <c r="AE12" s="108">
        <v>0.60850000000000004</v>
      </c>
      <c r="AF12" s="103" t="s">
        <v>127</v>
      </c>
      <c r="AG12" s="108" t="s">
        <v>127</v>
      </c>
      <c r="AH12" s="103">
        <v>92.322299999999998</v>
      </c>
      <c r="AI12" s="108">
        <v>0.60260000000000002</v>
      </c>
      <c r="AJ12" s="103">
        <v>92.412099999999995</v>
      </c>
      <c r="AK12" s="108">
        <v>0.58209999999999995</v>
      </c>
    </row>
    <row r="13" spans="1:37" ht="13.5" customHeight="1" x14ac:dyDescent="0.3">
      <c r="A13" s="24" t="s">
        <v>21</v>
      </c>
      <c r="B13" s="103">
        <v>90.7</v>
      </c>
      <c r="C13" s="108">
        <v>1.3</v>
      </c>
      <c r="D13" s="103">
        <v>90.6</v>
      </c>
      <c r="E13" s="108">
        <v>1.3</v>
      </c>
      <c r="F13" s="103">
        <v>91.3</v>
      </c>
      <c r="G13" s="108">
        <v>1.1000000000000001</v>
      </c>
      <c r="H13" s="103">
        <v>90.7</v>
      </c>
      <c r="I13" s="108">
        <v>1.2</v>
      </c>
      <c r="J13" s="103">
        <v>88.645700000000005</v>
      </c>
      <c r="K13" s="108">
        <v>0.72340000000000004</v>
      </c>
      <c r="L13" s="103">
        <v>88.681100000000001</v>
      </c>
      <c r="M13" s="108">
        <v>0.73829999999999996</v>
      </c>
      <c r="N13" s="103">
        <v>89.655799999999999</v>
      </c>
      <c r="O13" s="108">
        <v>0.66359999999999997</v>
      </c>
      <c r="P13" s="103">
        <v>89.365399999999994</v>
      </c>
      <c r="Q13" s="108">
        <v>0.69520000000000004</v>
      </c>
      <c r="R13" s="103">
        <v>89.006200000000007</v>
      </c>
      <c r="S13" s="108">
        <v>0.70299999999999996</v>
      </c>
      <c r="T13" s="103">
        <v>89.482600000000005</v>
      </c>
      <c r="U13" s="108">
        <v>0.64229999999999998</v>
      </c>
      <c r="V13" s="103">
        <v>89.662000000000006</v>
      </c>
      <c r="W13" s="108">
        <v>0.60529999999999995</v>
      </c>
      <c r="X13" s="103">
        <v>89.890199999999993</v>
      </c>
      <c r="Y13" s="108">
        <v>0.58399999999999996</v>
      </c>
      <c r="Z13" s="103">
        <v>89.629099999999994</v>
      </c>
      <c r="AA13" s="108">
        <v>0.58789999999999998</v>
      </c>
      <c r="AB13" s="103">
        <v>89.9572</v>
      </c>
      <c r="AC13" s="108">
        <v>0.57740000000000002</v>
      </c>
      <c r="AD13" s="103">
        <v>90.0869</v>
      </c>
      <c r="AE13" s="108">
        <v>0.56040000000000001</v>
      </c>
      <c r="AF13" s="103" t="s">
        <v>127</v>
      </c>
      <c r="AG13" s="108" t="s">
        <v>127</v>
      </c>
      <c r="AH13" s="103">
        <v>90.483999999999995</v>
      </c>
      <c r="AI13" s="108">
        <v>0.53069999999999995</v>
      </c>
      <c r="AJ13" s="103">
        <v>90.935500000000005</v>
      </c>
      <c r="AK13" s="108">
        <v>0.51719999999999999</v>
      </c>
    </row>
    <row r="14" spans="1:37" s="75" customFormat="1" ht="25.5" customHeight="1" x14ac:dyDescent="0.3">
      <c r="A14" s="95" t="s">
        <v>104</v>
      </c>
      <c r="B14" s="122">
        <v>83.4</v>
      </c>
      <c r="C14" s="123">
        <v>0.6</v>
      </c>
      <c r="D14" s="122">
        <v>84.4</v>
      </c>
      <c r="E14" s="123">
        <v>0.6</v>
      </c>
      <c r="F14" s="122">
        <v>85.2</v>
      </c>
      <c r="G14" s="123">
        <v>0.6</v>
      </c>
      <c r="H14" s="122">
        <v>84.7</v>
      </c>
      <c r="I14" s="123">
        <v>0.6</v>
      </c>
      <c r="J14" s="122">
        <v>83.265900000000002</v>
      </c>
      <c r="K14" s="123">
        <v>0.37609999999999999</v>
      </c>
      <c r="L14" s="122">
        <v>84.250100000000003</v>
      </c>
      <c r="M14" s="123">
        <v>0.36249999999999999</v>
      </c>
      <c r="N14" s="122">
        <v>84.611199999999997</v>
      </c>
      <c r="O14" s="123">
        <v>0.35570000000000002</v>
      </c>
      <c r="P14" s="122">
        <v>84.429599999999994</v>
      </c>
      <c r="Q14" s="123">
        <v>0.37630000000000002</v>
      </c>
      <c r="R14" s="122">
        <v>84.989500000000007</v>
      </c>
      <c r="S14" s="123">
        <v>0.38009999999999999</v>
      </c>
      <c r="T14" s="122">
        <v>85.580399999999997</v>
      </c>
      <c r="U14" s="123">
        <v>0.38940000000000002</v>
      </c>
      <c r="V14" s="122">
        <v>85.879099999999994</v>
      </c>
      <c r="W14" s="123">
        <v>0.39600000000000002</v>
      </c>
      <c r="X14" s="122">
        <v>85.983099999999993</v>
      </c>
      <c r="Y14" s="123">
        <v>0.39600000000000002</v>
      </c>
      <c r="Z14" s="122">
        <v>86.245199999999997</v>
      </c>
      <c r="AA14" s="123">
        <v>0.38850000000000001</v>
      </c>
      <c r="AB14" s="122">
        <v>86.812899999999999</v>
      </c>
      <c r="AC14" s="123">
        <v>0.38769999999999999</v>
      </c>
      <c r="AD14" s="122">
        <v>86.412300000000002</v>
      </c>
      <c r="AE14" s="123">
        <v>0.39040000000000002</v>
      </c>
      <c r="AF14" s="122" t="s">
        <v>127</v>
      </c>
      <c r="AG14" s="123" t="s">
        <v>127</v>
      </c>
      <c r="AH14" s="122">
        <v>86.963099999999997</v>
      </c>
      <c r="AI14" s="123">
        <v>0.3735</v>
      </c>
      <c r="AJ14" s="122">
        <v>87.299700000000001</v>
      </c>
      <c r="AK14" s="123">
        <v>0.37319999999999998</v>
      </c>
    </row>
    <row r="15" spans="1:37" ht="13.5" customHeight="1" x14ac:dyDescent="0.3">
      <c r="A15" s="25" t="s">
        <v>26</v>
      </c>
      <c r="B15" s="103">
        <v>62.8</v>
      </c>
      <c r="C15" s="108">
        <v>2.9</v>
      </c>
      <c r="D15" s="103">
        <v>64</v>
      </c>
      <c r="E15" s="108">
        <v>3</v>
      </c>
      <c r="F15" s="103">
        <v>66.400000000000006</v>
      </c>
      <c r="G15" s="108">
        <v>3.1</v>
      </c>
      <c r="H15" s="103">
        <v>65.599999999999994</v>
      </c>
      <c r="I15" s="108">
        <v>3.2</v>
      </c>
      <c r="J15" s="103">
        <v>66.340699999999998</v>
      </c>
      <c r="K15" s="108">
        <v>1.6483000000000001</v>
      </c>
      <c r="L15" s="103">
        <v>65.001599999999996</v>
      </c>
      <c r="M15" s="108">
        <v>1.655</v>
      </c>
      <c r="N15" s="103">
        <v>64.068100000000001</v>
      </c>
      <c r="O15" s="108">
        <v>1.8081</v>
      </c>
      <c r="P15" s="103">
        <v>66.491799999999998</v>
      </c>
      <c r="Q15" s="108">
        <v>1.8885000000000001</v>
      </c>
      <c r="R15" s="103">
        <v>65.293999999999997</v>
      </c>
      <c r="S15" s="108">
        <v>2.1082999999999998</v>
      </c>
      <c r="T15" s="103">
        <v>64.672499999999999</v>
      </c>
      <c r="U15" s="108">
        <v>2.3216000000000001</v>
      </c>
      <c r="V15" s="103">
        <v>67.148099999999999</v>
      </c>
      <c r="W15" s="108">
        <v>2.4123999999999999</v>
      </c>
      <c r="X15" s="103">
        <v>66.6935</v>
      </c>
      <c r="Y15" s="108">
        <v>2.5815000000000001</v>
      </c>
      <c r="Z15" s="103">
        <v>65.487200000000001</v>
      </c>
      <c r="AA15" s="108">
        <v>2.6189</v>
      </c>
      <c r="AB15" s="103">
        <v>64.173000000000002</v>
      </c>
      <c r="AC15" s="108">
        <v>2.7820999999999998</v>
      </c>
      <c r="AD15" s="103">
        <v>67.173699999999997</v>
      </c>
      <c r="AE15" s="108">
        <v>2.7221000000000002</v>
      </c>
      <c r="AF15" s="103" t="s">
        <v>127</v>
      </c>
      <c r="AG15" s="108" t="s">
        <v>127</v>
      </c>
      <c r="AH15" s="103">
        <v>63.953800000000001</v>
      </c>
      <c r="AI15" s="108">
        <v>2.5137</v>
      </c>
      <c r="AJ15" s="103">
        <v>62.577500000000001</v>
      </c>
      <c r="AK15" s="108">
        <v>2.5926999999999998</v>
      </c>
    </row>
    <row r="16" spans="1:37" ht="13.5" customHeight="1" x14ac:dyDescent="0.3">
      <c r="A16" s="25" t="s">
        <v>1</v>
      </c>
      <c r="B16" s="103">
        <v>81.5</v>
      </c>
      <c r="C16" s="108">
        <v>0.9</v>
      </c>
      <c r="D16" s="103">
        <v>82.6</v>
      </c>
      <c r="E16" s="108">
        <v>0.8</v>
      </c>
      <c r="F16" s="103">
        <v>82.9</v>
      </c>
      <c r="G16" s="108">
        <v>0.9</v>
      </c>
      <c r="H16" s="103">
        <v>82.4</v>
      </c>
      <c r="I16" s="108">
        <v>0.9</v>
      </c>
      <c r="J16" s="103">
        <v>81.042299999999997</v>
      </c>
      <c r="K16" s="108">
        <v>0.51890000000000003</v>
      </c>
      <c r="L16" s="103">
        <v>82.883399999999995</v>
      </c>
      <c r="M16" s="108">
        <v>0.48020000000000002</v>
      </c>
      <c r="N16" s="103">
        <v>82.715199999999996</v>
      </c>
      <c r="O16" s="108">
        <v>0.48320000000000002</v>
      </c>
      <c r="P16" s="103">
        <v>81.94</v>
      </c>
      <c r="Q16" s="108">
        <v>0.52400000000000002</v>
      </c>
      <c r="R16" s="103">
        <v>82.763499999999993</v>
      </c>
      <c r="S16" s="108">
        <v>0.52739999999999998</v>
      </c>
      <c r="T16" s="103">
        <v>83.413600000000002</v>
      </c>
      <c r="U16" s="108">
        <v>0.55159999999999998</v>
      </c>
      <c r="V16" s="103">
        <v>83.120999999999995</v>
      </c>
      <c r="W16" s="108">
        <v>0.58830000000000005</v>
      </c>
      <c r="X16" s="103">
        <v>83.081299999999999</v>
      </c>
      <c r="Y16" s="108">
        <v>0.59570000000000001</v>
      </c>
      <c r="Z16" s="103">
        <v>83.114199999999997</v>
      </c>
      <c r="AA16" s="108">
        <v>0.59140000000000004</v>
      </c>
      <c r="AB16" s="103">
        <v>83.751199999999997</v>
      </c>
      <c r="AC16" s="108">
        <v>0.59009999999999996</v>
      </c>
      <c r="AD16" s="103">
        <v>83.111400000000003</v>
      </c>
      <c r="AE16" s="108">
        <v>0.61070000000000002</v>
      </c>
      <c r="AF16" s="103" t="s">
        <v>127</v>
      </c>
      <c r="AG16" s="108" t="s">
        <v>127</v>
      </c>
      <c r="AH16" s="103">
        <v>84.421400000000006</v>
      </c>
      <c r="AI16" s="108">
        <v>0.57210000000000005</v>
      </c>
      <c r="AJ16" s="103">
        <v>84.947500000000005</v>
      </c>
      <c r="AK16" s="108">
        <v>0.57350000000000001</v>
      </c>
    </row>
    <row r="17" spans="1:37" ht="13.5" customHeight="1" x14ac:dyDescent="0.3">
      <c r="A17" s="24" t="s">
        <v>27</v>
      </c>
      <c r="B17" s="103">
        <v>81.7</v>
      </c>
      <c r="C17" s="108">
        <v>0.9</v>
      </c>
      <c r="D17" s="103">
        <v>82.9</v>
      </c>
      <c r="E17" s="108">
        <v>0.9</v>
      </c>
      <c r="F17" s="103">
        <v>83.3</v>
      </c>
      <c r="G17" s="108">
        <v>0.9</v>
      </c>
      <c r="H17" s="103">
        <v>82.7</v>
      </c>
      <c r="I17" s="108">
        <v>0.9</v>
      </c>
      <c r="J17" s="103">
        <v>81.3065</v>
      </c>
      <c r="K17" s="108">
        <v>0.54300000000000004</v>
      </c>
      <c r="L17" s="103">
        <v>83.177800000000005</v>
      </c>
      <c r="M17" s="108">
        <v>0.49980000000000002</v>
      </c>
      <c r="N17" s="103">
        <v>83.006</v>
      </c>
      <c r="O17" s="108">
        <v>0.50209999999999999</v>
      </c>
      <c r="P17" s="103">
        <v>82.583500000000001</v>
      </c>
      <c r="Q17" s="108">
        <v>0.53280000000000005</v>
      </c>
      <c r="R17" s="103">
        <v>83.014499999999998</v>
      </c>
      <c r="S17" s="108">
        <v>0.55589999999999995</v>
      </c>
      <c r="T17" s="103">
        <v>83.814999999999998</v>
      </c>
      <c r="U17" s="108">
        <v>0.58150000000000002</v>
      </c>
      <c r="V17" s="103">
        <v>83.486199999999997</v>
      </c>
      <c r="W17" s="108">
        <v>0.62690000000000001</v>
      </c>
      <c r="X17" s="103">
        <v>83.104900000000001</v>
      </c>
      <c r="Y17" s="108">
        <v>0.64859999999999995</v>
      </c>
      <c r="Z17" s="103">
        <v>83.571399999999997</v>
      </c>
      <c r="AA17" s="108">
        <v>0.6321</v>
      </c>
      <c r="AB17" s="103">
        <v>84.240799999999993</v>
      </c>
      <c r="AC17" s="108">
        <v>0.62709999999999999</v>
      </c>
      <c r="AD17" s="103">
        <v>83.4191</v>
      </c>
      <c r="AE17" s="108">
        <v>0.65559999999999996</v>
      </c>
      <c r="AF17" s="103" t="s">
        <v>127</v>
      </c>
      <c r="AG17" s="108" t="s">
        <v>127</v>
      </c>
      <c r="AH17" s="103">
        <v>84.782399999999996</v>
      </c>
      <c r="AI17" s="108">
        <v>0.60429999999999995</v>
      </c>
      <c r="AJ17" s="103">
        <v>85.144900000000007</v>
      </c>
      <c r="AK17" s="108">
        <v>0.61060000000000003</v>
      </c>
    </row>
    <row r="18" spans="1:37" ht="13.5" customHeight="1" x14ac:dyDescent="0.3">
      <c r="A18" s="24" t="s">
        <v>28</v>
      </c>
      <c r="B18" s="103">
        <v>80</v>
      </c>
      <c r="C18" s="108">
        <v>2.7</v>
      </c>
      <c r="D18" s="103">
        <v>80.5</v>
      </c>
      <c r="E18" s="108">
        <v>2.9</v>
      </c>
      <c r="F18" s="103">
        <v>79.400000000000006</v>
      </c>
      <c r="G18" s="108">
        <v>2.9</v>
      </c>
      <c r="H18" s="103">
        <v>80.5</v>
      </c>
      <c r="I18" s="108">
        <v>3.1</v>
      </c>
      <c r="J18" s="103">
        <v>79.240200000000002</v>
      </c>
      <c r="K18" s="108">
        <v>1.6528</v>
      </c>
      <c r="L18" s="103">
        <v>80.808400000000006</v>
      </c>
      <c r="M18" s="108">
        <v>1.5809</v>
      </c>
      <c r="N18" s="103">
        <v>80.632900000000006</v>
      </c>
      <c r="O18" s="108">
        <v>1.6104000000000001</v>
      </c>
      <c r="P18" s="103">
        <v>77.451599999999999</v>
      </c>
      <c r="Q18" s="108">
        <v>1.8678999999999999</v>
      </c>
      <c r="R18" s="103">
        <v>81.089399999999998</v>
      </c>
      <c r="S18" s="108">
        <v>1.6138999999999999</v>
      </c>
      <c r="T18" s="103">
        <v>80.812899999999999</v>
      </c>
      <c r="U18" s="108">
        <v>1.6731</v>
      </c>
      <c r="V18" s="103">
        <v>80.845799999999997</v>
      </c>
      <c r="W18" s="108">
        <v>1.6825000000000001</v>
      </c>
      <c r="X18" s="103">
        <v>82.939899999999994</v>
      </c>
      <c r="Y18" s="108">
        <v>1.4985999999999999</v>
      </c>
      <c r="Z18" s="103">
        <v>80.454599999999999</v>
      </c>
      <c r="AA18" s="108">
        <v>1.6488</v>
      </c>
      <c r="AB18" s="103">
        <v>80.811199999999999</v>
      </c>
      <c r="AC18" s="108">
        <v>1.6976</v>
      </c>
      <c r="AD18" s="103">
        <v>81.2667</v>
      </c>
      <c r="AE18" s="108">
        <v>1.6714</v>
      </c>
      <c r="AF18" s="103" t="s">
        <v>127</v>
      </c>
      <c r="AG18" s="108" t="s">
        <v>127</v>
      </c>
      <c r="AH18" s="103">
        <v>81.854900000000001</v>
      </c>
      <c r="AI18" s="108">
        <v>1.7467999999999999</v>
      </c>
      <c r="AJ18" s="103">
        <v>83.549300000000002</v>
      </c>
      <c r="AK18" s="108">
        <v>1.6708000000000001</v>
      </c>
    </row>
    <row r="19" spans="1:37" ht="13.5" customHeight="1" x14ac:dyDescent="0.3">
      <c r="A19" s="25" t="s">
        <v>2</v>
      </c>
      <c r="B19" s="103">
        <v>93</v>
      </c>
      <c r="C19" s="108">
        <v>0.8</v>
      </c>
      <c r="D19" s="103">
        <v>92.8</v>
      </c>
      <c r="E19" s="108">
        <v>0.8</v>
      </c>
      <c r="F19" s="103">
        <v>93.2</v>
      </c>
      <c r="G19" s="108">
        <v>0.7</v>
      </c>
      <c r="H19" s="103">
        <v>92</v>
      </c>
      <c r="I19" s="108">
        <v>0.9</v>
      </c>
      <c r="J19" s="103">
        <v>90.936400000000006</v>
      </c>
      <c r="K19" s="108">
        <v>0.5111</v>
      </c>
      <c r="L19" s="103">
        <v>91.161500000000004</v>
      </c>
      <c r="M19" s="108">
        <v>0.53069999999999995</v>
      </c>
      <c r="N19" s="103">
        <v>91.767899999999997</v>
      </c>
      <c r="O19" s="108">
        <v>0.47410000000000002</v>
      </c>
      <c r="P19" s="103">
        <v>91.247299999999996</v>
      </c>
      <c r="Q19" s="108">
        <v>0.51290000000000002</v>
      </c>
      <c r="R19" s="103">
        <v>91.330100000000002</v>
      </c>
      <c r="S19" s="108">
        <v>0.51049999999999995</v>
      </c>
      <c r="T19" s="103">
        <v>91.480999999999995</v>
      </c>
      <c r="U19" s="108">
        <v>0.4929</v>
      </c>
      <c r="V19" s="103">
        <v>91.740399999999994</v>
      </c>
      <c r="W19" s="108">
        <v>0.46660000000000001</v>
      </c>
      <c r="X19" s="103">
        <v>91.603800000000007</v>
      </c>
      <c r="Y19" s="108">
        <v>0.46050000000000002</v>
      </c>
      <c r="Z19" s="103">
        <v>91.940100000000001</v>
      </c>
      <c r="AA19" s="108">
        <v>0.44840000000000002</v>
      </c>
      <c r="AB19" s="103">
        <v>92.374499999999998</v>
      </c>
      <c r="AC19" s="108">
        <v>0.44409999999999999</v>
      </c>
      <c r="AD19" s="103">
        <v>91.679900000000004</v>
      </c>
      <c r="AE19" s="108">
        <v>0.44679999999999997</v>
      </c>
      <c r="AF19" s="103" t="s">
        <v>127</v>
      </c>
      <c r="AG19" s="108" t="s">
        <v>127</v>
      </c>
      <c r="AH19" s="103">
        <v>92.340100000000007</v>
      </c>
      <c r="AI19" s="108">
        <v>0.42220000000000002</v>
      </c>
      <c r="AJ19" s="103">
        <v>92.474000000000004</v>
      </c>
      <c r="AK19" s="108">
        <v>0.41670000000000001</v>
      </c>
    </row>
    <row r="20" spans="1:37" ht="13.5" customHeight="1" x14ac:dyDescent="0.3">
      <c r="A20" s="24" t="s">
        <v>29</v>
      </c>
      <c r="B20" s="103">
        <v>93.4</v>
      </c>
      <c r="C20" s="108">
        <v>0.9</v>
      </c>
      <c r="D20" s="103">
        <v>93.2</v>
      </c>
      <c r="E20" s="108">
        <v>1</v>
      </c>
      <c r="F20" s="103">
        <v>93.5</v>
      </c>
      <c r="G20" s="108">
        <v>0.9</v>
      </c>
      <c r="H20" s="103">
        <v>92.1</v>
      </c>
      <c r="I20" s="108">
        <v>1.1000000000000001</v>
      </c>
      <c r="J20" s="103">
        <v>91.649199999999993</v>
      </c>
      <c r="K20" s="108">
        <v>0.65639999999999998</v>
      </c>
      <c r="L20" s="103">
        <v>92.078000000000003</v>
      </c>
      <c r="M20" s="108">
        <v>0.66549999999999998</v>
      </c>
      <c r="N20" s="103">
        <v>92.160499999999999</v>
      </c>
      <c r="O20" s="108">
        <v>0.62880000000000003</v>
      </c>
      <c r="P20" s="103">
        <v>91.834000000000003</v>
      </c>
      <c r="Q20" s="108">
        <v>0.65259999999999996</v>
      </c>
      <c r="R20" s="103">
        <v>92.394800000000004</v>
      </c>
      <c r="S20" s="108">
        <v>0.63419999999999999</v>
      </c>
      <c r="T20" s="103">
        <v>92.132099999999994</v>
      </c>
      <c r="U20" s="108">
        <v>0.69210000000000005</v>
      </c>
      <c r="V20" s="103">
        <v>92.393699999999995</v>
      </c>
      <c r="W20" s="108">
        <v>0.6885</v>
      </c>
      <c r="X20" s="103">
        <v>92.087999999999994</v>
      </c>
      <c r="Y20" s="108">
        <v>0.67979999999999996</v>
      </c>
      <c r="Z20" s="103">
        <v>92.942099999999996</v>
      </c>
      <c r="AA20" s="108">
        <v>0.63470000000000004</v>
      </c>
      <c r="AB20" s="103">
        <v>93.643000000000001</v>
      </c>
      <c r="AC20" s="108">
        <v>0.628</v>
      </c>
      <c r="AD20" s="103">
        <v>92.141900000000007</v>
      </c>
      <c r="AE20" s="108">
        <v>0.65980000000000005</v>
      </c>
      <c r="AF20" s="103" t="s">
        <v>127</v>
      </c>
      <c r="AG20" s="108" t="s">
        <v>127</v>
      </c>
      <c r="AH20" s="103">
        <v>92.793000000000006</v>
      </c>
      <c r="AI20" s="108">
        <v>0.6341</v>
      </c>
      <c r="AJ20" s="103">
        <v>92.798900000000003</v>
      </c>
      <c r="AK20" s="108">
        <v>0.61839999999999995</v>
      </c>
    </row>
    <row r="21" spans="1:37" ht="13.5" customHeight="1" x14ac:dyDescent="0.3">
      <c r="A21" s="24" t="s">
        <v>21</v>
      </c>
      <c r="B21" s="103">
        <v>92.4</v>
      </c>
      <c r="C21" s="108">
        <v>1.4</v>
      </c>
      <c r="D21" s="103">
        <v>92.3</v>
      </c>
      <c r="E21" s="108">
        <v>1.3</v>
      </c>
      <c r="F21" s="103">
        <v>92.7</v>
      </c>
      <c r="G21" s="108">
        <v>1.2</v>
      </c>
      <c r="H21" s="103">
        <v>91.9</v>
      </c>
      <c r="I21" s="108">
        <v>1.3</v>
      </c>
      <c r="J21" s="103">
        <v>90.283900000000003</v>
      </c>
      <c r="K21" s="108">
        <v>0.77149999999999996</v>
      </c>
      <c r="L21" s="103">
        <v>90.394800000000004</v>
      </c>
      <c r="M21" s="108">
        <v>0.79779999999999995</v>
      </c>
      <c r="N21" s="103">
        <v>91.454099999999997</v>
      </c>
      <c r="O21" s="108">
        <v>0.68879999999999997</v>
      </c>
      <c r="P21" s="103">
        <v>90.767099999999999</v>
      </c>
      <c r="Q21" s="108">
        <v>0.76329999999999998</v>
      </c>
      <c r="R21" s="103">
        <v>90.424999999999997</v>
      </c>
      <c r="S21" s="108">
        <v>0.77310000000000001</v>
      </c>
      <c r="T21" s="103">
        <v>90.942700000000002</v>
      </c>
      <c r="U21" s="108">
        <v>0.69499999999999995</v>
      </c>
      <c r="V21" s="103">
        <v>91.219499999999996</v>
      </c>
      <c r="W21" s="108">
        <v>0.63419999999999999</v>
      </c>
      <c r="X21" s="103">
        <v>91.213300000000004</v>
      </c>
      <c r="Y21" s="108">
        <v>0.62590000000000001</v>
      </c>
      <c r="Z21" s="103">
        <v>91.145300000000006</v>
      </c>
      <c r="AA21" s="108">
        <v>0.62660000000000005</v>
      </c>
      <c r="AB21" s="103">
        <v>91.408600000000007</v>
      </c>
      <c r="AC21" s="108">
        <v>0.61839999999999995</v>
      </c>
      <c r="AD21" s="103">
        <v>91.322400000000002</v>
      </c>
      <c r="AE21" s="108">
        <v>0.60619999999999996</v>
      </c>
      <c r="AF21" s="103" t="s">
        <v>127</v>
      </c>
      <c r="AG21" s="108" t="s">
        <v>127</v>
      </c>
      <c r="AH21" s="103">
        <v>92.017600000000002</v>
      </c>
      <c r="AI21" s="108">
        <v>0.56440000000000001</v>
      </c>
      <c r="AJ21" s="103">
        <v>92.245699999999999</v>
      </c>
      <c r="AK21" s="108">
        <v>0.56100000000000005</v>
      </c>
    </row>
    <row r="22" spans="1:37" s="75" customFormat="1" ht="25.5" customHeight="1" x14ac:dyDescent="0.3">
      <c r="A22" s="95" t="s">
        <v>118</v>
      </c>
      <c r="B22" s="122">
        <v>83.2</v>
      </c>
      <c r="C22" s="123">
        <v>2.2999999999999998</v>
      </c>
      <c r="D22" s="122">
        <v>82.8</v>
      </c>
      <c r="E22" s="123">
        <v>2.5</v>
      </c>
      <c r="F22" s="122">
        <v>86.9</v>
      </c>
      <c r="G22" s="123">
        <v>2.1</v>
      </c>
      <c r="H22" s="122">
        <v>85.9</v>
      </c>
      <c r="I22" s="123">
        <v>2.1</v>
      </c>
      <c r="J22" s="122">
        <v>84.484200000000001</v>
      </c>
      <c r="K22" s="123">
        <v>1.3099000000000001</v>
      </c>
      <c r="L22" s="122">
        <v>84.093800000000002</v>
      </c>
      <c r="M22" s="123">
        <v>1.3137000000000001</v>
      </c>
      <c r="N22" s="122">
        <v>83.596400000000003</v>
      </c>
      <c r="O22" s="123">
        <v>1.2830999999999999</v>
      </c>
      <c r="P22" s="122">
        <v>82.995999999999995</v>
      </c>
      <c r="Q22" s="123">
        <v>1.2359</v>
      </c>
      <c r="R22" s="122">
        <v>83.68</v>
      </c>
      <c r="S22" s="123">
        <v>1.2176</v>
      </c>
      <c r="T22" s="122">
        <v>85.140600000000006</v>
      </c>
      <c r="U22" s="123">
        <v>1.1962999999999999</v>
      </c>
      <c r="V22" s="122">
        <v>84.818600000000004</v>
      </c>
      <c r="W22" s="123">
        <v>1.22</v>
      </c>
      <c r="X22" s="122">
        <v>84.527699999999996</v>
      </c>
      <c r="Y22" s="123">
        <v>1.2355</v>
      </c>
      <c r="Z22" s="122">
        <v>84.902500000000003</v>
      </c>
      <c r="AA22" s="123">
        <v>1.1753</v>
      </c>
      <c r="AB22" s="122">
        <v>85.224800000000002</v>
      </c>
      <c r="AC22" s="123">
        <v>1.1477999999999999</v>
      </c>
      <c r="AD22" s="122">
        <v>84.665099999999995</v>
      </c>
      <c r="AE22" s="123">
        <v>1.163</v>
      </c>
      <c r="AF22" s="122" t="s">
        <v>127</v>
      </c>
      <c r="AG22" s="123" t="s">
        <v>127</v>
      </c>
      <c r="AH22" s="122">
        <v>84.156899999999993</v>
      </c>
      <c r="AI22" s="123">
        <v>1.1352</v>
      </c>
      <c r="AJ22" s="122">
        <v>84.7226</v>
      </c>
      <c r="AK22" s="123">
        <v>1.0878000000000001</v>
      </c>
    </row>
    <row r="23" spans="1:37" ht="13.5" customHeight="1" x14ac:dyDescent="0.3">
      <c r="A23" s="25" t="s">
        <v>26</v>
      </c>
      <c r="B23" s="103">
        <v>66.5</v>
      </c>
      <c r="C23" s="108">
        <v>10</v>
      </c>
      <c r="D23" s="103">
        <v>69.599999999999994</v>
      </c>
      <c r="E23" s="108">
        <v>9.8000000000000007</v>
      </c>
      <c r="F23" s="103">
        <v>67.3</v>
      </c>
      <c r="G23" s="108">
        <v>10</v>
      </c>
      <c r="H23" s="103">
        <v>67</v>
      </c>
      <c r="I23" s="108">
        <v>8.8000000000000007</v>
      </c>
      <c r="J23" s="103">
        <v>66.331299999999999</v>
      </c>
      <c r="K23" s="108">
        <v>5.1848999999999998</v>
      </c>
      <c r="L23" s="103">
        <v>70.274000000000001</v>
      </c>
      <c r="M23" s="108">
        <v>5.1901000000000002</v>
      </c>
      <c r="N23" s="103">
        <v>67.63</v>
      </c>
      <c r="O23" s="108">
        <v>5.2117000000000004</v>
      </c>
      <c r="P23" s="103">
        <v>68.397300000000001</v>
      </c>
      <c r="Q23" s="108">
        <v>5.6060999999999996</v>
      </c>
      <c r="R23" s="103">
        <v>68.154700000000005</v>
      </c>
      <c r="S23" s="108">
        <v>5.4040999999999997</v>
      </c>
      <c r="T23" s="103">
        <v>66.970399999999998</v>
      </c>
      <c r="U23" s="108">
        <v>5.6326999999999998</v>
      </c>
      <c r="V23" s="103">
        <v>67.812600000000003</v>
      </c>
      <c r="W23" s="108">
        <v>5.5385999999999997</v>
      </c>
      <c r="X23" s="103">
        <v>61.545499999999997</v>
      </c>
      <c r="Y23" s="108">
        <v>6.2175000000000002</v>
      </c>
      <c r="Z23" s="103">
        <v>68.439400000000006</v>
      </c>
      <c r="AA23" s="108">
        <v>5.9053000000000004</v>
      </c>
      <c r="AB23" s="103">
        <v>68.571600000000004</v>
      </c>
      <c r="AC23" s="108">
        <v>6.1981999999999999</v>
      </c>
      <c r="AD23" s="103">
        <v>61.569699999999997</v>
      </c>
      <c r="AE23" s="108">
        <v>6.5529000000000002</v>
      </c>
      <c r="AF23" s="103" t="s">
        <v>127</v>
      </c>
      <c r="AG23" s="108" t="s">
        <v>127</v>
      </c>
      <c r="AH23" s="103">
        <v>58.550400000000003</v>
      </c>
      <c r="AI23" s="108">
        <v>5.2220000000000004</v>
      </c>
      <c r="AJ23" s="103">
        <v>66.335899999999995</v>
      </c>
      <c r="AK23" s="108">
        <v>5.2889999999999997</v>
      </c>
    </row>
    <row r="24" spans="1:37" ht="13.5" customHeight="1" x14ac:dyDescent="0.3">
      <c r="A24" s="25" t="s">
        <v>1</v>
      </c>
      <c r="B24" s="103">
        <v>82</v>
      </c>
      <c r="C24" s="108">
        <v>3.1</v>
      </c>
      <c r="D24" s="103">
        <v>80</v>
      </c>
      <c r="E24" s="108">
        <v>3.6</v>
      </c>
      <c r="F24" s="103">
        <v>86.2</v>
      </c>
      <c r="G24" s="108">
        <v>3</v>
      </c>
      <c r="H24" s="103">
        <v>84.6</v>
      </c>
      <c r="I24" s="108">
        <v>3.1</v>
      </c>
      <c r="J24" s="103">
        <v>83.7376</v>
      </c>
      <c r="K24" s="108">
        <v>1.8265</v>
      </c>
      <c r="L24" s="103">
        <v>82.836299999999994</v>
      </c>
      <c r="M24" s="108">
        <v>1.8169</v>
      </c>
      <c r="N24" s="103">
        <v>82.492500000000007</v>
      </c>
      <c r="O24" s="108">
        <v>1.7927</v>
      </c>
      <c r="P24" s="103">
        <v>79.738900000000001</v>
      </c>
      <c r="Q24" s="108">
        <v>1.7818000000000001</v>
      </c>
      <c r="R24" s="103">
        <v>81.837400000000002</v>
      </c>
      <c r="S24" s="108">
        <v>1.7263999999999999</v>
      </c>
      <c r="T24" s="103">
        <v>84.0625</v>
      </c>
      <c r="U24" s="108">
        <v>1.7443</v>
      </c>
      <c r="V24" s="103">
        <v>83.7346</v>
      </c>
      <c r="W24" s="108">
        <v>1.7768999999999999</v>
      </c>
      <c r="X24" s="103">
        <v>83.505700000000004</v>
      </c>
      <c r="Y24" s="108">
        <v>1.7710999999999999</v>
      </c>
      <c r="Z24" s="103">
        <v>82.765000000000001</v>
      </c>
      <c r="AA24" s="108">
        <v>1.7543</v>
      </c>
      <c r="AB24" s="103">
        <v>83.228499999999997</v>
      </c>
      <c r="AC24" s="108">
        <v>1.6918</v>
      </c>
      <c r="AD24" s="103">
        <v>81.646199999999993</v>
      </c>
      <c r="AE24" s="108">
        <v>1.7648999999999999</v>
      </c>
      <c r="AF24" s="103" t="s">
        <v>127</v>
      </c>
      <c r="AG24" s="108" t="s">
        <v>127</v>
      </c>
      <c r="AH24" s="103">
        <v>82.960800000000006</v>
      </c>
      <c r="AI24" s="108">
        <v>1.7135</v>
      </c>
      <c r="AJ24" s="103">
        <v>82.260199999999998</v>
      </c>
      <c r="AK24" s="108">
        <v>1.6783999999999999</v>
      </c>
    </row>
    <row r="25" spans="1:37" ht="13.5" customHeight="1" x14ac:dyDescent="0.3">
      <c r="A25" s="24" t="s">
        <v>27</v>
      </c>
      <c r="B25" s="103">
        <v>81.900000000000006</v>
      </c>
      <c r="C25" s="108">
        <v>3.4</v>
      </c>
      <c r="D25" s="103">
        <v>80.5</v>
      </c>
      <c r="E25" s="108">
        <v>3.8</v>
      </c>
      <c r="F25" s="103">
        <v>86.3</v>
      </c>
      <c r="G25" s="108">
        <v>3</v>
      </c>
      <c r="H25" s="103">
        <v>84.4</v>
      </c>
      <c r="I25" s="108">
        <v>3.3</v>
      </c>
      <c r="J25" s="103">
        <v>84.331800000000001</v>
      </c>
      <c r="K25" s="108">
        <v>1.9197</v>
      </c>
      <c r="L25" s="103">
        <v>82.492400000000004</v>
      </c>
      <c r="M25" s="108">
        <v>1.9797</v>
      </c>
      <c r="N25" s="103">
        <v>84.118399999999994</v>
      </c>
      <c r="O25" s="108">
        <v>1.7690999999999999</v>
      </c>
      <c r="P25" s="103">
        <v>80.400000000000006</v>
      </c>
      <c r="Q25" s="108">
        <v>1.8736999999999999</v>
      </c>
      <c r="R25" s="103">
        <v>82.343699999999998</v>
      </c>
      <c r="S25" s="108">
        <v>1.8794999999999999</v>
      </c>
      <c r="T25" s="103">
        <v>84.328500000000005</v>
      </c>
      <c r="U25" s="108">
        <v>1.9415</v>
      </c>
      <c r="V25" s="103">
        <v>83.925299999999993</v>
      </c>
      <c r="W25" s="108">
        <v>1.9413</v>
      </c>
      <c r="X25" s="103">
        <v>84.619699999999995</v>
      </c>
      <c r="Y25" s="108">
        <v>1.8351999999999999</v>
      </c>
      <c r="Z25" s="103">
        <v>83.369699999999995</v>
      </c>
      <c r="AA25" s="108">
        <v>1.8883000000000001</v>
      </c>
      <c r="AB25" s="103">
        <v>83.263800000000003</v>
      </c>
      <c r="AC25" s="108">
        <v>1.8619000000000001</v>
      </c>
      <c r="AD25" s="103">
        <v>82.845200000000006</v>
      </c>
      <c r="AE25" s="108">
        <v>1.88</v>
      </c>
      <c r="AF25" s="103" t="s">
        <v>127</v>
      </c>
      <c r="AG25" s="108" t="s">
        <v>127</v>
      </c>
      <c r="AH25" s="103">
        <v>83.561599999999999</v>
      </c>
      <c r="AI25" s="108">
        <v>1.8188</v>
      </c>
      <c r="AJ25" s="103">
        <v>82.880200000000002</v>
      </c>
      <c r="AK25" s="108">
        <v>1.7759</v>
      </c>
    </row>
    <row r="26" spans="1:37" ht="13.5" customHeight="1" x14ac:dyDescent="0.3">
      <c r="A26" s="24" t="s">
        <v>28</v>
      </c>
      <c r="B26" s="103">
        <v>82.8</v>
      </c>
      <c r="C26" s="108">
        <v>7.2</v>
      </c>
      <c r="D26" s="103">
        <v>78.2</v>
      </c>
      <c r="E26" s="108">
        <v>10.1</v>
      </c>
      <c r="F26" s="103">
        <v>85.8</v>
      </c>
      <c r="G26" s="108">
        <v>9.9</v>
      </c>
      <c r="H26" s="103">
        <v>85.7</v>
      </c>
      <c r="I26" s="108">
        <v>8.3000000000000007</v>
      </c>
      <c r="J26" s="103">
        <v>80.239800000000002</v>
      </c>
      <c r="K26" s="108">
        <v>5.4630999999999998</v>
      </c>
      <c r="L26" s="103">
        <v>85.029700000000005</v>
      </c>
      <c r="M26" s="108">
        <v>4.4774000000000003</v>
      </c>
      <c r="N26" s="103">
        <v>73.024500000000003</v>
      </c>
      <c r="O26" s="108">
        <v>6.2523999999999997</v>
      </c>
      <c r="P26" s="103">
        <v>76.264600000000002</v>
      </c>
      <c r="Q26" s="108">
        <v>5.1797000000000004</v>
      </c>
      <c r="R26" s="103">
        <v>79.257499999999993</v>
      </c>
      <c r="S26" s="108">
        <v>4.3632</v>
      </c>
      <c r="T26" s="103">
        <v>82.561899999999994</v>
      </c>
      <c r="U26" s="108">
        <v>3.7934999999999999</v>
      </c>
      <c r="V26" s="103">
        <v>82.629900000000006</v>
      </c>
      <c r="W26" s="108">
        <v>4.3929</v>
      </c>
      <c r="X26" s="103">
        <v>77.094800000000006</v>
      </c>
      <c r="Y26" s="108">
        <v>5.4682000000000004</v>
      </c>
      <c r="Z26" s="103">
        <v>79.827500000000001</v>
      </c>
      <c r="AA26" s="108">
        <v>4.6082000000000001</v>
      </c>
      <c r="AB26" s="103">
        <v>83.060100000000006</v>
      </c>
      <c r="AC26" s="108">
        <v>4.0518999999999998</v>
      </c>
      <c r="AD26" s="103">
        <v>75.388900000000007</v>
      </c>
      <c r="AE26" s="108">
        <v>4.8577000000000004</v>
      </c>
      <c r="AF26" s="103" t="s">
        <v>127</v>
      </c>
      <c r="AG26" s="108" t="s">
        <v>127</v>
      </c>
      <c r="AH26" s="103">
        <v>79.503799999999998</v>
      </c>
      <c r="AI26" s="108">
        <v>4.9066000000000001</v>
      </c>
      <c r="AJ26" s="103">
        <v>78.611699999999999</v>
      </c>
      <c r="AK26" s="108">
        <v>4.8860000000000001</v>
      </c>
    </row>
    <row r="27" spans="1:37" ht="13.5" customHeight="1" x14ac:dyDescent="0.3">
      <c r="A27" s="25" t="s">
        <v>2</v>
      </c>
      <c r="B27" s="103">
        <v>89.7</v>
      </c>
      <c r="C27" s="108">
        <v>3.3</v>
      </c>
      <c r="D27" s="103">
        <v>90.3</v>
      </c>
      <c r="E27" s="108">
        <v>3.5</v>
      </c>
      <c r="F27" s="103">
        <v>92.4</v>
      </c>
      <c r="G27" s="108">
        <v>2.2999999999999998</v>
      </c>
      <c r="H27" s="103">
        <v>92.2</v>
      </c>
      <c r="I27" s="108">
        <v>2.4</v>
      </c>
      <c r="J27" s="103">
        <v>90.986999999999995</v>
      </c>
      <c r="K27" s="108">
        <v>1.7837000000000001</v>
      </c>
      <c r="L27" s="103">
        <v>89.977099999999993</v>
      </c>
      <c r="M27" s="108">
        <v>1.8842000000000001</v>
      </c>
      <c r="N27" s="103">
        <v>89.228099999999998</v>
      </c>
      <c r="O27" s="108">
        <v>1.8193999999999999</v>
      </c>
      <c r="P27" s="103">
        <v>90.718100000000007</v>
      </c>
      <c r="Q27" s="108">
        <v>1.5927</v>
      </c>
      <c r="R27" s="103">
        <v>89.619200000000006</v>
      </c>
      <c r="S27" s="108">
        <v>1.6972</v>
      </c>
      <c r="T27" s="103">
        <v>90.147800000000004</v>
      </c>
      <c r="U27" s="108">
        <v>1.4946999999999999</v>
      </c>
      <c r="V27" s="103">
        <v>89.594300000000004</v>
      </c>
      <c r="W27" s="108">
        <v>1.5869</v>
      </c>
      <c r="X27" s="103">
        <v>90.071700000000007</v>
      </c>
      <c r="Y27" s="108">
        <v>1.534</v>
      </c>
      <c r="Z27" s="103">
        <v>90.285300000000007</v>
      </c>
      <c r="AA27" s="108">
        <v>1.4305000000000001</v>
      </c>
      <c r="AB27" s="103">
        <v>90.723799999999997</v>
      </c>
      <c r="AC27" s="108">
        <v>1.3415999999999999</v>
      </c>
      <c r="AD27" s="103">
        <v>91.865799999999993</v>
      </c>
      <c r="AE27" s="108">
        <v>1.2279</v>
      </c>
      <c r="AF27" s="103" t="s">
        <v>127</v>
      </c>
      <c r="AG27" s="108" t="s">
        <v>127</v>
      </c>
      <c r="AH27" s="103">
        <v>90.849400000000003</v>
      </c>
      <c r="AI27" s="108">
        <v>1.2603</v>
      </c>
      <c r="AJ27" s="103">
        <v>91.0839</v>
      </c>
      <c r="AK27" s="108">
        <v>1.2050000000000001</v>
      </c>
    </row>
    <row r="28" spans="1:37" ht="13.5" customHeight="1" x14ac:dyDescent="0.3">
      <c r="A28" s="24" t="s">
        <v>29</v>
      </c>
      <c r="B28" s="103">
        <v>92</v>
      </c>
      <c r="C28" s="108">
        <v>4.5</v>
      </c>
      <c r="D28" s="103">
        <v>91</v>
      </c>
      <c r="E28" s="108">
        <v>6</v>
      </c>
      <c r="F28" s="103">
        <v>93.7</v>
      </c>
      <c r="G28" s="108">
        <v>3.3</v>
      </c>
      <c r="H28" s="103">
        <v>94.3</v>
      </c>
      <c r="I28" s="108">
        <v>3</v>
      </c>
      <c r="J28" s="103">
        <v>93.747200000000007</v>
      </c>
      <c r="K28" s="108">
        <v>2.2431000000000001</v>
      </c>
      <c r="L28" s="103">
        <v>93.379599999999996</v>
      </c>
      <c r="M28" s="108">
        <v>2.0434000000000001</v>
      </c>
      <c r="N28" s="103">
        <v>92.9392</v>
      </c>
      <c r="O28" s="108">
        <v>2.1389999999999998</v>
      </c>
      <c r="P28" s="103">
        <v>94.3887</v>
      </c>
      <c r="Q28" s="108">
        <v>1.7422</v>
      </c>
      <c r="R28" s="103">
        <v>92.369100000000003</v>
      </c>
      <c r="S28" s="108">
        <v>2.1840000000000002</v>
      </c>
      <c r="T28" s="103">
        <v>91.430300000000003</v>
      </c>
      <c r="U28" s="108">
        <v>2.0726</v>
      </c>
      <c r="V28" s="103">
        <v>90.915899999999993</v>
      </c>
      <c r="W28" s="108">
        <v>2.3323</v>
      </c>
      <c r="X28" s="103">
        <v>91.844700000000003</v>
      </c>
      <c r="Y28" s="108">
        <v>2.3675000000000002</v>
      </c>
      <c r="Z28" s="103">
        <v>90.877399999999994</v>
      </c>
      <c r="AA28" s="108">
        <v>2.2208999999999999</v>
      </c>
      <c r="AB28" s="103">
        <v>90.103899999999996</v>
      </c>
      <c r="AC28" s="108">
        <v>2.2275</v>
      </c>
      <c r="AD28" s="103">
        <v>93.926500000000004</v>
      </c>
      <c r="AE28" s="108">
        <v>1.5852999999999999</v>
      </c>
      <c r="AF28" s="103" t="s">
        <v>127</v>
      </c>
      <c r="AG28" s="108" t="s">
        <v>127</v>
      </c>
      <c r="AH28" s="103">
        <v>91.978099999999998</v>
      </c>
      <c r="AI28" s="108">
        <v>1.9342999999999999</v>
      </c>
      <c r="AJ28" s="103">
        <v>92.744</v>
      </c>
      <c r="AK28" s="108">
        <v>1.7031000000000001</v>
      </c>
    </row>
    <row r="29" spans="1:37" ht="13.5" customHeight="1" x14ac:dyDescent="0.3">
      <c r="A29" s="24" t="s">
        <v>21</v>
      </c>
      <c r="B29" s="103">
        <v>87.8</v>
      </c>
      <c r="C29" s="108">
        <v>4.8</v>
      </c>
      <c r="D29" s="103">
        <v>89.8</v>
      </c>
      <c r="E29" s="108">
        <v>4.3</v>
      </c>
      <c r="F29" s="103">
        <v>91.3</v>
      </c>
      <c r="G29" s="108">
        <v>3.3</v>
      </c>
      <c r="H29" s="103">
        <v>90.7</v>
      </c>
      <c r="I29" s="108">
        <v>3.4</v>
      </c>
      <c r="J29" s="103">
        <v>89.2333</v>
      </c>
      <c r="K29" s="108">
        <v>2.5304000000000002</v>
      </c>
      <c r="L29" s="103">
        <v>87.976200000000006</v>
      </c>
      <c r="M29" s="108">
        <v>2.7092999999999998</v>
      </c>
      <c r="N29" s="103">
        <v>87.141900000000007</v>
      </c>
      <c r="O29" s="108">
        <v>2.5459000000000001</v>
      </c>
      <c r="P29" s="103">
        <v>88.473299999999995</v>
      </c>
      <c r="Q29" s="108">
        <v>2.3065000000000002</v>
      </c>
      <c r="R29" s="103">
        <v>87.923599999999993</v>
      </c>
      <c r="S29" s="108">
        <v>2.3748</v>
      </c>
      <c r="T29" s="103">
        <v>89.236699999999999</v>
      </c>
      <c r="U29" s="108">
        <v>2.0840000000000001</v>
      </c>
      <c r="V29" s="103">
        <v>88.633600000000001</v>
      </c>
      <c r="W29" s="108">
        <v>2.1501000000000001</v>
      </c>
      <c r="X29" s="103">
        <v>88.796199999999999</v>
      </c>
      <c r="Y29" s="108">
        <v>2.0160999999999998</v>
      </c>
      <c r="Z29" s="103">
        <v>89.836500000000001</v>
      </c>
      <c r="AA29" s="108">
        <v>1.8689</v>
      </c>
      <c r="AB29" s="103">
        <v>91.156300000000002</v>
      </c>
      <c r="AC29" s="108">
        <v>1.6633</v>
      </c>
      <c r="AD29" s="103">
        <v>90.431299999999993</v>
      </c>
      <c r="AE29" s="108">
        <v>1.7567999999999999</v>
      </c>
      <c r="AF29" s="103" t="s">
        <v>127</v>
      </c>
      <c r="AG29" s="108" t="s">
        <v>127</v>
      </c>
      <c r="AH29" s="103">
        <v>90.114800000000002</v>
      </c>
      <c r="AI29" s="108">
        <v>1.6560999999999999</v>
      </c>
      <c r="AJ29" s="103">
        <v>90.028599999999997</v>
      </c>
      <c r="AK29" s="108">
        <v>1.6424000000000001</v>
      </c>
    </row>
    <row r="30" spans="1:37" s="75" customFormat="1" ht="25.5" customHeight="1" x14ac:dyDescent="0.3">
      <c r="A30" s="95" t="s">
        <v>117</v>
      </c>
      <c r="B30" s="122">
        <v>71</v>
      </c>
      <c r="C30" s="123">
        <v>2.8</v>
      </c>
      <c r="D30" s="122">
        <v>70</v>
      </c>
      <c r="E30" s="123">
        <v>2.8</v>
      </c>
      <c r="F30" s="122">
        <v>72.599999999999994</v>
      </c>
      <c r="G30" s="123">
        <v>2.8</v>
      </c>
      <c r="H30" s="122">
        <v>74.400000000000006</v>
      </c>
      <c r="I30" s="123">
        <v>2.7</v>
      </c>
      <c r="J30" s="122">
        <v>72.756600000000006</v>
      </c>
      <c r="K30" s="123">
        <v>1.4256</v>
      </c>
      <c r="L30" s="122">
        <v>71.676299999999998</v>
      </c>
      <c r="M30" s="123">
        <v>1.3772</v>
      </c>
      <c r="N30" s="122">
        <v>72.547600000000003</v>
      </c>
      <c r="O30" s="123">
        <v>1.3735999999999999</v>
      </c>
      <c r="P30" s="122">
        <v>74.392200000000003</v>
      </c>
      <c r="Q30" s="123">
        <v>1.3834</v>
      </c>
      <c r="R30" s="122">
        <v>74.245999999999995</v>
      </c>
      <c r="S30" s="123">
        <v>1.4265000000000001</v>
      </c>
      <c r="T30" s="122">
        <v>74.860100000000003</v>
      </c>
      <c r="U30" s="123">
        <v>1.4149</v>
      </c>
      <c r="V30" s="122">
        <v>76.1023</v>
      </c>
      <c r="W30" s="123">
        <v>1.4094</v>
      </c>
      <c r="X30" s="122">
        <v>76.300700000000006</v>
      </c>
      <c r="Y30" s="123">
        <v>1.3983000000000001</v>
      </c>
      <c r="Z30" s="122">
        <v>76.793400000000005</v>
      </c>
      <c r="AA30" s="123">
        <v>1.3989</v>
      </c>
      <c r="AB30" s="122">
        <v>76.189899999999994</v>
      </c>
      <c r="AC30" s="123">
        <v>1.4602999999999999</v>
      </c>
      <c r="AD30" s="122">
        <v>76.686199999999999</v>
      </c>
      <c r="AE30" s="123">
        <v>1.4056</v>
      </c>
      <c r="AF30" s="122" t="s">
        <v>127</v>
      </c>
      <c r="AG30" s="123" t="s">
        <v>127</v>
      </c>
      <c r="AH30" s="122">
        <v>76.045500000000004</v>
      </c>
      <c r="AI30" s="123">
        <v>1.3241000000000001</v>
      </c>
      <c r="AJ30" s="122">
        <v>78.220699999999994</v>
      </c>
      <c r="AK30" s="123">
        <v>1.2811999999999999</v>
      </c>
    </row>
    <row r="31" spans="1:37" ht="13.5" customHeight="1" x14ac:dyDescent="0.3">
      <c r="A31" s="25" t="s">
        <v>26</v>
      </c>
      <c r="B31" s="103">
        <v>61.9</v>
      </c>
      <c r="C31" s="108">
        <v>6.3</v>
      </c>
      <c r="D31" s="103">
        <v>64.599999999999994</v>
      </c>
      <c r="E31" s="108">
        <v>6.1</v>
      </c>
      <c r="F31" s="103">
        <v>66.599999999999994</v>
      </c>
      <c r="G31" s="108">
        <v>6.1</v>
      </c>
      <c r="H31" s="103">
        <v>70.7</v>
      </c>
      <c r="I31" s="108">
        <v>5.9</v>
      </c>
      <c r="J31" s="103">
        <v>67.539500000000004</v>
      </c>
      <c r="K31" s="108">
        <v>3.0981000000000001</v>
      </c>
      <c r="L31" s="103">
        <v>64.756799999999998</v>
      </c>
      <c r="M31" s="108">
        <v>2.8887999999999998</v>
      </c>
      <c r="N31" s="103">
        <v>67.5154</v>
      </c>
      <c r="O31" s="108">
        <v>2.8892000000000002</v>
      </c>
      <c r="P31" s="103">
        <v>66.996899999999997</v>
      </c>
      <c r="Q31" s="108">
        <v>3.1595</v>
      </c>
      <c r="R31" s="103">
        <v>68.201899999999995</v>
      </c>
      <c r="S31" s="108">
        <v>3.2654000000000001</v>
      </c>
      <c r="T31" s="103">
        <v>67.987799999999993</v>
      </c>
      <c r="U31" s="108">
        <v>3.2176999999999998</v>
      </c>
      <c r="V31" s="103">
        <v>66.709599999999995</v>
      </c>
      <c r="W31" s="108">
        <v>3.3681000000000001</v>
      </c>
      <c r="X31" s="103">
        <v>67.856899999999996</v>
      </c>
      <c r="Y31" s="108">
        <v>3.4908000000000001</v>
      </c>
      <c r="Z31" s="103">
        <v>71.435299999999998</v>
      </c>
      <c r="AA31" s="108">
        <v>3.3746</v>
      </c>
      <c r="AB31" s="103">
        <v>69.569800000000001</v>
      </c>
      <c r="AC31" s="108">
        <v>3.5531000000000001</v>
      </c>
      <c r="AD31" s="103">
        <v>68.584900000000005</v>
      </c>
      <c r="AE31" s="108">
        <v>3.5348999999999999</v>
      </c>
      <c r="AF31" s="103" t="s">
        <v>127</v>
      </c>
      <c r="AG31" s="108" t="s">
        <v>127</v>
      </c>
      <c r="AH31" s="103">
        <v>66.975399999999993</v>
      </c>
      <c r="AI31" s="108">
        <v>3.0017</v>
      </c>
      <c r="AJ31" s="103">
        <v>66.440100000000001</v>
      </c>
      <c r="AK31" s="108">
        <v>3.0322</v>
      </c>
    </row>
    <row r="32" spans="1:37" ht="13.5" customHeight="1" x14ac:dyDescent="0.3">
      <c r="A32" s="25" t="s">
        <v>1</v>
      </c>
      <c r="B32" s="103">
        <v>71.099999999999994</v>
      </c>
      <c r="C32" s="108">
        <v>4.0999999999999996</v>
      </c>
      <c r="D32" s="103">
        <v>68</v>
      </c>
      <c r="E32" s="108">
        <v>4.3</v>
      </c>
      <c r="F32" s="103">
        <v>71.8</v>
      </c>
      <c r="G32" s="108">
        <v>4.3</v>
      </c>
      <c r="H32" s="103">
        <v>71.5</v>
      </c>
      <c r="I32" s="108">
        <v>4.3</v>
      </c>
      <c r="J32" s="103">
        <v>72.866799999999998</v>
      </c>
      <c r="K32" s="108">
        <v>2.2225999999999999</v>
      </c>
      <c r="L32" s="103">
        <v>72.707800000000006</v>
      </c>
      <c r="M32" s="108">
        <v>2.1436000000000002</v>
      </c>
      <c r="N32" s="103">
        <v>71.822400000000002</v>
      </c>
      <c r="O32" s="108">
        <v>2.1669</v>
      </c>
      <c r="P32" s="103">
        <v>74.528000000000006</v>
      </c>
      <c r="Q32" s="108">
        <v>2.1515</v>
      </c>
      <c r="R32" s="103">
        <v>72.995099999999994</v>
      </c>
      <c r="S32" s="108">
        <v>2.3372000000000002</v>
      </c>
      <c r="T32" s="103">
        <v>74.333299999999994</v>
      </c>
      <c r="U32" s="108">
        <v>2.3414999999999999</v>
      </c>
      <c r="V32" s="103">
        <v>77.265500000000003</v>
      </c>
      <c r="W32" s="108">
        <v>2.2216</v>
      </c>
      <c r="X32" s="103">
        <v>76.525000000000006</v>
      </c>
      <c r="Y32" s="108">
        <v>2.1745000000000001</v>
      </c>
      <c r="Z32" s="103">
        <v>77.536699999999996</v>
      </c>
      <c r="AA32" s="108">
        <v>2.3031999999999999</v>
      </c>
      <c r="AB32" s="103">
        <v>75.983900000000006</v>
      </c>
      <c r="AC32" s="108">
        <v>2.5609999999999999</v>
      </c>
      <c r="AD32" s="103">
        <v>75.449700000000007</v>
      </c>
      <c r="AE32" s="108">
        <v>2.5343</v>
      </c>
      <c r="AF32" s="103" t="s">
        <v>127</v>
      </c>
      <c r="AG32" s="108" t="s">
        <v>127</v>
      </c>
      <c r="AH32" s="103">
        <v>75.016999999999996</v>
      </c>
      <c r="AI32" s="108">
        <v>2.4984000000000002</v>
      </c>
      <c r="AJ32" s="103">
        <v>78.475899999999996</v>
      </c>
      <c r="AK32" s="108">
        <v>2.5560999999999998</v>
      </c>
    </row>
    <row r="33" spans="1:37" ht="13.5" customHeight="1" x14ac:dyDescent="0.3">
      <c r="A33" s="24" t="s">
        <v>27</v>
      </c>
      <c r="B33" s="103">
        <v>71.400000000000006</v>
      </c>
      <c r="C33" s="108">
        <v>4.9000000000000004</v>
      </c>
      <c r="D33" s="103">
        <v>67.3</v>
      </c>
      <c r="E33" s="108">
        <v>5.3</v>
      </c>
      <c r="F33" s="103">
        <v>74.599999999999994</v>
      </c>
      <c r="G33" s="108">
        <v>4.9000000000000004</v>
      </c>
      <c r="H33" s="103">
        <v>73.8</v>
      </c>
      <c r="I33" s="108">
        <v>5.0999999999999996</v>
      </c>
      <c r="J33" s="103">
        <v>73.040999999999997</v>
      </c>
      <c r="K33" s="108">
        <v>2.6707999999999998</v>
      </c>
      <c r="L33" s="103">
        <v>73.801299999999998</v>
      </c>
      <c r="M33" s="108">
        <v>2.5785999999999998</v>
      </c>
      <c r="N33" s="103">
        <v>72.909099999999995</v>
      </c>
      <c r="O33" s="108">
        <v>2.6074000000000002</v>
      </c>
      <c r="P33" s="103">
        <v>75.916300000000007</v>
      </c>
      <c r="Q33" s="108">
        <v>2.524</v>
      </c>
      <c r="R33" s="103">
        <v>75.086299999999994</v>
      </c>
      <c r="S33" s="108">
        <v>2.7517999999999998</v>
      </c>
      <c r="T33" s="103">
        <v>74.638499999999993</v>
      </c>
      <c r="U33" s="108">
        <v>2.9598</v>
      </c>
      <c r="V33" s="103">
        <v>75.868300000000005</v>
      </c>
      <c r="W33" s="108">
        <v>2.8161999999999998</v>
      </c>
      <c r="X33" s="103">
        <v>75.516199999999998</v>
      </c>
      <c r="Y33" s="108">
        <v>2.7412999999999998</v>
      </c>
      <c r="Z33" s="103">
        <v>78.910899999999998</v>
      </c>
      <c r="AA33" s="108">
        <v>2.8113000000000001</v>
      </c>
      <c r="AB33" s="103">
        <v>78.015299999999996</v>
      </c>
      <c r="AC33" s="108">
        <v>3.1417000000000002</v>
      </c>
      <c r="AD33" s="103">
        <v>77.250200000000007</v>
      </c>
      <c r="AE33" s="108">
        <v>3.1760999999999999</v>
      </c>
      <c r="AF33" s="103" t="s">
        <v>127</v>
      </c>
      <c r="AG33" s="108" t="s">
        <v>127</v>
      </c>
      <c r="AH33" s="103">
        <v>77.655799999999999</v>
      </c>
      <c r="AI33" s="108">
        <v>2.9649000000000001</v>
      </c>
      <c r="AJ33" s="103">
        <v>79.846100000000007</v>
      </c>
      <c r="AK33" s="108">
        <v>3.206</v>
      </c>
    </row>
    <row r="34" spans="1:37" ht="13.5" customHeight="1" x14ac:dyDescent="0.3">
      <c r="A34" s="24" t="s">
        <v>28</v>
      </c>
      <c r="B34" s="103">
        <v>70.400000000000006</v>
      </c>
      <c r="C34" s="108">
        <v>7.4</v>
      </c>
      <c r="D34" s="103">
        <v>69.5</v>
      </c>
      <c r="E34" s="108">
        <v>7.3</v>
      </c>
      <c r="F34" s="103">
        <v>65.099999999999994</v>
      </c>
      <c r="G34" s="108">
        <v>8.1999999999999993</v>
      </c>
      <c r="H34" s="103">
        <v>66.8</v>
      </c>
      <c r="I34" s="108">
        <v>8</v>
      </c>
      <c r="J34" s="103">
        <v>72.470299999999995</v>
      </c>
      <c r="K34" s="108">
        <v>4.0103</v>
      </c>
      <c r="L34" s="103">
        <v>70.414299999999997</v>
      </c>
      <c r="M34" s="108">
        <v>3.8416999999999999</v>
      </c>
      <c r="N34" s="103">
        <v>69.526499999999999</v>
      </c>
      <c r="O34" s="108">
        <v>3.8803000000000001</v>
      </c>
      <c r="P34" s="103">
        <v>71.479699999999994</v>
      </c>
      <c r="Q34" s="108">
        <v>4.0427</v>
      </c>
      <c r="R34" s="103">
        <v>68.745500000000007</v>
      </c>
      <c r="S34" s="108">
        <v>4.2919</v>
      </c>
      <c r="T34" s="103">
        <v>73.771100000000004</v>
      </c>
      <c r="U34" s="108">
        <v>3.8218999999999999</v>
      </c>
      <c r="V34" s="103">
        <v>79.9482</v>
      </c>
      <c r="W34" s="108">
        <v>3.5693000000000001</v>
      </c>
      <c r="X34" s="103">
        <v>78.605599999999995</v>
      </c>
      <c r="Y34" s="108">
        <v>3.4965999999999999</v>
      </c>
      <c r="Z34" s="103">
        <v>74.593100000000007</v>
      </c>
      <c r="AA34" s="108">
        <v>4.0090000000000003</v>
      </c>
      <c r="AB34" s="103">
        <v>71.694199999999995</v>
      </c>
      <c r="AC34" s="108">
        <v>4.4295999999999998</v>
      </c>
      <c r="AD34" s="103">
        <v>71.869500000000002</v>
      </c>
      <c r="AE34" s="108">
        <v>4.2091000000000003</v>
      </c>
      <c r="AF34" s="103" t="s">
        <v>127</v>
      </c>
      <c r="AG34" s="108" t="s">
        <v>127</v>
      </c>
      <c r="AH34" s="103">
        <v>69.7654</v>
      </c>
      <c r="AI34" s="108">
        <v>4.5327999999999999</v>
      </c>
      <c r="AJ34" s="103">
        <v>76.025899999999993</v>
      </c>
      <c r="AK34" s="108">
        <v>4.2462999999999997</v>
      </c>
    </row>
    <row r="35" spans="1:37" ht="13.5" customHeight="1" x14ac:dyDescent="0.3">
      <c r="A35" s="25" t="s">
        <v>2</v>
      </c>
      <c r="B35" s="103">
        <v>78.2</v>
      </c>
      <c r="C35" s="108">
        <v>5</v>
      </c>
      <c r="D35" s="103">
        <v>77.400000000000006</v>
      </c>
      <c r="E35" s="108">
        <v>4.5999999999999996</v>
      </c>
      <c r="F35" s="103">
        <v>78.599999999999994</v>
      </c>
      <c r="G35" s="108">
        <v>4.4000000000000004</v>
      </c>
      <c r="H35" s="103">
        <v>80.400000000000006</v>
      </c>
      <c r="I35" s="108">
        <v>4.0999999999999996</v>
      </c>
      <c r="J35" s="103">
        <v>77.302300000000002</v>
      </c>
      <c r="K35" s="108">
        <v>2.2772000000000001</v>
      </c>
      <c r="L35" s="103">
        <v>76.982699999999994</v>
      </c>
      <c r="M35" s="108">
        <v>2.2121</v>
      </c>
      <c r="N35" s="103">
        <v>77.805999999999997</v>
      </c>
      <c r="O35" s="108">
        <v>2.1939000000000002</v>
      </c>
      <c r="P35" s="103">
        <v>79.633899999999997</v>
      </c>
      <c r="Q35" s="108">
        <v>2.0905</v>
      </c>
      <c r="R35" s="103">
        <v>79.729900000000001</v>
      </c>
      <c r="S35" s="108">
        <v>2.0691999999999999</v>
      </c>
      <c r="T35" s="103">
        <v>79.637799999999999</v>
      </c>
      <c r="U35" s="108">
        <v>2.0768</v>
      </c>
      <c r="V35" s="103">
        <v>80.7911</v>
      </c>
      <c r="W35" s="108">
        <v>2.0428000000000002</v>
      </c>
      <c r="X35" s="103">
        <v>81.181200000000004</v>
      </c>
      <c r="Y35" s="108">
        <v>1.9568000000000001</v>
      </c>
      <c r="Z35" s="103">
        <v>79.472499999999997</v>
      </c>
      <c r="AA35" s="108">
        <v>1.9830000000000001</v>
      </c>
      <c r="AB35" s="103">
        <v>80.161100000000005</v>
      </c>
      <c r="AC35" s="108">
        <v>1.9443999999999999</v>
      </c>
      <c r="AD35" s="103">
        <v>81.834000000000003</v>
      </c>
      <c r="AE35" s="108">
        <v>1.7906</v>
      </c>
      <c r="AF35" s="103" t="s">
        <v>127</v>
      </c>
      <c r="AG35" s="108" t="s">
        <v>127</v>
      </c>
      <c r="AH35" s="103">
        <v>82.073999999999998</v>
      </c>
      <c r="AI35" s="108">
        <v>1.7101</v>
      </c>
      <c r="AJ35" s="103">
        <v>84.480599999999995</v>
      </c>
      <c r="AK35" s="108">
        <v>1.5486</v>
      </c>
    </row>
    <row r="36" spans="1:37" ht="13.5" customHeight="1" x14ac:dyDescent="0.3">
      <c r="A36" s="24" t="s">
        <v>29</v>
      </c>
      <c r="B36" s="103">
        <v>76.8</v>
      </c>
      <c r="C36" s="108">
        <v>9.1</v>
      </c>
      <c r="D36" s="103">
        <v>80.8</v>
      </c>
      <c r="E36" s="108">
        <v>7.7</v>
      </c>
      <c r="F36" s="103">
        <v>81.2</v>
      </c>
      <c r="G36" s="108">
        <v>7.6</v>
      </c>
      <c r="H36" s="103">
        <v>83.9</v>
      </c>
      <c r="I36" s="108">
        <v>6.8</v>
      </c>
      <c r="J36" s="103">
        <v>82.247699999999995</v>
      </c>
      <c r="K36" s="108">
        <v>4.1646999999999998</v>
      </c>
      <c r="L36" s="103">
        <v>79.335499999999996</v>
      </c>
      <c r="M36" s="108">
        <v>4.8391999999999999</v>
      </c>
      <c r="N36" s="103">
        <v>78.618399999999994</v>
      </c>
      <c r="O36" s="108">
        <v>4.9965999999999999</v>
      </c>
      <c r="P36" s="103">
        <v>82.870500000000007</v>
      </c>
      <c r="Q36" s="108">
        <v>4.2374000000000001</v>
      </c>
      <c r="R36" s="103">
        <v>81.442999999999998</v>
      </c>
      <c r="S36" s="108">
        <v>4.6756000000000002</v>
      </c>
      <c r="T36" s="103">
        <v>85.049499999999995</v>
      </c>
      <c r="U36" s="108">
        <v>4.1708999999999996</v>
      </c>
      <c r="V36" s="103">
        <v>88.626099999999994</v>
      </c>
      <c r="W36" s="108">
        <v>3.5851999999999999</v>
      </c>
      <c r="X36" s="103">
        <v>81.581500000000005</v>
      </c>
      <c r="Y36" s="108">
        <v>4.9382999999999999</v>
      </c>
      <c r="Z36" s="103">
        <v>81.715800000000002</v>
      </c>
      <c r="AA36" s="108">
        <v>4.6566999999999998</v>
      </c>
      <c r="AB36" s="103">
        <v>86.363600000000005</v>
      </c>
      <c r="AC36" s="108">
        <v>3.859</v>
      </c>
      <c r="AD36" s="103">
        <v>83.924999999999997</v>
      </c>
      <c r="AE36" s="108">
        <v>3.8673000000000002</v>
      </c>
      <c r="AF36" s="103" t="s">
        <v>127</v>
      </c>
      <c r="AG36" s="108" t="s">
        <v>127</v>
      </c>
      <c r="AH36" s="103">
        <v>85.093199999999996</v>
      </c>
      <c r="AI36" s="108">
        <v>3.6337999999999999</v>
      </c>
      <c r="AJ36" s="103">
        <v>85.740099999999998</v>
      </c>
      <c r="AK36" s="108">
        <v>3.5365000000000002</v>
      </c>
    </row>
    <row r="37" spans="1:37" ht="13.5" customHeight="1" x14ac:dyDescent="0.3">
      <c r="A37" s="24" t="s">
        <v>21</v>
      </c>
      <c r="B37" s="103">
        <v>79</v>
      </c>
      <c r="C37" s="108">
        <v>5.8</v>
      </c>
      <c r="D37" s="103">
        <v>75.900000000000006</v>
      </c>
      <c r="E37" s="108">
        <v>5.7</v>
      </c>
      <c r="F37" s="103">
        <v>77.7</v>
      </c>
      <c r="G37" s="108">
        <v>5.3</v>
      </c>
      <c r="H37" s="103">
        <v>79</v>
      </c>
      <c r="I37" s="108">
        <v>5.0999999999999996</v>
      </c>
      <c r="J37" s="103">
        <v>75.784199999999998</v>
      </c>
      <c r="K37" s="108">
        <v>2.6726999999999999</v>
      </c>
      <c r="L37" s="103">
        <v>76.416399999999996</v>
      </c>
      <c r="M37" s="108">
        <v>2.4842</v>
      </c>
      <c r="N37" s="103">
        <v>77.585099999999997</v>
      </c>
      <c r="O37" s="108">
        <v>2.4373999999999998</v>
      </c>
      <c r="P37" s="103">
        <v>78.81</v>
      </c>
      <c r="Q37" s="108">
        <v>2.3862000000000001</v>
      </c>
      <c r="R37" s="103">
        <v>79.349500000000006</v>
      </c>
      <c r="S37" s="108">
        <v>2.3056999999999999</v>
      </c>
      <c r="T37" s="103">
        <v>78.450800000000001</v>
      </c>
      <c r="U37" s="108">
        <v>2.3569</v>
      </c>
      <c r="V37" s="103">
        <v>79.059200000000004</v>
      </c>
      <c r="W37" s="108">
        <v>2.3515000000000001</v>
      </c>
      <c r="X37" s="103">
        <v>81.096699999999998</v>
      </c>
      <c r="Y37" s="108">
        <v>2.1288</v>
      </c>
      <c r="Z37" s="103">
        <v>79.046000000000006</v>
      </c>
      <c r="AA37" s="108">
        <v>2.1865000000000001</v>
      </c>
      <c r="AB37" s="103">
        <v>79.005600000000001</v>
      </c>
      <c r="AC37" s="108">
        <v>2.1821000000000002</v>
      </c>
      <c r="AD37" s="103">
        <v>81.407300000000006</v>
      </c>
      <c r="AE37" s="108">
        <v>2.0044</v>
      </c>
      <c r="AF37" s="103" t="s">
        <v>127</v>
      </c>
      <c r="AG37" s="108" t="s">
        <v>127</v>
      </c>
      <c r="AH37" s="103">
        <v>81.299899999999994</v>
      </c>
      <c r="AI37" s="108">
        <v>1.9348000000000001</v>
      </c>
      <c r="AJ37" s="103">
        <v>84.173599999999993</v>
      </c>
      <c r="AK37" s="108">
        <v>1.7221</v>
      </c>
    </row>
    <row r="38" spans="1:37" s="58" customFormat="1" ht="13.5" customHeight="1" x14ac:dyDescent="0.3">
      <c r="A38" s="74" t="s">
        <v>120</v>
      </c>
      <c r="B38" s="121">
        <v>75.400000000000006</v>
      </c>
      <c r="C38" s="121">
        <v>0.8</v>
      </c>
      <c r="D38" s="121">
        <v>77.099999999999994</v>
      </c>
      <c r="E38" s="121">
        <v>0.7</v>
      </c>
      <c r="F38" s="121">
        <v>78.5</v>
      </c>
      <c r="G38" s="121">
        <v>0.7</v>
      </c>
      <c r="H38" s="121">
        <v>78.400000000000006</v>
      </c>
      <c r="I38" s="121">
        <v>0.7</v>
      </c>
      <c r="J38" s="121">
        <v>74.212999999999994</v>
      </c>
      <c r="K38" s="121">
        <v>0.7026</v>
      </c>
      <c r="L38" s="121">
        <v>76.713499999999996</v>
      </c>
      <c r="M38" s="121">
        <v>0.64280000000000004</v>
      </c>
      <c r="N38" s="121">
        <v>77.5304</v>
      </c>
      <c r="O38" s="121">
        <v>0.57630000000000003</v>
      </c>
      <c r="P38" s="121">
        <v>77.047200000000004</v>
      </c>
      <c r="Q38" s="121">
        <v>0.64580000000000004</v>
      </c>
      <c r="R38" s="121">
        <v>77.299599999999998</v>
      </c>
      <c r="S38" s="121">
        <v>0.70860000000000001</v>
      </c>
      <c r="T38" s="121">
        <v>77.747</v>
      </c>
      <c r="U38" s="121">
        <v>0.74429999999999996</v>
      </c>
      <c r="V38" s="121">
        <v>78.080299999999994</v>
      </c>
      <c r="W38" s="121">
        <v>0.7681</v>
      </c>
      <c r="X38" s="121">
        <v>78.0488</v>
      </c>
      <c r="Y38" s="121">
        <v>0.75129999999999997</v>
      </c>
      <c r="Z38" s="121">
        <v>78.880300000000005</v>
      </c>
      <c r="AA38" s="121">
        <v>0.71730000000000005</v>
      </c>
      <c r="AB38" s="121">
        <v>80.136300000000006</v>
      </c>
      <c r="AC38" s="121">
        <v>0.67490000000000006</v>
      </c>
      <c r="AD38" s="121">
        <v>79.796400000000006</v>
      </c>
      <c r="AE38" s="121">
        <v>0.66849999999999998</v>
      </c>
      <c r="AF38" s="121" t="s">
        <v>127</v>
      </c>
      <c r="AG38" s="121" t="s">
        <v>127</v>
      </c>
      <c r="AH38" s="121">
        <v>78.546599999999998</v>
      </c>
      <c r="AI38" s="121">
        <v>0.55989999999999995</v>
      </c>
      <c r="AJ38" s="121">
        <v>79.712599999999995</v>
      </c>
      <c r="AK38" s="121">
        <v>0.54869999999999997</v>
      </c>
    </row>
    <row r="39" spans="1:37" ht="13.5" customHeight="1" x14ac:dyDescent="0.3">
      <c r="A39" s="25" t="s">
        <v>26</v>
      </c>
      <c r="B39" s="103">
        <v>66.2</v>
      </c>
      <c r="C39" s="108">
        <v>1.5</v>
      </c>
      <c r="D39" s="103">
        <v>68</v>
      </c>
      <c r="E39" s="108">
        <v>1.5</v>
      </c>
      <c r="F39" s="103">
        <v>69.2</v>
      </c>
      <c r="G39" s="108">
        <v>1.6</v>
      </c>
      <c r="H39" s="103">
        <v>68.900000000000006</v>
      </c>
      <c r="I39" s="108">
        <v>1.5</v>
      </c>
      <c r="J39" s="103">
        <v>66.499399999999994</v>
      </c>
      <c r="K39" s="108">
        <v>1.3345</v>
      </c>
      <c r="L39" s="103">
        <v>68.355500000000006</v>
      </c>
      <c r="M39" s="108">
        <v>1.3187</v>
      </c>
      <c r="N39" s="103">
        <v>68.830799999999996</v>
      </c>
      <c r="O39" s="108">
        <v>1.1933</v>
      </c>
      <c r="P39" s="103">
        <v>67.837599999999995</v>
      </c>
      <c r="Q39" s="108">
        <v>1.3127</v>
      </c>
      <c r="R39" s="103">
        <v>68.906700000000001</v>
      </c>
      <c r="S39" s="108">
        <v>1.4902</v>
      </c>
      <c r="T39" s="103">
        <v>69.346900000000005</v>
      </c>
      <c r="U39" s="108">
        <v>1.6459999999999999</v>
      </c>
      <c r="V39" s="103">
        <v>68.447400000000002</v>
      </c>
      <c r="W39" s="108">
        <v>1.6132</v>
      </c>
      <c r="X39" s="103">
        <v>68.286199999999994</v>
      </c>
      <c r="Y39" s="108">
        <v>1.6066</v>
      </c>
      <c r="Z39" s="103">
        <v>70.034499999999994</v>
      </c>
      <c r="AA39" s="108">
        <v>1.5719000000000001</v>
      </c>
      <c r="AB39" s="103">
        <v>71.444199999999995</v>
      </c>
      <c r="AC39" s="108">
        <v>1.6004</v>
      </c>
      <c r="AD39" s="103">
        <v>71.7958</v>
      </c>
      <c r="AE39" s="108">
        <v>1.6005</v>
      </c>
      <c r="AF39" s="103" t="s">
        <v>127</v>
      </c>
      <c r="AG39" s="108" t="s">
        <v>127</v>
      </c>
      <c r="AH39" s="103">
        <v>68.044300000000007</v>
      </c>
      <c r="AI39" s="108">
        <v>1.2258</v>
      </c>
      <c r="AJ39" s="103">
        <v>69.525000000000006</v>
      </c>
      <c r="AK39" s="108">
        <v>1.2383999999999999</v>
      </c>
    </row>
    <row r="40" spans="1:37" ht="13.5" customHeight="1" x14ac:dyDescent="0.3">
      <c r="A40" s="25" t="s">
        <v>1</v>
      </c>
      <c r="B40" s="103">
        <v>77.099999999999994</v>
      </c>
      <c r="C40" s="108">
        <v>1.2</v>
      </c>
      <c r="D40" s="103">
        <v>79</v>
      </c>
      <c r="E40" s="108">
        <v>1.1000000000000001</v>
      </c>
      <c r="F40" s="103">
        <v>80.599999999999994</v>
      </c>
      <c r="G40" s="108">
        <v>1.2</v>
      </c>
      <c r="H40" s="103">
        <v>80.3</v>
      </c>
      <c r="I40" s="108">
        <v>1.1000000000000001</v>
      </c>
      <c r="J40" s="103">
        <v>76.539000000000001</v>
      </c>
      <c r="K40" s="108">
        <v>1.1066</v>
      </c>
      <c r="L40" s="103">
        <v>79.261899999999997</v>
      </c>
      <c r="M40" s="108">
        <v>0.91890000000000005</v>
      </c>
      <c r="N40" s="103">
        <v>79.495099999999994</v>
      </c>
      <c r="O40" s="108">
        <v>0.88060000000000005</v>
      </c>
      <c r="P40" s="103">
        <v>79.371600000000001</v>
      </c>
      <c r="Q40" s="108">
        <v>0.99960000000000004</v>
      </c>
      <c r="R40" s="103">
        <v>78.628900000000002</v>
      </c>
      <c r="S40" s="108">
        <v>1.1617999999999999</v>
      </c>
      <c r="T40" s="103">
        <v>79.482100000000003</v>
      </c>
      <c r="U40" s="108">
        <v>1.1551</v>
      </c>
      <c r="V40" s="103">
        <v>79.898899999999998</v>
      </c>
      <c r="W40" s="108">
        <v>1.212</v>
      </c>
      <c r="X40" s="103">
        <v>80.616699999999994</v>
      </c>
      <c r="Y40" s="108">
        <v>1.1361000000000001</v>
      </c>
      <c r="Z40" s="103">
        <v>79.620199999999997</v>
      </c>
      <c r="AA40" s="108">
        <v>1.1756</v>
      </c>
      <c r="AB40" s="103">
        <v>79.839500000000001</v>
      </c>
      <c r="AC40" s="108">
        <v>1.179</v>
      </c>
      <c r="AD40" s="103">
        <v>79.505300000000005</v>
      </c>
      <c r="AE40" s="108">
        <v>1.1754</v>
      </c>
      <c r="AF40" s="103" t="s">
        <v>127</v>
      </c>
      <c r="AG40" s="108" t="s">
        <v>127</v>
      </c>
      <c r="AH40" s="103">
        <v>80.401799999999994</v>
      </c>
      <c r="AI40" s="108">
        <v>1.0187999999999999</v>
      </c>
      <c r="AJ40" s="103">
        <v>81.791499999999999</v>
      </c>
      <c r="AK40" s="108">
        <v>0.99860000000000004</v>
      </c>
    </row>
    <row r="41" spans="1:37" ht="13.5" customHeight="1" x14ac:dyDescent="0.3">
      <c r="A41" s="24" t="s">
        <v>27</v>
      </c>
      <c r="B41" s="103">
        <v>78.900000000000006</v>
      </c>
      <c r="C41" s="108">
        <v>1.3</v>
      </c>
      <c r="D41" s="103">
        <v>80.900000000000006</v>
      </c>
      <c r="E41" s="108">
        <v>1.2</v>
      </c>
      <c r="F41" s="103">
        <v>82.7</v>
      </c>
      <c r="G41" s="108">
        <v>1.2</v>
      </c>
      <c r="H41" s="103">
        <v>82.1</v>
      </c>
      <c r="I41" s="108">
        <v>1.3</v>
      </c>
      <c r="J41" s="103">
        <v>79.036699999999996</v>
      </c>
      <c r="K41" s="108">
        <v>1.1961999999999999</v>
      </c>
      <c r="L41" s="103">
        <v>81.297300000000007</v>
      </c>
      <c r="M41" s="108">
        <v>0.98950000000000005</v>
      </c>
      <c r="N41" s="103">
        <v>81.2363</v>
      </c>
      <c r="O41" s="108">
        <v>0.9829</v>
      </c>
      <c r="P41" s="103">
        <v>81.498999999999995</v>
      </c>
      <c r="Q41" s="108">
        <v>1.0354000000000001</v>
      </c>
      <c r="R41" s="103">
        <v>80.993399999999994</v>
      </c>
      <c r="S41" s="108">
        <v>1.2539</v>
      </c>
      <c r="T41" s="103">
        <v>81.402600000000007</v>
      </c>
      <c r="U41" s="108">
        <v>1.3389</v>
      </c>
      <c r="V41" s="103">
        <v>81.762699999999995</v>
      </c>
      <c r="W41" s="108">
        <v>1.3884000000000001</v>
      </c>
      <c r="X41" s="103">
        <v>82.006500000000003</v>
      </c>
      <c r="Y41" s="108">
        <v>1.2923</v>
      </c>
      <c r="Z41" s="103">
        <v>81.607799999999997</v>
      </c>
      <c r="AA41" s="108">
        <v>1.2969999999999999</v>
      </c>
      <c r="AB41" s="103">
        <v>82.493799999999993</v>
      </c>
      <c r="AC41" s="108">
        <v>1.2994000000000001</v>
      </c>
      <c r="AD41" s="103">
        <v>81.834800000000001</v>
      </c>
      <c r="AE41" s="108">
        <v>1.3150999999999999</v>
      </c>
      <c r="AF41" s="103" t="s">
        <v>127</v>
      </c>
      <c r="AG41" s="108" t="s">
        <v>127</v>
      </c>
      <c r="AH41" s="103">
        <v>81.371499999999997</v>
      </c>
      <c r="AI41" s="108">
        <v>1.1818</v>
      </c>
      <c r="AJ41" s="103">
        <v>82.832999999999998</v>
      </c>
      <c r="AK41" s="108">
        <v>1.1655</v>
      </c>
    </row>
    <row r="42" spans="1:37" ht="13.5" customHeight="1" x14ac:dyDescent="0.3">
      <c r="A42" s="24" t="s">
        <v>28</v>
      </c>
      <c r="B42" s="103">
        <v>71.3</v>
      </c>
      <c r="C42" s="108">
        <v>2.8</v>
      </c>
      <c r="D42" s="103">
        <v>72.900000000000006</v>
      </c>
      <c r="E42" s="108">
        <v>2.7</v>
      </c>
      <c r="F42" s="103">
        <v>74.2</v>
      </c>
      <c r="G42" s="108">
        <v>2.7</v>
      </c>
      <c r="H42" s="103">
        <v>74.7</v>
      </c>
      <c r="I42" s="108">
        <v>2.5</v>
      </c>
      <c r="J42" s="103">
        <v>68.760499999999993</v>
      </c>
      <c r="K42" s="108">
        <v>2.5528</v>
      </c>
      <c r="L42" s="103">
        <v>72.718199999999996</v>
      </c>
      <c r="M42" s="108">
        <v>2.1648000000000001</v>
      </c>
      <c r="N42" s="103">
        <v>74.389399999999995</v>
      </c>
      <c r="O42" s="108">
        <v>1.9128000000000001</v>
      </c>
      <c r="P42" s="103">
        <v>73.396299999999997</v>
      </c>
      <c r="Q42" s="108">
        <v>2.3982999999999999</v>
      </c>
      <c r="R42" s="103">
        <v>72.495400000000004</v>
      </c>
      <c r="S42" s="108">
        <v>2.5785</v>
      </c>
      <c r="T42" s="103">
        <v>74.115499999999997</v>
      </c>
      <c r="U42" s="108">
        <v>2.2978999999999998</v>
      </c>
      <c r="V42" s="103">
        <v>75.486699999999999</v>
      </c>
      <c r="W42" s="108">
        <v>2.4152999999999998</v>
      </c>
      <c r="X42" s="103">
        <v>77.290599999999998</v>
      </c>
      <c r="Y42" s="108">
        <v>2.2972999999999999</v>
      </c>
      <c r="Z42" s="103">
        <v>74.335899999999995</v>
      </c>
      <c r="AA42" s="108">
        <v>2.5312999999999999</v>
      </c>
      <c r="AB42" s="103">
        <v>73.497699999999995</v>
      </c>
      <c r="AC42" s="108">
        <v>2.4723999999999999</v>
      </c>
      <c r="AD42" s="103">
        <v>74.472399999999993</v>
      </c>
      <c r="AE42" s="108">
        <v>2.3713000000000002</v>
      </c>
      <c r="AF42" s="103" t="s">
        <v>127</v>
      </c>
      <c r="AG42" s="108" t="s">
        <v>127</v>
      </c>
      <c r="AH42" s="103">
        <v>77.758399999999995</v>
      </c>
      <c r="AI42" s="108">
        <v>2.0114999999999998</v>
      </c>
      <c r="AJ42" s="103">
        <v>79.125200000000007</v>
      </c>
      <c r="AK42" s="108">
        <v>1.9349000000000001</v>
      </c>
    </row>
    <row r="43" spans="1:37" ht="13.5" customHeight="1" x14ac:dyDescent="0.3">
      <c r="A43" s="25" t="s">
        <v>2</v>
      </c>
      <c r="B43" s="103">
        <v>83.9</v>
      </c>
      <c r="C43" s="108">
        <v>1.2</v>
      </c>
      <c r="D43" s="103">
        <v>84.1</v>
      </c>
      <c r="E43" s="108">
        <v>1.2</v>
      </c>
      <c r="F43" s="103">
        <v>84.4</v>
      </c>
      <c r="G43" s="108">
        <v>1.2</v>
      </c>
      <c r="H43" s="103">
        <v>84.5</v>
      </c>
      <c r="I43" s="108">
        <v>1.1000000000000001</v>
      </c>
      <c r="J43" s="103">
        <v>79.300200000000004</v>
      </c>
      <c r="K43" s="108">
        <v>1.2202999999999999</v>
      </c>
      <c r="L43" s="103">
        <v>81.677999999999997</v>
      </c>
      <c r="M43" s="108">
        <v>1.1131</v>
      </c>
      <c r="N43" s="103">
        <v>83.097499999999997</v>
      </c>
      <c r="O43" s="108">
        <v>0.93759999999999999</v>
      </c>
      <c r="P43" s="103">
        <v>82.122100000000003</v>
      </c>
      <c r="Q43" s="108">
        <v>1.0732999999999999</v>
      </c>
      <c r="R43" s="103">
        <v>82.023700000000005</v>
      </c>
      <c r="S43" s="108">
        <v>1.103</v>
      </c>
      <c r="T43" s="103">
        <v>82.291300000000007</v>
      </c>
      <c r="U43" s="108">
        <v>1.1524000000000001</v>
      </c>
      <c r="V43" s="103">
        <v>83.008200000000002</v>
      </c>
      <c r="W43" s="108">
        <v>1.2346999999999999</v>
      </c>
      <c r="X43" s="103">
        <v>82.034999999999997</v>
      </c>
      <c r="Y43" s="108">
        <v>1.2395</v>
      </c>
      <c r="Z43" s="103">
        <v>83.488799999999998</v>
      </c>
      <c r="AA43" s="108">
        <v>1.0926</v>
      </c>
      <c r="AB43" s="103">
        <v>85.058000000000007</v>
      </c>
      <c r="AC43" s="108">
        <v>0.91979999999999995</v>
      </c>
      <c r="AD43" s="103">
        <v>84.391400000000004</v>
      </c>
      <c r="AE43" s="108">
        <v>0.90100000000000002</v>
      </c>
      <c r="AF43" s="103" t="s">
        <v>127</v>
      </c>
      <c r="AG43" s="108" t="s">
        <v>127</v>
      </c>
      <c r="AH43" s="103">
        <v>84.788899999999998</v>
      </c>
      <c r="AI43" s="108">
        <v>0.72919999999999996</v>
      </c>
      <c r="AJ43" s="103">
        <v>85.110500000000002</v>
      </c>
      <c r="AK43" s="108">
        <v>0.70469999999999999</v>
      </c>
    </row>
    <row r="44" spans="1:37" ht="13.5" customHeight="1" x14ac:dyDescent="0.3">
      <c r="A44" s="24" t="s">
        <v>29</v>
      </c>
      <c r="B44" s="103">
        <v>86</v>
      </c>
      <c r="C44" s="108">
        <v>2</v>
      </c>
      <c r="D44" s="103">
        <v>88.1</v>
      </c>
      <c r="E44" s="108">
        <v>1.8</v>
      </c>
      <c r="F44" s="103">
        <v>88</v>
      </c>
      <c r="G44" s="108">
        <v>2</v>
      </c>
      <c r="H44" s="103">
        <v>86</v>
      </c>
      <c r="I44" s="108">
        <v>2.2000000000000002</v>
      </c>
      <c r="J44" s="103">
        <v>84.892499999999998</v>
      </c>
      <c r="K44" s="108">
        <v>2.0853999999999999</v>
      </c>
      <c r="L44" s="103">
        <v>88.757999999999996</v>
      </c>
      <c r="M44" s="108">
        <v>1.5424</v>
      </c>
      <c r="N44" s="103">
        <v>89.863600000000005</v>
      </c>
      <c r="O44" s="108">
        <v>1.5338000000000001</v>
      </c>
      <c r="P44" s="103">
        <v>86.989099999999993</v>
      </c>
      <c r="Q44" s="108">
        <v>1.9817</v>
      </c>
      <c r="R44" s="103">
        <v>85.811400000000006</v>
      </c>
      <c r="S44" s="108">
        <v>2.5072999999999999</v>
      </c>
      <c r="T44" s="103">
        <v>89.007099999999994</v>
      </c>
      <c r="U44" s="108">
        <v>1.6625000000000001</v>
      </c>
      <c r="V44" s="103">
        <v>88.295400000000001</v>
      </c>
      <c r="W44" s="108">
        <v>3.4762</v>
      </c>
      <c r="X44" s="103">
        <v>87.547700000000006</v>
      </c>
      <c r="Y44" s="108">
        <v>2.3826000000000001</v>
      </c>
      <c r="Z44" s="103">
        <v>89.713999999999999</v>
      </c>
      <c r="AA44" s="108">
        <v>1.905</v>
      </c>
      <c r="AB44" s="103">
        <v>89.480199999999996</v>
      </c>
      <c r="AC44" s="108">
        <v>1.9466000000000001</v>
      </c>
      <c r="AD44" s="103">
        <v>88.501400000000004</v>
      </c>
      <c r="AE44" s="108">
        <v>1.9748000000000001</v>
      </c>
      <c r="AF44" s="103" t="s">
        <v>127</v>
      </c>
      <c r="AG44" s="108" t="s">
        <v>127</v>
      </c>
      <c r="AH44" s="103">
        <v>83.935299999999998</v>
      </c>
      <c r="AI44" s="108">
        <v>1.6839999999999999</v>
      </c>
      <c r="AJ44" s="103">
        <v>84.724299999999999</v>
      </c>
      <c r="AK44" s="108">
        <v>1.5881000000000001</v>
      </c>
    </row>
    <row r="45" spans="1:37" ht="13.5" customHeight="1" x14ac:dyDescent="0.3">
      <c r="A45" s="24" t="s">
        <v>21</v>
      </c>
      <c r="B45" s="103">
        <v>83</v>
      </c>
      <c r="C45" s="108">
        <v>1.5</v>
      </c>
      <c r="D45" s="103">
        <v>82.7</v>
      </c>
      <c r="E45" s="108">
        <v>1.5</v>
      </c>
      <c r="F45" s="103">
        <v>83.3</v>
      </c>
      <c r="G45" s="108">
        <v>1.4</v>
      </c>
      <c r="H45" s="103">
        <v>84.1</v>
      </c>
      <c r="I45" s="108">
        <v>1.3</v>
      </c>
      <c r="J45" s="103">
        <v>77.819100000000006</v>
      </c>
      <c r="K45" s="108">
        <v>1.4318</v>
      </c>
      <c r="L45" s="103">
        <v>80.078100000000006</v>
      </c>
      <c r="M45" s="108">
        <v>1.3116000000000001</v>
      </c>
      <c r="N45" s="103">
        <v>81.703599999999994</v>
      </c>
      <c r="O45" s="108">
        <v>1.0823</v>
      </c>
      <c r="P45" s="103">
        <v>81.119</v>
      </c>
      <c r="Q45" s="108">
        <v>1.2257</v>
      </c>
      <c r="R45" s="103">
        <v>81.228499999999997</v>
      </c>
      <c r="S45" s="108">
        <v>1.2287999999999999</v>
      </c>
      <c r="T45" s="103">
        <v>81.0732</v>
      </c>
      <c r="U45" s="108">
        <v>1.3211999999999999</v>
      </c>
      <c r="V45" s="103">
        <v>82.107100000000003</v>
      </c>
      <c r="W45" s="108">
        <v>1.3243</v>
      </c>
      <c r="X45" s="103">
        <v>81.138300000000001</v>
      </c>
      <c r="Y45" s="108">
        <v>1.3831</v>
      </c>
      <c r="Z45" s="103">
        <v>82.492400000000004</v>
      </c>
      <c r="AA45" s="108">
        <v>1.2261</v>
      </c>
      <c r="AB45" s="103">
        <v>84.328199999999995</v>
      </c>
      <c r="AC45" s="108">
        <v>1.022</v>
      </c>
      <c r="AD45" s="103">
        <v>83.743600000000001</v>
      </c>
      <c r="AE45" s="108">
        <v>0.995</v>
      </c>
      <c r="AF45" s="103" t="s">
        <v>127</v>
      </c>
      <c r="AG45" s="108" t="s">
        <v>127</v>
      </c>
      <c r="AH45" s="103">
        <v>84.992000000000004</v>
      </c>
      <c r="AI45" s="108">
        <v>0.80879999999999996</v>
      </c>
      <c r="AJ45" s="103">
        <v>85.206299999999999</v>
      </c>
      <c r="AK45" s="108">
        <v>0.78639999999999999</v>
      </c>
    </row>
    <row r="46" spans="1:37" s="75" customFormat="1" ht="25.5" customHeight="1" x14ac:dyDescent="0.3">
      <c r="A46" s="95" t="s">
        <v>121</v>
      </c>
      <c r="B46" s="122">
        <v>84.3</v>
      </c>
      <c r="C46" s="123">
        <v>1.5</v>
      </c>
      <c r="D46" s="122">
        <v>87.1</v>
      </c>
      <c r="E46" s="123">
        <v>1.3</v>
      </c>
      <c r="F46" s="122">
        <v>87.9</v>
      </c>
      <c r="G46" s="123">
        <v>1.4</v>
      </c>
      <c r="H46" s="122">
        <v>86.2</v>
      </c>
      <c r="I46" s="123">
        <v>1.5</v>
      </c>
      <c r="J46" s="122">
        <v>81.121399999999994</v>
      </c>
      <c r="K46" s="123">
        <v>1.3105</v>
      </c>
      <c r="L46" s="122">
        <v>82.39</v>
      </c>
      <c r="M46" s="123">
        <v>1.1615</v>
      </c>
      <c r="N46" s="122">
        <v>83.906800000000004</v>
      </c>
      <c r="O46" s="123">
        <v>1.1249</v>
      </c>
      <c r="P46" s="122">
        <v>83.994200000000006</v>
      </c>
      <c r="Q46" s="123">
        <v>1.1996</v>
      </c>
      <c r="R46" s="122">
        <v>82.606999999999999</v>
      </c>
      <c r="S46" s="123">
        <v>1.4259999999999999</v>
      </c>
      <c r="T46" s="122">
        <v>82.148200000000003</v>
      </c>
      <c r="U46" s="123">
        <v>1.5364</v>
      </c>
      <c r="V46" s="122">
        <v>83.191900000000004</v>
      </c>
      <c r="W46" s="123">
        <v>1.4906999999999999</v>
      </c>
      <c r="X46" s="122">
        <v>83.889399999999995</v>
      </c>
      <c r="Y46" s="123">
        <v>1.4664999999999999</v>
      </c>
      <c r="Z46" s="122">
        <v>84.031000000000006</v>
      </c>
      <c r="AA46" s="123">
        <v>1.4464999999999999</v>
      </c>
      <c r="AB46" s="122">
        <v>84.388000000000005</v>
      </c>
      <c r="AC46" s="123">
        <v>1.4672000000000001</v>
      </c>
      <c r="AD46" s="122">
        <v>83.881200000000007</v>
      </c>
      <c r="AE46" s="123">
        <v>1.4701</v>
      </c>
      <c r="AF46" s="122" t="s">
        <v>127</v>
      </c>
      <c r="AG46" s="123" t="s">
        <v>127</v>
      </c>
      <c r="AH46" s="122">
        <v>79.190299999999993</v>
      </c>
      <c r="AI46" s="123">
        <v>1.4043000000000001</v>
      </c>
      <c r="AJ46" s="122">
        <v>81.736699999999999</v>
      </c>
      <c r="AK46" s="123">
        <v>1.3229</v>
      </c>
    </row>
    <row r="47" spans="1:37" ht="13.5" customHeight="1" x14ac:dyDescent="0.3">
      <c r="A47" s="25" t="s">
        <v>26</v>
      </c>
      <c r="B47" s="103">
        <v>72.5</v>
      </c>
      <c r="C47" s="108">
        <v>4.2</v>
      </c>
      <c r="D47" s="103">
        <v>79.400000000000006</v>
      </c>
      <c r="E47" s="108">
        <v>3.8</v>
      </c>
      <c r="F47" s="103">
        <v>75.400000000000006</v>
      </c>
      <c r="G47" s="108">
        <v>4.4000000000000004</v>
      </c>
      <c r="H47" s="103">
        <v>74.5</v>
      </c>
      <c r="I47" s="108">
        <v>4.0999999999999996</v>
      </c>
      <c r="J47" s="103">
        <v>69.263900000000007</v>
      </c>
      <c r="K47" s="108">
        <v>3.2225999999999999</v>
      </c>
      <c r="L47" s="103">
        <v>70.431200000000004</v>
      </c>
      <c r="M47" s="108">
        <v>2.9434999999999998</v>
      </c>
      <c r="N47" s="103">
        <v>70.673299999999998</v>
      </c>
      <c r="O47" s="108">
        <v>3.0244</v>
      </c>
      <c r="P47" s="103">
        <v>71.386600000000001</v>
      </c>
      <c r="Q47" s="108">
        <v>3.2991000000000001</v>
      </c>
      <c r="R47" s="103">
        <v>72.671700000000001</v>
      </c>
      <c r="S47" s="108">
        <v>3.5886</v>
      </c>
      <c r="T47" s="103">
        <v>70.514799999999994</v>
      </c>
      <c r="U47" s="108">
        <v>3.9796999999999998</v>
      </c>
      <c r="V47" s="103">
        <v>71.6233</v>
      </c>
      <c r="W47" s="108">
        <v>3.7559999999999998</v>
      </c>
      <c r="X47" s="103">
        <v>73.975999999999999</v>
      </c>
      <c r="Y47" s="108">
        <v>3.6606000000000001</v>
      </c>
      <c r="Z47" s="103">
        <v>74.163399999999996</v>
      </c>
      <c r="AA47" s="108">
        <v>3.8521999999999998</v>
      </c>
      <c r="AB47" s="103">
        <v>76.352599999999995</v>
      </c>
      <c r="AC47" s="108">
        <v>4.1090999999999998</v>
      </c>
      <c r="AD47" s="103">
        <v>74.696899999999999</v>
      </c>
      <c r="AE47" s="108">
        <v>4.2272999999999996</v>
      </c>
      <c r="AF47" s="103" t="s">
        <v>127</v>
      </c>
      <c r="AG47" s="108" t="s">
        <v>127</v>
      </c>
      <c r="AH47" s="103">
        <v>61.5717</v>
      </c>
      <c r="AI47" s="108">
        <v>3.8148</v>
      </c>
      <c r="AJ47" s="103">
        <v>67.753799999999998</v>
      </c>
      <c r="AK47" s="108">
        <v>3.7111999999999998</v>
      </c>
    </row>
    <row r="48" spans="1:37" ht="13.5" customHeight="1" x14ac:dyDescent="0.3">
      <c r="A48" s="25" t="s">
        <v>1</v>
      </c>
      <c r="B48" s="103">
        <v>85.5</v>
      </c>
      <c r="C48" s="108">
        <v>1.8</v>
      </c>
      <c r="D48" s="103">
        <v>86.9</v>
      </c>
      <c r="E48" s="108">
        <v>1.7</v>
      </c>
      <c r="F48" s="103">
        <v>89.5</v>
      </c>
      <c r="G48" s="108">
        <v>1.6</v>
      </c>
      <c r="H48" s="103">
        <v>88.3</v>
      </c>
      <c r="I48" s="108">
        <v>1.8</v>
      </c>
      <c r="J48" s="103">
        <v>83.150999999999996</v>
      </c>
      <c r="K48" s="108">
        <v>1.6214</v>
      </c>
      <c r="L48" s="103">
        <v>84.520799999999994</v>
      </c>
      <c r="M48" s="108">
        <v>1.4153</v>
      </c>
      <c r="N48" s="103">
        <v>86.865700000000004</v>
      </c>
      <c r="O48" s="108">
        <v>1.3313999999999999</v>
      </c>
      <c r="P48" s="103">
        <v>86.183599999999998</v>
      </c>
      <c r="Q48" s="108">
        <v>1.4527000000000001</v>
      </c>
      <c r="R48" s="103">
        <v>84.398300000000006</v>
      </c>
      <c r="S48" s="108">
        <v>1.7939000000000001</v>
      </c>
      <c r="T48" s="103">
        <v>83.490399999999994</v>
      </c>
      <c r="U48" s="108">
        <v>2.0011000000000001</v>
      </c>
      <c r="V48" s="103">
        <v>85.4148</v>
      </c>
      <c r="W48" s="108">
        <v>1.8623000000000001</v>
      </c>
      <c r="X48" s="103">
        <v>85.07</v>
      </c>
      <c r="Y48" s="108">
        <v>1.9328000000000001</v>
      </c>
      <c r="Z48" s="103">
        <v>84.956900000000005</v>
      </c>
      <c r="AA48" s="108">
        <v>1.9119999999999999</v>
      </c>
      <c r="AB48" s="103">
        <v>85.002700000000004</v>
      </c>
      <c r="AC48" s="108">
        <v>1.8918999999999999</v>
      </c>
      <c r="AD48" s="103">
        <v>84.361400000000003</v>
      </c>
      <c r="AE48" s="108">
        <v>1.8993</v>
      </c>
      <c r="AF48" s="103" t="s">
        <v>127</v>
      </c>
      <c r="AG48" s="108" t="s">
        <v>127</v>
      </c>
      <c r="AH48" s="103">
        <v>82.7072</v>
      </c>
      <c r="AI48" s="108">
        <v>1.6584000000000001</v>
      </c>
      <c r="AJ48" s="103">
        <v>83.991600000000005</v>
      </c>
      <c r="AK48" s="108">
        <v>1.6039000000000001</v>
      </c>
    </row>
    <row r="49" spans="1:37" ht="13.5" customHeight="1" x14ac:dyDescent="0.3">
      <c r="A49" s="24" t="s">
        <v>27</v>
      </c>
      <c r="B49" s="103">
        <v>86.1</v>
      </c>
      <c r="C49" s="108">
        <v>1.8</v>
      </c>
      <c r="D49" s="103">
        <v>87.1</v>
      </c>
      <c r="E49" s="108">
        <v>1.7</v>
      </c>
      <c r="F49" s="103">
        <v>89.6</v>
      </c>
      <c r="G49" s="108">
        <v>1.7</v>
      </c>
      <c r="H49" s="103">
        <v>88.9</v>
      </c>
      <c r="I49" s="108">
        <v>1.8</v>
      </c>
      <c r="J49" s="103">
        <v>83.580100000000002</v>
      </c>
      <c r="K49" s="108">
        <v>1.6552</v>
      </c>
      <c r="L49" s="103">
        <v>85.213200000000001</v>
      </c>
      <c r="M49" s="108">
        <v>1.4404999999999999</v>
      </c>
      <c r="N49" s="103">
        <v>87.155900000000003</v>
      </c>
      <c r="O49" s="108">
        <v>1.3917999999999999</v>
      </c>
      <c r="P49" s="103">
        <v>86.313000000000002</v>
      </c>
      <c r="Q49" s="108">
        <v>1.5143</v>
      </c>
      <c r="R49" s="103">
        <v>84.988399999999999</v>
      </c>
      <c r="S49" s="108">
        <v>1.8743000000000001</v>
      </c>
      <c r="T49" s="103">
        <v>84.548900000000003</v>
      </c>
      <c r="U49" s="108">
        <v>2.0878999999999999</v>
      </c>
      <c r="V49" s="103">
        <v>86.083100000000002</v>
      </c>
      <c r="W49" s="108">
        <v>1.9730000000000001</v>
      </c>
      <c r="X49" s="103">
        <v>85.241100000000003</v>
      </c>
      <c r="Y49" s="108">
        <v>2.0720999999999998</v>
      </c>
      <c r="Z49" s="103">
        <v>85.533900000000003</v>
      </c>
      <c r="AA49" s="108">
        <v>1.9858</v>
      </c>
      <c r="AB49" s="103">
        <v>85.460099999999997</v>
      </c>
      <c r="AC49" s="108">
        <v>1.9704999999999999</v>
      </c>
      <c r="AD49" s="103">
        <v>84.933800000000005</v>
      </c>
      <c r="AE49" s="108">
        <v>2.0002</v>
      </c>
      <c r="AF49" s="103" t="s">
        <v>127</v>
      </c>
      <c r="AG49" s="108" t="s">
        <v>127</v>
      </c>
      <c r="AH49" s="103">
        <v>83.302800000000005</v>
      </c>
      <c r="AI49" s="108">
        <v>1.7432000000000001</v>
      </c>
      <c r="AJ49" s="103">
        <v>84.621399999999994</v>
      </c>
      <c r="AK49" s="108">
        <v>1.6725000000000001</v>
      </c>
    </row>
    <row r="50" spans="1:37" ht="13.5" customHeight="1" x14ac:dyDescent="0.3">
      <c r="A50" s="24" t="s">
        <v>28</v>
      </c>
      <c r="B50" s="103">
        <v>77.900000000000006</v>
      </c>
      <c r="C50" s="108">
        <v>8</v>
      </c>
      <c r="D50" s="103">
        <v>84.3</v>
      </c>
      <c r="E50" s="108">
        <v>7</v>
      </c>
      <c r="F50" s="103">
        <v>87.6</v>
      </c>
      <c r="G50" s="108">
        <v>6.2</v>
      </c>
      <c r="H50" s="103">
        <v>81.5</v>
      </c>
      <c r="I50" s="108">
        <v>8.5</v>
      </c>
      <c r="J50" s="103">
        <v>78.382300000000001</v>
      </c>
      <c r="K50" s="108">
        <v>6.7647000000000004</v>
      </c>
      <c r="L50" s="103">
        <v>77.014700000000005</v>
      </c>
      <c r="M50" s="108">
        <v>5.9211</v>
      </c>
      <c r="N50" s="103">
        <v>84.152000000000001</v>
      </c>
      <c r="O50" s="108">
        <v>4.5373999999999999</v>
      </c>
      <c r="P50" s="103">
        <v>85.061099999999996</v>
      </c>
      <c r="Q50" s="108">
        <v>4.9935999999999998</v>
      </c>
      <c r="R50" s="103">
        <v>79.023200000000003</v>
      </c>
      <c r="S50" s="108">
        <v>6.1334999999999997</v>
      </c>
      <c r="T50" s="103">
        <v>73.3249</v>
      </c>
      <c r="U50" s="108">
        <v>6.9176000000000002</v>
      </c>
      <c r="V50" s="103">
        <v>79.637200000000007</v>
      </c>
      <c r="W50" s="108">
        <v>5.6921999999999997</v>
      </c>
      <c r="X50" s="103">
        <v>83.508099999999999</v>
      </c>
      <c r="Y50" s="108">
        <v>5.0831999999999997</v>
      </c>
      <c r="Z50" s="103">
        <v>78.731499999999997</v>
      </c>
      <c r="AA50" s="108">
        <v>6.8731999999999998</v>
      </c>
      <c r="AB50" s="103">
        <v>81.1751</v>
      </c>
      <c r="AC50" s="108">
        <v>6.4509999999999996</v>
      </c>
      <c r="AD50" s="103">
        <v>80.419499999999999</v>
      </c>
      <c r="AE50" s="108">
        <v>5.8555000000000001</v>
      </c>
      <c r="AF50" s="103" t="s">
        <v>127</v>
      </c>
      <c r="AG50" s="108" t="s">
        <v>127</v>
      </c>
      <c r="AH50" s="103">
        <v>76.957300000000004</v>
      </c>
      <c r="AI50" s="108">
        <v>5.3735999999999997</v>
      </c>
      <c r="AJ50" s="103">
        <v>78.145200000000003</v>
      </c>
      <c r="AK50" s="108">
        <v>5.5118999999999998</v>
      </c>
    </row>
    <row r="51" spans="1:37" ht="13.5" customHeight="1" x14ac:dyDescent="0.3">
      <c r="A51" s="25" t="s">
        <v>2</v>
      </c>
      <c r="B51" s="103">
        <v>92.8</v>
      </c>
      <c r="C51" s="108">
        <v>2.4</v>
      </c>
      <c r="D51" s="103">
        <v>94.8</v>
      </c>
      <c r="E51" s="108">
        <v>2</v>
      </c>
      <c r="F51" s="103">
        <v>94.4</v>
      </c>
      <c r="G51" s="108">
        <v>2.1</v>
      </c>
      <c r="H51" s="103">
        <v>91.3</v>
      </c>
      <c r="I51" s="108">
        <v>2.8</v>
      </c>
      <c r="J51" s="103">
        <v>88.979600000000005</v>
      </c>
      <c r="K51" s="108">
        <v>2.6408999999999998</v>
      </c>
      <c r="L51" s="103">
        <v>90.979699999999994</v>
      </c>
      <c r="M51" s="108">
        <v>2.0169999999999999</v>
      </c>
      <c r="N51" s="103">
        <v>90.517899999999997</v>
      </c>
      <c r="O51" s="108">
        <v>1.9932000000000001</v>
      </c>
      <c r="P51" s="103">
        <v>91.3459</v>
      </c>
      <c r="Q51" s="108">
        <v>1.9267000000000001</v>
      </c>
      <c r="R51" s="103">
        <v>88.255600000000001</v>
      </c>
      <c r="S51" s="108">
        <v>2.8005</v>
      </c>
      <c r="T51" s="103">
        <v>90.284700000000001</v>
      </c>
      <c r="U51" s="108">
        <v>2.2328999999999999</v>
      </c>
      <c r="V51" s="103">
        <v>89.712100000000007</v>
      </c>
      <c r="W51" s="108">
        <v>2.9298000000000002</v>
      </c>
      <c r="X51" s="103">
        <v>90.433700000000002</v>
      </c>
      <c r="Y51" s="108">
        <v>2.6273</v>
      </c>
      <c r="Z51" s="103">
        <v>90.957899999999995</v>
      </c>
      <c r="AA51" s="108">
        <v>2.1480000000000001</v>
      </c>
      <c r="AB51" s="103">
        <v>89.508799999999994</v>
      </c>
      <c r="AC51" s="108">
        <v>2.5099</v>
      </c>
      <c r="AD51" s="103">
        <v>91.043899999999994</v>
      </c>
      <c r="AE51" s="108">
        <v>1.9518</v>
      </c>
      <c r="AF51" s="103" t="s">
        <v>127</v>
      </c>
      <c r="AG51" s="108" t="s">
        <v>127</v>
      </c>
      <c r="AH51" s="103">
        <v>88.652699999999996</v>
      </c>
      <c r="AI51" s="108">
        <v>2.1960000000000002</v>
      </c>
      <c r="AJ51" s="103">
        <v>89.951499999999996</v>
      </c>
      <c r="AK51" s="108">
        <v>2.056</v>
      </c>
    </row>
    <row r="52" spans="1:37" ht="13.5" customHeight="1" x14ac:dyDescent="0.3">
      <c r="A52" s="24" t="s">
        <v>29</v>
      </c>
      <c r="B52" s="103">
        <v>94.5</v>
      </c>
      <c r="C52" s="108">
        <v>2.5</v>
      </c>
      <c r="D52" s="103">
        <v>96.8</v>
      </c>
      <c r="E52" s="108">
        <v>1.8</v>
      </c>
      <c r="F52" s="103">
        <v>95.5</v>
      </c>
      <c r="G52" s="108">
        <v>2.4</v>
      </c>
      <c r="H52" s="103">
        <v>91.4</v>
      </c>
      <c r="I52" s="108">
        <v>3.6</v>
      </c>
      <c r="J52" s="103">
        <v>93.190899999999999</v>
      </c>
      <c r="K52" s="108">
        <v>2.3283999999999998</v>
      </c>
      <c r="L52" s="103">
        <v>92.8887</v>
      </c>
      <c r="M52" s="108">
        <v>2.1720999999999999</v>
      </c>
      <c r="N52" s="103">
        <v>93.777100000000004</v>
      </c>
      <c r="O52" s="108">
        <v>1.9673</v>
      </c>
      <c r="P52" s="103">
        <v>94.292299999999997</v>
      </c>
      <c r="Q52" s="108">
        <v>2.1494</v>
      </c>
      <c r="R52" s="103">
        <v>89.627899999999997</v>
      </c>
      <c r="S52" s="108">
        <v>3.5209999999999999</v>
      </c>
      <c r="T52" s="103">
        <v>91.905600000000007</v>
      </c>
      <c r="U52" s="108">
        <v>2.7284999999999999</v>
      </c>
      <c r="V52" s="103">
        <v>93.077299999999994</v>
      </c>
      <c r="W52" s="108">
        <v>3.6160999999999999</v>
      </c>
      <c r="X52" s="103">
        <v>90.822199999999995</v>
      </c>
      <c r="Y52" s="108">
        <v>4.0411999999999999</v>
      </c>
      <c r="Z52" s="103">
        <v>91.901799999999994</v>
      </c>
      <c r="AA52" s="108">
        <v>3.3086000000000002</v>
      </c>
      <c r="AB52" s="103">
        <v>91.163300000000007</v>
      </c>
      <c r="AC52" s="108">
        <v>3.4712000000000001</v>
      </c>
      <c r="AD52" s="103">
        <v>92.404799999999994</v>
      </c>
      <c r="AE52" s="108">
        <v>2.5205000000000002</v>
      </c>
      <c r="AF52" s="103" t="s">
        <v>127</v>
      </c>
      <c r="AG52" s="108" t="s">
        <v>127</v>
      </c>
      <c r="AH52" s="103">
        <v>89.496899999999997</v>
      </c>
      <c r="AI52" s="108">
        <v>2.8742999999999999</v>
      </c>
      <c r="AJ52" s="103">
        <v>91.160899999999998</v>
      </c>
      <c r="AK52" s="108">
        <v>2.7480000000000002</v>
      </c>
    </row>
    <row r="53" spans="1:37" ht="13.5" customHeight="1" x14ac:dyDescent="0.3">
      <c r="A53" s="24" t="s">
        <v>21</v>
      </c>
      <c r="B53" s="103">
        <v>89.4</v>
      </c>
      <c r="C53" s="108">
        <v>5</v>
      </c>
      <c r="D53" s="103">
        <v>91.6</v>
      </c>
      <c r="E53" s="108">
        <v>4.2</v>
      </c>
      <c r="F53" s="103">
        <v>92.9</v>
      </c>
      <c r="G53" s="108">
        <v>3.6</v>
      </c>
      <c r="H53" s="103">
        <v>91.2</v>
      </c>
      <c r="I53" s="108">
        <v>4.5</v>
      </c>
      <c r="J53" s="103">
        <v>84.572599999999994</v>
      </c>
      <c r="K53" s="108">
        <v>4.6836000000000002</v>
      </c>
      <c r="L53" s="103">
        <v>88.848500000000001</v>
      </c>
      <c r="M53" s="108">
        <v>3.4802</v>
      </c>
      <c r="N53" s="103">
        <v>85.980999999999995</v>
      </c>
      <c r="O53" s="108">
        <v>3.8094000000000001</v>
      </c>
      <c r="P53" s="103">
        <v>87.921300000000002</v>
      </c>
      <c r="Q53" s="108">
        <v>3.2955999999999999</v>
      </c>
      <c r="R53" s="103">
        <v>86.634200000000007</v>
      </c>
      <c r="S53" s="108">
        <v>4.4577</v>
      </c>
      <c r="T53" s="103">
        <v>88.177199999999999</v>
      </c>
      <c r="U53" s="108">
        <v>3.6728999999999998</v>
      </c>
      <c r="V53" s="103">
        <v>85.651200000000003</v>
      </c>
      <c r="W53" s="108">
        <v>4.7073</v>
      </c>
      <c r="X53" s="103">
        <v>90.008700000000005</v>
      </c>
      <c r="Y53" s="108">
        <v>3.2862</v>
      </c>
      <c r="Z53" s="103">
        <v>90.0107</v>
      </c>
      <c r="AA53" s="108">
        <v>2.7551000000000001</v>
      </c>
      <c r="AB53" s="103">
        <v>87.5458</v>
      </c>
      <c r="AC53" s="108">
        <v>3.6301999999999999</v>
      </c>
      <c r="AD53" s="103">
        <v>89.331299999999999</v>
      </c>
      <c r="AE53" s="108">
        <v>3.0507</v>
      </c>
      <c r="AF53" s="103" t="s">
        <v>127</v>
      </c>
      <c r="AG53" s="108" t="s">
        <v>127</v>
      </c>
      <c r="AH53" s="103">
        <v>87.667000000000002</v>
      </c>
      <c r="AI53" s="108">
        <v>3.3692000000000002</v>
      </c>
      <c r="AJ53" s="103">
        <v>88.651700000000005</v>
      </c>
      <c r="AK53" s="108">
        <v>3.0752000000000002</v>
      </c>
    </row>
    <row r="54" spans="1:37" s="75" customFormat="1" ht="25.5" customHeight="1" x14ac:dyDescent="0.3">
      <c r="A54" s="95" t="s">
        <v>122</v>
      </c>
      <c r="B54" s="122">
        <v>73.5</v>
      </c>
      <c r="C54" s="123">
        <v>0.9</v>
      </c>
      <c r="D54" s="122">
        <v>74.900000000000006</v>
      </c>
      <c r="E54" s="123">
        <v>0.9</v>
      </c>
      <c r="F54" s="122">
        <v>76.5</v>
      </c>
      <c r="G54" s="123">
        <v>0.8</v>
      </c>
      <c r="H54" s="122">
        <v>76.8</v>
      </c>
      <c r="I54" s="123">
        <v>0.8</v>
      </c>
      <c r="J54" s="122">
        <v>72.629099999999994</v>
      </c>
      <c r="K54" s="123">
        <v>0.80689999999999995</v>
      </c>
      <c r="L54" s="122">
        <v>75.450299999999999</v>
      </c>
      <c r="M54" s="123">
        <v>0.74199999999999999</v>
      </c>
      <c r="N54" s="122">
        <v>76.216899999999995</v>
      </c>
      <c r="O54" s="123">
        <v>0.65429999999999999</v>
      </c>
      <c r="P54" s="122">
        <v>75.671499999999995</v>
      </c>
      <c r="Q54" s="123">
        <v>0.73429999999999995</v>
      </c>
      <c r="R54" s="122">
        <v>76.246399999999994</v>
      </c>
      <c r="S54" s="123">
        <v>0.79990000000000006</v>
      </c>
      <c r="T54" s="122">
        <v>76.930499999999995</v>
      </c>
      <c r="U54" s="123">
        <v>0.8347</v>
      </c>
      <c r="V54" s="122">
        <v>77.147300000000001</v>
      </c>
      <c r="W54" s="123">
        <v>0.86460000000000004</v>
      </c>
      <c r="X54" s="122">
        <v>77.010599999999997</v>
      </c>
      <c r="Y54" s="123">
        <v>0.84330000000000005</v>
      </c>
      <c r="Z54" s="122">
        <v>77.9358</v>
      </c>
      <c r="AA54" s="123">
        <v>0.80479999999999996</v>
      </c>
      <c r="AB54" s="122">
        <v>79.370999999999995</v>
      </c>
      <c r="AC54" s="123">
        <v>0.75039999999999996</v>
      </c>
      <c r="AD54" s="122">
        <v>79.060699999999997</v>
      </c>
      <c r="AE54" s="123">
        <v>0.74229999999999996</v>
      </c>
      <c r="AF54" s="122" t="s">
        <v>127</v>
      </c>
      <c r="AG54" s="123" t="s">
        <v>127</v>
      </c>
      <c r="AH54" s="122">
        <v>78.431399999999996</v>
      </c>
      <c r="AI54" s="123">
        <v>0.61050000000000004</v>
      </c>
      <c r="AJ54" s="122">
        <v>79.360799999999998</v>
      </c>
      <c r="AK54" s="123">
        <v>0.60170000000000001</v>
      </c>
    </row>
    <row r="55" spans="1:37" ht="13.5" customHeight="1" x14ac:dyDescent="0.3">
      <c r="A55" s="25" t="s">
        <v>26</v>
      </c>
      <c r="B55" s="103">
        <v>65.400000000000006</v>
      </c>
      <c r="C55" s="108">
        <v>1.6</v>
      </c>
      <c r="D55" s="103">
        <v>66.8</v>
      </c>
      <c r="E55" s="108">
        <v>1.6</v>
      </c>
      <c r="F55" s="103">
        <v>68.400000000000006</v>
      </c>
      <c r="G55" s="108">
        <v>1.7</v>
      </c>
      <c r="H55" s="103">
        <v>68.099999999999994</v>
      </c>
      <c r="I55" s="108">
        <v>1.6</v>
      </c>
      <c r="J55" s="103">
        <v>66.045900000000003</v>
      </c>
      <c r="K55" s="108">
        <v>1.46</v>
      </c>
      <c r="L55" s="103">
        <v>68.0077</v>
      </c>
      <c r="M55" s="108">
        <v>1.458</v>
      </c>
      <c r="N55" s="103">
        <v>68.546499999999995</v>
      </c>
      <c r="O55" s="108">
        <v>1.2956000000000001</v>
      </c>
      <c r="P55" s="103">
        <v>67.308899999999994</v>
      </c>
      <c r="Q55" s="108">
        <v>1.4252</v>
      </c>
      <c r="R55" s="103">
        <v>68.293199999999999</v>
      </c>
      <c r="S55" s="108">
        <v>1.6304000000000001</v>
      </c>
      <c r="T55" s="103">
        <v>69.190200000000004</v>
      </c>
      <c r="U55" s="108">
        <v>1.7928999999999999</v>
      </c>
      <c r="V55" s="103">
        <v>67.965900000000005</v>
      </c>
      <c r="W55" s="108">
        <v>1.7663</v>
      </c>
      <c r="X55" s="103">
        <v>67.502899999999997</v>
      </c>
      <c r="Y55" s="108">
        <v>1.7535000000000001</v>
      </c>
      <c r="Z55" s="103">
        <v>69.435900000000004</v>
      </c>
      <c r="AA55" s="108">
        <v>1.7082999999999999</v>
      </c>
      <c r="AB55" s="103">
        <v>70.749300000000005</v>
      </c>
      <c r="AC55" s="108">
        <v>1.7290000000000001</v>
      </c>
      <c r="AD55" s="103">
        <v>71.372</v>
      </c>
      <c r="AE55" s="108">
        <v>1.7261</v>
      </c>
      <c r="AF55" s="103" t="s">
        <v>127</v>
      </c>
      <c r="AG55" s="108" t="s">
        <v>127</v>
      </c>
      <c r="AH55" s="103">
        <v>68.892200000000003</v>
      </c>
      <c r="AI55" s="108">
        <v>1.2885</v>
      </c>
      <c r="AJ55" s="103">
        <v>69.759600000000006</v>
      </c>
      <c r="AK55" s="108">
        <v>1.3134999999999999</v>
      </c>
    </row>
    <row r="56" spans="1:37" ht="13.5" customHeight="1" x14ac:dyDescent="0.3">
      <c r="A56" s="25" t="s">
        <v>1</v>
      </c>
      <c r="B56" s="103">
        <v>73.8</v>
      </c>
      <c r="C56" s="108">
        <v>1.5</v>
      </c>
      <c r="D56" s="103">
        <v>75.8</v>
      </c>
      <c r="E56" s="108">
        <v>1.4</v>
      </c>
      <c r="F56" s="103">
        <v>77.099999999999994</v>
      </c>
      <c r="G56" s="108">
        <v>1.5</v>
      </c>
      <c r="H56" s="103">
        <v>77.2</v>
      </c>
      <c r="I56" s="108">
        <v>1.4</v>
      </c>
      <c r="J56" s="103">
        <v>73.888199999999998</v>
      </c>
      <c r="K56" s="108">
        <v>1.3965000000000001</v>
      </c>
      <c r="L56" s="103">
        <v>77.198499999999996</v>
      </c>
      <c r="M56" s="108">
        <v>1.1576</v>
      </c>
      <c r="N56" s="103">
        <v>76.665300000000002</v>
      </c>
      <c r="O56" s="108">
        <v>1.1000000000000001</v>
      </c>
      <c r="P56" s="103">
        <v>76.807199999999995</v>
      </c>
      <c r="Q56" s="108">
        <v>1.256</v>
      </c>
      <c r="R56" s="103">
        <v>76.543599999999998</v>
      </c>
      <c r="S56" s="108">
        <v>1.4379999999999999</v>
      </c>
      <c r="T56" s="103">
        <v>78.048000000000002</v>
      </c>
      <c r="U56" s="108">
        <v>1.3966000000000001</v>
      </c>
      <c r="V56" s="103">
        <v>77.897999999999996</v>
      </c>
      <c r="W56" s="108">
        <v>1.4985999999999999</v>
      </c>
      <c r="X56" s="103">
        <v>79.037899999999993</v>
      </c>
      <c r="Y56" s="108">
        <v>1.3769</v>
      </c>
      <c r="Z56" s="103">
        <v>77.606200000000001</v>
      </c>
      <c r="AA56" s="108">
        <v>1.4437</v>
      </c>
      <c r="AB56" s="103">
        <v>77.961200000000005</v>
      </c>
      <c r="AC56" s="108">
        <v>1.4463999999999999</v>
      </c>
      <c r="AD56" s="103">
        <v>77.719800000000006</v>
      </c>
      <c r="AE56" s="108">
        <v>1.4429000000000001</v>
      </c>
      <c r="AF56" s="103" t="s">
        <v>127</v>
      </c>
      <c r="AG56" s="108" t="s">
        <v>127</v>
      </c>
      <c r="AH56" s="103">
        <v>79.352999999999994</v>
      </c>
      <c r="AI56" s="108">
        <v>1.2746999999999999</v>
      </c>
      <c r="AJ56" s="103">
        <v>80.816400000000002</v>
      </c>
      <c r="AK56" s="108">
        <v>1.2527999999999999</v>
      </c>
    </row>
    <row r="57" spans="1:37" ht="13.5" customHeight="1" x14ac:dyDescent="0.3">
      <c r="A57" s="24" t="s">
        <v>27</v>
      </c>
      <c r="B57" s="103">
        <v>75.2</v>
      </c>
      <c r="C57" s="108">
        <v>1.7</v>
      </c>
      <c r="D57" s="103">
        <v>77.5</v>
      </c>
      <c r="E57" s="108">
        <v>1.6</v>
      </c>
      <c r="F57" s="103">
        <v>79</v>
      </c>
      <c r="G57" s="108">
        <v>1.7</v>
      </c>
      <c r="H57" s="103">
        <v>78.599999999999994</v>
      </c>
      <c r="I57" s="108">
        <v>1.7</v>
      </c>
      <c r="J57" s="103">
        <v>76.609899999999996</v>
      </c>
      <c r="K57" s="108">
        <v>1.5973999999999999</v>
      </c>
      <c r="L57" s="103">
        <v>79.300600000000003</v>
      </c>
      <c r="M57" s="108">
        <v>1.3097000000000001</v>
      </c>
      <c r="N57" s="103">
        <v>78.239699999999999</v>
      </c>
      <c r="O57" s="108">
        <v>1.2942</v>
      </c>
      <c r="P57" s="103">
        <v>79.113699999999994</v>
      </c>
      <c r="Q57" s="108">
        <v>1.3543000000000001</v>
      </c>
      <c r="R57" s="103">
        <v>79.012200000000007</v>
      </c>
      <c r="S57" s="108">
        <v>1.6276999999999999</v>
      </c>
      <c r="T57" s="103">
        <v>79.893799999999999</v>
      </c>
      <c r="U57" s="108">
        <v>1.7095</v>
      </c>
      <c r="V57" s="103">
        <v>79.545699999999997</v>
      </c>
      <c r="W57" s="108">
        <v>1.8287</v>
      </c>
      <c r="X57" s="103">
        <v>80.377600000000001</v>
      </c>
      <c r="Y57" s="108">
        <v>1.6394</v>
      </c>
      <c r="Z57" s="103">
        <v>79.539299999999997</v>
      </c>
      <c r="AA57" s="108">
        <v>1.677</v>
      </c>
      <c r="AB57" s="103">
        <v>80.979299999999995</v>
      </c>
      <c r="AC57" s="108">
        <v>1.6807000000000001</v>
      </c>
      <c r="AD57" s="103">
        <v>80.213999999999999</v>
      </c>
      <c r="AE57" s="108">
        <v>1.7036</v>
      </c>
      <c r="AF57" s="103" t="s">
        <v>127</v>
      </c>
      <c r="AG57" s="108" t="s">
        <v>127</v>
      </c>
      <c r="AH57" s="103">
        <v>80.150899999999993</v>
      </c>
      <c r="AI57" s="108">
        <v>1.5805</v>
      </c>
      <c r="AJ57" s="103">
        <v>81.710899999999995</v>
      </c>
      <c r="AK57" s="108">
        <v>1.5779000000000001</v>
      </c>
    </row>
    <row r="58" spans="1:37" ht="13.5" customHeight="1" x14ac:dyDescent="0.3">
      <c r="A58" s="24" t="s">
        <v>28</v>
      </c>
      <c r="B58" s="103">
        <v>70.8</v>
      </c>
      <c r="C58" s="108">
        <v>2.9</v>
      </c>
      <c r="D58" s="103">
        <v>71.900000000000006</v>
      </c>
      <c r="E58" s="108">
        <v>2.8</v>
      </c>
      <c r="F58" s="103">
        <v>73</v>
      </c>
      <c r="G58" s="108">
        <v>2.9</v>
      </c>
      <c r="H58" s="103">
        <v>74</v>
      </c>
      <c r="I58" s="108">
        <v>2.6</v>
      </c>
      <c r="J58" s="103">
        <v>67.761300000000006</v>
      </c>
      <c r="K58" s="108">
        <v>2.7275999999999998</v>
      </c>
      <c r="L58" s="103">
        <v>72.237300000000005</v>
      </c>
      <c r="M58" s="108">
        <v>2.3159000000000001</v>
      </c>
      <c r="N58" s="103">
        <v>73.239099999999993</v>
      </c>
      <c r="O58" s="108">
        <v>2.0653999999999999</v>
      </c>
      <c r="P58" s="103">
        <v>71.9773</v>
      </c>
      <c r="Q58" s="108">
        <v>2.6048</v>
      </c>
      <c r="R58" s="103">
        <v>71.815700000000007</v>
      </c>
      <c r="S58" s="108">
        <v>2.7690999999999999</v>
      </c>
      <c r="T58" s="103">
        <v>74.197699999999998</v>
      </c>
      <c r="U58" s="108">
        <v>2.4323000000000001</v>
      </c>
      <c r="V58" s="103">
        <v>75.053200000000004</v>
      </c>
      <c r="W58" s="108">
        <v>2.5956000000000001</v>
      </c>
      <c r="X58" s="103">
        <v>76.696299999999994</v>
      </c>
      <c r="Y58" s="108">
        <v>2.4666999999999999</v>
      </c>
      <c r="Z58" s="103">
        <v>73.927400000000006</v>
      </c>
      <c r="AA58" s="108">
        <v>2.6907000000000001</v>
      </c>
      <c r="AB58" s="103">
        <v>72.677700000000002</v>
      </c>
      <c r="AC58" s="108">
        <v>2.6433</v>
      </c>
      <c r="AD58" s="103">
        <v>73.754400000000004</v>
      </c>
      <c r="AE58" s="108">
        <v>2.5588000000000002</v>
      </c>
      <c r="AF58" s="103" t="s">
        <v>127</v>
      </c>
      <c r="AG58" s="108" t="s">
        <v>127</v>
      </c>
      <c r="AH58" s="103">
        <v>77.856700000000004</v>
      </c>
      <c r="AI58" s="108">
        <v>2.1598999999999999</v>
      </c>
      <c r="AJ58" s="103">
        <v>79.241699999999994</v>
      </c>
      <c r="AK58" s="108">
        <v>2.0630999999999999</v>
      </c>
    </row>
    <row r="59" spans="1:37" ht="13.5" customHeight="1" x14ac:dyDescent="0.3">
      <c r="A59" s="25" t="s">
        <v>2</v>
      </c>
      <c r="B59" s="103">
        <v>82.7</v>
      </c>
      <c r="C59" s="108">
        <v>1.4</v>
      </c>
      <c r="D59" s="103">
        <v>82.7</v>
      </c>
      <c r="E59" s="108">
        <v>1.4</v>
      </c>
      <c r="F59" s="103">
        <v>83.2</v>
      </c>
      <c r="G59" s="108">
        <v>1.3</v>
      </c>
      <c r="H59" s="103">
        <v>83.8</v>
      </c>
      <c r="I59" s="108">
        <v>1.2</v>
      </c>
      <c r="J59" s="103">
        <v>78.028000000000006</v>
      </c>
      <c r="K59" s="108">
        <v>1.3320000000000001</v>
      </c>
      <c r="L59" s="103">
        <v>80.533600000000007</v>
      </c>
      <c r="M59" s="108">
        <v>1.2213000000000001</v>
      </c>
      <c r="N59" s="103">
        <v>82.338999999999999</v>
      </c>
      <c r="O59" s="108">
        <v>1.0116000000000001</v>
      </c>
      <c r="P59" s="103">
        <v>81.211500000000001</v>
      </c>
      <c r="Q59" s="108">
        <v>1.1593</v>
      </c>
      <c r="R59" s="103">
        <v>81.412800000000004</v>
      </c>
      <c r="S59" s="108">
        <v>1.1792</v>
      </c>
      <c r="T59" s="103">
        <v>81.585999999999999</v>
      </c>
      <c r="U59" s="108">
        <v>1.2354000000000001</v>
      </c>
      <c r="V59" s="103">
        <v>82.4589</v>
      </c>
      <c r="W59" s="108">
        <v>1.3123</v>
      </c>
      <c r="X59" s="103">
        <v>81.325900000000004</v>
      </c>
      <c r="Y59" s="108">
        <v>1.3219000000000001</v>
      </c>
      <c r="Z59" s="103">
        <v>82.856399999999994</v>
      </c>
      <c r="AA59" s="108">
        <v>1.1685000000000001</v>
      </c>
      <c r="AB59" s="103">
        <v>84.677899999999994</v>
      </c>
      <c r="AC59" s="108">
        <v>0.97489999999999999</v>
      </c>
      <c r="AD59" s="103">
        <v>83.847999999999999</v>
      </c>
      <c r="AE59" s="108">
        <v>0.96</v>
      </c>
      <c r="AF59" s="103" t="s">
        <v>127</v>
      </c>
      <c r="AG59" s="108" t="s">
        <v>127</v>
      </c>
      <c r="AH59" s="103">
        <v>84.480599999999995</v>
      </c>
      <c r="AI59" s="108">
        <v>0.76749999999999996</v>
      </c>
      <c r="AJ59" s="103">
        <v>84.734200000000001</v>
      </c>
      <c r="AK59" s="108">
        <v>0.74229999999999996</v>
      </c>
    </row>
    <row r="60" spans="1:37" ht="13.5" customHeight="1" x14ac:dyDescent="0.3">
      <c r="A60" s="24" t="s">
        <v>29</v>
      </c>
      <c r="B60" s="103">
        <v>82.9</v>
      </c>
      <c r="C60" s="108">
        <v>2.5</v>
      </c>
      <c r="D60" s="103">
        <v>84.9</v>
      </c>
      <c r="E60" s="108">
        <v>2.4</v>
      </c>
      <c r="F60" s="103">
        <v>85.5</v>
      </c>
      <c r="G60" s="108">
        <v>2.5</v>
      </c>
      <c r="H60" s="103">
        <v>84.1</v>
      </c>
      <c r="I60" s="108">
        <v>2.6</v>
      </c>
      <c r="J60" s="103">
        <v>81.590800000000002</v>
      </c>
      <c r="K60" s="108">
        <v>2.7389999999999999</v>
      </c>
      <c r="L60" s="103">
        <v>86.871499999999997</v>
      </c>
      <c r="M60" s="108">
        <v>2.0124</v>
      </c>
      <c r="N60" s="103">
        <v>88.056299999999993</v>
      </c>
      <c r="O60" s="108">
        <v>2.0369000000000002</v>
      </c>
      <c r="P60" s="103">
        <v>84.111699999999999</v>
      </c>
      <c r="Q60" s="108">
        <v>2.5886</v>
      </c>
      <c r="R60" s="103">
        <v>84.3369</v>
      </c>
      <c r="S60" s="108">
        <v>3.1776</v>
      </c>
      <c r="T60" s="103">
        <v>87.781099999999995</v>
      </c>
      <c r="U60" s="108">
        <v>2.0600999999999998</v>
      </c>
      <c r="V60" s="103">
        <v>86.394800000000004</v>
      </c>
      <c r="W60" s="108">
        <v>4.5747</v>
      </c>
      <c r="X60" s="103">
        <v>86.205699999999993</v>
      </c>
      <c r="Y60" s="108">
        <v>2.9274</v>
      </c>
      <c r="Z60" s="103">
        <v>88.8489</v>
      </c>
      <c r="AA60" s="108">
        <v>2.3167</v>
      </c>
      <c r="AB60" s="103">
        <v>88.754099999999994</v>
      </c>
      <c r="AC60" s="108">
        <v>2.3494999999999999</v>
      </c>
      <c r="AD60" s="103">
        <v>86.755499999999998</v>
      </c>
      <c r="AE60" s="108">
        <v>2.6057999999999999</v>
      </c>
      <c r="AF60" s="103" t="s">
        <v>127</v>
      </c>
      <c r="AG60" s="108" t="s">
        <v>127</v>
      </c>
      <c r="AH60" s="103">
        <v>82.483099999999993</v>
      </c>
      <c r="AI60" s="108">
        <v>1.9792000000000001</v>
      </c>
      <c r="AJ60" s="103">
        <v>83.234300000000005</v>
      </c>
      <c r="AK60" s="108">
        <v>1.8466</v>
      </c>
    </row>
    <row r="61" spans="1:37" s="58" customFormat="1" ht="13.5" customHeight="1" x14ac:dyDescent="0.3">
      <c r="A61" s="23" t="s">
        <v>21</v>
      </c>
      <c r="B61" s="106">
        <v>82.6</v>
      </c>
      <c r="C61" s="41">
        <v>1.6</v>
      </c>
      <c r="D61" s="106">
        <v>82.1</v>
      </c>
      <c r="E61" s="41">
        <v>1.6</v>
      </c>
      <c r="F61" s="106">
        <v>82.7</v>
      </c>
      <c r="G61" s="41">
        <v>1.5</v>
      </c>
      <c r="H61" s="106">
        <v>83.7</v>
      </c>
      <c r="I61" s="41">
        <v>1.4</v>
      </c>
      <c r="J61" s="106">
        <v>77.3001</v>
      </c>
      <c r="K61" s="41">
        <v>1.4987999999999999</v>
      </c>
      <c r="L61" s="106">
        <v>79.483800000000002</v>
      </c>
      <c r="M61" s="41">
        <v>1.379</v>
      </c>
      <c r="N61" s="106">
        <v>81.493899999999996</v>
      </c>
      <c r="O61" s="41">
        <v>1.1198999999999999</v>
      </c>
      <c r="P61" s="106">
        <v>80.760099999999994</v>
      </c>
      <c r="Q61" s="41">
        <v>1.2769999999999999</v>
      </c>
      <c r="R61" s="106">
        <v>80.946600000000004</v>
      </c>
      <c r="S61" s="41">
        <v>1.2721</v>
      </c>
      <c r="T61" s="106">
        <v>80.762</v>
      </c>
      <c r="U61" s="41">
        <v>1.3685</v>
      </c>
      <c r="V61" s="106">
        <v>81.958799999999997</v>
      </c>
      <c r="W61" s="41">
        <v>1.3654999999999999</v>
      </c>
      <c r="X61" s="106">
        <v>80.737399999999994</v>
      </c>
      <c r="Y61" s="41">
        <v>1.4350000000000001</v>
      </c>
      <c r="Z61" s="106">
        <v>82.136499999999998</v>
      </c>
      <c r="AA61" s="41">
        <v>1.2756000000000001</v>
      </c>
      <c r="AB61" s="106">
        <v>84.187399999999997</v>
      </c>
      <c r="AC61" s="41">
        <v>1.0548</v>
      </c>
      <c r="AD61" s="106">
        <v>83.518600000000006</v>
      </c>
      <c r="AE61" s="41">
        <v>1.0273000000000001</v>
      </c>
      <c r="AF61" s="106" t="s">
        <v>127</v>
      </c>
      <c r="AG61" s="41" t="s">
        <v>127</v>
      </c>
      <c r="AH61" s="106">
        <v>84.874200000000002</v>
      </c>
      <c r="AI61" s="41">
        <v>0.83130000000000004</v>
      </c>
      <c r="AJ61" s="106">
        <v>85.05</v>
      </c>
      <c r="AK61" s="41">
        <v>0.81</v>
      </c>
    </row>
    <row r="62" spans="1:37" x14ac:dyDescent="0.3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</row>
    <row r="63" spans="1:37" ht="12.75" customHeight="1" x14ac:dyDescent="0.3">
      <c r="A63" s="38" t="s">
        <v>9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</row>
    <row r="64" spans="1:37" x14ac:dyDescent="0.3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</row>
    <row r="65" spans="1:37" x14ac:dyDescent="0.3">
      <c r="A65" s="2" t="str">
        <f>CONCATENATE("Erwerbslose gemäss ILO nach Nationalität und Dauer des Aufenthalts, 2006–",RIGHT(Index!A17,4)-1)</f>
        <v>Erwerbslose gemäss ILO nach Nationalität und Dauer des Aufenthalts, 2006–2023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35"/>
      <c r="AB65" s="98"/>
      <c r="AC65" s="35"/>
      <c r="AD65" s="98"/>
      <c r="AE65" s="35"/>
      <c r="AF65" s="98"/>
      <c r="AG65" s="35"/>
      <c r="AH65" s="98"/>
      <c r="AI65" s="35"/>
      <c r="AJ65" s="98"/>
      <c r="AK65" s="35" t="s">
        <v>30</v>
      </c>
    </row>
    <row r="66" spans="1:37" x14ac:dyDescent="0.3">
      <c r="A66" s="3" t="s">
        <v>11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</row>
    <row r="67" spans="1:37" s="56" customFormat="1" ht="13.5" customHeight="1" x14ac:dyDescent="0.25">
      <c r="A67" s="143"/>
      <c r="B67" s="140">
        <v>2006</v>
      </c>
      <c r="C67" s="142"/>
      <c r="D67" s="140">
        <v>2007</v>
      </c>
      <c r="E67" s="142"/>
      <c r="F67" s="140">
        <v>2008</v>
      </c>
      <c r="G67" s="142"/>
      <c r="H67" s="140">
        <v>2009</v>
      </c>
      <c r="I67" s="142"/>
      <c r="J67" s="140" t="s">
        <v>13</v>
      </c>
      <c r="K67" s="142"/>
      <c r="L67" s="140">
        <v>2011</v>
      </c>
      <c r="M67" s="142"/>
      <c r="N67" s="140">
        <v>2012</v>
      </c>
      <c r="O67" s="142"/>
      <c r="P67" s="140">
        <v>2013</v>
      </c>
      <c r="Q67" s="142"/>
      <c r="R67" s="140">
        <v>2014</v>
      </c>
      <c r="S67" s="142"/>
      <c r="T67" s="140">
        <v>2015</v>
      </c>
      <c r="U67" s="142"/>
      <c r="V67" s="140">
        <v>2016</v>
      </c>
      <c r="W67" s="142"/>
      <c r="X67" s="140">
        <v>2017</v>
      </c>
      <c r="Y67" s="142"/>
      <c r="Z67" s="140">
        <v>2018</v>
      </c>
      <c r="AA67" s="141"/>
      <c r="AB67" s="140">
        <v>2019</v>
      </c>
      <c r="AC67" s="141"/>
      <c r="AD67" s="140">
        <v>2020</v>
      </c>
      <c r="AE67" s="141"/>
      <c r="AF67" s="129" t="s">
        <v>103</v>
      </c>
      <c r="AG67" s="130"/>
      <c r="AH67" s="129">
        <v>2022</v>
      </c>
      <c r="AI67" s="130"/>
      <c r="AJ67" s="129">
        <v>2023</v>
      </c>
      <c r="AK67" s="130"/>
    </row>
    <row r="68" spans="1:37" ht="13.5" customHeight="1" x14ac:dyDescent="0.3">
      <c r="A68" s="144"/>
      <c r="B68" s="70" t="s">
        <v>4</v>
      </c>
      <c r="C68" s="71" t="s">
        <v>12</v>
      </c>
      <c r="D68" s="70" t="s">
        <v>4</v>
      </c>
      <c r="E68" s="71" t="s">
        <v>12</v>
      </c>
      <c r="F68" s="70" t="s">
        <v>4</v>
      </c>
      <c r="G68" s="71" t="s">
        <v>12</v>
      </c>
      <c r="H68" s="70" t="s">
        <v>4</v>
      </c>
      <c r="I68" s="71" t="s">
        <v>12</v>
      </c>
      <c r="J68" s="70" t="s">
        <v>4</v>
      </c>
      <c r="K68" s="71" t="s">
        <v>12</v>
      </c>
      <c r="L68" s="70" t="s">
        <v>4</v>
      </c>
      <c r="M68" s="71" t="s">
        <v>12</v>
      </c>
      <c r="N68" s="70" t="s">
        <v>4</v>
      </c>
      <c r="O68" s="71" t="s">
        <v>12</v>
      </c>
      <c r="P68" s="70" t="s">
        <v>4</v>
      </c>
      <c r="Q68" s="71" t="s">
        <v>12</v>
      </c>
      <c r="R68" s="70" t="s">
        <v>4</v>
      </c>
      <c r="S68" s="71" t="s">
        <v>12</v>
      </c>
      <c r="T68" s="70" t="s">
        <v>4</v>
      </c>
      <c r="U68" s="71" t="s">
        <v>12</v>
      </c>
      <c r="V68" s="70" t="s">
        <v>4</v>
      </c>
      <c r="W68" s="71" t="s">
        <v>12</v>
      </c>
      <c r="X68" s="70" t="s">
        <v>4</v>
      </c>
      <c r="Y68" s="71" t="s">
        <v>12</v>
      </c>
      <c r="Z68" s="72" t="s">
        <v>4</v>
      </c>
      <c r="AA68" s="73" t="s">
        <v>12</v>
      </c>
      <c r="AB68" s="72" t="s">
        <v>4</v>
      </c>
      <c r="AC68" s="73" t="s">
        <v>12</v>
      </c>
      <c r="AD68" s="72" t="s">
        <v>4</v>
      </c>
      <c r="AE68" s="73" t="s">
        <v>12</v>
      </c>
      <c r="AF68" s="72" t="s">
        <v>4</v>
      </c>
      <c r="AG68" s="73" t="s">
        <v>12</v>
      </c>
      <c r="AH68" s="72" t="s">
        <v>4</v>
      </c>
      <c r="AI68" s="73" t="s">
        <v>12</v>
      </c>
      <c r="AJ68" s="72" t="s">
        <v>4</v>
      </c>
      <c r="AK68" s="73" t="s">
        <v>12</v>
      </c>
    </row>
    <row r="69" spans="1:37" s="58" customFormat="1" ht="13.5" customHeight="1" x14ac:dyDescent="0.3">
      <c r="A69" s="74" t="s">
        <v>119</v>
      </c>
      <c r="B69" s="121">
        <v>2.2000000000000002</v>
      </c>
      <c r="C69" s="121">
        <v>0.3</v>
      </c>
      <c r="D69" s="121">
        <v>2.2999999999999998</v>
      </c>
      <c r="E69" s="121">
        <v>0.3</v>
      </c>
      <c r="F69" s="124">
        <v>1.9</v>
      </c>
      <c r="G69" s="121">
        <v>0.3</v>
      </c>
      <c r="H69" s="121">
        <v>2.5</v>
      </c>
      <c r="I69" s="121">
        <v>0.3</v>
      </c>
      <c r="J69" s="121">
        <v>3.1046</v>
      </c>
      <c r="K69" s="121">
        <v>0.19409999999999999</v>
      </c>
      <c r="L69" s="121">
        <v>2.9281000000000001</v>
      </c>
      <c r="M69" s="121">
        <v>0.192</v>
      </c>
      <c r="N69" s="121">
        <v>2.8412000000000002</v>
      </c>
      <c r="O69" s="121">
        <v>0.18459999999999999</v>
      </c>
      <c r="P69" s="121">
        <v>2.8146</v>
      </c>
      <c r="Q69" s="121">
        <v>0.1925</v>
      </c>
      <c r="R69" s="121">
        <v>3.0044</v>
      </c>
      <c r="S69" s="121">
        <v>0.1958</v>
      </c>
      <c r="T69" s="121">
        <v>2.8757999999999999</v>
      </c>
      <c r="U69" s="121">
        <v>0.1993</v>
      </c>
      <c r="V69" s="121">
        <v>3.1116000000000001</v>
      </c>
      <c r="W69" s="121">
        <v>0.2039</v>
      </c>
      <c r="X69" s="121">
        <v>3.1341000000000001</v>
      </c>
      <c r="Y69" s="121">
        <v>0.20899999999999999</v>
      </c>
      <c r="Z69" s="121">
        <v>3.0971000000000002</v>
      </c>
      <c r="AA69" s="121">
        <v>0.19969999999999999</v>
      </c>
      <c r="AB69" s="121">
        <v>2.7437</v>
      </c>
      <c r="AC69" s="121">
        <v>0.1827</v>
      </c>
      <c r="AD69" s="121">
        <v>3.2393999999999998</v>
      </c>
      <c r="AE69" s="121">
        <v>0.19819999999999999</v>
      </c>
      <c r="AF69" s="121" t="s">
        <v>127</v>
      </c>
      <c r="AG69" s="121" t="s">
        <v>127</v>
      </c>
      <c r="AH69" s="121">
        <v>2.7873999999999999</v>
      </c>
      <c r="AI69" s="121">
        <v>0.1822</v>
      </c>
      <c r="AJ69" s="121">
        <v>2.5594999999999999</v>
      </c>
      <c r="AK69" s="121">
        <v>0.17599999999999999</v>
      </c>
    </row>
    <row r="70" spans="1:37" ht="13.5" customHeight="1" x14ac:dyDescent="0.3">
      <c r="A70" s="25" t="s">
        <v>26</v>
      </c>
      <c r="B70" s="103">
        <v>5</v>
      </c>
      <c r="C70" s="108">
        <v>1.4</v>
      </c>
      <c r="D70" s="103">
        <v>5.3</v>
      </c>
      <c r="E70" s="108">
        <v>1.5</v>
      </c>
      <c r="F70" s="103" t="s">
        <v>50</v>
      </c>
      <c r="G70" s="108" t="s">
        <v>53</v>
      </c>
      <c r="H70" s="103">
        <v>4.9000000000000004</v>
      </c>
      <c r="I70" s="108">
        <v>1.6</v>
      </c>
      <c r="J70" s="103">
        <v>5.2569999999999997</v>
      </c>
      <c r="K70" s="108">
        <v>0.87209999999999999</v>
      </c>
      <c r="L70" s="103">
        <v>5.8642000000000003</v>
      </c>
      <c r="M70" s="108">
        <v>0.93759999999999999</v>
      </c>
      <c r="N70" s="103">
        <v>5.6981000000000002</v>
      </c>
      <c r="O70" s="108">
        <v>0.98140000000000005</v>
      </c>
      <c r="P70" s="103">
        <v>5.7042999999999999</v>
      </c>
      <c r="Q70" s="108">
        <v>1.077</v>
      </c>
      <c r="R70" s="103">
        <v>6.4447000000000001</v>
      </c>
      <c r="S70" s="108">
        <v>1.1151</v>
      </c>
      <c r="T70" s="103">
        <v>5.9710999999999999</v>
      </c>
      <c r="U70" s="108">
        <v>1.1567000000000001</v>
      </c>
      <c r="V70" s="103">
        <v>6.2586000000000004</v>
      </c>
      <c r="W70" s="108">
        <v>1.1641999999999999</v>
      </c>
      <c r="X70" s="103">
        <v>6.8311999999999999</v>
      </c>
      <c r="Y70" s="108">
        <v>1.3229</v>
      </c>
      <c r="Z70" s="103">
        <v>6.7309000000000001</v>
      </c>
      <c r="AA70" s="108">
        <v>1.3421000000000001</v>
      </c>
      <c r="AB70" s="103">
        <v>5.6951000000000001</v>
      </c>
      <c r="AC70" s="108">
        <v>1.1886000000000001</v>
      </c>
      <c r="AD70" s="103">
        <v>5.3680000000000003</v>
      </c>
      <c r="AE70" s="108">
        <v>1.1363000000000001</v>
      </c>
      <c r="AF70" s="103" t="s">
        <v>127</v>
      </c>
      <c r="AG70" s="108" t="s">
        <v>127</v>
      </c>
      <c r="AH70" s="103">
        <v>7.9181999999999997</v>
      </c>
      <c r="AI70" s="108">
        <v>1.3414999999999999</v>
      </c>
      <c r="AJ70" s="103">
        <v>6.0819999999999999</v>
      </c>
      <c r="AK70" s="108">
        <v>1.1977</v>
      </c>
    </row>
    <row r="71" spans="1:37" ht="13.5" customHeight="1" x14ac:dyDescent="0.3">
      <c r="A71" s="25" t="s">
        <v>1</v>
      </c>
      <c r="B71" s="103">
        <v>2.4</v>
      </c>
      <c r="C71" s="108">
        <v>0.3</v>
      </c>
      <c r="D71" s="103">
        <v>2.2999999999999998</v>
      </c>
      <c r="E71" s="108">
        <v>0.4</v>
      </c>
      <c r="F71" s="103">
        <v>2.2000000000000002</v>
      </c>
      <c r="G71" s="108">
        <v>0.4</v>
      </c>
      <c r="H71" s="103">
        <v>2.5</v>
      </c>
      <c r="I71" s="108">
        <v>0.4</v>
      </c>
      <c r="J71" s="103">
        <v>3.431</v>
      </c>
      <c r="K71" s="108">
        <v>0.27600000000000002</v>
      </c>
      <c r="L71" s="103">
        <v>2.9009</v>
      </c>
      <c r="M71" s="108">
        <v>0.25209999999999999</v>
      </c>
      <c r="N71" s="103">
        <v>2.7928999999999999</v>
      </c>
      <c r="O71" s="108">
        <v>0.23830000000000001</v>
      </c>
      <c r="P71" s="103">
        <v>2.8813</v>
      </c>
      <c r="Q71" s="108">
        <v>0.25109999999999999</v>
      </c>
      <c r="R71" s="103">
        <v>3.0507</v>
      </c>
      <c r="S71" s="108">
        <v>0.2636</v>
      </c>
      <c r="T71" s="103">
        <v>2.8822000000000001</v>
      </c>
      <c r="U71" s="108">
        <v>0.27010000000000001</v>
      </c>
      <c r="V71" s="103">
        <v>3.3704999999999998</v>
      </c>
      <c r="W71" s="108">
        <v>0.312</v>
      </c>
      <c r="X71" s="103">
        <v>3.3367</v>
      </c>
      <c r="Y71" s="108">
        <v>0.31559999999999999</v>
      </c>
      <c r="Z71" s="103">
        <v>3.3408000000000002</v>
      </c>
      <c r="AA71" s="108">
        <v>0.30620000000000003</v>
      </c>
      <c r="AB71" s="103">
        <v>2.8437999999999999</v>
      </c>
      <c r="AC71" s="108">
        <v>0.27429999999999999</v>
      </c>
      <c r="AD71" s="103">
        <v>3.7042000000000002</v>
      </c>
      <c r="AE71" s="108">
        <v>0.31869999999999998</v>
      </c>
      <c r="AF71" s="103" t="s">
        <v>127</v>
      </c>
      <c r="AG71" s="108" t="s">
        <v>127</v>
      </c>
      <c r="AH71" s="103">
        <v>2.7351999999999999</v>
      </c>
      <c r="AI71" s="108">
        <v>0.26469999999999999</v>
      </c>
      <c r="AJ71" s="103">
        <v>2.4399000000000002</v>
      </c>
      <c r="AK71" s="108">
        <v>0.25659999999999999</v>
      </c>
    </row>
    <row r="72" spans="1:37" ht="13.5" customHeight="1" x14ac:dyDescent="0.3">
      <c r="A72" s="24" t="s">
        <v>27</v>
      </c>
      <c r="B72" s="103">
        <v>2.4</v>
      </c>
      <c r="C72" s="108">
        <v>0.4</v>
      </c>
      <c r="D72" s="103">
        <v>2.2999999999999998</v>
      </c>
      <c r="E72" s="108">
        <v>0.4</v>
      </c>
      <c r="F72" s="103">
        <v>2.1</v>
      </c>
      <c r="G72" s="108">
        <v>0.4</v>
      </c>
      <c r="H72" s="103">
        <v>2.4</v>
      </c>
      <c r="I72" s="108">
        <v>0.5</v>
      </c>
      <c r="J72" s="103">
        <v>3.4291</v>
      </c>
      <c r="K72" s="108">
        <v>0.30080000000000001</v>
      </c>
      <c r="L72" s="103">
        <v>2.8500999999999999</v>
      </c>
      <c r="M72" s="108">
        <v>0.26900000000000002</v>
      </c>
      <c r="N72" s="103">
        <v>2.7113999999999998</v>
      </c>
      <c r="O72" s="108">
        <v>0.252</v>
      </c>
      <c r="P72" s="103">
        <v>2.7770000000000001</v>
      </c>
      <c r="Q72" s="108">
        <v>0.26119999999999999</v>
      </c>
      <c r="R72" s="103">
        <v>2.9929000000000001</v>
      </c>
      <c r="S72" s="108">
        <v>0.28370000000000001</v>
      </c>
      <c r="T72" s="103">
        <v>2.8031000000000001</v>
      </c>
      <c r="U72" s="108">
        <v>0.29099999999999998</v>
      </c>
      <c r="V72" s="103">
        <v>3.286</v>
      </c>
      <c r="W72" s="108">
        <v>0.33379999999999999</v>
      </c>
      <c r="X72" s="103">
        <v>3.3687999999999998</v>
      </c>
      <c r="Y72" s="108">
        <v>0.35499999999999998</v>
      </c>
      <c r="Z72" s="103">
        <v>3.2002999999999999</v>
      </c>
      <c r="AA72" s="108">
        <v>0.32729999999999998</v>
      </c>
      <c r="AB72" s="103">
        <v>2.6501999999999999</v>
      </c>
      <c r="AC72" s="108">
        <v>0.28199999999999997</v>
      </c>
      <c r="AD72" s="103">
        <v>3.5971000000000002</v>
      </c>
      <c r="AE72" s="108">
        <v>0.34239999999999998</v>
      </c>
      <c r="AF72" s="103" t="s">
        <v>127</v>
      </c>
      <c r="AG72" s="108" t="s">
        <v>127</v>
      </c>
      <c r="AH72" s="103">
        <v>2.5996999999999999</v>
      </c>
      <c r="AI72" s="108">
        <v>0.27900000000000003</v>
      </c>
      <c r="AJ72" s="103">
        <v>2.3915999999999999</v>
      </c>
      <c r="AK72" s="108">
        <v>0.2752</v>
      </c>
    </row>
    <row r="73" spans="1:37" ht="13.5" customHeight="1" x14ac:dyDescent="0.3">
      <c r="A73" s="24" t="s">
        <v>28</v>
      </c>
      <c r="B73" s="120" t="s">
        <v>43</v>
      </c>
      <c r="C73" s="125" t="s">
        <v>91</v>
      </c>
      <c r="D73" s="120" t="s">
        <v>54</v>
      </c>
      <c r="E73" s="125" t="s">
        <v>78</v>
      </c>
      <c r="F73" s="120" t="s">
        <v>48</v>
      </c>
      <c r="G73" s="125" t="s">
        <v>78</v>
      </c>
      <c r="H73" s="120" t="s">
        <v>82</v>
      </c>
      <c r="I73" s="125" t="s">
        <v>53</v>
      </c>
      <c r="J73" s="103">
        <v>3.4434999999999998</v>
      </c>
      <c r="K73" s="108">
        <v>0.6825</v>
      </c>
      <c r="L73" s="103">
        <v>3.2313999999999998</v>
      </c>
      <c r="M73" s="108">
        <v>0.71889999999999998</v>
      </c>
      <c r="N73" s="103">
        <v>3.3327</v>
      </c>
      <c r="O73" s="108">
        <v>0.71550000000000002</v>
      </c>
      <c r="P73" s="103">
        <v>3.5668000000000002</v>
      </c>
      <c r="Q73" s="108">
        <v>0.81689999999999996</v>
      </c>
      <c r="R73" s="103">
        <v>3.4047000000000001</v>
      </c>
      <c r="S73" s="108">
        <v>0.7137</v>
      </c>
      <c r="T73" s="103">
        <v>3.355</v>
      </c>
      <c r="U73" s="108">
        <v>0.7258</v>
      </c>
      <c r="V73" s="103">
        <v>3.8542000000000001</v>
      </c>
      <c r="W73" s="108">
        <v>0.86519999999999997</v>
      </c>
      <c r="X73" s="103">
        <v>3.1589</v>
      </c>
      <c r="Y73" s="108">
        <v>0.62680000000000002</v>
      </c>
      <c r="Z73" s="103">
        <v>4.1071</v>
      </c>
      <c r="AA73" s="108">
        <v>0.84699999999999998</v>
      </c>
      <c r="AB73" s="103">
        <v>3.9194</v>
      </c>
      <c r="AC73" s="108">
        <v>0.88049999999999995</v>
      </c>
      <c r="AD73" s="103">
        <v>4.3053999999999997</v>
      </c>
      <c r="AE73" s="108">
        <v>0.86550000000000005</v>
      </c>
      <c r="AF73" s="103" t="s">
        <v>127</v>
      </c>
      <c r="AG73" s="108" t="s">
        <v>127</v>
      </c>
      <c r="AH73" s="103">
        <v>3.6198999999999999</v>
      </c>
      <c r="AI73" s="108">
        <v>0.80840000000000001</v>
      </c>
      <c r="AJ73" s="103">
        <v>2.7498</v>
      </c>
      <c r="AK73" s="108">
        <v>0.71160000000000001</v>
      </c>
    </row>
    <row r="74" spans="1:37" ht="13.5" customHeight="1" x14ac:dyDescent="0.3">
      <c r="A74" s="25" t="s">
        <v>2</v>
      </c>
      <c r="B74" s="103">
        <v>1.4</v>
      </c>
      <c r="C74" s="108">
        <v>0.4</v>
      </c>
      <c r="D74" s="103">
        <v>1.6</v>
      </c>
      <c r="E74" s="108">
        <v>0.4</v>
      </c>
      <c r="F74" s="103">
        <v>1.1000000000000001</v>
      </c>
      <c r="G74" s="108">
        <v>0.3</v>
      </c>
      <c r="H74" s="103">
        <v>2.2000000000000002</v>
      </c>
      <c r="I74" s="108">
        <v>0.5</v>
      </c>
      <c r="J74" s="103">
        <v>2.165</v>
      </c>
      <c r="K74" s="108">
        <v>0.26879999999999998</v>
      </c>
      <c r="L74" s="103">
        <v>2.3331</v>
      </c>
      <c r="M74" s="108">
        <v>0.29599999999999999</v>
      </c>
      <c r="N74" s="103">
        <v>2.3809999999999998</v>
      </c>
      <c r="O74" s="108">
        <v>0.28849999999999998</v>
      </c>
      <c r="P74" s="103">
        <v>2.2427999999999999</v>
      </c>
      <c r="Q74" s="108">
        <v>0.29380000000000001</v>
      </c>
      <c r="R74" s="103">
        <v>2.4216000000000002</v>
      </c>
      <c r="S74" s="108">
        <v>0.28949999999999998</v>
      </c>
      <c r="T74" s="103">
        <v>2.4323999999999999</v>
      </c>
      <c r="U74" s="108">
        <v>0.29360000000000003</v>
      </c>
      <c r="V74" s="103">
        <v>2.3906999999999998</v>
      </c>
      <c r="W74" s="108">
        <v>0.25309999999999999</v>
      </c>
      <c r="X74" s="103">
        <v>2.4594</v>
      </c>
      <c r="Y74" s="108">
        <v>0.2636</v>
      </c>
      <c r="Z74" s="103">
        <v>2.4051999999999998</v>
      </c>
      <c r="AA74" s="108">
        <v>0.24329999999999999</v>
      </c>
      <c r="AB74" s="103">
        <v>2.3393999999999999</v>
      </c>
      <c r="AC74" s="108">
        <v>0.23980000000000001</v>
      </c>
      <c r="AD74" s="103">
        <v>2.5941000000000001</v>
      </c>
      <c r="AE74" s="108">
        <v>0.24679999999999999</v>
      </c>
      <c r="AF74" s="103" t="s">
        <v>127</v>
      </c>
      <c r="AG74" s="108" t="s">
        <v>127</v>
      </c>
      <c r="AH74" s="103">
        <v>2.2017000000000002</v>
      </c>
      <c r="AI74" s="108">
        <v>0.2261</v>
      </c>
      <c r="AJ74" s="103">
        <v>2.2427999999999999</v>
      </c>
      <c r="AK74" s="108">
        <v>0.22919999999999999</v>
      </c>
    </row>
    <row r="75" spans="1:37" ht="13.5" customHeight="1" x14ac:dyDescent="0.3">
      <c r="A75" s="24" t="s">
        <v>29</v>
      </c>
      <c r="B75" s="120" t="s">
        <v>56</v>
      </c>
      <c r="C75" s="125" t="s">
        <v>105</v>
      </c>
      <c r="D75" s="120" t="s">
        <v>78</v>
      </c>
      <c r="E75" s="125" t="s">
        <v>63</v>
      </c>
      <c r="F75" s="120" t="s">
        <v>62</v>
      </c>
      <c r="G75" s="125" t="s">
        <v>106</v>
      </c>
      <c r="H75" s="120" t="s">
        <v>76</v>
      </c>
      <c r="I75" s="125" t="s">
        <v>63</v>
      </c>
      <c r="J75" s="103">
        <v>1.7319</v>
      </c>
      <c r="K75" s="108">
        <v>0.33700000000000002</v>
      </c>
      <c r="L75" s="103">
        <v>1.7128000000000001</v>
      </c>
      <c r="M75" s="108">
        <v>0.36180000000000001</v>
      </c>
      <c r="N75" s="103">
        <v>1.8817999999999999</v>
      </c>
      <c r="O75" s="108">
        <v>0.36570000000000003</v>
      </c>
      <c r="P75" s="103">
        <v>1.3044</v>
      </c>
      <c r="Q75" s="108">
        <v>0.2626</v>
      </c>
      <c r="R75" s="103">
        <v>1.6801999999999999</v>
      </c>
      <c r="S75" s="108">
        <v>0.3201</v>
      </c>
      <c r="T75" s="103">
        <v>1.8957999999999999</v>
      </c>
      <c r="U75" s="108">
        <v>0.37640000000000001</v>
      </c>
      <c r="V75" s="103">
        <v>1.925</v>
      </c>
      <c r="W75" s="108">
        <v>0.3538</v>
      </c>
      <c r="X75" s="103">
        <v>2.0828000000000002</v>
      </c>
      <c r="Y75" s="108">
        <v>0.37890000000000001</v>
      </c>
      <c r="Z75" s="103">
        <v>1.9476</v>
      </c>
      <c r="AA75" s="108">
        <v>0.33600000000000002</v>
      </c>
      <c r="AB75" s="103">
        <v>1.6254</v>
      </c>
      <c r="AC75" s="108">
        <v>0.30030000000000001</v>
      </c>
      <c r="AD75" s="103">
        <v>1.9850000000000001</v>
      </c>
      <c r="AE75" s="108">
        <v>0.33260000000000001</v>
      </c>
      <c r="AF75" s="103" t="s">
        <v>127</v>
      </c>
      <c r="AG75" s="108" t="s">
        <v>127</v>
      </c>
      <c r="AH75" s="103">
        <v>1.5410999999999999</v>
      </c>
      <c r="AI75" s="108">
        <v>0.31690000000000002</v>
      </c>
      <c r="AJ75" s="103">
        <v>1.6772</v>
      </c>
      <c r="AK75" s="108">
        <v>0.315</v>
      </c>
    </row>
    <row r="76" spans="1:37" ht="13.5" customHeight="1" x14ac:dyDescent="0.3">
      <c r="A76" s="24" t="s">
        <v>21</v>
      </c>
      <c r="B76" s="120" t="s">
        <v>86</v>
      </c>
      <c r="C76" s="125" t="s">
        <v>107</v>
      </c>
      <c r="D76" s="103">
        <v>2.2000000000000002</v>
      </c>
      <c r="E76" s="108">
        <v>0.7</v>
      </c>
      <c r="F76" s="103">
        <v>1.8</v>
      </c>
      <c r="G76" s="108">
        <v>0.6</v>
      </c>
      <c r="H76" s="103">
        <v>2.7</v>
      </c>
      <c r="I76" s="108">
        <v>0.9</v>
      </c>
      <c r="J76" s="103">
        <v>2.5310999999999999</v>
      </c>
      <c r="K76" s="108">
        <v>0.40570000000000001</v>
      </c>
      <c r="L76" s="103">
        <v>2.8090999999999999</v>
      </c>
      <c r="M76" s="108">
        <v>0.44259999999999999</v>
      </c>
      <c r="N76" s="103">
        <v>2.7475999999999998</v>
      </c>
      <c r="O76" s="108">
        <v>0.42180000000000001</v>
      </c>
      <c r="P76" s="103">
        <v>2.9460999999999999</v>
      </c>
      <c r="Q76" s="108">
        <v>0.47270000000000001</v>
      </c>
      <c r="R76" s="103">
        <v>2.9984999999999999</v>
      </c>
      <c r="S76" s="108">
        <v>0.44929999999999998</v>
      </c>
      <c r="T76" s="103">
        <v>2.8420999999999998</v>
      </c>
      <c r="U76" s="108">
        <v>0.43020000000000003</v>
      </c>
      <c r="V76" s="103">
        <v>2.7366000000000001</v>
      </c>
      <c r="W76" s="108">
        <v>0.35410000000000003</v>
      </c>
      <c r="X76" s="103">
        <v>2.7403</v>
      </c>
      <c r="Y76" s="108">
        <v>0.36320000000000002</v>
      </c>
      <c r="Z76" s="103">
        <v>2.7423000000000002</v>
      </c>
      <c r="AA76" s="108">
        <v>0.34239999999999998</v>
      </c>
      <c r="AB76" s="103">
        <v>2.8420000000000001</v>
      </c>
      <c r="AC76" s="108">
        <v>0.34910000000000002</v>
      </c>
      <c r="AD76" s="103">
        <v>3.0251999999999999</v>
      </c>
      <c r="AE76" s="108">
        <v>0.34920000000000001</v>
      </c>
      <c r="AF76" s="103" t="s">
        <v>127</v>
      </c>
      <c r="AG76" s="108" t="s">
        <v>127</v>
      </c>
      <c r="AH76" s="103">
        <v>2.6339999999999999</v>
      </c>
      <c r="AI76" s="108">
        <v>0.31119999999999998</v>
      </c>
      <c r="AJ76" s="103">
        <v>2.6040999999999999</v>
      </c>
      <c r="AK76" s="108">
        <v>0.31690000000000002</v>
      </c>
    </row>
    <row r="77" spans="1:37" s="75" customFormat="1" ht="25.5" customHeight="1" x14ac:dyDescent="0.3">
      <c r="A77" s="95" t="s">
        <v>104</v>
      </c>
      <c r="B77" s="122">
        <v>2</v>
      </c>
      <c r="C77" s="123">
        <v>0.3</v>
      </c>
      <c r="D77" s="122">
        <v>1.9</v>
      </c>
      <c r="E77" s="123">
        <v>0.3</v>
      </c>
      <c r="F77" s="122">
        <v>1.6</v>
      </c>
      <c r="G77" s="123">
        <v>0.3</v>
      </c>
      <c r="H77" s="122">
        <v>2.2999999999999998</v>
      </c>
      <c r="I77" s="123">
        <v>0.4</v>
      </c>
      <c r="J77" s="122">
        <v>2.6044</v>
      </c>
      <c r="K77" s="123">
        <v>0.1933</v>
      </c>
      <c r="L77" s="122">
        <v>2.4197000000000002</v>
      </c>
      <c r="M77" s="123">
        <v>0.1903</v>
      </c>
      <c r="N77" s="122">
        <v>2.3807</v>
      </c>
      <c r="O77" s="123">
        <v>0.186</v>
      </c>
      <c r="P77" s="122">
        <v>2.3618000000000001</v>
      </c>
      <c r="Q77" s="123">
        <v>0.1976</v>
      </c>
      <c r="R77" s="122">
        <v>2.5356999999999998</v>
      </c>
      <c r="S77" s="123">
        <v>0.20019999999999999</v>
      </c>
      <c r="T77" s="122">
        <v>2.4619</v>
      </c>
      <c r="U77" s="123">
        <v>0.2107</v>
      </c>
      <c r="V77" s="122">
        <v>2.6240999999999999</v>
      </c>
      <c r="W77" s="123">
        <v>0.21379999999999999</v>
      </c>
      <c r="X77" s="122">
        <v>2.6076999999999999</v>
      </c>
      <c r="Y77" s="123">
        <v>0.21870000000000001</v>
      </c>
      <c r="Z77" s="122">
        <v>2.5508000000000002</v>
      </c>
      <c r="AA77" s="123">
        <v>0.20369999999999999</v>
      </c>
      <c r="AB77" s="122">
        <v>2.1288999999999998</v>
      </c>
      <c r="AC77" s="123">
        <v>0.17899999999999999</v>
      </c>
      <c r="AD77" s="122">
        <v>2.7204000000000002</v>
      </c>
      <c r="AE77" s="123">
        <v>0.20499999999999999</v>
      </c>
      <c r="AF77" s="122" t="s">
        <v>127</v>
      </c>
      <c r="AG77" s="123" t="s">
        <v>127</v>
      </c>
      <c r="AH77" s="122">
        <v>2.1730999999999998</v>
      </c>
      <c r="AI77" s="123">
        <v>0.1807</v>
      </c>
      <c r="AJ77" s="122">
        <v>2.0908000000000002</v>
      </c>
      <c r="AK77" s="123">
        <v>0.18060000000000001</v>
      </c>
    </row>
    <row r="78" spans="1:37" ht="13.5" customHeight="1" x14ac:dyDescent="0.3">
      <c r="A78" s="25" t="s">
        <v>26</v>
      </c>
      <c r="B78" s="103" t="s">
        <v>52</v>
      </c>
      <c r="C78" s="108" t="s">
        <v>45</v>
      </c>
      <c r="D78" s="103" t="s">
        <v>42</v>
      </c>
      <c r="E78" s="108" t="s">
        <v>76</v>
      </c>
      <c r="F78" s="103" t="s">
        <v>84</v>
      </c>
      <c r="G78" s="108" t="s">
        <v>53</v>
      </c>
      <c r="H78" s="103" t="s">
        <v>89</v>
      </c>
      <c r="I78" s="108" t="s">
        <v>86</v>
      </c>
      <c r="J78" s="103">
        <v>4.1337999999999999</v>
      </c>
      <c r="K78" s="108">
        <v>0.93149999999999999</v>
      </c>
      <c r="L78" s="103">
        <v>4.7512999999999996</v>
      </c>
      <c r="M78" s="108">
        <v>1.0941000000000001</v>
      </c>
      <c r="N78" s="103">
        <v>4.9805000000000001</v>
      </c>
      <c r="O78" s="108">
        <v>1.2007000000000001</v>
      </c>
      <c r="P78" s="109">
        <v>4.6277999999999997</v>
      </c>
      <c r="Q78" s="125">
        <v>1.1923999999999999</v>
      </c>
      <c r="R78" s="103">
        <v>5.6536999999999997</v>
      </c>
      <c r="S78" s="108">
        <v>1.3484</v>
      </c>
      <c r="T78" s="109">
        <v>4.9577</v>
      </c>
      <c r="U78" s="125">
        <v>1.4246000000000001</v>
      </c>
      <c r="V78" s="109">
        <v>4.9062000000000001</v>
      </c>
      <c r="W78" s="125">
        <v>1.4551000000000001</v>
      </c>
      <c r="X78" s="109">
        <v>5.0826000000000002</v>
      </c>
      <c r="Y78" s="125">
        <v>1.5564</v>
      </c>
      <c r="Z78" s="109">
        <v>5.3574999999999999</v>
      </c>
      <c r="AA78" s="125">
        <v>1.5625</v>
      </c>
      <c r="AB78" s="109">
        <v>4.0487000000000002</v>
      </c>
      <c r="AC78" s="125">
        <v>1.2255</v>
      </c>
      <c r="AD78" s="109">
        <v>4.1576000000000004</v>
      </c>
      <c r="AE78" s="125">
        <v>1.4214</v>
      </c>
      <c r="AF78" s="109" t="s">
        <v>127</v>
      </c>
      <c r="AG78" s="125" t="s">
        <v>127</v>
      </c>
      <c r="AH78" s="109">
        <v>7.0632999999999999</v>
      </c>
      <c r="AI78" s="125">
        <v>1.8344</v>
      </c>
      <c r="AJ78" s="109">
        <v>6.5567000000000002</v>
      </c>
      <c r="AK78" s="125">
        <v>1.8162</v>
      </c>
    </row>
    <row r="79" spans="1:37" ht="13.5" customHeight="1" x14ac:dyDescent="0.3">
      <c r="A79" s="25" t="s">
        <v>1</v>
      </c>
      <c r="B79" s="103">
        <v>2.2000000000000002</v>
      </c>
      <c r="C79" s="108">
        <v>0.4</v>
      </c>
      <c r="D79" s="103">
        <v>1.9</v>
      </c>
      <c r="E79" s="108">
        <v>0.3</v>
      </c>
      <c r="F79" s="103">
        <v>2</v>
      </c>
      <c r="G79" s="108">
        <v>0.4</v>
      </c>
      <c r="H79" s="103">
        <v>2.2999999999999998</v>
      </c>
      <c r="I79" s="108">
        <v>0.5</v>
      </c>
      <c r="J79" s="103">
        <v>2.9607000000000001</v>
      </c>
      <c r="K79" s="108">
        <v>0.27139999999999997</v>
      </c>
      <c r="L79" s="103">
        <v>2.4584000000000001</v>
      </c>
      <c r="M79" s="108">
        <v>0.24030000000000001</v>
      </c>
      <c r="N79" s="103">
        <v>2.4592999999999998</v>
      </c>
      <c r="O79" s="108">
        <v>0.24299999999999999</v>
      </c>
      <c r="P79" s="103">
        <v>2.4923000000000002</v>
      </c>
      <c r="Q79" s="108">
        <v>0.25580000000000003</v>
      </c>
      <c r="R79" s="103">
        <v>2.6581000000000001</v>
      </c>
      <c r="S79" s="108">
        <v>0.26619999999999999</v>
      </c>
      <c r="T79" s="103">
        <v>2.5529000000000002</v>
      </c>
      <c r="U79" s="108">
        <v>0.28489999999999999</v>
      </c>
      <c r="V79" s="103">
        <v>3.0699000000000001</v>
      </c>
      <c r="W79" s="108">
        <v>0.33550000000000002</v>
      </c>
      <c r="X79" s="103">
        <v>2.9531000000000001</v>
      </c>
      <c r="Y79" s="108">
        <v>0.3352</v>
      </c>
      <c r="Z79" s="103">
        <v>2.9182000000000001</v>
      </c>
      <c r="AA79" s="108">
        <v>0.32140000000000002</v>
      </c>
      <c r="AB79" s="103">
        <v>2.3199000000000001</v>
      </c>
      <c r="AC79" s="108">
        <v>0.27439999999999998</v>
      </c>
      <c r="AD79" s="103">
        <v>3.2258</v>
      </c>
      <c r="AE79" s="108">
        <v>0.32969999999999999</v>
      </c>
      <c r="AF79" s="103" t="s">
        <v>127</v>
      </c>
      <c r="AG79" s="108" t="s">
        <v>127</v>
      </c>
      <c r="AH79" s="103">
        <v>2.2565</v>
      </c>
      <c r="AI79" s="108">
        <v>0.25919999999999999</v>
      </c>
      <c r="AJ79" s="103">
        <v>2.1347999999999998</v>
      </c>
      <c r="AK79" s="108">
        <v>0.26340000000000002</v>
      </c>
    </row>
    <row r="80" spans="1:37" ht="13.5" customHeight="1" x14ac:dyDescent="0.3">
      <c r="A80" s="24" t="s">
        <v>27</v>
      </c>
      <c r="B80" s="103">
        <v>2.2999999999999998</v>
      </c>
      <c r="C80" s="108">
        <v>0.4</v>
      </c>
      <c r="D80" s="103">
        <v>1.9</v>
      </c>
      <c r="E80" s="108">
        <v>0.4</v>
      </c>
      <c r="F80" s="103">
        <v>2</v>
      </c>
      <c r="G80" s="108">
        <v>0.4</v>
      </c>
      <c r="H80" s="103">
        <v>2.2999999999999998</v>
      </c>
      <c r="I80" s="108">
        <v>0.5</v>
      </c>
      <c r="J80" s="103">
        <v>3.0316000000000001</v>
      </c>
      <c r="K80" s="108">
        <v>0.29459999999999997</v>
      </c>
      <c r="L80" s="103">
        <v>2.4691999999999998</v>
      </c>
      <c r="M80" s="108">
        <v>0.25559999999999999</v>
      </c>
      <c r="N80" s="103">
        <v>2.4641999999999999</v>
      </c>
      <c r="O80" s="108">
        <v>0.25740000000000002</v>
      </c>
      <c r="P80" s="103">
        <v>2.4655</v>
      </c>
      <c r="Q80" s="108">
        <v>0.26669999999999999</v>
      </c>
      <c r="R80" s="103">
        <v>2.6802999999999999</v>
      </c>
      <c r="S80" s="108">
        <v>0.28760000000000002</v>
      </c>
      <c r="T80" s="103">
        <v>2.5238999999999998</v>
      </c>
      <c r="U80" s="108">
        <v>0.30499999999999999</v>
      </c>
      <c r="V80" s="103">
        <v>2.9988000000000001</v>
      </c>
      <c r="W80" s="108">
        <v>0.35649999999999998</v>
      </c>
      <c r="X80" s="103">
        <v>3.0230000000000001</v>
      </c>
      <c r="Y80" s="108">
        <v>0.37619999999999998</v>
      </c>
      <c r="Z80" s="103">
        <v>2.7393999999999998</v>
      </c>
      <c r="AA80" s="108">
        <v>0.33660000000000001</v>
      </c>
      <c r="AB80" s="103">
        <v>2.1402000000000001</v>
      </c>
      <c r="AC80" s="108">
        <v>0.27810000000000001</v>
      </c>
      <c r="AD80" s="103">
        <v>3.2323</v>
      </c>
      <c r="AE80" s="108">
        <v>0.35470000000000002</v>
      </c>
      <c r="AF80" s="103" t="s">
        <v>127</v>
      </c>
      <c r="AG80" s="108" t="s">
        <v>127</v>
      </c>
      <c r="AH80" s="103">
        <v>2.2368000000000001</v>
      </c>
      <c r="AI80" s="108">
        <v>0.27589999999999998</v>
      </c>
      <c r="AJ80" s="103">
        <v>2.1008</v>
      </c>
      <c r="AK80" s="108">
        <v>0.28079999999999999</v>
      </c>
    </row>
    <row r="81" spans="1:37" ht="13.5" customHeight="1" x14ac:dyDescent="0.3">
      <c r="A81" s="24" t="s">
        <v>28</v>
      </c>
      <c r="B81" s="103" t="s">
        <v>45</v>
      </c>
      <c r="C81" s="108" t="s">
        <v>107</v>
      </c>
      <c r="D81" s="103" t="s">
        <v>46</v>
      </c>
      <c r="E81" s="108" t="s">
        <v>73</v>
      </c>
      <c r="F81" s="103" t="s">
        <v>61</v>
      </c>
      <c r="G81" s="108" t="s">
        <v>56</v>
      </c>
      <c r="H81" s="103" t="s">
        <v>88</v>
      </c>
      <c r="I81" s="108" t="s">
        <v>76</v>
      </c>
      <c r="J81" s="109">
        <v>2.4615</v>
      </c>
      <c r="K81" s="125">
        <v>0.67530000000000001</v>
      </c>
      <c r="L81" s="109">
        <v>2.3797999999999999</v>
      </c>
      <c r="M81" s="125">
        <v>0.70620000000000005</v>
      </c>
      <c r="N81" s="109">
        <v>2.4224999999999999</v>
      </c>
      <c r="O81" s="125">
        <v>0.73260000000000003</v>
      </c>
      <c r="P81" s="109">
        <v>2.6913999999999998</v>
      </c>
      <c r="Q81" s="125">
        <v>0.84930000000000005</v>
      </c>
      <c r="R81" s="109">
        <v>2.5066000000000002</v>
      </c>
      <c r="S81" s="125">
        <v>0.69750000000000001</v>
      </c>
      <c r="T81" s="109">
        <v>2.7469999999999999</v>
      </c>
      <c r="U81" s="125">
        <v>0.79749999999999999</v>
      </c>
      <c r="V81" s="109">
        <v>3.5246</v>
      </c>
      <c r="W81" s="125">
        <v>0.97850000000000004</v>
      </c>
      <c r="X81" s="109">
        <v>2.5306999999999999</v>
      </c>
      <c r="Y81" s="125">
        <v>0.63580000000000003</v>
      </c>
      <c r="Z81" s="109">
        <v>3.9847999999999999</v>
      </c>
      <c r="AA81" s="125">
        <v>0.98719999999999997</v>
      </c>
      <c r="AB81" s="109">
        <v>3.4302999999999999</v>
      </c>
      <c r="AC81" s="125">
        <v>0.95960000000000001</v>
      </c>
      <c r="AD81" s="109">
        <v>3.1855000000000002</v>
      </c>
      <c r="AE81" s="125">
        <v>0.89339999999999997</v>
      </c>
      <c r="AF81" s="109" t="s">
        <v>127</v>
      </c>
      <c r="AG81" s="125" t="s">
        <v>127</v>
      </c>
      <c r="AH81" s="109">
        <v>2.4009</v>
      </c>
      <c r="AI81" s="125">
        <v>0.75580000000000003</v>
      </c>
      <c r="AJ81" s="109">
        <v>2.3797000000000001</v>
      </c>
      <c r="AK81" s="125">
        <v>0.75990000000000002</v>
      </c>
    </row>
    <row r="82" spans="1:37" ht="13.5" customHeight="1" x14ac:dyDescent="0.3">
      <c r="A82" s="25" t="s">
        <v>2</v>
      </c>
      <c r="B82" s="103">
        <v>1.2</v>
      </c>
      <c r="C82" s="108">
        <v>0.4</v>
      </c>
      <c r="D82" s="103">
        <v>1.4</v>
      </c>
      <c r="E82" s="108">
        <v>0.4</v>
      </c>
      <c r="F82" s="103" t="s">
        <v>91</v>
      </c>
      <c r="G82" s="108" t="s">
        <v>106</v>
      </c>
      <c r="H82" s="103">
        <v>2.1</v>
      </c>
      <c r="I82" s="108">
        <v>0.6</v>
      </c>
      <c r="J82" s="103">
        <v>1.8199000000000001</v>
      </c>
      <c r="K82" s="108">
        <v>0.27579999999999999</v>
      </c>
      <c r="L82" s="103">
        <v>1.9641999999999999</v>
      </c>
      <c r="M82" s="108">
        <v>0.30449999999999999</v>
      </c>
      <c r="N82" s="103">
        <v>1.8936999999999999</v>
      </c>
      <c r="O82" s="108">
        <v>0.27939999999999998</v>
      </c>
      <c r="P82" s="103">
        <v>1.8882000000000001</v>
      </c>
      <c r="Q82" s="108">
        <v>0.31</v>
      </c>
      <c r="R82" s="103">
        <v>2.0154000000000001</v>
      </c>
      <c r="S82" s="108">
        <v>0.29820000000000002</v>
      </c>
      <c r="T82" s="103">
        <v>2.0855999999999999</v>
      </c>
      <c r="U82" s="108">
        <v>0.3105</v>
      </c>
      <c r="V82" s="103">
        <v>1.903</v>
      </c>
      <c r="W82" s="108">
        <v>0.25009999999999999</v>
      </c>
      <c r="X82" s="103">
        <v>2.0152999999999999</v>
      </c>
      <c r="Y82" s="108">
        <v>0.2742</v>
      </c>
      <c r="Z82" s="103">
        <v>1.9611000000000001</v>
      </c>
      <c r="AA82" s="108">
        <v>0.24510000000000001</v>
      </c>
      <c r="AB82" s="103">
        <v>1.8109999999999999</v>
      </c>
      <c r="AC82" s="108">
        <v>0.2346</v>
      </c>
      <c r="AD82" s="103">
        <v>2.1438999999999999</v>
      </c>
      <c r="AE82" s="108">
        <v>0.25180000000000002</v>
      </c>
      <c r="AF82" s="103" t="s">
        <v>127</v>
      </c>
      <c r="AG82" s="108" t="s">
        <v>127</v>
      </c>
      <c r="AH82" s="103">
        <v>1.6882999999999999</v>
      </c>
      <c r="AI82" s="108">
        <v>0.22700000000000001</v>
      </c>
      <c r="AJ82" s="103">
        <v>1.7068000000000001</v>
      </c>
      <c r="AK82" s="108">
        <v>0.22670000000000001</v>
      </c>
    </row>
    <row r="83" spans="1:37" ht="13.5" customHeight="1" x14ac:dyDescent="0.3">
      <c r="A83" s="24" t="s">
        <v>29</v>
      </c>
      <c r="B83" s="103" t="s">
        <v>78</v>
      </c>
      <c r="C83" s="108" t="s">
        <v>105</v>
      </c>
      <c r="D83" s="103" t="s">
        <v>73</v>
      </c>
      <c r="E83" s="108" t="s">
        <v>63</v>
      </c>
      <c r="F83" s="103" t="s">
        <v>105</v>
      </c>
      <c r="G83" s="108" t="s">
        <v>108</v>
      </c>
      <c r="H83" s="103" t="s">
        <v>45</v>
      </c>
      <c r="I83" s="108" t="s">
        <v>62</v>
      </c>
      <c r="J83" s="103">
        <v>1.5730999999999999</v>
      </c>
      <c r="K83" s="108">
        <v>0.34289999999999998</v>
      </c>
      <c r="L83" s="103">
        <v>1.6002000000000001</v>
      </c>
      <c r="M83" s="108">
        <v>0.38059999999999999</v>
      </c>
      <c r="N83" s="103">
        <v>1.702</v>
      </c>
      <c r="O83" s="108">
        <v>0.37480000000000002</v>
      </c>
      <c r="P83" s="103">
        <v>1.2361</v>
      </c>
      <c r="Q83" s="108">
        <v>0.27639999999999998</v>
      </c>
      <c r="R83" s="103">
        <v>1.5294000000000001</v>
      </c>
      <c r="S83" s="108">
        <v>0.32779999999999998</v>
      </c>
      <c r="T83" s="103">
        <v>1.6974</v>
      </c>
      <c r="U83" s="108">
        <v>0.3947</v>
      </c>
      <c r="V83" s="103">
        <v>1.5775999999999999</v>
      </c>
      <c r="W83" s="108">
        <v>0.34389999999999998</v>
      </c>
      <c r="X83" s="103">
        <v>1.9641</v>
      </c>
      <c r="Y83" s="108">
        <v>0.40899999999999997</v>
      </c>
      <c r="Z83" s="103">
        <v>1.7889999999999999</v>
      </c>
      <c r="AA83" s="108">
        <v>0.35549999999999998</v>
      </c>
      <c r="AB83" s="103">
        <v>1.2191000000000001</v>
      </c>
      <c r="AC83" s="108">
        <v>0.26939999999999997</v>
      </c>
      <c r="AD83" s="103">
        <v>1.7275</v>
      </c>
      <c r="AE83" s="108">
        <v>0.33810000000000001</v>
      </c>
      <c r="AF83" s="103" t="s">
        <v>127</v>
      </c>
      <c r="AG83" s="108" t="s">
        <v>127</v>
      </c>
      <c r="AH83" s="109">
        <v>1.4289000000000001</v>
      </c>
      <c r="AI83" s="125">
        <v>0.33539999999999998</v>
      </c>
      <c r="AJ83" s="109">
        <v>1.3499000000000001</v>
      </c>
      <c r="AK83" s="125">
        <v>0.30280000000000001</v>
      </c>
    </row>
    <row r="84" spans="1:37" ht="13.5" customHeight="1" x14ac:dyDescent="0.3">
      <c r="A84" s="24" t="s">
        <v>21</v>
      </c>
      <c r="B84" s="103" t="s">
        <v>76</v>
      </c>
      <c r="C84" s="108" t="s">
        <v>107</v>
      </c>
      <c r="D84" s="103" t="s">
        <v>86</v>
      </c>
      <c r="E84" s="108" t="s">
        <v>91</v>
      </c>
      <c r="F84" s="103" t="s">
        <v>59</v>
      </c>
      <c r="G84" s="108" t="s">
        <v>62</v>
      </c>
      <c r="H84" s="103" t="s">
        <v>80</v>
      </c>
      <c r="I84" s="108" t="s">
        <v>73</v>
      </c>
      <c r="J84" s="103">
        <v>2.0480999999999998</v>
      </c>
      <c r="K84" s="108">
        <v>0.42549999999999999</v>
      </c>
      <c r="L84" s="103">
        <v>2.2722000000000002</v>
      </c>
      <c r="M84" s="108">
        <v>0.46029999999999999</v>
      </c>
      <c r="N84" s="103">
        <v>2.0474999999999999</v>
      </c>
      <c r="O84" s="108">
        <v>0.40379999999999999</v>
      </c>
      <c r="P84" s="103">
        <v>2.4218000000000002</v>
      </c>
      <c r="Q84" s="108">
        <v>0.51459999999999995</v>
      </c>
      <c r="R84" s="103">
        <v>2.4337</v>
      </c>
      <c r="S84" s="108">
        <v>0.47689999999999999</v>
      </c>
      <c r="T84" s="103">
        <v>2.4083000000000001</v>
      </c>
      <c r="U84" s="108">
        <v>0.46389999999999998</v>
      </c>
      <c r="V84" s="103">
        <v>2.1642999999999999</v>
      </c>
      <c r="W84" s="108">
        <v>0.35639999999999999</v>
      </c>
      <c r="X84" s="103">
        <v>2.0569999999999999</v>
      </c>
      <c r="Y84" s="108">
        <v>0.36969999999999997</v>
      </c>
      <c r="Z84" s="103">
        <v>2.0998999999999999</v>
      </c>
      <c r="AA84" s="108">
        <v>0.33750000000000002</v>
      </c>
      <c r="AB84" s="103">
        <v>2.2677999999999998</v>
      </c>
      <c r="AC84" s="108">
        <v>0.3594</v>
      </c>
      <c r="AD84" s="103">
        <v>2.4668000000000001</v>
      </c>
      <c r="AE84" s="108">
        <v>0.36180000000000001</v>
      </c>
      <c r="AF84" s="103" t="s">
        <v>127</v>
      </c>
      <c r="AG84" s="108" t="s">
        <v>127</v>
      </c>
      <c r="AH84" s="103">
        <v>1.8736999999999999</v>
      </c>
      <c r="AI84" s="108">
        <v>0.30659999999999998</v>
      </c>
      <c r="AJ84" s="103">
        <v>1.9575</v>
      </c>
      <c r="AK84" s="108">
        <v>0.32190000000000002</v>
      </c>
    </row>
    <row r="85" spans="1:37" s="75" customFormat="1" ht="25.5" customHeight="1" x14ac:dyDescent="0.3">
      <c r="A85" s="95" t="s">
        <v>118</v>
      </c>
      <c r="B85" s="126" t="s">
        <v>84</v>
      </c>
      <c r="C85" s="123" t="s">
        <v>78</v>
      </c>
      <c r="D85" s="126" t="s">
        <v>42</v>
      </c>
      <c r="E85" s="123" t="s">
        <v>45</v>
      </c>
      <c r="F85" s="126" t="s">
        <v>88</v>
      </c>
      <c r="G85" s="123" t="s">
        <v>51</v>
      </c>
      <c r="H85" s="126" t="s">
        <v>72</v>
      </c>
      <c r="I85" s="123" t="s">
        <v>59</v>
      </c>
      <c r="J85" s="122">
        <v>5.3452999999999999</v>
      </c>
      <c r="K85" s="123">
        <v>0.9859</v>
      </c>
      <c r="L85" s="122">
        <v>4.8154000000000003</v>
      </c>
      <c r="M85" s="123">
        <v>0.94379999999999997</v>
      </c>
      <c r="N85" s="122">
        <v>4.3314000000000004</v>
      </c>
      <c r="O85" s="123">
        <v>0.81940000000000002</v>
      </c>
      <c r="P85" s="122">
        <v>5.2544000000000004</v>
      </c>
      <c r="Q85" s="123">
        <v>0.85760000000000003</v>
      </c>
      <c r="R85" s="122">
        <v>5.0144000000000002</v>
      </c>
      <c r="S85" s="123">
        <v>0.84750000000000003</v>
      </c>
      <c r="T85" s="122">
        <v>4.2117000000000004</v>
      </c>
      <c r="U85" s="123">
        <v>0.70960000000000001</v>
      </c>
      <c r="V85" s="122">
        <v>4.5269000000000004</v>
      </c>
      <c r="W85" s="123">
        <v>0.74409999999999998</v>
      </c>
      <c r="X85" s="122">
        <v>4.6505999999999998</v>
      </c>
      <c r="Y85" s="123">
        <v>0.77229999999999999</v>
      </c>
      <c r="Z85" s="122">
        <v>4.9044999999999996</v>
      </c>
      <c r="AA85" s="123">
        <v>0.7752</v>
      </c>
      <c r="AB85" s="122">
        <v>4.9741</v>
      </c>
      <c r="AC85" s="123">
        <v>0.75629999999999997</v>
      </c>
      <c r="AD85" s="122">
        <v>5.0113000000000003</v>
      </c>
      <c r="AE85" s="123">
        <v>0.76849999999999996</v>
      </c>
      <c r="AF85" s="122" t="s">
        <v>127</v>
      </c>
      <c r="AG85" s="123" t="s">
        <v>127</v>
      </c>
      <c r="AH85" s="122">
        <v>4.5861999999999998</v>
      </c>
      <c r="AI85" s="123">
        <v>0.7198</v>
      </c>
      <c r="AJ85" s="122">
        <v>3.8729</v>
      </c>
      <c r="AK85" s="123">
        <v>0.63939999999999997</v>
      </c>
    </row>
    <row r="86" spans="1:37" ht="13.5" customHeight="1" x14ac:dyDescent="0.3">
      <c r="A86" s="25" t="s">
        <v>26</v>
      </c>
      <c r="B86" s="120" t="s">
        <v>37</v>
      </c>
      <c r="C86" s="108" t="s">
        <v>37</v>
      </c>
      <c r="D86" s="120" t="s">
        <v>109</v>
      </c>
      <c r="E86" s="125" t="s">
        <v>99</v>
      </c>
      <c r="F86" s="120" t="s">
        <v>85</v>
      </c>
      <c r="G86" s="125" t="s">
        <v>93</v>
      </c>
      <c r="H86" s="120" t="s">
        <v>67</v>
      </c>
      <c r="I86" s="125" t="s">
        <v>57</v>
      </c>
      <c r="J86" s="109">
        <v>9.0789000000000009</v>
      </c>
      <c r="K86" s="125">
        <v>4.3754999999999997</v>
      </c>
      <c r="L86" s="109">
        <v>6.5803000000000003</v>
      </c>
      <c r="M86" s="125">
        <v>3.2122000000000002</v>
      </c>
      <c r="N86" s="109">
        <v>8.9515999999999991</v>
      </c>
      <c r="O86" s="125">
        <v>4.2667000000000002</v>
      </c>
      <c r="P86" s="109">
        <v>11.0449</v>
      </c>
      <c r="Q86" s="125">
        <v>5.5683999999999996</v>
      </c>
      <c r="R86" s="109">
        <v>10.077</v>
      </c>
      <c r="S86" s="125">
        <v>4.5777000000000001</v>
      </c>
      <c r="T86" s="109">
        <v>9.1369000000000007</v>
      </c>
      <c r="U86" s="125">
        <v>4.5769000000000002</v>
      </c>
      <c r="V86" s="109">
        <v>7.5376000000000003</v>
      </c>
      <c r="W86" s="125">
        <v>3.3172999999999999</v>
      </c>
      <c r="X86" s="109">
        <v>14.149800000000001</v>
      </c>
      <c r="Y86" s="125">
        <v>5.4762000000000004</v>
      </c>
      <c r="Z86" s="109">
        <v>11.339700000000001</v>
      </c>
      <c r="AA86" s="125">
        <v>5.6948999999999996</v>
      </c>
      <c r="AB86" s="109">
        <v>10.3873</v>
      </c>
      <c r="AC86" s="125">
        <v>5.1420000000000003</v>
      </c>
      <c r="AD86" s="109">
        <v>7.2603999999999997</v>
      </c>
      <c r="AE86" s="125">
        <v>4.0568999999999997</v>
      </c>
      <c r="AF86" s="109" t="s">
        <v>127</v>
      </c>
      <c r="AG86" s="125" t="s">
        <v>127</v>
      </c>
      <c r="AH86" s="109">
        <v>12.217499999999999</v>
      </c>
      <c r="AI86" s="125">
        <v>4.3140000000000001</v>
      </c>
      <c r="AJ86" s="109">
        <v>1.9718</v>
      </c>
      <c r="AK86" s="125">
        <v>1.7158</v>
      </c>
    </row>
    <row r="87" spans="1:37" ht="13.5" customHeight="1" x14ac:dyDescent="0.3">
      <c r="A87" s="25" t="s">
        <v>1</v>
      </c>
      <c r="B87" s="120" t="s">
        <v>90</v>
      </c>
      <c r="C87" s="125" t="s">
        <v>53</v>
      </c>
      <c r="D87" s="120" t="s">
        <v>97</v>
      </c>
      <c r="E87" s="125" t="s">
        <v>88</v>
      </c>
      <c r="F87" s="120" t="s">
        <v>54</v>
      </c>
      <c r="G87" s="125" t="s">
        <v>59</v>
      </c>
      <c r="H87" s="120" t="s">
        <v>42</v>
      </c>
      <c r="I87" s="125" t="s">
        <v>58</v>
      </c>
      <c r="J87" s="103">
        <v>6.4573</v>
      </c>
      <c r="K87" s="108">
        <v>1.4903</v>
      </c>
      <c r="L87" s="109">
        <v>5.3621999999999996</v>
      </c>
      <c r="M87" s="125">
        <v>1.4033</v>
      </c>
      <c r="N87" s="109">
        <v>3.7206000000000001</v>
      </c>
      <c r="O87" s="125">
        <v>0.98839999999999995</v>
      </c>
      <c r="P87" s="103">
        <v>5.7272999999999996</v>
      </c>
      <c r="Q87" s="108">
        <v>1.1548</v>
      </c>
      <c r="R87" s="103">
        <v>5.7676999999999996</v>
      </c>
      <c r="S87" s="108">
        <v>1.2248000000000001</v>
      </c>
      <c r="T87" s="103">
        <v>4.1650999999999998</v>
      </c>
      <c r="U87" s="108">
        <v>0.95640000000000003</v>
      </c>
      <c r="V87" s="103">
        <v>4.4711999999999996</v>
      </c>
      <c r="W87" s="108">
        <v>1.0276000000000001</v>
      </c>
      <c r="X87" s="103">
        <v>4.7525000000000004</v>
      </c>
      <c r="Y87" s="108">
        <v>1.1378999999999999</v>
      </c>
      <c r="Z87" s="103">
        <v>5.7317</v>
      </c>
      <c r="AA87" s="108">
        <v>1.1548</v>
      </c>
      <c r="AB87" s="103">
        <v>4.9421999999999997</v>
      </c>
      <c r="AC87" s="108">
        <v>1.0235000000000001</v>
      </c>
      <c r="AD87" s="103">
        <v>5.8407</v>
      </c>
      <c r="AE87" s="108">
        <v>1.2279</v>
      </c>
      <c r="AF87" s="103" t="s">
        <v>127</v>
      </c>
      <c r="AG87" s="108" t="s">
        <v>127</v>
      </c>
      <c r="AH87" s="109">
        <v>4.4124999999999996</v>
      </c>
      <c r="AI87" s="125">
        <v>1.0725</v>
      </c>
      <c r="AJ87" s="109">
        <v>4.2572999999999999</v>
      </c>
      <c r="AK87" s="125">
        <v>0.99380000000000002</v>
      </c>
    </row>
    <row r="88" spans="1:37" ht="13.5" customHeight="1" x14ac:dyDescent="0.3">
      <c r="A88" s="24" t="s">
        <v>27</v>
      </c>
      <c r="B88" s="120" t="s">
        <v>80</v>
      </c>
      <c r="C88" s="125" t="s">
        <v>53</v>
      </c>
      <c r="D88" s="120" t="s">
        <v>71</v>
      </c>
      <c r="E88" s="125" t="s">
        <v>48</v>
      </c>
      <c r="F88" s="120" t="s">
        <v>82</v>
      </c>
      <c r="G88" s="125" t="s">
        <v>45</v>
      </c>
      <c r="H88" s="120" t="s">
        <v>55</v>
      </c>
      <c r="I88" s="125" t="s">
        <v>54</v>
      </c>
      <c r="J88" s="109">
        <v>6.7255000000000003</v>
      </c>
      <c r="K88" s="125">
        <v>1.6736</v>
      </c>
      <c r="L88" s="109">
        <v>5.5812999999999997</v>
      </c>
      <c r="M88" s="125">
        <v>1.5646</v>
      </c>
      <c r="N88" s="109">
        <v>3.6088</v>
      </c>
      <c r="O88" s="125">
        <v>1.0468</v>
      </c>
      <c r="P88" s="109">
        <v>5.1986999999999997</v>
      </c>
      <c r="Q88" s="125">
        <v>1.1503000000000001</v>
      </c>
      <c r="R88" s="103">
        <v>5.5862999999999996</v>
      </c>
      <c r="S88" s="108">
        <v>1.3254999999999999</v>
      </c>
      <c r="T88" s="109">
        <v>4.2842000000000002</v>
      </c>
      <c r="U88" s="125">
        <v>1.0710999999999999</v>
      </c>
      <c r="V88" s="109">
        <v>4.7380000000000004</v>
      </c>
      <c r="W88" s="125">
        <v>1.1395</v>
      </c>
      <c r="X88" s="109">
        <v>4.7980999999999998</v>
      </c>
      <c r="Y88" s="125">
        <v>1.2543</v>
      </c>
      <c r="Z88" s="103">
        <v>5.9581999999999997</v>
      </c>
      <c r="AA88" s="108">
        <v>1.3073999999999999</v>
      </c>
      <c r="AB88" s="103">
        <v>5.1138000000000003</v>
      </c>
      <c r="AC88" s="108">
        <v>1.1334</v>
      </c>
      <c r="AD88" s="103">
        <v>5.4518000000000004</v>
      </c>
      <c r="AE88" s="108">
        <v>1.2959000000000001</v>
      </c>
      <c r="AF88" s="109" t="s">
        <v>127</v>
      </c>
      <c r="AG88" s="125" t="s">
        <v>127</v>
      </c>
      <c r="AH88" s="109">
        <v>4.2339000000000002</v>
      </c>
      <c r="AI88" s="125">
        <v>1.1459999999999999</v>
      </c>
      <c r="AJ88" s="109">
        <v>4.2984999999999998</v>
      </c>
      <c r="AK88" s="125">
        <v>1.077</v>
      </c>
    </row>
    <row r="89" spans="1:37" ht="13.5" customHeight="1" x14ac:dyDescent="0.3">
      <c r="A89" s="24" t="s">
        <v>28</v>
      </c>
      <c r="B89" s="120" t="s">
        <v>77</v>
      </c>
      <c r="C89" s="125" t="s">
        <v>89</v>
      </c>
      <c r="D89" s="120" t="s">
        <v>37</v>
      </c>
      <c r="E89" s="108" t="s">
        <v>37</v>
      </c>
      <c r="F89" s="120" t="s">
        <v>37</v>
      </c>
      <c r="G89" s="108" t="s">
        <v>37</v>
      </c>
      <c r="H89" s="120" t="s">
        <v>37</v>
      </c>
      <c r="I89" s="108" t="s">
        <v>37</v>
      </c>
      <c r="J89" s="109">
        <v>4.7633000000000001</v>
      </c>
      <c r="K89" s="125">
        <v>2.6101000000000001</v>
      </c>
      <c r="L89" s="109">
        <v>3.9834000000000001</v>
      </c>
      <c r="M89" s="125">
        <v>2.7555999999999998</v>
      </c>
      <c r="N89" s="109">
        <v>4.4634999999999998</v>
      </c>
      <c r="O89" s="125">
        <v>2.9504000000000001</v>
      </c>
      <c r="P89" s="109">
        <v>8.5530000000000008</v>
      </c>
      <c r="Q89" s="125">
        <v>3.9443999999999999</v>
      </c>
      <c r="R89" s="109">
        <v>6.7163000000000004</v>
      </c>
      <c r="S89" s="125">
        <v>3.1884000000000001</v>
      </c>
      <c r="T89" s="109">
        <v>3.4729999999999999</v>
      </c>
      <c r="U89" s="125">
        <v>1.9159999999999999</v>
      </c>
      <c r="V89" s="109">
        <v>2.8708</v>
      </c>
      <c r="W89" s="125">
        <v>2.2231000000000001</v>
      </c>
      <c r="X89" s="109">
        <v>4.4634</v>
      </c>
      <c r="Y89" s="125">
        <v>2.5491000000000001</v>
      </c>
      <c r="Z89" s="109">
        <v>4.5655999999999999</v>
      </c>
      <c r="AA89" s="125">
        <v>2.2435</v>
      </c>
      <c r="AB89" s="109">
        <v>4.1124000000000001</v>
      </c>
      <c r="AC89" s="125">
        <v>2.3736000000000002</v>
      </c>
      <c r="AD89" s="109">
        <v>8.0104000000000006</v>
      </c>
      <c r="AE89" s="125">
        <v>3.5897999999999999</v>
      </c>
      <c r="AF89" s="109" t="s">
        <v>127</v>
      </c>
      <c r="AG89" s="125" t="s">
        <v>127</v>
      </c>
      <c r="AH89" s="109">
        <v>5.4787999999999997</v>
      </c>
      <c r="AI89" s="125">
        <v>3.0102000000000002</v>
      </c>
      <c r="AJ89" s="109">
        <v>4.0014000000000003</v>
      </c>
      <c r="AK89" s="125">
        <v>2.5709</v>
      </c>
    </row>
    <row r="90" spans="1:37" ht="13.5" customHeight="1" x14ac:dyDescent="0.3">
      <c r="A90" s="25" t="s">
        <v>2</v>
      </c>
      <c r="B90" s="120" t="s">
        <v>84</v>
      </c>
      <c r="C90" s="125" t="s">
        <v>43</v>
      </c>
      <c r="D90" s="120" t="s">
        <v>92</v>
      </c>
      <c r="E90" s="125" t="s">
        <v>75</v>
      </c>
      <c r="F90" s="120" t="s">
        <v>92</v>
      </c>
      <c r="G90" s="125" t="s">
        <v>53</v>
      </c>
      <c r="H90" s="120" t="s">
        <v>82</v>
      </c>
      <c r="I90" s="125" t="s">
        <v>45</v>
      </c>
      <c r="J90" s="109">
        <v>2.7930999999999999</v>
      </c>
      <c r="K90" s="125">
        <v>1.0470999999999999</v>
      </c>
      <c r="L90" s="109">
        <v>3.6623000000000001</v>
      </c>
      <c r="M90" s="125">
        <v>1.3331999999999999</v>
      </c>
      <c r="N90" s="109">
        <v>4.2141999999999999</v>
      </c>
      <c r="O90" s="125">
        <v>1.3399000000000001</v>
      </c>
      <c r="P90" s="109">
        <v>3.6497000000000002</v>
      </c>
      <c r="Q90" s="125">
        <v>1.0932999999999999</v>
      </c>
      <c r="R90" s="109">
        <v>3.1389999999999998</v>
      </c>
      <c r="S90" s="125">
        <v>1.1044</v>
      </c>
      <c r="T90" s="109">
        <v>3.4843000000000002</v>
      </c>
      <c r="U90" s="125">
        <v>0.98719999999999997</v>
      </c>
      <c r="V90" s="109">
        <v>4.1340000000000003</v>
      </c>
      <c r="W90" s="125">
        <v>1.1373</v>
      </c>
      <c r="X90" s="109">
        <v>3.1547999999999998</v>
      </c>
      <c r="Y90" s="125">
        <v>0.85450000000000004</v>
      </c>
      <c r="Z90" s="109">
        <v>3.0703999999999998</v>
      </c>
      <c r="AA90" s="125">
        <v>0.81399999999999995</v>
      </c>
      <c r="AB90" s="109">
        <v>4.2737999999999996</v>
      </c>
      <c r="AC90" s="125">
        <v>1.0425</v>
      </c>
      <c r="AD90" s="109">
        <v>3.9003999999999999</v>
      </c>
      <c r="AE90" s="125">
        <v>0.94140000000000001</v>
      </c>
      <c r="AF90" s="109" t="s">
        <v>127</v>
      </c>
      <c r="AG90" s="125" t="s">
        <v>127</v>
      </c>
      <c r="AH90" s="109">
        <v>3.6551</v>
      </c>
      <c r="AI90" s="125">
        <v>0.90300000000000002</v>
      </c>
      <c r="AJ90" s="109">
        <v>3.7911000000000001</v>
      </c>
      <c r="AK90" s="125">
        <v>0.92290000000000005</v>
      </c>
    </row>
    <row r="91" spans="1:37" ht="13.5" customHeight="1" x14ac:dyDescent="0.3">
      <c r="A91" s="24" t="s">
        <v>29</v>
      </c>
      <c r="B91" s="120" t="s">
        <v>84</v>
      </c>
      <c r="C91" s="125" t="s">
        <v>48</v>
      </c>
      <c r="D91" s="120" t="s">
        <v>37</v>
      </c>
      <c r="E91" s="108" t="s">
        <v>37</v>
      </c>
      <c r="F91" s="120" t="s">
        <v>37</v>
      </c>
      <c r="G91" s="108" t="s">
        <v>37</v>
      </c>
      <c r="H91" s="120" t="s">
        <v>92</v>
      </c>
      <c r="I91" s="125" t="s">
        <v>86</v>
      </c>
      <c r="J91" s="109">
        <v>2.7014</v>
      </c>
      <c r="K91" s="125">
        <v>1.6108</v>
      </c>
      <c r="L91" s="109">
        <v>2.2864</v>
      </c>
      <c r="M91" s="125">
        <v>1.3424</v>
      </c>
      <c r="N91" s="109">
        <v>2.7360000000000002</v>
      </c>
      <c r="O91" s="125">
        <v>1.5591999999999999</v>
      </c>
      <c r="P91" s="109">
        <v>1.1914</v>
      </c>
      <c r="Q91" s="125">
        <v>0.8296</v>
      </c>
      <c r="R91" s="109">
        <v>2.2742</v>
      </c>
      <c r="S91" s="125">
        <v>1.2561</v>
      </c>
      <c r="T91" s="109">
        <v>3.7088000000000001</v>
      </c>
      <c r="U91" s="125">
        <v>1.4835</v>
      </c>
      <c r="V91" s="109">
        <v>4.3920000000000003</v>
      </c>
      <c r="W91" s="125">
        <v>1.7907999999999999</v>
      </c>
      <c r="X91" s="109">
        <v>2.1341000000000001</v>
      </c>
      <c r="Y91" s="125">
        <v>0.95369999999999999</v>
      </c>
      <c r="Z91" s="109">
        <v>2.6131000000000002</v>
      </c>
      <c r="AA91" s="125">
        <v>1.0848</v>
      </c>
      <c r="AB91" s="109">
        <v>4.9321999999999999</v>
      </c>
      <c r="AC91" s="125">
        <v>1.8391999999999999</v>
      </c>
      <c r="AD91" s="109">
        <v>3.5792999999999999</v>
      </c>
      <c r="AE91" s="125">
        <v>1.3527</v>
      </c>
      <c r="AF91" s="109" t="s">
        <v>127</v>
      </c>
      <c r="AG91" s="125" t="s">
        <v>127</v>
      </c>
      <c r="AH91" s="109">
        <v>2.1654</v>
      </c>
      <c r="AI91" s="125">
        <v>1.1268</v>
      </c>
      <c r="AJ91" s="109">
        <v>3.1690999999999998</v>
      </c>
      <c r="AK91" s="125">
        <v>1.3250999999999999</v>
      </c>
    </row>
    <row r="92" spans="1:37" ht="13.5" customHeight="1" x14ac:dyDescent="0.3">
      <c r="A92" s="24" t="s">
        <v>21</v>
      </c>
      <c r="B92" s="120" t="s">
        <v>84</v>
      </c>
      <c r="C92" s="125" t="s">
        <v>87</v>
      </c>
      <c r="D92" s="120" t="s">
        <v>37</v>
      </c>
      <c r="E92" s="108" t="s">
        <v>37</v>
      </c>
      <c r="F92" s="120" t="s">
        <v>46</v>
      </c>
      <c r="G92" s="125" t="s">
        <v>45</v>
      </c>
      <c r="H92" s="120" t="s">
        <v>68</v>
      </c>
      <c r="I92" s="125" t="s">
        <v>58</v>
      </c>
      <c r="J92" s="109">
        <v>2.8542000000000001</v>
      </c>
      <c r="K92" s="125">
        <v>1.3755999999999999</v>
      </c>
      <c r="L92" s="109">
        <v>4.5015999999999998</v>
      </c>
      <c r="M92" s="125">
        <v>1.9745999999999999</v>
      </c>
      <c r="N92" s="109">
        <v>5.0792000000000002</v>
      </c>
      <c r="O92" s="125">
        <v>1.9094</v>
      </c>
      <c r="P92" s="109">
        <v>5.1887999999999996</v>
      </c>
      <c r="Q92" s="125">
        <v>1.6845000000000001</v>
      </c>
      <c r="R92" s="109">
        <v>3.6911</v>
      </c>
      <c r="S92" s="125">
        <v>1.6175999999999999</v>
      </c>
      <c r="T92" s="109">
        <v>3.3203</v>
      </c>
      <c r="U92" s="125">
        <v>1.3211999999999999</v>
      </c>
      <c r="V92" s="109">
        <v>3.9407999999999999</v>
      </c>
      <c r="W92" s="125">
        <v>1.4686999999999999</v>
      </c>
      <c r="X92" s="109">
        <v>3.9005000000000001</v>
      </c>
      <c r="Y92" s="125">
        <v>1.3001</v>
      </c>
      <c r="Z92" s="109">
        <v>3.4180999999999999</v>
      </c>
      <c r="AA92" s="125">
        <v>1.1707000000000001</v>
      </c>
      <c r="AB92" s="109">
        <v>3.8144999999999998</v>
      </c>
      <c r="AC92" s="125">
        <v>1.2161</v>
      </c>
      <c r="AD92" s="109">
        <v>4.1313000000000004</v>
      </c>
      <c r="AE92" s="125">
        <v>1.2927</v>
      </c>
      <c r="AF92" s="109" t="s">
        <v>127</v>
      </c>
      <c r="AG92" s="125" t="s">
        <v>127</v>
      </c>
      <c r="AH92" s="109">
        <v>4.6199000000000003</v>
      </c>
      <c r="AI92" s="125">
        <v>1.2923</v>
      </c>
      <c r="AJ92" s="109">
        <v>4.1940999999999997</v>
      </c>
      <c r="AK92" s="125">
        <v>1.2542</v>
      </c>
    </row>
    <row r="93" spans="1:37" s="75" customFormat="1" ht="25.5" customHeight="1" x14ac:dyDescent="0.3">
      <c r="A93" s="95" t="s">
        <v>117</v>
      </c>
      <c r="B93" s="126">
        <v>5.6</v>
      </c>
      <c r="C93" s="127">
        <v>1.7</v>
      </c>
      <c r="D93" s="126">
        <v>6.8</v>
      </c>
      <c r="E93" s="123">
        <v>1.8</v>
      </c>
      <c r="F93" s="126">
        <v>6.3</v>
      </c>
      <c r="G93" s="123">
        <v>1.8</v>
      </c>
      <c r="H93" s="126">
        <v>4.4000000000000004</v>
      </c>
      <c r="I93" s="123">
        <v>1.5</v>
      </c>
      <c r="J93" s="122">
        <v>6.3677999999999999</v>
      </c>
      <c r="K93" s="123">
        <v>0.89419999999999999</v>
      </c>
      <c r="L93" s="122">
        <v>6.5590999999999999</v>
      </c>
      <c r="M93" s="123">
        <v>0.92589999999999995</v>
      </c>
      <c r="N93" s="122">
        <v>6.1985000000000001</v>
      </c>
      <c r="O93" s="123">
        <v>0.85160000000000002</v>
      </c>
      <c r="P93" s="122">
        <v>5.0269000000000004</v>
      </c>
      <c r="Q93" s="123">
        <v>0.83199999999999996</v>
      </c>
      <c r="R93" s="122">
        <v>5.9337999999999997</v>
      </c>
      <c r="S93" s="123">
        <v>0.90039999999999998</v>
      </c>
      <c r="T93" s="122">
        <v>5.9303999999999997</v>
      </c>
      <c r="U93" s="123">
        <v>0.91910000000000003</v>
      </c>
      <c r="V93" s="122">
        <v>6.4558</v>
      </c>
      <c r="W93" s="123">
        <v>0.91990000000000005</v>
      </c>
      <c r="X93" s="122">
        <v>6.6551999999999998</v>
      </c>
      <c r="Y93" s="123">
        <v>0.9304</v>
      </c>
      <c r="Z93" s="122">
        <v>6.3525999999999998</v>
      </c>
      <c r="AA93" s="123">
        <v>0.93820000000000003</v>
      </c>
      <c r="AB93" s="122">
        <v>6.1813000000000002</v>
      </c>
      <c r="AC93" s="123">
        <v>0.94569999999999999</v>
      </c>
      <c r="AD93" s="122">
        <v>6.1612999999999998</v>
      </c>
      <c r="AE93" s="123">
        <v>0.86260000000000003</v>
      </c>
      <c r="AF93" s="122" t="s">
        <v>127</v>
      </c>
      <c r="AG93" s="123" t="s">
        <v>127</v>
      </c>
      <c r="AH93" s="122">
        <v>5.9824999999999999</v>
      </c>
      <c r="AI93" s="123">
        <v>0.83979999999999999</v>
      </c>
      <c r="AJ93" s="122">
        <v>5.0833000000000004</v>
      </c>
      <c r="AK93" s="123">
        <v>0.78239999999999998</v>
      </c>
    </row>
    <row r="94" spans="1:37" ht="13.5" customHeight="1" x14ac:dyDescent="0.3">
      <c r="A94" s="25" t="s">
        <v>26</v>
      </c>
      <c r="B94" s="120" t="s">
        <v>110</v>
      </c>
      <c r="C94" s="125" t="s">
        <v>97</v>
      </c>
      <c r="D94" s="120" t="s">
        <v>111</v>
      </c>
      <c r="E94" s="125" t="s">
        <v>57</v>
      </c>
      <c r="F94" s="120" t="s">
        <v>47</v>
      </c>
      <c r="G94" s="125" t="s">
        <v>89</v>
      </c>
      <c r="H94" s="120" t="s">
        <v>112</v>
      </c>
      <c r="I94" s="125" t="s">
        <v>81</v>
      </c>
      <c r="J94" s="109">
        <v>7.2827999999999999</v>
      </c>
      <c r="K94" s="125">
        <v>2.0449999999999999</v>
      </c>
      <c r="L94" s="109">
        <v>8.9280000000000008</v>
      </c>
      <c r="M94" s="125">
        <v>2.1547999999999998</v>
      </c>
      <c r="N94" s="109">
        <v>6.3022</v>
      </c>
      <c r="O94" s="125">
        <v>1.6886000000000001</v>
      </c>
      <c r="P94" s="109">
        <v>6.6626000000000003</v>
      </c>
      <c r="Q94" s="125">
        <v>2.0405000000000002</v>
      </c>
      <c r="R94" s="109">
        <v>7.1395999999999997</v>
      </c>
      <c r="S94" s="125">
        <v>2.0461999999999998</v>
      </c>
      <c r="T94" s="109">
        <v>7.2553999999999998</v>
      </c>
      <c r="U94" s="125">
        <v>2.1057999999999999</v>
      </c>
      <c r="V94" s="109">
        <v>8.8655000000000008</v>
      </c>
      <c r="W94" s="125">
        <v>2.3891</v>
      </c>
      <c r="X94" s="109">
        <v>7.4550999999999998</v>
      </c>
      <c r="Y94" s="125">
        <v>2.3315999999999999</v>
      </c>
      <c r="Z94" s="109">
        <v>7.2690000000000001</v>
      </c>
      <c r="AA94" s="125">
        <v>2.2246999999999999</v>
      </c>
      <c r="AB94" s="109">
        <v>6.7374999999999998</v>
      </c>
      <c r="AC94" s="125">
        <v>2.2200000000000002</v>
      </c>
      <c r="AD94" s="109">
        <v>6.8173000000000004</v>
      </c>
      <c r="AE94" s="125">
        <v>2.0459999999999998</v>
      </c>
      <c r="AF94" s="109" t="s">
        <v>127</v>
      </c>
      <c r="AG94" s="125" t="s">
        <v>127</v>
      </c>
      <c r="AH94" s="109">
        <v>7.5659999999999998</v>
      </c>
      <c r="AI94" s="125">
        <v>2.1543999999999999</v>
      </c>
      <c r="AJ94" s="109">
        <v>6.9814999999999996</v>
      </c>
      <c r="AK94" s="125">
        <v>1.9985999999999999</v>
      </c>
    </row>
    <row r="95" spans="1:37" ht="13.5" customHeight="1" x14ac:dyDescent="0.3">
      <c r="A95" s="25" t="s">
        <v>1</v>
      </c>
      <c r="B95" s="120" t="s">
        <v>67</v>
      </c>
      <c r="C95" s="125" t="s">
        <v>88</v>
      </c>
      <c r="D95" s="120" t="s">
        <v>112</v>
      </c>
      <c r="E95" s="125" t="s">
        <v>87</v>
      </c>
      <c r="F95" s="120" t="s">
        <v>95</v>
      </c>
      <c r="G95" s="125" t="s">
        <v>82</v>
      </c>
      <c r="H95" s="120" t="s">
        <v>50</v>
      </c>
      <c r="I95" s="125" t="s">
        <v>58</v>
      </c>
      <c r="J95" s="103">
        <v>6.3612000000000002</v>
      </c>
      <c r="K95" s="108">
        <v>1.385</v>
      </c>
      <c r="L95" s="109">
        <v>6.1390000000000002</v>
      </c>
      <c r="M95" s="125">
        <v>1.4795</v>
      </c>
      <c r="N95" s="103">
        <v>6.6353</v>
      </c>
      <c r="O95" s="108">
        <v>1.419</v>
      </c>
      <c r="P95" s="109">
        <v>4.2636000000000003</v>
      </c>
      <c r="Q95" s="125">
        <v>1.1695</v>
      </c>
      <c r="R95" s="109">
        <v>4.5990000000000002</v>
      </c>
      <c r="S95" s="125">
        <v>1.2862</v>
      </c>
      <c r="T95" s="109">
        <v>5.7329999999999997</v>
      </c>
      <c r="U95" s="125">
        <v>1.4115</v>
      </c>
      <c r="V95" s="109">
        <v>5.7119999999999997</v>
      </c>
      <c r="W95" s="125">
        <v>1.4332</v>
      </c>
      <c r="X95" s="109">
        <v>6.2427999999999999</v>
      </c>
      <c r="Y95" s="125">
        <v>1.4018999999999999</v>
      </c>
      <c r="Z95" s="109">
        <v>5.0143000000000004</v>
      </c>
      <c r="AA95" s="125">
        <v>1.3729</v>
      </c>
      <c r="AB95" s="109">
        <v>6.2622999999999998</v>
      </c>
      <c r="AC95" s="125">
        <v>1.7013</v>
      </c>
      <c r="AD95" s="109">
        <v>6.3406000000000002</v>
      </c>
      <c r="AE95" s="125">
        <v>1.5155000000000001</v>
      </c>
      <c r="AF95" s="109" t="s">
        <v>127</v>
      </c>
      <c r="AG95" s="125" t="s">
        <v>127</v>
      </c>
      <c r="AH95" s="109">
        <v>6.3708</v>
      </c>
      <c r="AI95" s="125">
        <v>1.6589</v>
      </c>
      <c r="AJ95" s="109">
        <v>3.2974999999999999</v>
      </c>
      <c r="AK95" s="125">
        <v>1.2771999999999999</v>
      </c>
    </row>
    <row r="96" spans="1:37" ht="13.5" customHeight="1" x14ac:dyDescent="0.3">
      <c r="A96" s="24" t="s">
        <v>27</v>
      </c>
      <c r="B96" s="120" t="s">
        <v>100</v>
      </c>
      <c r="C96" s="125" t="s">
        <v>84</v>
      </c>
      <c r="D96" s="120" t="s">
        <v>74</v>
      </c>
      <c r="E96" s="125" t="s">
        <v>68</v>
      </c>
      <c r="F96" s="120" t="s">
        <v>97</v>
      </c>
      <c r="G96" s="125" t="s">
        <v>84</v>
      </c>
      <c r="H96" s="120" t="s">
        <v>43</v>
      </c>
      <c r="I96" s="125" t="s">
        <v>45</v>
      </c>
      <c r="J96" s="109">
        <v>5.1878000000000002</v>
      </c>
      <c r="K96" s="125">
        <v>1.5148999999999999</v>
      </c>
      <c r="L96" s="109">
        <v>5.3747999999999996</v>
      </c>
      <c r="M96" s="125">
        <v>1.6850000000000001</v>
      </c>
      <c r="N96" s="109">
        <v>6.0380000000000003</v>
      </c>
      <c r="O96" s="125">
        <v>1.6910000000000001</v>
      </c>
      <c r="P96" s="109">
        <v>3.9799000000000002</v>
      </c>
      <c r="Q96" s="125">
        <v>1.4047000000000001</v>
      </c>
      <c r="R96" s="109">
        <v>3.8645</v>
      </c>
      <c r="S96" s="125">
        <v>1.4271</v>
      </c>
      <c r="T96" s="109">
        <v>5.0256999999999996</v>
      </c>
      <c r="U96" s="125">
        <v>1.6400999999999999</v>
      </c>
      <c r="V96" s="109">
        <v>5.3696000000000002</v>
      </c>
      <c r="W96" s="125">
        <v>1.647</v>
      </c>
      <c r="X96" s="109">
        <v>6.3925000000000001</v>
      </c>
      <c r="Y96" s="125">
        <v>1.7612000000000001</v>
      </c>
      <c r="Z96" s="109">
        <v>5.2478999999999996</v>
      </c>
      <c r="AA96" s="125">
        <v>1.6869000000000001</v>
      </c>
      <c r="AB96" s="109">
        <v>5.9969999999999999</v>
      </c>
      <c r="AC96" s="125">
        <v>1.9545999999999999</v>
      </c>
      <c r="AD96" s="109">
        <v>5.8171999999999997</v>
      </c>
      <c r="AE96" s="125">
        <v>1.8347</v>
      </c>
      <c r="AF96" s="109" t="s">
        <v>127</v>
      </c>
      <c r="AG96" s="125" t="s">
        <v>127</v>
      </c>
      <c r="AH96" s="109">
        <v>5.0941999999999998</v>
      </c>
      <c r="AI96" s="125">
        <v>1.8366</v>
      </c>
      <c r="AJ96" s="109">
        <v>3.0379999999999998</v>
      </c>
      <c r="AK96" s="125">
        <v>1.5384</v>
      </c>
    </row>
    <row r="97" spans="1:37" ht="13.5" customHeight="1" x14ac:dyDescent="0.3">
      <c r="A97" s="24" t="s">
        <v>28</v>
      </c>
      <c r="B97" s="120" t="s">
        <v>49</v>
      </c>
      <c r="C97" s="125" t="s">
        <v>81</v>
      </c>
      <c r="D97" s="120" t="s">
        <v>113</v>
      </c>
      <c r="E97" s="125" t="s">
        <v>69</v>
      </c>
      <c r="F97" s="120" t="s">
        <v>65</v>
      </c>
      <c r="G97" s="125" t="s">
        <v>96</v>
      </c>
      <c r="H97" s="120" t="s">
        <v>98</v>
      </c>
      <c r="I97" s="125" t="s">
        <v>95</v>
      </c>
      <c r="J97" s="109">
        <v>8.9461999999999993</v>
      </c>
      <c r="K97" s="125">
        <v>2.9102999999999999</v>
      </c>
      <c r="L97" s="109">
        <v>7.7762000000000002</v>
      </c>
      <c r="M97" s="125">
        <v>2.9190999999999998</v>
      </c>
      <c r="N97" s="109">
        <v>7.9321999999999999</v>
      </c>
      <c r="O97" s="125">
        <v>2.6006999999999998</v>
      </c>
      <c r="P97" s="109">
        <v>4.9184999999999999</v>
      </c>
      <c r="Q97" s="125">
        <v>2.1124000000000001</v>
      </c>
      <c r="R97" s="109">
        <v>6.1897000000000002</v>
      </c>
      <c r="S97" s="125">
        <v>2.6377000000000002</v>
      </c>
      <c r="T97" s="109">
        <v>7.0236000000000001</v>
      </c>
      <c r="U97" s="125">
        <v>2.6301999999999999</v>
      </c>
      <c r="V97" s="109">
        <v>6.3295000000000003</v>
      </c>
      <c r="W97" s="125">
        <v>2.7004999999999999</v>
      </c>
      <c r="X97" s="109">
        <v>5.9447000000000001</v>
      </c>
      <c r="Y97" s="125">
        <v>2.2985000000000002</v>
      </c>
      <c r="Z97" s="109">
        <v>4.4806999999999997</v>
      </c>
      <c r="AA97" s="125">
        <v>2.3411</v>
      </c>
      <c r="AB97" s="109">
        <v>6.8663999999999996</v>
      </c>
      <c r="AC97" s="125">
        <v>3.3538000000000001</v>
      </c>
      <c r="AD97" s="109">
        <v>7.4398999999999997</v>
      </c>
      <c r="AE97" s="125">
        <v>2.6907999999999999</v>
      </c>
      <c r="AF97" s="109" t="s">
        <v>127</v>
      </c>
      <c r="AG97" s="125" t="s">
        <v>127</v>
      </c>
      <c r="AH97" s="109">
        <v>9.08</v>
      </c>
      <c r="AI97" s="125">
        <v>3.3866000000000001</v>
      </c>
      <c r="AJ97" s="109">
        <v>3.7810000000000001</v>
      </c>
      <c r="AK97" s="125">
        <v>2.2704</v>
      </c>
    </row>
    <row r="98" spans="1:37" ht="13.5" customHeight="1" x14ac:dyDescent="0.3">
      <c r="A98" s="25" t="s">
        <v>2</v>
      </c>
      <c r="B98" s="120" t="s">
        <v>90</v>
      </c>
      <c r="C98" s="125" t="s">
        <v>61</v>
      </c>
      <c r="D98" s="120" t="s">
        <v>89</v>
      </c>
      <c r="E98" s="125" t="s">
        <v>88</v>
      </c>
      <c r="F98" s="120" t="s">
        <v>100</v>
      </c>
      <c r="G98" s="125" t="s">
        <v>84</v>
      </c>
      <c r="H98" s="120" t="s">
        <v>64</v>
      </c>
      <c r="I98" s="125" t="s">
        <v>58</v>
      </c>
      <c r="J98" s="109">
        <v>5.6176000000000004</v>
      </c>
      <c r="K98" s="125">
        <v>1.3994</v>
      </c>
      <c r="L98" s="109">
        <v>5.3212999999999999</v>
      </c>
      <c r="M98" s="125">
        <v>1.3160000000000001</v>
      </c>
      <c r="N98" s="109">
        <v>5.7127999999999997</v>
      </c>
      <c r="O98" s="125">
        <v>1.3687</v>
      </c>
      <c r="P98" s="109">
        <v>4.9001999999999999</v>
      </c>
      <c r="Q98" s="125">
        <v>1.3854</v>
      </c>
      <c r="R98" s="109">
        <v>6.5876999999999999</v>
      </c>
      <c r="S98" s="125">
        <v>1.5327999999999999</v>
      </c>
      <c r="T98" s="109">
        <v>5.4539999999999997</v>
      </c>
      <c r="U98" s="125">
        <v>1.4888999999999999</v>
      </c>
      <c r="V98" s="109">
        <v>5.7091000000000003</v>
      </c>
      <c r="W98" s="125">
        <v>1.3019000000000001</v>
      </c>
      <c r="X98" s="103">
        <v>6.6073000000000004</v>
      </c>
      <c r="Y98" s="108">
        <v>1.4404999999999999</v>
      </c>
      <c r="Z98" s="103">
        <v>6.5648</v>
      </c>
      <c r="AA98" s="108">
        <v>1.4461999999999999</v>
      </c>
      <c r="AB98" s="103">
        <v>5.8174000000000001</v>
      </c>
      <c r="AC98" s="108">
        <v>1.3038000000000001</v>
      </c>
      <c r="AD98" s="103">
        <v>5.7610999999999999</v>
      </c>
      <c r="AE98" s="108">
        <v>1.2311000000000001</v>
      </c>
      <c r="AF98" s="103" t="s">
        <v>127</v>
      </c>
      <c r="AG98" s="108" t="s">
        <v>127</v>
      </c>
      <c r="AH98" s="103">
        <v>5.0960999999999999</v>
      </c>
      <c r="AI98" s="108">
        <v>1.0173000000000001</v>
      </c>
      <c r="AJ98" s="103">
        <v>4.9333999999999998</v>
      </c>
      <c r="AK98" s="108">
        <v>1.022</v>
      </c>
    </row>
    <row r="99" spans="1:37" ht="13.5" customHeight="1" x14ac:dyDescent="0.3">
      <c r="A99" s="24" t="s">
        <v>29</v>
      </c>
      <c r="B99" s="120" t="s">
        <v>37</v>
      </c>
      <c r="C99" s="108" t="s">
        <v>37</v>
      </c>
      <c r="D99" s="120" t="s">
        <v>37</v>
      </c>
      <c r="E99" s="108" t="s">
        <v>37</v>
      </c>
      <c r="F99" s="120" t="s">
        <v>37</v>
      </c>
      <c r="G99" s="108" t="s">
        <v>37</v>
      </c>
      <c r="H99" s="120" t="s">
        <v>37</v>
      </c>
      <c r="I99" s="108" t="s">
        <v>37</v>
      </c>
      <c r="J99" s="109">
        <v>3.9072</v>
      </c>
      <c r="K99" s="125">
        <v>2.3668999999999998</v>
      </c>
      <c r="L99" s="109">
        <v>3.6673</v>
      </c>
      <c r="M99" s="125">
        <v>2.3321999999999998</v>
      </c>
      <c r="N99" s="109">
        <v>4.8643000000000001</v>
      </c>
      <c r="O99" s="125">
        <v>2.7557</v>
      </c>
      <c r="P99" s="109">
        <v>3.5878999999999999</v>
      </c>
      <c r="Q99" s="125">
        <v>2.1132</v>
      </c>
      <c r="R99" s="109">
        <v>4.9032</v>
      </c>
      <c r="S99" s="125">
        <v>2.9923000000000002</v>
      </c>
      <c r="T99" s="109">
        <v>2.5305</v>
      </c>
      <c r="U99" s="125">
        <v>2.0303</v>
      </c>
      <c r="V99" s="109">
        <v>4.0858999999999996</v>
      </c>
      <c r="W99" s="125">
        <v>2.3058999999999998</v>
      </c>
      <c r="X99" s="109">
        <v>5.7603999999999997</v>
      </c>
      <c r="Y99" s="125">
        <v>3.0581</v>
      </c>
      <c r="Z99" s="109">
        <v>4.5989000000000004</v>
      </c>
      <c r="AA99" s="125">
        <v>2.5924999999999998</v>
      </c>
      <c r="AB99" s="109">
        <v>3.1053000000000002</v>
      </c>
      <c r="AC99" s="125">
        <v>1.8774999999999999</v>
      </c>
      <c r="AD99" s="109">
        <v>4.0567000000000002</v>
      </c>
      <c r="AE99" s="125">
        <v>2.4538000000000002</v>
      </c>
      <c r="AF99" s="109" t="s">
        <v>127</v>
      </c>
      <c r="AG99" s="125" t="s">
        <v>127</v>
      </c>
      <c r="AH99" s="109">
        <v>2.1383999999999999</v>
      </c>
      <c r="AI99" s="125">
        <v>1.5461</v>
      </c>
      <c r="AJ99" s="109">
        <v>3.9702000000000002</v>
      </c>
      <c r="AK99" s="125">
        <v>2.3081999999999998</v>
      </c>
    </row>
    <row r="100" spans="1:37" ht="13.5" customHeight="1" x14ac:dyDescent="0.3">
      <c r="A100" s="24" t="s">
        <v>21</v>
      </c>
      <c r="B100" s="120" t="s">
        <v>72</v>
      </c>
      <c r="C100" s="125" t="s">
        <v>93</v>
      </c>
      <c r="D100" s="120" t="s">
        <v>57</v>
      </c>
      <c r="E100" s="125" t="s">
        <v>48</v>
      </c>
      <c r="F100" s="120" t="s">
        <v>99</v>
      </c>
      <c r="G100" s="125" t="s">
        <v>81</v>
      </c>
      <c r="H100" s="120" t="s">
        <v>94</v>
      </c>
      <c r="I100" s="125" t="s">
        <v>82</v>
      </c>
      <c r="J100" s="109">
        <v>6.1740000000000004</v>
      </c>
      <c r="K100" s="125">
        <v>1.6843999999999999</v>
      </c>
      <c r="L100" s="109">
        <v>5.7257999999999996</v>
      </c>
      <c r="M100" s="125">
        <v>1.5336000000000001</v>
      </c>
      <c r="N100" s="109">
        <v>5.944</v>
      </c>
      <c r="O100" s="125">
        <v>1.5708</v>
      </c>
      <c r="P100" s="109">
        <v>5.2454999999999998</v>
      </c>
      <c r="Q100" s="125">
        <v>1.6563000000000001</v>
      </c>
      <c r="R100" s="109">
        <v>6.9631999999999996</v>
      </c>
      <c r="S100" s="125">
        <v>1.7503</v>
      </c>
      <c r="T100" s="109">
        <v>6.1235999999999997</v>
      </c>
      <c r="U100" s="125">
        <v>1.7641</v>
      </c>
      <c r="V100" s="109">
        <v>6.1029</v>
      </c>
      <c r="W100" s="125">
        <v>1.5165</v>
      </c>
      <c r="X100" s="109">
        <v>6.7853000000000003</v>
      </c>
      <c r="Y100" s="125">
        <v>1.6201000000000001</v>
      </c>
      <c r="Z100" s="103">
        <v>6.9417</v>
      </c>
      <c r="AA100" s="108">
        <v>1.6475</v>
      </c>
      <c r="AB100" s="109">
        <v>6.3512000000000004</v>
      </c>
      <c r="AC100" s="125">
        <v>1.5118</v>
      </c>
      <c r="AD100" s="103">
        <v>6.1120000000000001</v>
      </c>
      <c r="AE100" s="108">
        <v>1.3948</v>
      </c>
      <c r="AF100" s="109" t="s">
        <v>127</v>
      </c>
      <c r="AG100" s="125" t="s">
        <v>127</v>
      </c>
      <c r="AH100" s="103">
        <v>5.8596000000000004</v>
      </c>
      <c r="AI100" s="108">
        <v>1.2128000000000001</v>
      </c>
      <c r="AJ100" s="109">
        <v>5.1696</v>
      </c>
      <c r="AK100" s="125">
        <v>1.1397999999999999</v>
      </c>
    </row>
    <row r="101" spans="1:37" s="58" customFormat="1" ht="13.5" customHeight="1" x14ac:dyDescent="0.3">
      <c r="A101" s="74" t="s">
        <v>120</v>
      </c>
      <c r="B101" s="121">
        <v>7.6</v>
      </c>
      <c r="C101" s="121">
        <v>0.6</v>
      </c>
      <c r="D101" s="121">
        <v>6.2</v>
      </c>
      <c r="E101" s="121">
        <v>0.5</v>
      </c>
      <c r="F101" s="121">
        <v>5.7</v>
      </c>
      <c r="G101" s="121">
        <v>0.5</v>
      </c>
      <c r="H101" s="121">
        <v>6.6</v>
      </c>
      <c r="I101" s="121">
        <v>0.5</v>
      </c>
      <c r="J101" s="121">
        <v>8.2510999999999992</v>
      </c>
      <c r="K101" s="121">
        <v>0.5071</v>
      </c>
      <c r="L101" s="121">
        <v>7.0899000000000001</v>
      </c>
      <c r="M101" s="121">
        <v>0.43590000000000001</v>
      </c>
      <c r="N101" s="121">
        <v>7.2823000000000002</v>
      </c>
      <c r="O101" s="121">
        <v>0.42299999999999999</v>
      </c>
      <c r="P101" s="121">
        <v>8.1737000000000002</v>
      </c>
      <c r="Q101" s="121">
        <v>0.50109999999999999</v>
      </c>
      <c r="R101" s="121">
        <v>8.1034000000000006</v>
      </c>
      <c r="S101" s="121">
        <v>0.54759999999999998</v>
      </c>
      <c r="T101" s="121">
        <v>8.0451999999999995</v>
      </c>
      <c r="U101" s="121">
        <v>0.54630000000000001</v>
      </c>
      <c r="V101" s="121">
        <v>8.2172999999999998</v>
      </c>
      <c r="W101" s="121">
        <v>0.55840000000000001</v>
      </c>
      <c r="X101" s="121">
        <v>7.9448999999999996</v>
      </c>
      <c r="Y101" s="121">
        <v>0.57709999999999995</v>
      </c>
      <c r="Z101" s="121">
        <v>7.7370999999999999</v>
      </c>
      <c r="AA101" s="121">
        <v>0.5363</v>
      </c>
      <c r="AB101" s="121">
        <v>7.1994999999999996</v>
      </c>
      <c r="AC101" s="121">
        <v>0.48709999999999998</v>
      </c>
      <c r="AD101" s="121">
        <v>7.4292999999999996</v>
      </c>
      <c r="AE101" s="121">
        <v>0.4829</v>
      </c>
      <c r="AF101" s="121" t="s">
        <v>127</v>
      </c>
      <c r="AG101" s="121" t="s">
        <v>127</v>
      </c>
      <c r="AH101" s="121">
        <v>6.5191999999999997</v>
      </c>
      <c r="AI101" s="121">
        <v>0.37809999999999999</v>
      </c>
      <c r="AJ101" s="121">
        <v>6.1056999999999997</v>
      </c>
      <c r="AK101" s="121">
        <v>0.36990000000000001</v>
      </c>
    </row>
    <row r="102" spans="1:37" ht="13.5" customHeight="1" x14ac:dyDescent="0.3">
      <c r="A102" s="25" t="s">
        <v>26</v>
      </c>
      <c r="B102" s="103">
        <v>9.6999999999999993</v>
      </c>
      <c r="C102" s="108">
        <v>1.2</v>
      </c>
      <c r="D102" s="103">
        <v>7.8</v>
      </c>
      <c r="E102" s="108">
        <v>1.1000000000000001</v>
      </c>
      <c r="F102" s="103">
        <v>7.6</v>
      </c>
      <c r="G102" s="108">
        <v>1.1000000000000001</v>
      </c>
      <c r="H102" s="103">
        <v>9.5</v>
      </c>
      <c r="I102" s="108">
        <v>1.2</v>
      </c>
      <c r="J102" s="103">
        <v>10.6439</v>
      </c>
      <c r="K102" s="108">
        <v>1.0625</v>
      </c>
      <c r="L102" s="103">
        <v>10.52</v>
      </c>
      <c r="M102" s="108">
        <v>1.089</v>
      </c>
      <c r="N102" s="103">
        <v>10.196099999999999</v>
      </c>
      <c r="O102" s="108">
        <v>0.999</v>
      </c>
      <c r="P102" s="103">
        <v>11.058199999999999</v>
      </c>
      <c r="Q102" s="108">
        <v>1.0670999999999999</v>
      </c>
      <c r="R102" s="103">
        <v>11.122299999999999</v>
      </c>
      <c r="S102" s="108">
        <v>1.3124</v>
      </c>
      <c r="T102" s="103">
        <v>11.347799999999999</v>
      </c>
      <c r="U102" s="108">
        <v>1.3067</v>
      </c>
      <c r="V102" s="103">
        <v>12.121600000000001</v>
      </c>
      <c r="W102" s="108">
        <v>1.3697999999999999</v>
      </c>
      <c r="X102" s="103">
        <v>9.5641999999999996</v>
      </c>
      <c r="Y102" s="108">
        <v>1.2773000000000001</v>
      </c>
      <c r="Z102" s="103">
        <v>9.5099</v>
      </c>
      <c r="AA102" s="108">
        <v>1.1314</v>
      </c>
      <c r="AB102" s="103">
        <v>9.3590999999999998</v>
      </c>
      <c r="AC102" s="108">
        <v>1.1855</v>
      </c>
      <c r="AD102" s="103">
        <v>10.3466</v>
      </c>
      <c r="AE102" s="108">
        <v>1.2583</v>
      </c>
      <c r="AF102" s="103" t="s">
        <v>127</v>
      </c>
      <c r="AG102" s="108" t="s">
        <v>127</v>
      </c>
      <c r="AH102" s="103">
        <v>8.9474</v>
      </c>
      <c r="AI102" s="108">
        <v>0.90680000000000005</v>
      </c>
      <c r="AJ102" s="103">
        <v>8.3887</v>
      </c>
      <c r="AK102" s="108">
        <v>0.90769999999999995</v>
      </c>
    </row>
    <row r="103" spans="1:37" ht="13.5" customHeight="1" x14ac:dyDescent="0.3">
      <c r="A103" s="25" t="s">
        <v>1</v>
      </c>
      <c r="B103" s="103">
        <v>7.8</v>
      </c>
      <c r="C103" s="108">
        <v>1</v>
      </c>
      <c r="D103" s="103">
        <v>6.7</v>
      </c>
      <c r="E103" s="108">
        <v>0.8</v>
      </c>
      <c r="F103" s="103">
        <v>5.8</v>
      </c>
      <c r="G103" s="108">
        <v>0.8</v>
      </c>
      <c r="H103" s="103">
        <v>6.4</v>
      </c>
      <c r="I103" s="108">
        <v>0.8</v>
      </c>
      <c r="J103" s="103">
        <v>8.1588999999999992</v>
      </c>
      <c r="K103" s="108">
        <v>0.78879999999999995</v>
      </c>
      <c r="L103" s="103">
        <v>6.6703999999999999</v>
      </c>
      <c r="M103" s="108">
        <v>0.61950000000000005</v>
      </c>
      <c r="N103" s="103">
        <v>7.4569999999999999</v>
      </c>
      <c r="O103" s="108">
        <v>0.65300000000000002</v>
      </c>
      <c r="P103" s="103">
        <v>7.6723999999999997</v>
      </c>
      <c r="Q103" s="108">
        <v>0.75439999999999996</v>
      </c>
      <c r="R103" s="103">
        <v>7.9477000000000002</v>
      </c>
      <c r="S103" s="108">
        <v>0.89890000000000003</v>
      </c>
      <c r="T103" s="103">
        <v>7.4847000000000001</v>
      </c>
      <c r="U103" s="108">
        <v>0.82699999999999996</v>
      </c>
      <c r="V103" s="103">
        <v>8.0949000000000009</v>
      </c>
      <c r="W103" s="108">
        <v>0.93640000000000001</v>
      </c>
      <c r="X103" s="103">
        <v>7.3285999999999998</v>
      </c>
      <c r="Y103" s="108">
        <v>0.83579999999999999</v>
      </c>
      <c r="Z103" s="103">
        <v>8.0884</v>
      </c>
      <c r="AA103" s="108">
        <v>0.94679999999999997</v>
      </c>
      <c r="AB103" s="103">
        <v>7.8192000000000004</v>
      </c>
      <c r="AC103" s="108">
        <v>0.879</v>
      </c>
      <c r="AD103" s="103">
        <v>7.4958</v>
      </c>
      <c r="AE103" s="108">
        <v>0.85150000000000003</v>
      </c>
      <c r="AF103" s="103" t="s">
        <v>127</v>
      </c>
      <c r="AG103" s="108" t="s">
        <v>127</v>
      </c>
      <c r="AH103" s="103">
        <v>6.5419999999999998</v>
      </c>
      <c r="AI103" s="108">
        <v>0.70650000000000002</v>
      </c>
      <c r="AJ103" s="103">
        <v>5.6784999999999997</v>
      </c>
      <c r="AK103" s="108">
        <v>0.69440000000000002</v>
      </c>
    </row>
    <row r="104" spans="1:37" ht="13.5" customHeight="1" x14ac:dyDescent="0.3">
      <c r="A104" s="24" t="s">
        <v>27</v>
      </c>
      <c r="B104" s="103">
        <v>6.9</v>
      </c>
      <c r="C104" s="108">
        <v>1</v>
      </c>
      <c r="D104" s="103">
        <v>6.1</v>
      </c>
      <c r="E104" s="108">
        <v>0.9</v>
      </c>
      <c r="F104" s="103">
        <v>4.9000000000000004</v>
      </c>
      <c r="G104" s="108">
        <v>0.8</v>
      </c>
      <c r="H104" s="103">
        <v>6.2</v>
      </c>
      <c r="I104" s="108">
        <v>0.9</v>
      </c>
      <c r="J104" s="103">
        <v>7.5311000000000003</v>
      </c>
      <c r="K104" s="108">
        <v>0.86399999999999999</v>
      </c>
      <c r="L104" s="103">
        <v>6.0130999999999997</v>
      </c>
      <c r="M104" s="108">
        <v>0.67390000000000005</v>
      </c>
      <c r="N104" s="103">
        <v>7.1909999999999998</v>
      </c>
      <c r="O104" s="108">
        <v>0.74709999999999999</v>
      </c>
      <c r="P104" s="103">
        <v>7.1002000000000001</v>
      </c>
      <c r="Q104" s="108">
        <v>0.77439999999999998</v>
      </c>
      <c r="R104" s="103">
        <v>7.0597000000000003</v>
      </c>
      <c r="S104" s="108">
        <v>0.95750000000000002</v>
      </c>
      <c r="T104" s="103">
        <v>7.2397999999999998</v>
      </c>
      <c r="U104" s="108">
        <v>0.98609999999999998</v>
      </c>
      <c r="V104" s="103">
        <v>8.0280000000000005</v>
      </c>
      <c r="W104" s="108">
        <v>1.1608000000000001</v>
      </c>
      <c r="X104" s="103">
        <v>7.5010000000000003</v>
      </c>
      <c r="Y104" s="108">
        <v>0.97729999999999995</v>
      </c>
      <c r="Z104" s="103">
        <v>7.0496999999999996</v>
      </c>
      <c r="AA104" s="108">
        <v>0.96799999999999997</v>
      </c>
      <c r="AB104" s="103">
        <v>6.5220000000000002</v>
      </c>
      <c r="AC104" s="108">
        <v>0.9294</v>
      </c>
      <c r="AD104" s="103">
        <v>6.6132</v>
      </c>
      <c r="AE104" s="108">
        <v>0.97089999999999999</v>
      </c>
      <c r="AF104" s="103" t="s">
        <v>127</v>
      </c>
      <c r="AG104" s="108" t="s">
        <v>127</v>
      </c>
      <c r="AH104" s="103">
        <v>5.9181999999999997</v>
      </c>
      <c r="AI104" s="108">
        <v>0.78110000000000002</v>
      </c>
      <c r="AJ104" s="103">
        <v>5.258</v>
      </c>
      <c r="AK104" s="108">
        <v>0.81299999999999994</v>
      </c>
    </row>
    <row r="105" spans="1:37" ht="13.5" customHeight="1" x14ac:dyDescent="0.3">
      <c r="A105" s="24" t="s">
        <v>28</v>
      </c>
      <c r="B105" s="103">
        <v>10.8</v>
      </c>
      <c r="C105" s="108">
        <v>2.4</v>
      </c>
      <c r="D105" s="103">
        <v>8.6999999999999993</v>
      </c>
      <c r="E105" s="108">
        <v>1.9</v>
      </c>
      <c r="F105" s="103">
        <v>8.6999999999999993</v>
      </c>
      <c r="G105" s="108">
        <v>1.9</v>
      </c>
      <c r="H105" s="103">
        <v>7</v>
      </c>
      <c r="I105" s="108">
        <v>1.6</v>
      </c>
      <c r="J105" s="103">
        <v>10.338100000000001</v>
      </c>
      <c r="K105" s="108">
        <v>1.8522000000000001</v>
      </c>
      <c r="L105" s="103">
        <v>8.9589999999999996</v>
      </c>
      <c r="M105" s="108">
        <v>1.4801</v>
      </c>
      <c r="N105" s="103">
        <v>8.2986000000000004</v>
      </c>
      <c r="O105" s="108">
        <v>1.3463000000000001</v>
      </c>
      <c r="P105" s="103">
        <v>9.4123999999999999</v>
      </c>
      <c r="Q105" s="108">
        <v>1.9236</v>
      </c>
      <c r="R105" s="103">
        <v>10.4278</v>
      </c>
      <c r="S105" s="108">
        <v>2.1034999999999999</v>
      </c>
      <c r="T105" s="103">
        <v>8.2284000000000006</v>
      </c>
      <c r="U105" s="108">
        <v>1.4813000000000001</v>
      </c>
      <c r="V105" s="103">
        <v>8.2660999999999998</v>
      </c>
      <c r="W105" s="108">
        <v>1.5137</v>
      </c>
      <c r="X105" s="103">
        <v>6.8876999999999997</v>
      </c>
      <c r="Y105" s="108">
        <v>1.6102000000000001</v>
      </c>
      <c r="Z105" s="103">
        <v>10.991400000000001</v>
      </c>
      <c r="AA105" s="108">
        <v>2.3332000000000002</v>
      </c>
      <c r="AB105" s="103">
        <v>11.126799999999999</v>
      </c>
      <c r="AC105" s="108">
        <v>2.0104000000000002</v>
      </c>
      <c r="AD105" s="103">
        <v>9.5259</v>
      </c>
      <c r="AE105" s="108">
        <v>1.7059</v>
      </c>
      <c r="AF105" s="103" t="s">
        <v>127</v>
      </c>
      <c r="AG105" s="108" t="s">
        <v>127</v>
      </c>
      <c r="AH105" s="103">
        <v>8.2767999999999997</v>
      </c>
      <c r="AI105" s="108">
        <v>1.5509999999999999</v>
      </c>
      <c r="AJ105" s="103">
        <v>6.7872000000000003</v>
      </c>
      <c r="AK105" s="108">
        <v>1.3371</v>
      </c>
    </row>
    <row r="106" spans="1:37" ht="13.5" customHeight="1" x14ac:dyDescent="0.3">
      <c r="A106" s="25" t="s">
        <v>2</v>
      </c>
      <c r="B106" s="103">
        <v>5.3</v>
      </c>
      <c r="C106" s="108">
        <v>0.8</v>
      </c>
      <c r="D106" s="103">
        <v>4.0999999999999996</v>
      </c>
      <c r="E106" s="108">
        <v>0.7</v>
      </c>
      <c r="F106" s="103">
        <v>4</v>
      </c>
      <c r="G106" s="108">
        <v>0.7</v>
      </c>
      <c r="H106" s="103">
        <v>4.5999999999999996</v>
      </c>
      <c r="I106" s="108">
        <v>0.7</v>
      </c>
      <c r="J106" s="103">
        <v>6.2046999999999999</v>
      </c>
      <c r="K106" s="108">
        <v>0.82220000000000004</v>
      </c>
      <c r="L106" s="103">
        <v>4.7907999999999999</v>
      </c>
      <c r="M106" s="108">
        <v>0.59919999999999995</v>
      </c>
      <c r="N106" s="103">
        <v>4.8574999999999999</v>
      </c>
      <c r="O106" s="108">
        <v>0.60499999999999998</v>
      </c>
      <c r="P106" s="103">
        <v>6.6858000000000004</v>
      </c>
      <c r="Q106" s="108">
        <v>0.84319999999999995</v>
      </c>
      <c r="R106" s="103">
        <v>6.3655999999999997</v>
      </c>
      <c r="S106" s="108">
        <v>0.76949999999999996</v>
      </c>
      <c r="T106" s="103">
        <v>6.2415000000000003</v>
      </c>
      <c r="U106" s="108">
        <v>0.82230000000000003</v>
      </c>
      <c r="V106" s="103">
        <v>5.9703999999999997</v>
      </c>
      <c r="W106" s="108">
        <v>0.75580000000000003</v>
      </c>
      <c r="X106" s="103">
        <v>7.6078000000000001</v>
      </c>
      <c r="Y106" s="108">
        <v>0.96679999999999999</v>
      </c>
      <c r="Z106" s="103">
        <v>6.5183999999999997</v>
      </c>
      <c r="AA106" s="108">
        <v>0.79730000000000001</v>
      </c>
      <c r="AB106" s="103">
        <v>5.6515000000000004</v>
      </c>
      <c r="AC106" s="108">
        <v>0.65580000000000005</v>
      </c>
      <c r="AD106" s="103">
        <v>5.9694000000000003</v>
      </c>
      <c r="AE106" s="108">
        <v>0.62909999999999999</v>
      </c>
      <c r="AF106" s="103" t="s">
        <v>127</v>
      </c>
      <c r="AG106" s="108" t="s">
        <v>127</v>
      </c>
      <c r="AH106" s="103">
        <v>5.0286999999999997</v>
      </c>
      <c r="AI106" s="108">
        <v>0.47949999999999998</v>
      </c>
      <c r="AJ106" s="103">
        <v>5.0857000000000001</v>
      </c>
      <c r="AK106" s="108">
        <v>0.46789999999999998</v>
      </c>
    </row>
    <row r="107" spans="1:37" ht="13.5" customHeight="1" x14ac:dyDescent="0.3">
      <c r="A107" s="24" t="s">
        <v>29</v>
      </c>
      <c r="B107" s="103">
        <v>4.9000000000000004</v>
      </c>
      <c r="C107" s="108">
        <v>1.3</v>
      </c>
      <c r="D107" s="120" t="s">
        <v>68</v>
      </c>
      <c r="E107" s="125" t="s">
        <v>56</v>
      </c>
      <c r="F107" s="120" t="s">
        <v>87</v>
      </c>
      <c r="G107" s="125" t="s">
        <v>78</v>
      </c>
      <c r="H107" s="120" t="s">
        <v>101</v>
      </c>
      <c r="I107" s="125" t="s">
        <v>45</v>
      </c>
      <c r="J107" s="103">
        <v>6.2874999999999996</v>
      </c>
      <c r="K107" s="108">
        <v>1.4796</v>
      </c>
      <c r="L107" s="109">
        <v>4.0490000000000004</v>
      </c>
      <c r="M107" s="125">
        <v>1.0551999999999999</v>
      </c>
      <c r="N107" s="109">
        <v>3.7145000000000001</v>
      </c>
      <c r="O107" s="125">
        <v>1.0865</v>
      </c>
      <c r="P107" s="103">
        <v>4.8105000000000002</v>
      </c>
      <c r="Q107" s="108">
        <v>1.0456000000000001</v>
      </c>
      <c r="R107" s="109">
        <v>4.5697999999999999</v>
      </c>
      <c r="S107" s="125">
        <v>1.6335999999999999</v>
      </c>
      <c r="T107" s="109">
        <v>4.0334000000000003</v>
      </c>
      <c r="U107" s="125">
        <v>1.1718</v>
      </c>
      <c r="V107" s="109">
        <v>3.7271999999999998</v>
      </c>
      <c r="W107" s="125">
        <v>1.5673999999999999</v>
      </c>
      <c r="X107" s="109">
        <v>6.2575000000000003</v>
      </c>
      <c r="Y107" s="125">
        <v>1.8229</v>
      </c>
      <c r="Z107" s="109">
        <v>3.8250000000000002</v>
      </c>
      <c r="AA107" s="125">
        <v>1.2183999999999999</v>
      </c>
      <c r="AB107" s="109">
        <v>4.9154999999999998</v>
      </c>
      <c r="AC107" s="125">
        <v>1.4684999999999999</v>
      </c>
      <c r="AD107" s="109">
        <v>4.6505000000000001</v>
      </c>
      <c r="AE107" s="125">
        <v>1.2415</v>
      </c>
      <c r="AF107" s="103" t="s">
        <v>127</v>
      </c>
      <c r="AG107" s="108" t="s">
        <v>127</v>
      </c>
      <c r="AH107" s="103">
        <v>5.4766000000000004</v>
      </c>
      <c r="AI107" s="108">
        <v>1.105</v>
      </c>
      <c r="AJ107" s="103">
        <v>5.5534999999999997</v>
      </c>
      <c r="AK107" s="108">
        <v>1.1063000000000001</v>
      </c>
    </row>
    <row r="108" spans="1:37" ht="13.5" customHeight="1" x14ac:dyDescent="0.3">
      <c r="A108" s="24" t="s">
        <v>21</v>
      </c>
      <c r="B108" s="103">
        <v>5.5</v>
      </c>
      <c r="C108" s="108">
        <v>1</v>
      </c>
      <c r="D108" s="103">
        <v>4.4000000000000004</v>
      </c>
      <c r="E108" s="108">
        <v>0.9</v>
      </c>
      <c r="F108" s="103">
        <v>4.4000000000000004</v>
      </c>
      <c r="G108" s="108">
        <v>0.8</v>
      </c>
      <c r="H108" s="103">
        <v>4.4000000000000004</v>
      </c>
      <c r="I108" s="108">
        <v>0.8</v>
      </c>
      <c r="J108" s="103">
        <v>6.1807999999999996</v>
      </c>
      <c r="K108" s="108">
        <v>0.96989999999999998</v>
      </c>
      <c r="L108" s="103">
        <v>4.9748000000000001</v>
      </c>
      <c r="M108" s="108">
        <v>0.70050000000000001</v>
      </c>
      <c r="N108" s="103">
        <v>5.1127000000000002</v>
      </c>
      <c r="O108" s="108">
        <v>0.69899999999999995</v>
      </c>
      <c r="P108" s="103">
        <v>7.0903999999999998</v>
      </c>
      <c r="Q108" s="108">
        <v>0.99770000000000003</v>
      </c>
      <c r="R108" s="103">
        <v>6.7546999999999997</v>
      </c>
      <c r="S108" s="108">
        <v>0.86719999999999997</v>
      </c>
      <c r="T108" s="103">
        <v>6.6691000000000003</v>
      </c>
      <c r="U108" s="108">
        <v>0.95350000000000001</v>
      </c>
      <c r="V108" s="103">
        <v>6.3701999999999996</v>
      </c>
      <c r="W108" s="108">
        <v>0.84560000000000002</v>
      </c>
      <c r="X108" s="103">
        <v>7.8407999999999998</v>
      </c>
      <c r="Y108" s="108">
        <v>1.0881000000000001</v>
      </c>
      <c r="Z108" s="103">
        <v>6.9718999999999998</v>
      </c>
      <c r="AA108" s="108">
        <v>0.90710000000000002</v>
      </c>
      <c r="AB108" s="103">
        <v>5.7792000000000003</v>
      </c>
      <c r="AC108" s="108">
        <v>0.72629999999999995</v>
      </c>
      <c r="AD108" s="103">
        <v>6.1856</v>
      </c>
      <c r="AE108" s="108">
        <v>0.70309999999999995</v>
      </c>
      <c r="AF108" s="103" t="s">
        <v>127</v>
      </c>
      <c r="AG108" s="108" t="s">
        <v>127</v>
      </c>
      <c r="AH108" s="103">
        <v>4.9227999999999996</v>
      </c>
      <c r="AI108" s="108">
        <v>0.53220000000000001</v>
      </c>
      <c r="AJ108" s="103">
        <v>4.9695999999999998</v>
      </c>
      <c r="AK108" s="108">
        <v>0.51549999999999996</v>
      </c>
    </row>
    <row r="109" spans="1:37" s="75" customFormat="1" ht="25.5" customHeight="1" x14ac:dyDescent="0.3">
      <c r="A109" s="95" t="s">
        <v>121</v>
      </c>
      <c r="B109" s="122">
        <v>5.8</v>
      </c>
      <c r="C109" s="123">
        <v>1.1000000000000001</v>
      </c>
      <c r="D109" s="122">
        <v>4.4000000000000004</v>
      </c>
      <c r="E109" s="123">
        <v>0.9</v>
      </c>
      <c r="F109" s="122">
        <v>3.5</v>
      </c>
      <c r="G109" s="123">
        <v>0.9</v>
      </c>
      <c r="H109" s="122">
        <v>4.8</v>
      </c>
      <c r="I109" s="123">
        <v>1.1000000000000001</v>
      </c>
      <c r="J109" s="122">
        <v>6.5426000000000002</v>
      </c>
      <c r="K109" s="123">
        <v>0.90259999999999996</v>
      </c>
      <c r="L109" s="122">
        <v>6.8167</v>
      </c>
      <c r="M109" s="123">
        <v>0.89490000000000003</v>
      </c>
      <c r="N109" s="122">
        <v>6.1574</v>
      </c>
      <c r="O109" s="123">
        <v>0.82969999999999999</v>
      </c>
      <c r="P109" s="122">
        <v>6.7670000000000003</v>
      </c>
      <c r="Q109" s="123">
        <v>0.94040000000000001</v>
      </c>
      <c r="R109" s="122">
        <v>6.7729999999999997</v>
      </c>
      <c r="S109" s="123">
        <v>1.0852999999999999</v>
      </c>
      <c r="T109" s="122">
        <v>6.6749999999999998</v>
      </c>
      <c r="U109" s="123">
        <v>1.0591999999999999</v>
      </c>
      <c r="V109" s="122">
        <v>6.9905999999999997</v>
      </c>
      <c r="W109" s="123">
        <v>1.1133</v>
      </c>
      <c r="X109" s="122">
        <v>6.2876000000000003</v>
      </c>
      <c r="Y109" s="123">
        <v>1.0986</v>
      </c>
      <c r="Z109" s="122">
        <v>6.3197000000000001</v>
      </c>
      <c r="AA109" s="123">
        <v>1.1293</v>
      </c>
      <c r="AB109" s="122">
        <v>5.3482000000000003</v>
      </c>
      <c r="AC109" s="123">
        <v>0.96399999999999997</v>
      </c>
      <c r="AD109" s="122">
        <v>6.5010000000000003</v>
      </c>
      <c r="AE109" s="123">
        <v>1.0894999999999999</v>
      </c>
      <c r="AF109" s="122" t="s">
        <v>127</v>
      </c>
      <c r="AG109" s="123" t="s">
        <v>127</v>
      </c>
      <c r="AH109" s="122">
        <v>6.5964999999999998</v>
      </c>
      <c r="AI109" s="123">
        <v>0.94920000000000004</v>
      </c>
      <c r="AJ109" s="122">
        <v>5.2971000000000004</v>
      </c>
      <c r="AK109" s="123">
        <v>0.8518</v>
      </c>
    </row>
    <row r="110" spans="1:37" ht="13.5" customHeight="1" x14ac:dyDescent="0.3">
      <c r="A110" s="25" t="s">
        <v>26</v>
      </c>
      <c r="B110" s="120" t="s">
        <v>114</v>
      </c>
      <c r="C110" s="125" t="s">
        <v>93</v>
      </c>
      <c r="D110" s="120" t="s">
        <v>52</v>
      </c>
      <c r="E110" s="125" t="s">
        <v>61</v>
      </c>
      <c r="F110" s="120" t="s">
        <v>52</v>
      </c>
      <c r="G110" s="125" t="s">
        <v>54</v>
      </c>
      <c r="H110" s="120" t="s">
        <v>115</v>
      </c>
      <c r="I110" s="125" t="s">
        <v>68</v>
      </c>
      <c r="J110" s="109">
        <v>11.0146</v>
      </c>
      <c r="K110" s="125">
        <v>2.8029999999999999</v>
      </c>
      <c r="L110" s="103">
        <v>12.4031</v>
      </c>
      <c r="M110" s="108">
        <v>2.6063999999999998</v>
      </c>
      <c r="N110" s="103">
        <v>12.1227</v>
      </c>
      <c r="O110" s="108">
        <v>2.5428999999999999</v>
      </c>
      <c r="P110" s="109">
        <v>12.8314</v>
      </c>
      <c r="Q110" s="125">
        <v>2.9478</v>
      </c>
      <c r="R110" s="109">
        <v>11.389699999999999</v>
      </c>
      <c r="S110" s="125">
        <v>3.0129999999999999</v>
      </c>
      <c r="T110" s="109">
        <v>11.3057</v>
      </c>
      <c r="U110" s="125">
        <v>3.1377000000000002</v>
      </c>
      <c r="V110" s="109">
        <v>12.7918</v>
      </c>
      <c r="W110" s="125">
        <v>3.3851</v>
      </c>
      <c r="X110" s="109">
        <v>7.2788000000000004</v>
      </c>
      <c r="Y110" s="125">
        <v>2.2919999999999998</v>
      </c>
      <c r="Z110" s="109">
        <v>8.1236999999999995</v>
      </c>
      <c r="AA110" s="125">
        <v>2.7067000000000001</v>
      </c>
      <c r="AB110" s="109">
        <v>6.1304999999999996</v>
      </c>
      <c r="AC110" s="125">
        <v>2.6671</v>
      </c>
      <c r="AD110" s="109">
        <v>10.7667</v>
      </c>
      <c r="AE110" s="125">
        <v>3.6238999999999999</v>
      </c>
      <c r="AF110" s="109" t="s">
        <v>127</v>
      </c>
      <c r="AG110" s="125" t="s">
        <v>127</v>
      </c>
      <c r="AH110" s="109">
        <v>9.7727000000000004</v>
      </c>
      <c r="AI110" s="125">
        <v>2.9946999999999999</v>
      </c>
      <c r="AJ110" s="109">
        <v>8.3376999999999999</v>
      </c>
      <c r="AK110" s="125">
        <v>2.6941999999999999</v>
      </c>
    </row>
    <row r="111" spans="1:37" ht="13.5" customHeight="1" x14ac:dyDescent="0.3">
      <c r="A111" s="25" t="s">
        <v>1</v>
      </c>
      <c r="B111" s="103">
        <v>5.6</v>
      </c>
      <c r="C111" s="108">
        <v>1.3</v>
      </c>
      <c r="D111" s="103">
        <v>5</v>
      </c>
      <c r="E111" s="108">
        <v>1.2</v>
      </c>
      <c r="F111" s="120" t="s">
        <v>72</v>
      </c>
      <c r="G111" s="125" t="s">
        <v>78</v>
      </c>
      <c r="H111" s="120" t="s">
        <v>72</v>
      </c>
      <c r="I111" s="125" t="s">
        <v>56</v>
      </c>
      <c r="J111" s="103">
        <v>5.3292000000000002</v>
      </c>
      <c r="K111" s="108">
        <v>1.0033000000000001</v>
      </c>
      <c r="L111" s="103">
        <v>5.7622999999999998</v>
      </c>
      <c r="M111" s="108">
        <v>1.0722</v>
      </c>
      <c r="N111" s="103">
        <v>5.0464000000000002</v>
      </c>
      <c r="O111" s="108">
        <v>0.97599999999999998</v>
      </c>
      <c r="P111" s="103">
        <v>5.6902999999999997</v>
      </c>
      <c r="Q111" s="108">
        <v>1.1100000000000001</v>
      </c>
      <c r="R111" s="103">
        <v>6.0350000000000001</v>
      </c>
      <c r="S111" s="108">
        <v>1.3310999999999999</v>
      </c>
      <c r="T111" s="103">
        <v>6.2264999999999997</v>
      </c>
      <c r="U111" s="108">
        <v>1.3723000000000001</v>
      </c>
      <c r="V111" s="103">
        <v>5.7732999999999999</v>
      </c>
      <c r="W111" s="108">
        <v>1.3264</v>
      </c>
      <c r="X111" s="103">
        <v>6.6486999999999998</v>
      </c>
      <c r="Y111" s="108">
        <v>1.5771999999999999</v>
      </c>
      <c r="Z111" s="103">
        <v>6.5468999999999999</v>
      </c>
      <c r="AA111" s="108">
        <v>1.6016999999999999</v>
      </c>
      <c r="AB111" s="103">
        <v>5.5309999999999997</v>
      </c>
      <c r="AC111" s="108">
        <v>1.2209000000000001</v>
      </c>
      <c r="AD111" s="103">
        <v>5.8682999999999996</v>
      </c>
      <c r="AE111" s="108">
        <v>1.3042</v>
      </c>
      <c r="AF111" s="103" t="s">
        <v>127</v>
      </c>
      <c r="AG111" s="108" t="s">
        <v>127</v>
      </c>
      <c r="AH111" s="103">
        <v>6.5743</v>
      </c>
      <c r="AI111" s="108">
        <v>1.1979</v>
      </c>
      <c r="AJ111" s="103">
        <v>4.8859000000000004</v>
      </c>
      <c r="AK111" s="108">
        <v>1.0295000000000001</v>
      </c>
    </row>
    <row r="112" spans="1:37" ht="13.5" customHeight="1" x14ac:dyDescent="0.3">
      <c r="A112" s="24" t="s">
        <v>27</v>
      </c>
      <c r="B112" s="103">
        <v>5.2</v>
      </c>
      <c r="C112" s="108">
        <v>1.3</v>
      </c>
      <c r="D112" s="103">
        <v>4.9000000000000004</v>
      </c>
      <c r="E112" s="108">
        <v>1.3</v>
      </c>
      <c r="F112" s="120" t="s">
        <v>72</v>
      </c>
      <c r="G112" s="125" t="s">
        <v>56</v>
      </c>
      <c r="H112" s="120" t="s">
        <v>93</v>
      </c>
      <c r="I112" s="125" t="s">
        <v>56</v>
      </c>
      <c r="J112" s="103">
        <v>5.3349000000000002</v>
      </c>
      <c r="K112" s="108">
        <v>1.0535000000000001</v>
      </c>
      <c r="L112" s="103">
        <v>5.4833999999999996</v>
      </c>
      <c r="M112" s="108">
        <v>1.0902000000000001</v>
      </c>
      <c r="N112" s="103">
        <v>5.3201000000000001</v>
      </c>
      <c r="O112" s="108">
        <v>1.0579000000000001</v>
      </c>
      <c r="P112" s="103">
        <v>5.5915999999999997</v>
      </c>
      <c r="Q112" s="108">
        <v>1.1213</v>
      </c>
      <c r="R112" s="103">
        <v>6.1220999999999997</v>
      </c>
      <c r="S112" s="108">
        <v>1.4258</v>
      </c>
      <c r="T112" s="103">
        <v>5.9770000000000003</v>
      </c>
      <c r="U112" s="108">
        <v>1.4302999999999999</v>
      </c>
      <c r="V112" s="103">
        <v>5.8013000000000003</v>
      </c>
      <c r="W112" s="108">
        <v>1.4288000000000001</v>
      </c>
      <c r="X112" s="103">
        <v>6.9169</v>
      </c>
      <c r="Y112" s="108">
        <v>1.7118</v>
      </c>
      <c r="Z112" s="103">
        <v>6.2648999999999999</v>
      </c>
      <c r="AA112" s="108">
        <v>1.6363000000000001</v>
      </c>
      <c r="AB112" s="103">
        <v>5.4546000000000001</v>
      </c>
      <c r="AC112" s="108">
        <v>1.2455000000000001</v>
      </c>
      <c r="AD112" s="103">
        <v>5.4668999999999999</v>
      </c>
      <c r="AE112" s="108">
        <v>1.3140000000000001</v>
      </c>
      <c r="AF112" s="103" t="s">
        <v>127</v>
      </c>
      <c r="AG112" s="108" t="s">
        <v>127</v>
      </c>
      <c r="AH112" s="103">
        <v>6.0137999999999998</v>
      </c>
      <c r="AI112" s="108">
        <v>1.2257</v>
      </c>
      <c r="AJ112" s="109">
        <v>4.2313000000000001</v>
      </c>
      <c r="AK112" s="125">
        <v>1.0069999999999999</v>
      </c>
    </row>
    <row r="113" spans="1:58" ht="13.5" customHeight="1" x14ac:dyDescent="0.3">
      <c r="A113" s="24" t="s">
        <v>28</v>
      </c>
      <c r="B113" s="120" t="s">
        <v>66</v>
      </c>
      <c r="C113" s="125" t="s">
        <v>74</v>
      </c>
      <c r="D113" s="120" t="s">
        <v>116</v>
      </c>
      <c r="E113" s="125" t="s">
        <v>67</v>
      </c>
      <c r="F113" s="120" t="s">
        <v>37</v>
      </c>
      <c r="G113" s="108" t="s">
        <v>37</v>
      </c>
      <c r="H113" s="120" t="s">
        <v>99</v>
      </c>
      <c r="I113" s="125" t="s">
        <v>116</v>
      </c>
      <c r="J113" s="109">
        <v>5.2617000000000003</v>
      </c>
      <c r="K113" s="125">
        <v>3.2176</v>
      </c>
      <c r="L113" s="152">
        <v>8.9829000000000008</v>
      </c>
      <c r="M113" s="125">
        <v>4.6999000000000004</v>
      </c>
      <c r="N113" s="152">
        <v>2.3117999999999999</v>
      </c>
      <c r="O113" s="125">
        <v>1.7245999999999999</v>
      </c>
      <c r="P113" s="109">
        <v>6.5503999999999998</v>
      </c>
      <c r="Q113" s="125">
        <v>4.5427</v>
      </c>
      <c r="R113" s="109">
        <v>5.1737000000000002</v>
      </c>
      <c r="S113" s="125">
        <v>3.331</v>
      </c>
      <c r="T113" s="109">
        <v>8.9036000000000008</v>
      </c>
      <c r="U113" s="125">
        <v>4.8681999999999999</v>
      </c>
      <c r="V113" s="109">
        <v>5.5110999999999999</v>
      </c>
      <c r="W113" s="125">
        <v>3.1495000000000002</v>
      </c>
      <c r="X113" s="109">
        <v>4.0724</v>
      </c>
      <c r="Y113" s="125">
        <v>2.9411999999999998</v>
      </c>
      <c r="Z113" s="109">
        <v>9.7296999999999993</v>
      </c>
      <c r="AA113" s="125">
        <v>6.7060000000000004</v>
      </c>
      <c r="AB113" s="109">
        <v>6.1989000000000001</v>
      </c>
      <c r="AC113" s="125">
        <v>4.7735000000000003</v>
      </c>
      <c r="AD113" s="109">
        <v>8.6881000000000004</v>
      </c>
      <c r="AE113" s="125">
        <v>4.8818999999999999</v>
      </c>
      <c r="AF113" s="109" t="s">
        <v>127</v>
      </c>
      <c r="AG113" s="125" t="s">
        <v>127</v>
      </c>
      <c r="AH113" s="109">
        <v>12.0556</v>
      </c>
      <c r="AI113" s="125">
        <v>4.7314999999999996</v>
      </c>
      <c r="AJ113" s="109">
        <v>11.0014</v>
      </c>
      <c r="AK113" s="125">
        <v>4.8486000000000002</v>
      </c>
    </row>
    <row r="114" spans="1:58" ht="13.5" customHeight="1" x14ac:dyDescent="0.3">
      <c r="A114" s="25" t="s">
        <v>2</v>
      </c>
      <c r="B114" s="120" t="s">
        <v>61</v>
      </c>
      <c r="C114" s="125" t="s">
        <v>59</v>
      </c>
      <c r="D114" s="120" t="s">
        <v>61</v>
      </c>
      <c r="E114" s="125" t="s">
        <v>76</v>
      </c>
      <c r="F114" s="120" t="s">
        <v>92</v>
      </c>
      <c r="G114" s="125" t="s">
        <v>59</v>
      </c>
      <c r="H114" s="120" t="s">
        <v>83</v>
      </c>
      <c r="I114" s="125" t="s">
        <v>58</v>
      </c>
      <c r="J114" s="109">
        <v>5.5632999999999999</v>
      </c>
      <c r="K114" s="125">
        <v>1.7103999999999999</v>
      </c>
      <c r="L114" s="152">
        <v>4.0872000000000002</v>
      </c>
      <c r="M114" s="125">
        <v>1.4811000000000001</v>
      </c>
      <c r="N114" s="152">
        <v>3.4839000000000002</v>
      </c>
      <c r="O114" s="125">
        <v>1.3396999999999999</v>
      </c>
      <c r="P114" s="109">
        <v>4.1136999999999997</v>
      </c>
      <c r="Q114" s="125">
        <v>1.4622999999999999</v>
      </c>
      <c r="R114" s="109">
        <v>4.3064999999999998</v>
      </c>
      <c r="S114" s="125">
        <v>2.0670000000000002</v>
      </c>
      <c r="T114" s="109">
        <v>3.8069999999999999</v>
      </c>
      <c r="U114" s="125">
        <v>1.3606</v>
      </c>
      <c r="V114" s="109">
        <v>4.7352999999999996</v>
      </c>
      <c r="W114" s="125">
        <v>1.7848999999999999</v>
      </c>
      <c r="X114" s="109">
        <v>4.5164999999999997</v>
      </c>
      <c r="Y114" s="125">
        <v>1.7059</v>
      </c>
      <c r="Z114" s="109">
        <v>4.0339</v>
      </c>
      <c r="AA114" s="125">
        <v>1.4682999999999999</v>
      </c>
      <c r="AB114" s="109">
        <v>4.3826999999999998</v>
      </c>
      <c r="AC114" s="125">
        <v>1.9202999999999999</v>
      </c>
      <c r="AD114" s="109">
        <v>4.4283000000000001</v>
      </c>
      <c r="AE114" s="125">
        <v>1.5067999999999999</v>
      </c>
      <c r="AF114" s="109" t="s">
        <v>127</v>
      </c>
      <c r="AG114" s="125" t="s">
        <v>127</v>
      </c>
      <c r="AH114" s="109">
        <v>4.0766999999999998</v>
      </c>
      <c r="AI114" s="125">
        <v>1.409</v>
      </c>
      <c r="AJ114" s="109">
        <v>3.956</v>
      </c>
      <c r="AK114" s="125">
        <v>1.4589000000000001</v>
      </c>
    </row>
    <row r="115" spans="1:58" ht="13.5" customHeight="1" x14ac:dyDescent="0.3">
      <c r="A115" s="24" t="s">
        <v>29</v>
      </c>
      <c r="B115" s="120" t="s">
        <v>76</v>
      </c>
      <c r="C115" s="125" t="s">
        <v>56</v>
      </c>
      <c r="D115" s="120" t="s">
        <v>37</v>
      </c>
      <c r="E115" s="108" t="s">
        <v>37</v>
      </c>
      <c r="F115" s="120" t="s">
        <v>61</v>
      </c>
      <c r="G115" s="125" t="s">
        <v>46</v>
      </c>
      <c r="H115" s="120" t="s">
        <v>60</v>
      </c>
      <c r="I115" s="125" t="s">
        <v>54</v>
      </c>
      <c r="J115" s="109">
        <v>5.4739000000000004</v>
      </c>
      <c r="K115" s="125">
        <v>2.1840000000000002</v>
      </c>
      <c r="L115" s="152">
        <v>4.3102</v>
      </c>
      <c r="M115" s="125">
        <v>1.7851999999999999</v>
      </c>
      <c r="N115" s="152">
        <v>3.0722999999999998</v>
      </c>
      <c r="O115" s="125">
        <v>1.51</v>
      </c>
      <c r="P115" s="109">
        <v>4.2149000000000001</v>
      </c>
      <c r="Q115" s="125">
        <v>2.0085999999999999</v>
      </c>
      <c r="R115" s="109">
        <v>3.6364000000000001</v>
      </c>
      <c r="S115" s="125">
        <v>2.8203999999999998</v>
      </c>
      <c r="T115" s="109">
        <v>2.7564000000000002</v>
      </c>
      <c r="U115" s="125">
        <v>1.6218999999999999</v>
      </c>
      <c r="V115" s="109">
        <v>2.0834000000000001</v>
      </c>
      <c r="W115" s="125">
        <v>1.3633999999999999</v>
      </c>
      <c r="X115" s="109">
        <v>4.4401000000000002</v>
      </c>
      <c r="Y115" s="125">
        <v>2.1406999999999998</v>
      </c>
      <c r="Z115" s="109">
        <v>3.536</v>
      </c>
      <c r="AA115" s="125">
        <v>2.2541000000000002</v>
      </c>
      <c r="AB115" s="109">
        <v>4.7987000000000002</v>
      </c>
      <c r="AC115" s="125">
        <v>2.7917000000000001</v>
      </c>
      <c r="AD115" s="109">
        <v>4.5556000000000001</v>
      </c>
      <c r="AE115" s="125">
        <v>2.1724000000000001</v>
      </c>
      <c r="AF115" s="109" t="s">
        <v>127</v>
      </c>
      <c r="AG115" s="125" t="s">
        <v>127</v>
      </c>
      <c r="AH115" s="109">
        <v>3.8624999999999998</v>
      </c>
      <c r="AI115" s="125">
        <v>1.9029</v>
      </c>
      <c r="AJ115" s="109">
        <v>4.6078000000000001</v>
      </c>
      <c r="AK115" s="125">
        <v>2.1198999999999999</v>
      </c>
    </row>
    <row r="116" spans="1:58" ht="13.5" customHeight="1" x14ac:dyDescent="0.3">
      <c r="A116" s="24" t="s">
        <v>21</v>
      </c>
      <c r="B116" s="120" t="s">
        <v>94</v>
      </c>
      <c r="C116" s="125" t="s">
        <v>84</v>
      </c>
      <c r="D116" s="120" t="s">
        <v>83</v>
      </c>
      <c r="E116" s="125" t="s">
        <v>44</v>
      </c>
      <c r="F116" s="120" t="s">
        <v>37</v>
      </c>
      <c r="G116" s="108" t="s">
        <v>37</v>
      </c>
      <c r="H116" s="120" t="s">
        <v>79</v>
      </c>
      <c r="I116" s="125" t="s">
        <v>94</v>
      </c>
      <c r="J116" s="109">
        <v>5.6661000000000001</v>
      </c>
      <c r="K116" s="125">
        <v>2.6859000000000002</v>
      </c>
      <c r="L116" s="152">
        <v>3.8256999999999999</v>
      </c>
      <c r="M116" s="125">
        <v>2.4464000000000001</v>
      </c>
      <c r="N116" s="152">
        <v>4.1021000000000001</v>
      </c>
      <c r="O116" s="125">
        <v>2.4622000000000002</v>
      </c>
      <c r="P116" s="109">
        <v>3.9874000000000001</v>
      </c>
      <c r="Q116" s="125">
        <v>2.1261999999999999</v>
      </c>
      <c r="R116" s="109">
        <v>5.1130000000000004</v>
      </c>
      <c r="S116" s="125">
        <v>3.0407000000000002</v>
      </c>
      <c r="T116" s="109">
        <v>5.1950000000000003</v>
      </c>
      <c r="U116" s="125">
        <v>2.3064</v>
      </c>
      <c r="V116" s="109">
        <v>8.0024999999999995</v>
      </c>
      <c r="W116" s="125">
        <v>3.5343</v>
      </c>
      <c r="X116" s="109">
        <v>4.6006</v>
      </c>
      <c r="Y116" s="125">
        <v>2.7002999999999999</v>
      </c>
      <c r="Z116" s="109">
        <v>4.5387000000000004</v>
      </c>
      <c r="AA116" s="125">
        <v>1.883</v>
      </c>
      <c r="AB116" s="109">
        <v>3.8637000000000001</v>
      </c>
      <c r="AC116" s="125">
        <v>2.5453000000000001</v>
      </c>
      <c r="AD116" s="109">
        <v>4.2618999999999998</v>
      </c>
      <c r="AE116" s="125">
        <v>2.0059999999999998</v>
      </c>
      <c r="AF116" s="109" t="s">
        <v>127</v>
      </c>
      <c r="AG116" s="125" t="s">
        <v>127</v>
      </c>
      <c r="AH116" s="109">
        <v>4.3308999999999997</v>
      </c>
      <c r="AI116" s="125">
        <v>2.0960000000000001</v>
      </c>
      <c r="AJ116" s="109">
        <v>3.2254</v>
      </c>
      <c r="AK116" s="125">
        <v>1.9791000000000001</v>
      </c>
    </row>
    <row r="117" spans="1:58" s="75" customFormat="1" ht="25.5" customHeight="1" x14ac:dyDescent="0.3">
      <c r="A117" s="95" t="s">
        <v>122</v>
      </c>
      <c r="B117" s="122">
        <v>8</v>
      </c>
      <c r="C117" s="123">
        <v>0.7</v>
      </c>
      <c r="D117" s="122">
        <v>6.6</v>
      </c>
      <c r="E117" s="123">
        <v>0.6</v>
      </c>
      <c r="F117" s="122">
        <v>6.2</v>
      </c>
      <c r="G117" s="123">
        <v>0.5</v>
      </c>
      <c r="H117" s="122">
        <v>7</v>
      </c>
      <c r="I117" s="123">
        <v>0.6</v>
      </c>
      <c r="J117" s="122">
        <v>8.6735000000000007</v>
      </c>
      <c r="K117" s="123">
        <v>0.59189999999999998</v>
      </c>
      <c r="L117" s="122">
        <v>7.1501000000000001</v>
      </c>
      <c r="M117" s="123">
        <v>0.49630000000000002</v>
      </c>
      <c r="N117" s="122">
        <v>7.5339</v>
      </c>
      <c r="O117" s="123">
        <v>0.48299999999999998</v>
      </c>
      <c r="P117" s="122">
        <v>8.4797999999999991</v>
      </c>
      <c r="Q117" s="123">
        <v>0.57440000000000002</v>
      </c>
      <c r="R117" s="122">
        <v>8.3849</v>
      </c>
      <c r="S117" s="123">
        <v>0.62229999999999996</v>
      </c>
      <c r="T117" s="122">
        <v>8.3131000000000004</v>
      </c>
      <c r="U117" s="123">
        <v>0.61909999999999998</v>
      </c>
      <c r="V117" s="122">
        <v>8.4556000000000004</v>
      </c>
      <c r="W117" s="123">
        <v>0.63049999999999995</v>
      </c>
      <c r="X117" s="122">
        <v>8.2596000000000007</v>
      </c>
      <c r="Y117" s="123">
        <v>0.65369999999999995</v>
      </c>
      <c r="Z117" s="122">
        <v>8.0122999999999998</v>
      </c>
      <c r="AA117" s="123">
        <v>0.60160000000000002</v>
      </c>
      <c r="AB117" s="122">
        <v>7.5456000000000003</v>
      </c>
      <c r="AC117" s="123">
        <v>0.54900000000000004</v>
      </c>
      <c r="AD117" s="122">
        <v>7.6044999999999998</v>
      </c>
      <c r="AE117" s="123">
        <v>0.53590000000000004</v>
      </c>
      <c r="AF117" s="122" t="s">
        <v>127</v>
      </c>
      <c r="AG117" s="123" t="s">
        <v>127</v>
      </c>
      <c r="AH117" s="122">
        <v>6.5052000000000003</v>
      </c>
      <c r="AI117" s="123">
        <v>0.41220000000000001</v>
      </c>
      <c r="AJ117" s="122">
        <v>6.2489999999999997</v>
      </c>
      <c r="AK117" s="123">
        <v>0.40839999999999999</v>
      </c>
    </row>
    <row r="118" spans="1:58" ht="13.5" customHeight="1" x14ac:dyDescent="0.3">
      <c r="A118" s="25" t="s">
        <v>26</v>
      </c>
      <c r="B118" s="103">
        <v>9.6</v>
      </c>
      <c r="C118" s="108">
        <v>1.2</v>
      </c>
      <c r="D118" s="103">
        <v>8.1999999999999993</v>
      </c>
      <c r="E118" s="108">
        <v>1.2</v>
      </c>
      <c r="F118" s="103">
        <v>8</v>
      </c>
      <c r="G118" s="108">
        <v>1.2</v>
      </c>
      <c r="H118" s="103">
        <v>9.5</v>
      </c>
      <c r="I118" s="108">
        <v>1.3</v>
      </c>
      <c r="J118" s="103">
        <v>10.581899999999999</v>
      </c>
      <c r="K118" s="108">
        <v>1.1482000000000001</v>
      </c>
      <c r="L118" s="103">
        <v>10.185</v>
      </c>
      <c r="M118" s="108">
        <v>1.196</v>
      </c>
      <c r="N118" s="103">
        <v>9.8914000000000009</v>
      </c>
      <c r="O118" s="108">
        <v>1.0852999999999999</v>
      </c>
      <c r="P118" s="103">
        <v>10.7714</v>
      </c>
      <c r="Q118" s="108">
        <v>1.1437999999999999</v>
      </c>
      <c r="R118" s="103">
        <v>11.079800000000001</v>
      </c>
      <c r="S118" s="108">
        <v>1.4487000000000001</v>
      </c>
      <c r="T118" s="103">
        <v>11.353899999999999</v>
      </c>
      <c r="U118" s="108">
        <v>1.4251</v>
      </c>
      <c r="V118" s="103">
        <v>12.016500000000001</v>
      </c>
      <c r="W118" s="108">
        <v>1.494</v>
      </c>
      <c r="X118" s="103">
        <v>9.8991000000000007</v>
      </c>
      <c r="Y118" s="108">
        <v>1.4231</v>
      </c>
      <c r="Z118" s="103">
        <v>9.7208000000000006</v>
      </c>
      <c r="AA118" s="108">
        <v>1.2363999999999999</v>
      </c>
      <c r="AB118" s="103">
        <v>9.8329000000000004</v>
      </c>
      <c r="AC118" s="108">
        <v>1.3004</v>
      </c>
      <c r="AD118" s="103">
        <v>10.282</v>
      </c>
      <c r="AE118" s="108">
        <v>1.3405</v>
      </c>
      <c r="AF118" s="103" t="s">
        <v>127</v>
      </c>
      <c r="AG118" s="108" t="s">
        <v>127</v>
      </c>
      <c r="AH118" s="103">
        <v>8.8498000000000001</v>
      </c>
      <c r="AI118" s="108">
        <v>0.94989999999999997</v>
      </c>
      <c r="AJ118" s="103">
        <v>8.3953000000000007</v>
      </c>
      <c r="AK118" s="108">
        <v>0.96399999999999997</v>
      </c>
    </row>
    <row r="119" spans="1:58" ht="13.5" customHeight="1" x14ac:dyDescent="0.3">
      <c r="A119" s="25" t="s">
        <v>1</v>
      </c>
      <c r="B119" s="103">
        <v>8.6999999999999993</v>
      </c>
      <c r="C119" s="108">
        <v>1.2</v>
      </c>
      <c r="D119" s="103">
        <v>7.5</v>
      </c>
      <c r="E119" s="108">
        <v>1</v>
      </c>
      <c r="F119" s="103">
        <v>6.8</v>
      </c>
      <c r="G119" s="108">
        <v>1</v>
      </c>
      <c r="H119" s="103">
        <v>7.5</v>
      </c>
      <c r="I119" s="108">
        <v>1</v>
      </c>
      <c r="J119" s="103">
        <v>9.3668999999999993</v>
      </c>
      <c r="K119" s="108">
        <v>1.0390999999999999</v>
      </c>
      <c r="L119" s="103">
        <v>7.0369999999999999</v>
      </c>
      <c r="M119" s="108">
        <v>0.75660000000000005</v>
      </c>
      <c r="N119" s="103">
        <v>8.4679000000000002</v>
      </c>
      <c r="O119" s="108">
        <v>0.83040000000000003</v>
      </c>
      <c r="P119" s="103">
        <v>8.4939</v>
      </c>
      <c r="Q119" s="108">
        <v>0.96130000000000004</v>
      </c>
      <c r="R119" s="103">
        <v>8.6885999999999992</v>
      </c>
      <c r="S119" s="108">
        <v>1.1338999999999999</v>
      </c>
      <c r="T119" s="103">
        <v>7.9576000000000002</v>
      </c>
      <c r="U119" s="108">
        <v>1.0143</v>
      </c>
      <c r="V119" s="103">
        <v>8.9870000000000001</v>
      </c>
      <c r="W119" s="108">
        <v>1.1881999999999999</v>
      </c>
      <c r="X119" s="103">
        <v>7.5880000000000001</v>
      </c>
      <c r="Y119" s="108">
        <v>0.98650000000000004</v>
      </c>
      <c r="Z119" s="103">
        <v>8.7104999999999997</v>
      </c>
      <c r="AA119" s="108">
        <v>1.1606000000000001</v>
      </c>
      <c r="AB119" s="103">
        <v>8.6965000000000003</v>
      </c>
      <c r="AC119" s="108">
        <v>1.1188</v>
      </c>
      <c r="AD119" s="103">
        <v>8.1297999999999995</v>
      </c>
      <c r="AE119" s="108">
        <v>1.0670999999999999</v>
      </c>
      <c r="AF119" s="103" t="s">
        <v>127</v>
      </c>
      <c r="AG119" s="108" t="s">
        <v>127</v>
      </c>
      <c r="AH119" s="103">
        <v>6.5266999999999999</v>
      </c>
      <c r="AI119" s="108">
        <v>0.87319999999999998</v>
      </c>
      <c r="AJ119" s="103">
        <v>6.0391000000000004</v>
      </c>
      <c r="AK119" s="108">
        <v>0.89459999999999995</v>
      </c>
    </row>
    <row r="120" spans="1:58" ht="13.5" customHeight="1" x14ac:dyDescent="0.3">
      <c r="A120" s="24" t="s">
        <v>27</v>
      </c>
      <c r="B120" s="103">
        <v>7.8</v>
      </c>
      <c r="C120" s="108">
        <v>1.4</v>
      </c>
      <c r="D120" s="103">
        <v>6.9</v>
      </c>
      <c r="E120" s="108">
        <v>1.2</v>
      </c>
      <c r="F120" s="103">
        <v>5.7</v>
      </c>
      <c r="G120" s="108">
        <v>1.1000000000000001</v>
      </c>
      <c r="H120" s="103">
        <v>7.8</v>
      </c>
      <c r="I120" s="108">
        <v>1.3</v>
      </c>
      <c r="J120" s="103">
        <v>8.7645</v>
      </c>
      <c r="K120" s="108">
        <v>1.2073</v>
      </c>
      <c r="L120" s="103">
        <v>6.2744999999999997</v>
      </c>
      <c r="M120" s="108">
        <v>0.85489999999999999</v>
      </c>
      <c r="N120" s="103">
        <v>8.2138000000000009</v>
      </c>
      <c r="O120" s="108">
        <v>0.99870000000000003</v>
      </c>
      <c r="P120" s="103">
        <v>7.9103000000000003</v>
      </c>
      <c r="Q120" s="108">
        <v>1.026</v>
      </c>
      <c r="R120" s="103">
        <v>7.5528000000000004</v>
      </c>
      <c r="S120" s="108">
        <v>1.2534000000000001</v>
      </c>
      <c r="T120" s="103">
        <v>7.8678999999999997</v>
      </c>
      <c r="U120" s="108">
        <v>1.2929999999999999</v>
      </c>
      <c r="V120" s="103">
        <v>9.2193000000000005</v>
      </c>
      <c r="W120" s="108">
        <v>1.6006</v>
      </c>
      <c r="X120" s="103">
        <v>7.8140000000000001</v>
      </c>
      <c r="Y120" s="108">
        <v>1.1911</v>
      </c>
      <c r="Z120" s="103">
        <v>7.4885999999999999</v>
      </c>
      <c r="AA120" s="108">
        <v>1.2015</v>
      </c>
      <c r="AB120" s="103">
        <v>7.0872000000000002</v>
      </c>
      <c r="AC120" s="108">
        <v>1.2568999999999999</v>
      </c>
      <c r="AD120" s="103">
        <v>7.2361000000000004</v>
      </c>
      <c r="AE120" s="108">
        <v>1.3147</v>
      </c>
      <c r="AF120" s="103" t="s">
        <v>127</v>
      </c>
      <c r="AG120" s="108" t="s">
        <v>127</v>
      </c>
      <c r="AH120" s="103">
        <v>5.8554000000000004</v>
      </c>
      <c r="AI120" s="108">
        <v>1.0135000000000001</v>
      </c>
      <c r="AJ120" s="103">
        <v>5.9132999999999996</v>
      </c>
      <c r="AK120" s="108">
        <v>1.1638999999999999</v>
      </c>
    </row>
    <row r="121" spans="1:58" ht="13.5" customHeight="1" x14ac:dyDescent="0.3">
      <c r="A121" s="24" t="s">
        <v>28</v>
      </c>
      <c r="B121" s="103">
        <v>10.7</v>
      </c>
      <c r="C121" s="108">
        <v>2.6</v>
      </c>
      <c r="D121" s="103">
        <v>8.9</v>
      </c>
      <c r="E121" s="108">
        <v>2</v>
      </c>
      <c r="F121" s="103">
        <v>9.3000000000000007</v>
      </c>
      <c r="G121" s="108">
        <v>2.1</v>
      </c>
      <c r="H121" s="103">
        <v>7</v>
      </c>
      <c r="I121" s="108">
        <v>1.7</v>
      </c>
      <c r="J121" s="103">
        <v>10.865</v>
      </c>
      <c r="K121" s="108">
        <v>2.0276000000000001</v>
      </c>
      <c r="L121" s="103">
        <v>8.9560999999999993</v>
      </c>
      <c r="M121" s="108">
        <v>1.5589</v>
      </c>
      <c r="N121" s="103">
        <v>9.0533000000000001</v>
      </c>
      <c r="O121" s="108">
        <v>1.4959</v>
      </c>
      <c r="P121" s="103">
        <v>9.8094000000000001</v>
      </c>
      <c r="Q121" s="108">
        <v>2.0964999999999998</v>
      </c>
      <c r="R121" s="103">
        <v>10.992900000000001</v>
      </c>
      <c r="S121" s="108">
        <v>2.2957999999999998</v>
      </c>
      <c r="T121" s="103">
        <v>8.1584000000000003</v>
      </c>
      <c r="U121" s="108">
        <v>1.5546</v>
      </c>
      <c r="V121" s="103">
        <v>8.5588999999999995</v>
      </c>
      <c r="W121" s="108">
        <v>1.6395</v>
      </c>
      <c r="X121" s="103">
        <v>7.1711999999999998</v>
      </c>
      <c r="Y121" s="108">
        <v>1.746</v>
      </c>
      <c r="Z121" s="103">
        <v>11.1144</v>
      </c>
      <c r="AA121" s="108">
        <v>2.4756</v>
      </c>
      <c r="AB121" s="103">
        <v>11.680300000000001</v>
      </c>
      <c r="AC121" s="108">
        <v>2.1684000000000001</v>
      </c>
      <c r="AD121" s="103">
        <v>9.6349999999999998</v>
      </c>
      <c r="AE121" s="108">
        <v>1.8206</v>
      </c>
      <c r="AF121" s="103" t="s">
        <v>127</v>
      </c>
      <c r="AG121" s="108" t="s">
        <v>127</v>
      </c>
      <c r="AH121" s="103">
        <v>7.7960000000000003</v>
      </c>
      <c r="AI121" s="108">
        <v>1.6398999999999999</v>
      </c>
      <c r="AJ121" s="103">
        <v>6.2664999999999997</v>
      </c>
      <c r="AK121" s="108">
        <v>1.373</v>
      </c>
    </row>
    <row r="122" spans="1:58" ht="13.5" customHeight="1" x14ac:dyDescent="0.3">
      <c r="A122" s="25" t="s">
        <v>2</v>
      </c>
      <c r="B122" s="103">
        <v>5.7</v>
      </c>
      <c r="C122" s="108">
        <v>0.9</v>
      </c>
      <c r="D122" s="103">
        <v>4.3</v>
      </c>
      <c r="E122" s="108">
        <v>0.8</v>
      </c>
      <c r="F122" s="103">
        <v>4.3</v>
      </c>
      <c r="G122" s="108">
        <v>0.7</v>
      </c>
      <c r="H122" s="103">
        <v>4.5999999999999996</v>
      </c>
      <c r="I122" s="108">
        <v>0.8</v>
      </c>
      <c r="J122" s="103">
        <v>6.3023999999999996</v>
      </c>
      <c r="K122" s="108">
        <v>0.90939999999999999</v>
      </c>
      <c r="L122" s="103">
        <v>4.8878000000000004</v>
      </c>
      <c r="M122" s="108">
        <v>0.65059999999999996</v>
      </c>
      <c r="N122" s="103">
        <v>5.0094000000000003</v>
      </c>
      <c r="O122" s="108">
        <v>0.6552</v>
      </c>
      <c r="P122" s="103">
        <v>6.9629000000000003</v>
      </c>
      <c r="Q122" s="108">
        <v>0.91949999999999998</v>
      </c>
      <c r="R122" s="103">
        <v>6.5792999999999999</v>
      </c>
      <c r="S122" s="108">
        <v>0.82199999999999995</v>
      </c>
      <c r="T122" s="103">
        <v>6.4729000000000001</v>
      </c>
      <c r="U122" s="108">
        <v>0.8901</v>
      </c>
      <c r="V122" s="103">
        <v>6.0789</v>
      </c>
      <c r="W122" s="108">
        <v>0.80700000000000005</v>
      </c>
      <c r="X122" s="103">
        <v>7.8878000000000004</v>
      </c>
      <c r="Y122" s="108">
        <v>1.0415000000000001</v>
      </c>
      <c r="Z122" s="103">
        <v>6.7427999999999999</v>
      </c>
      <c r="AA122" s="108">
        <v>0.85850000000000004</v>
      </c>
      <c r="AB122" s="103">
        <v>5.7643000000000004</v>
      </c>
      <c r="AC122" s="108">
        <v>0.69350000000000001</v>
      </c>
      <c r="AD122" s="103">
        <v>6.1036999999999999</v>
      </c>
      <c r="AE122" s="108">
        <v>0.67100000000000004</v>
      </c>
      <c r="AF122" s="103" t="s">
        <v>127</v>
      </c>
      <c r="AG122" s="108" t="s">
        <v>127</v>
      </c>
      <c r="AH122" s="103">
        <v>5.1074999999999999</v>
      </c>
      <c r="AI122" s="108">
        <v>0.50590000000000002</v>
      </c>
      <c r="AJ122" s="103">
        <v>5.1778000000000004</v>
      </c>
      <c r="AK122" s="108">
        <v>0.4919</v>
      </c>
    </row>
    <row r="123" spans="1:58" ht="13.5" customHeight="1" x14ac:dyDescent="0.3">
      <c r="A123" s="24" t="s">
        <v>29</v>
      </c>
      <c r="B123" s="103">
        <v>6.1</v>
      </c>
      <c r="C123" s="108">
        <v>1.7</v>
      </c>
      <c r="D123" s="120" t="s">
        <v>60</v>
      </c>
      <c r="E123" s="125" t="s">
        <v>76</v>
      </c>
      <c r="F123" s="120" t="s">
        <v>64</v>
      </c>
      <c r="G123" s="125" t="s">
        <v>59</v>
      </c>
      <c r="H123" s="120" t="s">
        <v>70</v>
      </c>
      <c r="I123" s="125" t="s">
        <v>86</v>
      </c>
      <c r="J123" s="109">
        <v>6.6653000000000002</v>
      </c>
      <c r="K123" s="125">
        <v>1.9077</v>
      </c>
      <c r="L123" s="109">
        <v>3.9209000000000001</v>
      </c>
      <c r="M123" s="125">
        <v>1.3064</v>
      </c>
      <c r="N123" s="109">
        <v>4.0271999999999997</v>
      </c>
      <c r="O123" s="125">
        <v>1.4371</v>
      </c>
      <c r="P123" s="109">
        <v>5.0712000000000002</v>
      </c>
      <c r="Q123" s="125">
        <v>1.2211000000000001</v>
      </c>
      <c r="R123" s="109">
        <v>4.9484000000000004</v>
      </c>
      <c r="S123" s="125">
        <v>1.9910000000000001</v>
      </c>
      <c r="T123" s="109">
        <v>4.5883000000000003</v>
      </c>
      <c r="U123" s="125">
        <v>1.5226999999999999</v>
      </c>
      <c r="V123" s="109">
        <v>4.4142999999999999</v>
      </c>
      <c r="W123" s="125">
        <v>2.1389999999999998</v>
      </c>
      <c r="X123" s="109">
        <v>7.0210999999999997</v>
      </c>
      <c r="Y123" s="125">
        <v>2.4205999999999999</v>
      </c>
      <c r="Z123" s="109">
        <v>3.9426999999999999</v>
      </c>
      <c r="AA123" s="125">
        <v>1.4487000000000001</v>
      </c>
      <c r="AB123" s="109">
        <v>4.9672000000000001</v>
      </c>
      <c r="AC123" s="125">
        <v>1.7212000000000001</v>
      </c>
      <c r="AD123" s="109">
        <v>4.6955999999999998</v>
      </c>
      <c r="AE123" s="125">
        <v>1.5127999999999999</v>
      </c>
      <c r="AF123" s="103" t="s">
        <v>127</v>
      </c>
      <c r="AG123" s="108" t="s">
        <v>127</v>
      </c>
      <c r="AH123" s="103">
        <v>5.9241000000000001</v>
      </c>
      <c r="AI123" s="108">
        <v>1.3080000000000001</v>
      </c>
      <c r="AJ123" s="103">
        <v>5.7903000000000002</v>
      </c>
      <c r="AK123" s="108">
        <v>1.2774000000000001</v>
      </c>
    </row>
    <row r="124" spans="1:58" s="58" customFormat="1" ht="13.5" customHeight="1" x14ac:dyDescent="0.3">
      <c r="A124" s="23" t="s">
        <v>21</v>
      </c>
      <c r="B124" s="106">
        <v>5.6</v>
      </c>
      <c r="C124" s="41">
        <v>1.1000000000000001</v>
      </c>
      <c r="D124" s="106">
        <v>4.4000000000000004</v>
      </c>
      <c r="E124" s="41">
        <v>0.9</v>
      </c>
      <c r="F124" s="106">
        <v>4.5999999999999996</v>
      </c>
      <c r="G124" s="41">
        <v>0.8</v>
      </c>
      <c r="H124" s="106">
        <v>4.3</v>
      </c>
      <c r="I124" s="41">
        <v>0.8</v>
      </c>
      <c r="J124" s="106">
        <v>6.2237999999999998</v>
      </c>
      <c r="K124" s="41">
        <v>1.0266</v>
      </c>
      <c r="L124" s="106">
        <v>5.0608000000000004</v>
      </c>
      <c r="M124" s="41">
        <v>0.73060000000000003</v>
      </c>
      <c r="N124" s="106">
        <v>5.1643999999999997</v>
      </c>
      <c r="O124" s="41">
        <v>0.72389999999999999</v>
      </c>
      <c r="P124" s="106">
        <v>7.2625000000000002</v>
      </c>
      <c r="Q124" s="41">
        <v>1.0455000000000001</v>
      </c>
      <c r="R124" s="106">
        <v>6.8448000000000002</v>
      </c>
      <c r="S124" s="41">
        <v>0.89949999999999997</v>
      </c>
      <c r="T124" s="106">
        <v>6.7392000000000003</v>
      </c>
      <c r="U124" s="41">
        <v>0.99199999999999999</v>
      </c>
      <c r="V124" s="106">
        <v>6.2975000000000003</v>
      </c>
      <c r="W124" s="41">
        <v>0.86899999999999999</v>
      </c>
      <c r="X124" s="106">
        <v>7.9981999999999998</v>
      </c>
      <c r="Y124" s="41">
        <v>1.1326000000000001</v>
      </c>
      <c r="Z124" s="106">
        <v>7.0946999999999996</v>
      </c>
      <c r="AA124" s="41">
        <v>0.94769999999999999</v>
      </c>
      <c r="AB124" s="106">
        <v>5.8644999999999996</v>
      </c>
      <c r="AC124" s="41">
        <v>0.75009999999999999</v>
      </c>
      <c r="AD124" s="106">
        <v>6.2667000000000002</v>
      </c>
      <c r="AE124" s="41">
        <v>0.72770000000000001</v>
      </c>
      <c r="AF124" s="106" t="s">
        <v>127</v>
      </c>
      <c r="AG124" s="41" t="s">
        <v>127</v>
      </c>
      <c r="AH124" s="106">
        <v>4.9494999999999996</v>
      </c>
      <c r="AI124" s="41">
        <v>0.54810000000000003</v>
      </c>
      <c r="AJ124" s="106">
        <v>5.0505000000000004</v>
      </c>
      <c r="AK124" s="41">
        <v>0.53149999999999997</v>
      </c>
    </row>
    <row r="125" spans="1:58" s="16" customFormat="1" ht="13.5" customHeight="1" x14ac:dyDescent="0.3">
      <c r="A125" s="15" t="s">
        <v>31</v>
      </c>
      <c r="B125" s="15"/>
      <c r="C125" s="15"/>
      <c r="D125" s="15"/>
      <c r="E125" s="15"/>
      <c r="F125" s="18"/>
      <c r="G125" s="17"/>
      <c r="H125" s="17"/>
      <c r="I125" s="17"/>
      <c r="J125" s="17"/>
      <c r="K125" s="17"/>
      <c r="L125" s="15"/>
      <c r="M125" s="15"/>
      <c r="N125" s="15"/>
      <c r="O125" s="15"/>
      <c r="P125" s="18"/>
      <c r="Q125" s="17"/>
      <c r="R125" s="17"/>
      <c r="S125" s="17"/>
      <c r="T125" s="17"/>
      <c r="U125" s="17"/>
      <c r="V125" s="15"/>
      <c r="W125" s="15"/>
      <c r="X125" s="15"/>
      <c r="Y125" s="15"/>
      <c r="Z125" s="89"/>
      <c r="AA125" s="17"/>
      <c r="AB125" s="96"/>
      <c r="AC125" s="17"/>
      <c r="AD125" s="18"/>
      <c r="AE125" s="17"/>
      <c r="AF125" s="96"/>
      <c r="AG125" s="17"/>
      <c r="AH125" s="96"/>
      <c r="AI125" s="17"/>
      <c r="AJ125" s="96"/>
      <c r="AK125" s="17"/>
    </row>
    <row r="126" spans="1:58" s="6" customFormat="1" ht="13.5" customHeight="1" x14ac:dyDescent="0.25">
      <c r="A126" s="11" t="s">
        <v>3</v>
      </c>
      <c r="B126" s="11"/>
      <c r="C126" s="11"/>
      <c r="D126" s="11"/>
      <c r="E126" s="11"/>
      <c r="F126" s="11"/>
      <c r="G126" s="11"/>
      <c r="H126" s="11"/>
      <c r="I126" s="11"/>
      <c r="J126" s="4"/>
      <c r="K126" s="4"/>
      <c r="L126" s="4"/>
      <c r="M126" s="4"/>
      <c r="N126" s="4"/>
      <c r="O126" s="5"/>
      <c r="P126" s="5"/>
      <c r="BF126" s="84"/>
    </row>
    <row r="127" spans="1:58" s="6" customFormat="1" ht="13.5" customHeight="1" x14ac:dyDescent="0.25">
      <c r="A127" s="11" t="s">
        <v>38</v>
      </c>
      <c r="B127" s="11"/>
      <c r="C127" s="11"/>
      <c r="D127" s="11"/>
      <c r="E127" s="11"/>
      <c r="F127" s="11"/>
      <c r="G127" s="11"/>
      <c r="H127" s="11"/>
      <c r="I127" s="11"/>
      <c r="J127" s="4"/>
      <c r="K127" s="4"/>
      <c r="L127" s="4"/>
      <c r="M127" s="4"/>
      <c r="N127" s="4"/>
      <c r="O127" s="5"/>
      <c r="P127" s="5"/>
      <c r="BF127" s="84"/>
    </row>
    <row r="128" spans="1:58" s="16" customFormat="1" ht="13.5" customHeight="1" x14ac:dyDescent="0.3">
      <c r="A128" s="9" t="s">
        <v>102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17"/>
      <c r="AB128" s="20"/>
      <c r="AC128" s="17"/>
      <c r="AD128" s="20"/>
      <c r="AE128" s="17"/>
      <c r="AF128" s="20"/>
      <c r="AG128" s="17"/>
      <c r="AH128" s="20"/>
      <c r="AI128" s="17"/>
      <c r="AJ128" s="20"/>
      <c r="AK128" s="17"/>
    </row>
    <row r="129" spans="1:59" s="100" customFormat="1" ht="22.5" customHeight="1" x14ac:dyDescent="0.25">
      <c r="A129" s="134" t="s">
        <v>126</v>
      </c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28"/>
      <c r="BE129" s="128"/>
      <c r="BF129" s="128"/>
      <c r="BG129" s="128"/>
    </row>
    <row r="130" spans="1:59" s="16" customFormat="1" ht="13.5" customHeight="1" x14ac:dyDescent="0.3">
      <c r="A130" s="7" t="str">
        <f>Index!$A$16</f>
        <v>Quelle: BFS – Schweizerische Arbeitskräfteerhebung (SAKE)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</row>
    <row r="131" spans="1:59" s="16" customFormat="1" ht="13.5" customHeight="1" x14ac:dyDescent="0.3">
      <c r="A131" s="7" t="str">
        <f>Index!$A$17</f>
        <v>© BFS 2024</v>
      </c>
      <c r="B131" s="96"/>
      <c r="C131" s="96"/>
      <c r="D131" s="96"/>
      <c r="E131" s="96"/>
      <c r="F131" s="96"/>
      <c r="G131" s="96"/>
      <c r="H131" s="96"/>
      <c r="I131" s="96"/>
      <c r="J131" s="18"/>
      <c r="K131" s="18"/>
      <c r="L131" s="18"/>
      <c r="M131" s="18"/>
      <c r="N131" s="18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</row>
    <row r="132" spans="1:59" s="14" customFormat="1" ht="25.5" customHeight="1" x14ac:dyDescent="0.2">
      <c r="A132" s="7" t="str">
        <f>Index!$A$18</f>
        <v>Auskunft: Bundesamt für Statistik (BFS), Bildungsindikatoren, EducIndicators@bfs.admin.ch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</sheetData>
  <mergeCells count="39">
    <mergeCell ref="AJ4:AK4"/>
    <mergeCell ref="AJ67:AK67"/>
    <mergeCell ref="A129:BC129"/>
    <mergeCell ref="A4:A5"/>
    <mergeCell ref="AB4:AC4"/>
    <mergeCell ref="Z4:AA4"/>
    <mergeCell ref="Z67:AA67"/>
    <mergeCell ref="B4:C4"/>
    <mergeCell ref="D4:E4"/>
    <mergeCell ref="F4:G4"/>
    <mergeCell ref="H4:I4"/>
    <mergeCell ref="J4:K4"/>
    <mergeCell ref="X4:Y4"/>
    <mergeCell ref="J67:K67"/>
    <mergeCell ref="L67:M67"/>
    <mergeCell ref="L4:M4"/>
    <mergeCell ref="N4:O4"/>
    <mergeCell ref="P4:Q4"/>
    <mergeCell ref="A67:A68"/>
    <mergeCell ref="B67:C67"/>
    <mergeCell ref="D67:E67"/>
    <mergeCell ref="F67:G67"/>
    <mergeCell ref="H67:I67"/>
    <mergeCell ref="AH4:AI4"/>
    <mergeCell ref="AH67:AI67"/>
    <mergeCell ref="AD67:AE67"/>
    <mergeCell ref="N67:O67"/>
    <mergeCell ref="P67:Q67"/>
    <mergeCell ref="R67:S67"/>
    <mergeCell ref="T67:U67"/>
    <mergeCell ref="V67:W67"/>
    <mergeCell ref="X67:Y67"/>
    <mergeCell ref="AB67:AC67"/>
    <mergeCell ref="AD4:AE4"/>
    <mergeCell ref="R4:S4"/>
    <mergeCell ref="T4:U4"/>
    <mergeCell ref="V4:W4"/>
    <mergeCell ref="AF4:AG4"/>
    <mergeCell ref="AF67:AG67"/>
  </mergeCells>
  <conditionalFormatting sqref="J86:AA100 AD86:AE100">
    <cfRule type="cellIs" dxfId="4" priority="5" operator="lessThan">
      <formula>0</formula>
    </cfRule>
  </conditionalFormatting>
  <conditionalFormatting sqref="AB86:AC100">
    <cfRule type="cellIs" dxfId="3" priority="4" operator="lessThan">
      <formula>0</formula>
    </cfRule>
  </conditionalFormatting>
  <conditionalFormatting sqref="AF86:AG100">
    <cfRule type="cellIs" dxfId="2" priority="3" operator="lessThan">
      <formula>0</formula>
    </cfRule>
  </conditionalFormatting>
  <conditionalFormatting sqref="AH86:AI100">
    <cfRule type="cellIs" dxfId="1" priority="2" operator="lessThan">
      <formula>0</formula>
    </cfRule>
  </conditionalFormatting>
  <conditionalFormatting sqref="AJ86:AK100">
    <cfRule type="cellIs" dxfId="0" priority="1" operator="lessThan">
      <formula>0</formula>
    </cfRule>
  </conditionalFormatting>
  <hyperlinks>
    <hyperlink ref="A1" location="Index!A1" display="Zurück" xr:uid="{00000000-0004-0000-0500-000000000000}"/>
    <hyperlink ref="A63" location="Index!A1" display="Zurück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rowBreaks count="3" manualBreakCount="3">
    <brk id="37" max="36" man="1"/>
    <brk id="62" max="36" man="1"/>
    <brk id="100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2022-03-15T09:50:39Z</cp:lastPrinted>
  <dcterms:created xsi:type="dcterms:W3CDTF">2011-05-25T12:31:35Z</dcterms:created>
  <dcterms:modified xsi:type="dcterms:W3CDTF">2024-06-28T15:34:18Z</dcterms:modified>
</cp:coreProperties>
</file>