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KOM_PUB\PUB\30_Input\Diffusion\10\GNP_2024-0461\"/>
    </mc:Choice>
  </mc:AlternateContent>
  <xr:revisionPtr revIDLastSave="0" documentId="13_ncr:1_{58727A22-013E-4796-B3C6-C7E336DAB1BF}" xr6:coauthVersionLast="47" xr6:coauthVersionMax="47" xr10:uidLastSave="{00000000-0000-0000-0000-000000000000}"/>
  <bookViews>
    <workbookView xWindow="-25065" yWindow="1785" windowWidth="24420" windowHeight="12135" xr2:uid="{00000000-000D-0000-FFFF-FFFF00000000}"/>
  </bookViews>
  <sheets>
    <sheet name="2023" sheetId="9" r:id="rId1"/>
    <sheet name="2022" sheetId="8" r:id="rId2"/>
    <sheet name="2021" sheetId="7" r:id="rId3"/>
    <sheet name="2020" sheetId="6" r:id="rId4"/>
    <sheet name="2019" sheetId="5" r:id="rId5"/>
    <sheet name="2018" sheetId="4" r:id="rId6"/>
    <sheet name="2017" sheetId="3" r:id="rId7"/>
    <sheet name="2016" sheetId="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6" l="1"/>
  <c r="H34" i="6"/>
  <c r="G34" i="6"/>
  <c r="F34" i="6"/>
  <c r="E34" i="6"/>
  <c r="D34" i="6"/>
  <c r="I33" i="6"/>
  <c r="H33" i="6"/>
  <c r="G33" i="6"/>
  <c r="F33" i="6"/>
  <c r="E33" i="6"/>
  <c r="D33" i="6"/>
  <c r="I32" i="6"/>
  <c r="H32" i="6"/>
  <c r="G32" i="6"/>
  <c r="F32" i="6"/>
  <c r="E32" i="6"/>
  <c r="D32" i="6"/>
  <c r="I31" i="6"/>
  <c r="H31" i="6"/>
  <c r="G31" i="6"/>
  <c r="F31" i="6"/>
  <c r="E31" i="6"/>
  <c r="D31" i="6"/>
  <c r="I30" i="6"/>
  <c r="H30" i="6"/>
  <c r="G30" i="6"/>
  <c r="F30" i="6"/>
  <c r="E30" i="6"/>
  <c r="D30" i="6"/>
  <c r="I29" i="6"/>
  <c r="H29" i="6"/>
  <c r="G29" i="6"/>
  <c r="F29" i="6"/>
  <c r="E29" i="6"/>
  <c r="D29" i="6"/>
  <c r="I28" i="6"/>
  <c r="H28" i="6"/>
  <c r="G28" i="6"/>
  <c r="F28" i="6"/>
  <c r="E28" i="6"/>
  <c r="D28" i="6"/>
  <c r="I27" i="6"/>
  <c r="H27" i="6"/>
  <c r="G27" i="6"/>
  <c r="F27" i="6"/>
  <c r="E27" i="6"/>
  <c r="D27" i="6"/>
  <c r="D28" i="5"/>
  <c r="E28" i="5"/>
  <c r="F28" i="5"/>
  <c r="G28" i="5"/>
  <c r="H28" i="5"/>
  <c r="I28" i="5"/>
  <c r="D29" i="5"/>
  <c r="E29" i="5"/>
  <c r="F29" i="5"/>
  <c r="G29" i="5"/>
  <c r="H29" i="5"/>
  <c r="I29" i="5"/>
  <c r="D30" i="5"/>
  <c r="E30" i="5"/>
  <c r="F30" i="5"/>
  <c r="G30" i="5"/>
  <c r="H30" i="5"/>
  <c r="I30" i="5"/>
  <c r="D31" i="5"/>
  <c r="E31" i="5"/>
  <c r="F31" i="5"/>
  <c r="G31" i="5"/>
  <c r="H31" i="5"/>
  <c r="I31" i="5"/>
  <c r="D32" i="5"/>
  <c r="E32" i="5"/>
  <c r="F32" i="5"/>
  <c r="G32" i="5"/>
  <c r="H32" i="5"/>
  <c r="I32" i="5"/>
  <c r="D33" i="5"/>
  <c r="E33" i="5"/>
  <c r="F33" i="5"/>
  <c r="G33" i="5"/>
  <c r="H33" i="5"/>
  <c r="I33" i="5"/>
  <c r="D34" i="5"/>
  <c r="E34" i="5"/>
  <c r="F34" i="5"/>
  <c r="G34" i="5"/>
  <c r="H34" i="5"/>
  <c r="I34" i="5"/>
  <c r="F27" i="5"/>
  <c r="G27" i="5"/>
  <c r="H27" i="5"/>
  <c r="D28" i="4"/>
  <c r="E28" i="4"/>
  <c r="F28" i="4"/>
  <c r="G28" i="4"/>
  <c r="H28" i="4"/>
  <c r="D29" i="4"/>
  <c r="E29" i="4"/>
  <c r="F29" i="4"/>
  <c r="G29" i="4"/>
  <c r="H29" i="4"/>
  <c r="D30" i="4"/>
  <c r="E30" i="4"/>
  <c r="F30" i="4"/>
  <c r="G30" i="4"/>
  <c r="H30" i="4"/>
  <c r="D31" i="4"/>
  <c r="E31" i="4"/>
  <c r="F31" i="4"/>
  <c r="G31" i="4"/>
  <c r="H31" i="4"/>
  <c r="D32" i="4"/>
  <c r="E32" i="4"/>
  <c r="F32" i="4"/>
  <c r="G32" i="4"/>
  <c r="H32" i="4"/>
  <c r="D33" i="4"/>
  <c r="E33" i="4"/>
  <c r="F33" i="4"/>
  <c r="G33" i="4"/>
  <c r="H33" i="4"/>
  <c r="D34" i="4"/>
  <c r="E34" i="4"/>
  <c r="F34" i="4"/>
  <c r="G34" i="4"/>
  <c r="H34" i="4"/>
  <c r="F27" i="4"/>
  <c r="G27" i="4"/>
  <c r="E6" i="4"/>
  <c r="E27" i="5" s="1"/>
  <c r="F6" i="4"/>
  <c r="G6" i="4"/>
  <c r="H6" i="4"/>
  <c r="H27" i="4" s="1"/>
  <c r="I6" i="4"/>
  <c r="I27" i="5" s="1"/>
  <c r="D6" i="4"/>
  <c r="D27" i="4" s="1"/>
  <c r="D27" i="5" l="1"/>
  <c r="I27" i="4"/>
  <c r="E27" i="4"/>
</calcChain>
</file>

<file path=xl/sharedStrings.xml><?xml version="1.0" encoding="utf-8"?>
<sst xmlns="http://schemas.openxmlformats.org/spreadsheetml/2006/main" count="492" uniqueCount="39">
  <si>
    <t>Grande région</t>
  </si>
  <si>
    <t>Offre</t>
  </si>
  <si>
    <t>Demande</t>
  </si>
  <si>
    <t>Arrivées</t>
  </si>
  <si>
    <t>Nuitées</t>
  </si>
  <si>
    <t>Lits recensés</t>
  </si>
  <si>
    <t>Suisses</t>
  </si>
  <si>
    <t>Etrangers</t>
  </si>
  <si>
    <t>Total</t>
  </si>
  <si>
    <t>Région lémanique</t>
  </si>
  <si>
    <t>Espace Mittelland</t>
  </si>
  <si>
    <t>Suisse du Nord-Ouest</t>
  </si>
  <si>
    <t>Zürich</t>
  </si>
  <si>
    <t>Suisse orientale</t>
  </si>
  <si>
    <t>Suisse centrale</t>
  </si>
  <si>
    <t>Tessin</t>
  </si>
  <si>
    <t>1) Sont considérés comme logements de vacances exploités commercialement, les logements qui sont proposés pour un usage touristique (hébergement de courte durée) par l’entremise d’une organisation de promotion ou location (par ex. office du tourisme, plate-forme de réservations).</t>
  </si>
  <si>
    <t xml:space="preserve">Remarques méthodologiques: Après sa suspension en 2003, la statistique des logements de vacances et des hébergements collectifs a été réintroduite en 2016. Pour sa bonne mise en œuvre, la statistique naissante a nécessité une nouvelle méthodologie répondant aux standards actuels visant à optimiser la qualité des résultats et à réduire la charge des répondants. Par conséquent, les résultats entre la nouvelle statistique et l’ancienne ne sont pas directement comparables. </t>
  </si>
  <si>
    <t>Source: PASTA</t>
  </si>
  <si>
    <t>© OFS</t>
  </si>
  <si>
    <t>10.03.02.02.01.01</t>
  </si>
  <si>
    <t>Logements de vacances recensés</t>
  </si>
  <si>
    <r>
      <t xml:space="preserve">Logements de vacances : offre et demande par grande région, en 2016 </t>
    </r>
    <r>
      <rPr>
        <b/>
        <vertAlign val="superscript"/>
        <sz val="10"/>
        <rFont val="Arial"/>
        <family val="2"/>
      </rPr>
      <t>1)</t>
    </r>
  </si>
  <si>
    <r>
      <t xml:space="preserve">Logements de vacances : offre et demande par grande région, en 2017 </t>
    </r>
    <r>
      <rPr>
        <b/>
        <vertAlign val="superscript"/>
        <sz val="10"/>
        <rFont val="Arial"/>
        <family val="2"/>
      </rPr>
      <t>1)</t>
    </r>
  </si>
  <si>
    <t>Coefficients de variation, en %</t>
  </si>
  <si>
    <t>Evolution de la demande 2016/2017, en %</t>
  </si>
  <si>
    <r>
      <t xml:space="preserve">Logements de vacances : offre et demande par grande région, en 2018 </t>
    </r>
    <r>
      <rPr>
        <b/>
        <vertAlign val="superscript"/>
        <sz val="10"/>
        <rFont val="Arial"/>
        <family val="2"/>
      </rPr>
      <t>1)</t>
    </r>
  </si>
  <si>
    <t>Evolution de la demande 2017/2018, en %</t>
  </si>
  <si>
    <r>
      <t xml:space="preserve">Logements de vacances : offre et demande par grande région, en 2019 </t>
    </r>
    <r>
      <rPr>
        <b/>
        <vertAlign val="superscript"/>
        <sz val="10"/>
        <rFont val="Arial"/>
        <family val="2"/>
      </rPr>
      <t>1)</t>
    </r>
  </si>
  <si>
    <t>Evolution de la demande 2018/2019, en %</t>
  </si>
  <si>
    <r>
      <t xml:space="preserve">Logements de vacances : offre et demande par grande région, en 2020 </t>
    </r>
    <r>
      <rPr>
        <b/>
        <vertAlign val="superscript"/>
        <sz val="10"/>
        <rFont val="Arial"/>
        <family val="2"/>
      </rPr>
      <t>1)</t>
    </r>
  </si>
  <si>
    <t>Evolution de la demande 2019/2020, en %</t>
  </si>
  <si>
    <t>Renseignements: tél. +41 58 463 66 51, info-tour@bfs.admin.ch</t>
  </si>
  <si>
    <r>
      <t xml:space="preserve">Logements de vacances : offre et demande par grande région, en 2021 </t>
    </r>
    <r>
      <rPr>
        <b/>
        <vertAlign val="superscript"/>
        <sz val="10"/>
        <rFont val="Arial"/>
        <family val="2"/>
      </rPr>
      <t>1)</t>
    </r>
  </si>
  <si>
    <t>Evolution de la demande 2020/2021, en %</t>
  </si>
  <si>
    <r>
      <t xml:space="preserve">Logements de vacances : offre et demande par grande région, en 2022 </t>
    </r>
    <r>
      <rPr>
        <b/>
        <vertAlign val="superscript"/>
        <sz val="10"/>
        <rFont val="Arial"/>
        <family val="2"/>
      </rPr>
      <t>1)</t>
    </r>
  </si>
  <si>
    <t>Evolution de la demande 2021/2022, en %</t>
  </si>
  <si>
    <r>
      <t xml:space="preserve">Logements de vacances : offre et demande par grande région, en 2023 </t>
    </r>
    <r>
      <rPr>
        <b/>
        <vertAlign val="superscript"/>
        <sz val="10"/>
        <rFont val="Arial"/>
        <family val="2"/>
      </rPr>
      <t>1)</t>
    </r>
  </si>
  <si>
    <t>Evolution de la demande 2022/2023,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</si>
</sst>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_(* #,##0_);_(* \(#,##0\);_(* &quot;-&quot;??_);_(@_)"/>
    <numFmt numFmtId="166" formatCode="0.0"/>
    <numFmt numFmtId="167" formatCode="0.0%"/>
  </numFmts>
  <fonts count="12" x14ac:knownFonts="1">
    <font>
      <sz val="11"/>
      <color theme="1"/>
      <name val="Arial"/>
      <family val="2"/>
    </font>
    <font>
      <sz val="10"/>
      <name val="Arial"/>
      <family val="2"/>
    </font>
    <font>
      <sz val="8"/>
      <name val="Arial"/>
      <family val="2"/>
    </font>
    <font>
      <b/>
      <sz val="10"/>
      <name val="Arial"/>
      <family val="2"/>
    </font>
    <font>
      <b/>
      <vertAlign val="superscript"/>
      <sz val="10"/>
      <name val="Arial"/>
      <family val="2"/>
    </font>
    <font>
      <sz val="11"/>
      <color theme="1"/>
      <name val="Arial"/>
      <family val="2"/>
    </font>
    <font>
      <b/>
      <sz val="11"/>
      <color theme="1"/>
      <name val="Arial"/>
      <family val="2"/>
    </font>
    <font>
      <sz val="8"/>
      <color theme="1"/>
      <name val="Arial Narrow"/>
      <family val="2"/>
    </font>
    <font>
      <sz val="11"/>
      <color theme="1"/>
      <name val="Arial Narrow"/>
      <family val="2"/>
    </font>
    <font>
      <sz val="8"/>
      <color theme="1"/>
      <name val="Arial"/>
      <family val="2"/>
    </font>
    <font>
      <b/>
      <sz val="8"/>
      <color theme="1"/>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indexed="9"/>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43" fontId="5" fillId="0" borderId="0" applyFont="0" applyFill="0" applyBorder="0" applyAlignment="0" applyProtection="0"/>
    <xf numFmtId="0" fontId="1" fillId="0" borderId="0"/>
    <xf numFmtId="9" fontId="5" fillId="0" borderId="0" applyFont="0" applyFill="0" applyBorder="0" applyAlignment="0" applyProtection="0"/>
  </cellStyleXfs>
  <cellXfs count="95">
    <xf numFmtId="0" fontId="0" fillId="0" borderId="0" xfId="0"/>
    <xf numFmtId="0" fontId="7" fillId="2" borderId="0" xfId="0" applyFont="1" applyFill="1"/>
    <xf numFmtId="10" fontId="7" fillId="2" borderId="0" xfId="3" applyNumberFormat="1" applyFont="1" applyFill="1"/>
    <xf numFmtId="0" fontId="8" fillId="2" borderId="0" xfId="0" applyFont="1" applyFill="1"/>
    <xf numFmtId="0" fontId="0" fillId="2" borderId="0" xfId="0" applyFill="1"/>
    <xf numFmtId="0" fontId="2" fillId="2" borderId="0" xfId="0" applyFont="1" applyFill="1" applyAlignment="1">
      <alignment vertical="center"/>
    </xf>
    <xf numFmtId="0" fontId="2" fillId="2" borderId="0" xfId="0" applyFont="1" applyFill="1" applyBorder="1" applyAlignment="1">
      <alignment horizontal="left"/>
    </xf>
    <xf numFmtId="0" fontId="2" fillId="2" borderId="0" xfId="0" applyFont="1" applyFill="1" applyBorder="1"/>
    <xf numFmtId="165" fontId="0" fillId="2" borderId="0" xfId="0" applyNumberFormat="1" applyFill="1"/>
    <xf numFmtId="0" fontId="9" fillId="2" borderId="0" xfId="0" applyFont="1" applyFill="1"/>
    <xf numFmtId="10" fontId="9" fillId="2" borderId="0" xfId="3" applyNumberFormat="1" applyFont="1" applyFill="1"/>
    <xf numFmtId="0" fontId="6" fillId="2" borderId="0" xfId="0" applyFont="1" applyFill="1"/>
    <xf numFmtId="0" fontId="0" fillId="2" borderId="0" xfId="0" applyFont="1" applyFill="1"/>
    <xf numFmtId="0" fontId="10" fillId="3" borderId="1" xfId="0" applyFont="1" applyFill="1" applyBorder="1" applyAlignment="1">
      <alignment horizontal="left"/>
    </xf>
    <xf numFmtId="164" fontId="10" fillId="3" borderId="1" xfId="0" applyNumberFormat="1" applyFont="1" applyFill="1" applyBorder="1" applyAlignment="1">
      <alignment horizontal="left"/>
    </xf>
    <xf numFmtId="164" fontId="10" fillId="3" borderId="2" xfId="0" applyNumberFormat="1" applyFont="1" applyFill="1" applyBorder="1" applyAlignment="1">
      <alignment horizontal="left"/>
    </xf>
    <xf numFmtId="0" fontId="9" fillId="2" borderId="1" xfId="0" applyFont="1" applyFill="1" applyBorder="1" applyAlignment="1">
      <alignment horizontal="left"/>
    </xf>
    <xf numFmtId="164" fontId="9" fillId="2" borderId="1" xfId="1" applyNumberFormat="1" applyFont="1" applyFill="1" applyBorder="1" applyAlignment="1">
      <alignment horizontal="right"/>
    </xf>
    <xf numFmtId="164" fontId="9" fillId="2" borderId="3" xfId="1" applyNumberFormat="1" applyFont="1" applyFill="1" applyBorder="1" applyAlignment="1">
      <alignment horizontal="right"/>
    </xf>
    <xf numFmtId="0" fontId="9" fillId="2" borderId="4" xfId="0" applyFont="1" applyFill="1" applyBorder="1" applyAlignment="1">
      <alignment horizontal="left"/>
    </xf>
    <xf numFmtId="164" fontId="9" fillId="2" borderId="4" xfId="1" applyNumberFormat="1" applyFont="1" applyFill="1" applyBorder="1" applyAlignment="1">
      <alignment horizontal="right"/>
    </xf>
    <xf numFmtId="164" fontId="9" fillId="2" borderId="5" xfId="1" applyNumberFormat="1" applyFont="1" applyFill="1" applyBorder="1" applyAlignment="1">
      <alignment horizontal="right"/>
    </xf>
    <xf numFmtId="0" fontId="3" fillId="2" borderId="0" xfId="2" applyFont="1" applyFill="1" applyAlignment="1"/>
    <xf numFmtId="0" fontId="0" fillId="2" borderId="0" xfId="0" applyFont="1" applyFill="1"/>
    <xf numFmtId="10" fontId="10" fillId="3" borderId="6" xfId="3" applyNumberFormat="1" applyFont="1" applyFill="1" applyBorder="1" applyAlignment="1">
      <alignment horizontal="center"/>
    </xf>
    <xf numFmtId="10" fontId="10" fillId="3" borderId="1" xfId="3" applyNumberFormat="1" applyFont="1" applyFill="1" applyBorder="1" applyAlignment="1">
      <alignment horizontal="center"/>
    </xf>
    <xf numFmtId="10" fontId="10" fillId="3" borderId="2" xfId="3" applyNumberFormat="1" applyFont="1" applyFill="1" applyBorder="1" applyAlignment="1">
      <alignment horizontal="center"/>
    </xf>
    <xf numFmtId="10" fontId="9" fillId="2" borderId="1" xfId="3" applyNumberFormat="1" applyFont="1" applyFill="1" applyBorder="1" applyAlignment="1">
      <alignment horizontal="center"/>
    </xf>
    <xf numFmtId="10" fontId="9" fillId="2" borderId="3" xfId="3" applyNumberFormat="1" applyFont="1" applyFill="1" applyBorder="1" applyAlignment="1">
      <alignment horizontal="center"/>
    </xf>
    <xf numFmtId="10" fontId="9" fillId="2" borderId="4" xfId="3" applyNumberFormat="1" applyFont="1" applyFill="1" applyBorder="1" applyAlignment="1">
      <alignment horizontal="center"/>
    </xf>
    <xf numFmtId="10" fontId="9" fillId="2" borderId="5" xfId="3" applyNumberFormat="1" applyFont="1" applyFill="1" applyBorder="1" applyAlignment="1">
      <alignment horizontal="center"/>
    </xf>
    <xf numFmtId="0" fontId="11" fillId="2" borderId="0" xfId="0" applyFont="1" applyFill="1"/>
    <xf numFmtId="0" fontId="9" fillId="2" borderId="7" xfId="0" applyFont="1" applyFill="1" applyBorder="1" applyAlignment="1">
      <alignment vertical="top" wrapText="1"/>
    </xf>
    <xf numFmtId="0" fontId="2" fillId="4" borderId="7" xfId="0" applyFont="1" applyFill="1" applyBorder="1"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vertical="top" wrapText="1"/>
    </xf>
    <xf numFmtId="10" fontId="9" fillId="2" borderId="9" xfId="3" applyNumberFormat="1" applyFont="1" applyFill="1" applyBorder="1" applyAlignment="1">
      <alignment vertical="top" wrapText="1"/>
    </xf>
    <xf numFmtId="0" fontId="0" fillId="2" borderId="0" xfId="0" applyFont="1" applyFill="1" applyAlignment="1">
      <alignment vertical="top" wrapText="1"/>
    </xf>
    <xf numFmtId="2" fontId="0" fillId="2" borderId="0" xfId="0" applyNumberFormat="1" applyFill="1"/>
    <xf numFmtId="167" fontId="10" fillId="3" borderId="6" xfId="3" applyNumberFormat="1" applyFont="1" applyFill="1" applyBorder="1" applyAlignment="1">
      <alignment horizontal="center" vertical="center"/>
    </xf>
    <xf numFmtId="167" fontId="10" fillId="3" borderId="2" xfId="3" applyNumberFormat="1" applyFont="1" applyFill="1" applyBorder="1" applyAlignment="1">
      <alignment horizontal="center" vertical="center"/>
    </xf>
    <xf numFmtId="167" fontId="9" fillId="2" borderId="1" xfId="3" applyNumberFormat="1" applyFont="1" applyFill="1" applyBorder="1" applyAlignment="1">
      <alignment horizontal="center" vertical="center"/>
    </xf>
    <xf numFmtId="167" fontId="9" fillId="2" borderId="3" xfId="3" applyNumberFormat="1" applyFont="1" applyFill="1" applyBorder="1" applyAlignment="1">
      <alignment horizontal="center" vertical="center"/>
    </xf>
    <xf numFmtId="167" fontId="9" fillId="2" borderId="4" xfId="3" applyNumberFormat="1" applyFont="1" applyFill="1" applyBorder="1" applyAlignment="1">
      <alignment horizontal="center" vertical="center"/>
    </xf>
    <xf numFmtId="167" fontId="9" fillId="2" borderId="5" xfId="3" applyNumberFormat="1" applyFont="1" applyFill="1" applyBorder="1" applyAlignment="1">
      <alignment horizontal="center" vertical="center"/>
    </xf>
    <xf numFmtId="167" fontId="9" fillId="2" borderId="0" xfId="3" applyNumberFormat="1" applyFont="1" applyFill="1" applyBorder="1" applyAlignment="1">
      <alignment horizontal="center" vertical="center"/>
    </xf>
    <xf numFmtId="167" fontId="9" fillId="2" borderId="10" xfId="3" applyNumberFormat="1" applyFont="1" applyFill="1" applyBorder="1" applyAlignment="1">
      <alignment horizontal="center" vertical="center"/>
    </xf>
    <xf numFmtId="166" fontId="6" fillId="2" borderId="0" xfId="0" applyNumberFormat="1" applyFont="1" applyFill="1"/>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1" xfId="0" applyFont="1" applyFill="1" applyBorder="1" applyAlignment="1">
      <alignment horizontal="left"/>
    </xf>
    <xf numFmtId="0" fontId="9" fillId="2" borderId="4" xfId="0" applyFont="1" applyFill="1" applyBorder="1" applyAlignment="1">
      <alignment horizontal="left"/>
    </xf>
    <xf numFmtId="0" fontId="10" fillId="3" borderId="1" xfId="0" applyFont="1" applyFill="1" applyBorder="1" applyAlignment="1">
      <alignment horizontal="left"/>
    </xf>
    <xf numFmtId="0" fontId="9" fillId="2" borderId="2" xfId="0" applyFont="1" applyFill="1" applyBorder="1" applyAlignment="1">
      <alignment horizontal="left" vertical="top"/>
    </xf>
    <xf numFmtId="0" fontId="9" fillId="2" borderId="5" xfId="0" applyFont="1" applyFill="1" applyBorder="1" applyAlignment="1">
      <alignment horizontal="left" vertical="top"/>
    </xf>
    <xf numFmtId="0" fontId="9" fillId="2" borderId="7" xfId="0" applyFont="1" applyFill="1" applyBorder="1" applyAlignment="1">
      <alignment horizontal="left" vertical="top"/>
    </xf>
    <xf numFmtId="0" fontId="2" fillId="2" borderId="9" xfId="0" applyNumberFormat="1" applyFont="1" applyFill="1" applyBorder="1" applyAlignment="1">
      <alignment horizontal="left" vertical="top"/>
    </xf>
    <xf numFmtId="0" fontId="2" fillId="2" borderId="15" xfId="0" applyNumberFormat="1" applyFont="1" applyFill="1" applyBorder="1" applyAlignment="1">
      <alignment horizontal="left" vertical="top"/>
    </xf>
    <xf numFmtId="0" fontId="2" fillId="2" borderId="8" xfId="0" applyNumberFormat="1" applyFont="1" applyFill="1" applyBorder="1" applyAlignment="1">
      <alignment horizontal="left" vertical="top"/>
    </xf>
    <xf numFmtId="0" fontId="2" fillId="2" borderId="7" xfId="0" applyFont="1" applyFill="1" applyBorder="1" applyAlignment="1">
      <alignment horizontal="left" vertical="top"/>
    </xf>
    <xf numFmtId="0" fontId="2" fillId="2" borderId="4"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5" xfId="0" applyFont="1" applyFill="1" applyBorder="1" applyAlignment="1">
      <alignment horizontal="left" vertical="top"/>
    </xf>
    <xf numFmtId="0" fontId="2" fillId="2" borderId="13" xfId="0" applyFont="1" applyFill="1" applyBorder="1" applyAlignment="1">
      <alignment horizontal="left" vertical="top" wrapText="1"/>
    </xf>
    <xf numFmtId="0" fontId="2" fillId="2" borderId="0" xfId="0" applyFont="1" applyFill="1" applyAlignment="1">
      <alignment horizontal="left" vertical="top" wrapText="1"/>
    </xf>
    <xf numFmtId="0" fontId="9" fillId="2" borderId="6" xfId="0" applyFont="1" applyFill="1" applyBorder="1" applyAlignment="1">
      <alignment horizontal="left" wrapText="1"/>
    </xf>
    <xf numFmtId="0" fontId="9" fillId="2" borderId="14" xfId="0" applyFont="1" applyFill="1" applyBorder="1" applyAlignment="1">
      <alignment horizontal="left" wrapText="1"/>
    </xf>
    <xf numFmtId="0" fontId="9" fillId="2" borderId="1" xfId="0" applyFont="1" applyFill="1" applyBorder="1" applyAlignment="1">
      <alignment horizontal="left" wrapText="1"/>
    </xf>
    <xf numFmtId="0" fontId="9" fillId="2" borderId="11" xfId="0" applyFont="1" applyFill="1" applyBorder="1" applyAlignment="1">
      <alignment horizontal="left" wrapText="1"/>
    </xf>
    <xf numFmtId="0" fontId="9" fillId="2" borderId="4" xfId="0" applyFont="1" applyFill="1" applyBorder="1" applyAlignment="1">
      <alignment horizontal="left" wrapText="1"/>
    </xf>
    <xf numFmtId="0" fontId="9" fillId="2" borderId="12" xfId="0" applyFont="1" applyFill="1" applyBorder="1" applyAlignment="1">
      <alignment horizontal="left" wrapText="1"/>
    </xf>
    <xf numFmtId="0" fontId="9" fillId="2" borderId="1" xfId="0" applyFont="1" applyFill="1" applyBorder="1" applyAlignment="1">
      <alignment horizontal="left"/>
    </xf>
    <xf numFmtId="0" fontId="9" fillId="2" borderId="11" xfId="0" applyFont="1" applyFill="1" applyBorder="1" applyAlignment="1">
      <alignment horizontal="left"/>
    </xf>
    <xf numFmtId="0" fontId="9" fillId="2" borderId="4" xfId="0" applyFont="1" applyFill="1" applyBorder="1" applyAlignment="1">
      <alignment horizontal="left"/>
    </xf>
    <xf numFmtId="0" fontId="9" fillId="2" borderId="12" xfId="0" applyFont="1" applyFill="1" applyBorder="1" applyAlignment="1">
      <alignment horizontal="left"/>
    </xf>
    <xf numFmtId="0" fontId="10" fillId="3" borderId="1" xfId="0" applyFont="1" applyFill="1" applyBorder="1" applyAlignment="1">
      <alignment horizontal="left"/>
    </xf>
    <xf numFmtId="0" fontId="10" fillId="3" borderId="11" xfId="0" applyFont="1" applyFill="1" applyBorder="1" applyAlignment="1">
      <alignment horizontal="left"/>
    </xf>
    <xf numFmtId="0" fontId="9" fillId="2" borderId="13" xfId="0" applyFont="1" applyFill="1" applyBorder="1" applyAlignment="1">
      <alignment horizontal="left" vertical="top"/>
    </xf>
    <xf numFmtId="0" fontId="9" fillId="2" borderId="14" xfId="0" applyFont="1" applyFill="1" applyBorder="1" applyAlignment="1">
      <alignment horizontal="left" vertical="top"/>
    </xf>
    <xf numFmtId="0" fontId="9" fillId="2" borderId="10" xfId="0" applyFont="1" applyFill="1" applyBorder="1" applyAlignment="1">
      <alignment horizontal="left" vertical="top"/>
    </xf>
    <xf numFmtId="0" fontId="9" fillId="2" borderId="12" xfId="0" applyFont="1" applyFill="1" applyBorder="1" applyAlignment="1">
      <alignment horizontal="left" vertical="top"/>
    </xf>
  </cellXfs>
  <cellStyles count="4">
    <cellStyle name="Komma" xfId="1" builtinId="3"/>
    <cellStyle name="Normal 2" xfId="2" xr:uid="{00000000-0005-0000-0000-000001000000}"/>
    <cellStyle name="Prozent" xfId="3"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CE2D-F90A-4E03-A7F3-026521DDD2E6}">
  <dimension ref="A1:P44"/>
  <sheetViews>
    <sheetView tabSelected="1" workbookViewId="0">
      <selection activeCell="B6" sqref="B6"/>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37</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2023</v>
      </c>
      <c r="B3" s="66" t="s">
        <v>1</v>
      </c>
      <c r="C3" s="66"/>
      <c r="D3" s="68" t="s">
        <v>2</v>
      </c>
      <c r="E3" s="68"/>
      <c r="F3" s="68"/>
      <c r="G3" s="68"/>
      <c r="H3" s="68"/>
      <c r="I3" s="68"/>
      <c r="J3" s="9"/>
      <c r="K3" s="69" t="s">
        <v>24</v>
      </c>
      <c r="L3" s="70"/>
      <c r="M3" s="70"/>
      <c r="N3" s="70"/>
      <c r="O3" s="70"/>
      <c r="P3" s="71"/>
    </row>
    <row r="4" spans="1:16" s="23" customFormat="1" x14ac:dyDescent="0.2">
      <c r="A4" s="67"/>
      <c r="B4" s="67"/>
      <c r="C4" s="67"/>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65" t="s">
        <v>8</v>
      </c>
      <c r="B6" s="14">
        <v>28600</v>
      </c>
      <c r="C6" s="14">
        <v>137180</v>
      </c>
      <c r="D6" s="14">
        <v>746836.50819999992</v>
      </c>
      <c r="E6" s="14">
        <v>470514.21510000003</v>
      </c>
      <c r="F6" s="14">
        <v>1217350.7231000001</v>
      </c>
      <c r="G6" s="14">
        <v>4498073.2894000001</v>
      </c>
      <c r="H6" s="14">
        <v>2722029.2778999996</v>
      </c>
      <c r="I6" s="15">
        <v>7220102.5673999991</v>
      </c>
      <c r="J6" s="47"/>
      <c r="K6" s="24">
        <v>1.3827000000000001E-2</v>
      </c>
      <c r="L6" s="24">
        <v>2.1871000000000002E-2</v>
      </c>
      <c r="M6" s="25">
        <v>1.3237000000000001E-2</v>
      </c>
      <c r="N6" s="24">
        <v>1.2775E-2</v>
      </c>
      <c r="O6" s="24">
        <v>1.7704999999999999E-2</v>
      </c>
      <c r="P6" s="26">
        <v>1.1364000000000001E-2</v>
      </c>
    </row>
    <row r="7" spans="1:16" s="23" customFormat="1" ht="15" x14ac:dyDescent="0.25">
      <c r="A7" s="63" t="s">
        <v>9</v>
      </c>
      <c r="B7" s="17">
        <v>12946</v>
      </c>
      <c r="C7" s="17">
        <v>65400</v>
      </c>
      <c r="D7" s="17">
        <v>252894.93410000001</v>
      </c>
      <c r="E7" s="17">
        <v>158958.5545</v>
      </c>
      <c r="F7" s="17">
        <v>411853.48859999998</v>
      </c>
      <c r="G7" s="17">
        <v>1595924.3705</v>
      </c>
      <c r="H7" s="17">
        <v>1048368.1807</v>
      </c>
      <c r="I7" s="18">
        <v>2644292.5512000001</v>
      </c>
      <c r="J7" s="47"/>
      <c r="K7" s="27">
        <v>2.5052000000000001E-2</v>
      </c>
      <c r="L7" s="27">
        <v>3.8184000000000003E-2</v>
      </c>
      <c r="M7" s="27">
        <v>2.4039999999999999E-2</v>
      </c>
      <c r="N7" s="27">
        <v>2.4067000000000002E-2</v>
      </c>
      <c r="O7" s="27">
        <v>3.1664999999999999E-2</v>
      </c>
      <c r="P7" s="28">
        <v>2.1548999999999999E-2</v>
      </c>
    </row>
    <row r="8" spans="1:16" s="23" customFormat="1" ht="15" x14ac:dyDescent="0.25">
      <c r="A8" s="63" t="s">
        <v>10</v>
      </c>
      <c r="B8" s="17">
        <v>3354</v>
      </c>
      <c r="C8" s="17">
        <v>16225</v>
      </c>
      <c r="D8" s="17">
        <v>96442.653000000006</v>
      </c>
      <c r="E8" s="17">
        <v>128568.0197</v>
      </c>
      <c r="F8" s="17">
        <v>225010.67259999999</v>
      </c>
      <c r="G8" s="17">
        <v>540112.75320000004</v>
      </c>
      <c r="H8" s="17">
        <v>650060.76370000001</v>
      </c>
      <c r="I8" s="18">
        <v>1190173.5168999999</v>
      </c>
      <c r="J8" s="47"/>
      <c r="K8" s="27">
        <v>3.9591000000000001E-2</v>
      </c>
      <c r="L8" s="27">
        <v>5.6550000000000003E-2</v>
      </c>
      <c r="M8" s="27">
        <v>3.9494000000000001E-2</v>
      </c>
      <c r="N8" s="27">
        <v>3.0821999999999999E-2</v>
      </c>
      <c r="O8" s="27">
        <v>4.0708000000000001E-2</v>
      </c>
      <c r="P8" s="28">
        <v>2.6464999999999999E-2</v>
      </c>
    </row>
    <row r="9" spans="1:16" s="23" customFormat="1" ht="15" x14ac:dyDescent="0.25">
      <c r="A9" s="63" t="s">
        <v>11</v>
      </c>
      <c r="B9" s="17">
        <v>141</v>
      </c>
      <c r="C9" s="17">
        <v>552</v>
      </c>
      <c r="D9" s="17">
        <v>9603.3014000000003</v>
      </c>
      <c r="E9" s="17">
        <v>14396.557199999999</v>
      </c>
      <c r="F9" s="17">
        <v>23999.858499999998</v>
      </c>
      <c r="G9" s="17">
        <v>24136.894899999999</v>
      </c>
      <c r="H9" s="17">
        <v>36208.128299999997</v>
      </c>
      <c r="I9" s="18">
        <v>60345.023200000003</v>
      </c>
      <c r="J9" s="47"/>
      <c r="K9" s="27">
        <v>2.6554000000000001E-2</v>
      </c>
      <c r="L9" s="27">
        <v>3.39E-2</v>
      </c>
      <c r="M9" s="27">
        <v>3.0186000000000001E-2</v>
      </c>
      <c r="N9" s="27">
        <v>2.2395000000000002E-2</v>
      </c>
      <c r="O9" s="27">
        <v>2.7432000000000002E-2</v>
      </c>
      <c r="P9" s="28">
        <v>2.4486000000000001E-2</v>
      </c>
    </row>
    <row r="10" spans="1:16" s="23" customFormat="1" ht="15" x14ac:dyDescent="0.25">
      <c r="A10" s="63" t="s">
        <v>12</v>
      </c>
      <c r="B10" s="17">
        <v>164</v>
      </c>
      <c r="C10" s="17">
        <v>574</v>
      </c>
      <c r="D10" s="17">
        <v>8190.4265999999998</v>
      </c>
      <c r="E10" s="17">
        <v>14726.0203</v>
      </c>
      <c r="F10" s="17">
        <v>22916.446899999999</v>
      </c>
      <c r="G10" s="17">
        <v>21458.67</v>
      </c>
      <c r="H10" s="17">
        <v>32409.5861</v>
      </c>
      <c r="I10" s="18">
        <v>53868.256099999999</v>
      </c>
      <c r="J10" s="47"/>
      <c r="K10" s="27">
        <v>5.7638000000000002E-2</v>
      </c>
      <c r="L10" s="27">
        <v>5.5196000000000002E-2</v>
      </c>
      <c r="M10" s="27">
        <v>5.5022000000000001E-2</v>
      </c>
      <c r="N10" s="27">
        <v>5.4468999999999997E-2</v>
      </c>
      <c r="O10" s="27">
        <v>4.2930000000000003E-2</v>
      </c>
      <c r="P10" s="28">
        <v>4.2391999999999999E-2</v>
      </c>
    </row>
    <row r="11" spans="1:16" s="23" customFormat="1" ht="15" x14ac:dyDescent="0.25">
      <c r="A11" s="63" t="s">
        <v>13</v>
      </c>
      <c r="B11" s="17">
        <v>7671</v>
      </c>
      <c r="C11" s="17">
        <v>36390</v>
      </c>
      <c r="D11" s="17">
        <v>254118.7341</v>
      </c>
      <c r="E11" s="17">
        <v>76787.254400000005</v>
      </c>
      <c r="F11" s="17">
        <v>330905.98849999998</v>
      </c>
      <c r="G11" s="17">
        <v>1683726.7801999999</v>
      </c>
      <c r="H11" s="17">
        <v>574375.93640000001</v>
      </c>
      <c r="I11" s="18">
        <v>2258102.7165999999</v>
      </c>
      <c r="J11" s="47"/>
      <c r="K11" s="27">
        <v>2.7224999999999999E-2</v>
      </c>
      <c r="L11" s="27">
        <v>4.4005000000000002E-2</v>
      </c>
      <c r="M11" s="27">
        <v>2.5284999999999998E-2</v>
      </c>
      <c r="N11" s="27">
        <v>2.2744E-2</v>
      </c>
      <c r="O11" s="27">
        <v>3.6437999999999998E-2</v>
      </c>
      <c r="P11" s="28">
        <v>2.1042000000000002E-2</v>
      </c>
    </row>
    <row r="12" spans="1:16" s="23" customFormat="1" ht="15" x14ac:dyDescent="0.25">
      <c r="A12" s="63" t="s">
        <v>14</v>
      </c>
      <c r="B12" s="17">
        <v>1542</v>
      </c>
      <c r="C12" s="17">
        <v>6705</v>
      </c>
      <c r="D12" s="17">
        <v>59617.709600000002</v>
      </c>
      <c r="E12" s="17">
        <v>44644.205900000001</v>
      </c>
      <c r="F12" s="17">
        <v>104261.9155</v>
      </c>
      <c r="G12" s="17">
        <v>251368.32380000001</v>
      </c>
      <c r="H12" s="17">
        <v>196684.53760000001</v>
      </c>
      <c r="I12" s="18">
        <v>448052.8615</v>
      </c>
      <c r="J12" s="47"/>
      <c r="K12" s="27">
        <v>1.8881999999999999E-2</v>
      </c>
      <c r="L12" s="27">
        <v>3.1945000000000001E-2</v>
      </c>
      <c r="M12" s="27">
        <v>1.8981000000000001E-2</v>
      </c>
      <c r="N12" s="27">
        <v>1.8883E-2</v>
      </c>
      <c r="O12" s="27">
        <v>3.4511E-2</v>
      </c>
      <c r="P12" s="28">
        <v>2.1180999999999998E-2</v>
      </c>
    </row>
    <row r="13" spans="1:16" s="23" customFormat="1" ht="15" x14ac:dyDescent="0.25">
      <c r="A13" s="64" t="s">
        <v>15</v>
      </c>
      <c r="B13" s="20">
        <v>2782</v>
      </c>
      <c r="C13" s="20">
        <v>11334</v>
      </c>
      <c r="D13" s="20">
        <v>65968.749400000001</v>
      </c>
      <c r="E13" s="20">
        <v>32433.6031</v>
      </c>
      <c r="F13" s="20">
        <v>98402.352499999994</v>
      </c>
      <c r="G13" s="20">
        <v>381345.49680000002</v>
      </c>
      <c r="H13" s="20">
        <v>183922.14509999999</v>
      </c>
      <c r="I13" s="21">
        <v>565267.64190000005</v>
      </c>
      <c r="J13" s="47"/>
      <c r="K13" s="29">
        <v>2.4E-2</v>
      </c>
      <c r="L13" s="29">
        <v>4.1835999999999998E-2</v>
      </c>
      <c r="M13" s="29">
        <v>2.6141999999999999E-2</v>
      </c>
      <c r="N13" s="29">
        <v>2.0166E-2</v>
      </c>
      <c r="O13" s="29">
        <v>3.1335000000000002E-2</v>
      </c>
      <c r="P13" s="30">
        <v>2.0746000000000001E-2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38</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v>-9.9299999999999999E-2</v>
      </c>
      <c r="E27" s="39">
        <v>2.01E-2</v>
      </c>
      <c r="F27" s="39">
        <v>-5.67E-2</v>
      </c>
      <c r="G27" s="39">
        <v>-9.8299999999999998E-2</v>
      </c>
      <c r="H27" s="39">
        <v>2.1899999999999999E-2</v>
      </c>
      <c r="I27" s="40">
        <v>-5.6500000000000002E-2</v>
      </c>
      <c r="J27" s="3"/>
      <c r="K27" s="24">
        <v>2.0500000000000001E-2</v>
      </c>
      <c r="L27" s="24">
        <v>3.0499999999999999E-2</v>
      </c>
      <c r="M27" s="24">
        <v>1.9599999999999999E-2</v>
      </c>
      <c r="N27" s="24">
        <v>1.7899999999999999E-2</v>
      </c>
      <c r="O27" s="24">
        <v>2.4400000000000002E-2</v>
      </c>
      <c r="P27" s="26">
        <v>1.6E-2</v>
      </c>
    </row>
    <row r="28" spans="1:16" ht="14.25" customHeight="1" x14ac:dyDescent="0.3">
      <c r="B28" s="85" t="s">
        <v>9</v>
      </c>
      <c r="C28" s="86"/>
      <c r="D28" s="45">
        <v>-0.25169999999999998</v>
      </c>
      <c r="E28" s="41">
        <v>-0.2737</v>
      </c>
      <c r="F28" s="41">
        <v>-0.26029999999999998</v>
      </c>
      <c r="G28" s="41">
        <v>-0.16400000000000001</v>
      </c>
      <c r="H28" s="41">
        <v>-0.15090000000000001</v>
      </c>
      <c r="I28" s="42">
        <v>-0.15890000000000001</v>
      </c>
      <c r="J28" s="3"/>
      <c r="K28" s="27">
        <v>3.8899999999999997E-2</v>
      </c>
      <c r="L28" s="27">
        <v>5.5899999999999998E-2</v>
      </c>
      <c r="M28" s="27">
        <v>3.7900000000000003E-2</v>
      </c>
      <c r="N28" s="27">
        <v>3.2899999999999999E-2</v>
      </c>
      <c r="O28" s="27">
        <v>4.3099999999999999E-2</v>
      </c>
      <c r="P28" s="28">
        <v>2.98E-2</v>
      </c>
    </row>
    <row r="29" spans="1:16" ht="14.25" customHeight="1" x14ac:dyDescent="0.3">
      <c r="B29" s="85" t="s">
        <v>10</v>
      </c>
      <c r="C29" s="86"/>
      <c r="D29" s="45">
        <v>-7.5999999999999998E-2</v>
      </c>
      <c r="E29" s="41">
        <v>0.23499999999999999</v>
      </c>
      <c r="F29" s="41">
        <v>7.9299999999999995E-2</v>
      </c>
      <c r="G29" s="41">
        <v>-0.12670000000000001</v>
      </c>
      <c r="H29" s="41">
        <v>0.1449</v>
      </c>
      <c r="I29" s="42">
        <v>3.3E-3</v>
      </c>
      <c r="J29" s="3"/>
      <c r="K29" s="27">
        <v>5.7799999999999997E-2</v>
      </c>
      <c r="L29" s="27">
        <v>7.5499999999999998E-2</v>
      </c>
      <c r="M29" s="27">
        <v>5.3100000000000001E-2</v>
      </c>
      <c r="N29" s="27">
        <v>4.3999999999999997E-2</v>
      </c>
      <c r="O29" s="27">
        <v>5.5300000000000002E-2</v>
      </c>
      <c r="P29" s="28">
        <v>3.6299999999999999E-2</v>
      </c>
    </row>
    <row r="30" spans="1:16" ht="14.25" customHeight="1" x14ac:dyDescent="0.3">
      <c r="B30" s="85" t="s">
        <v>11</v>
      </c>
      <c r="C30" s="86"/>
      <c r="D30" s="41">
        <v>0.51939999999999997</v>
      </c>
      <c r="E30" s="41">
        <v>0.70399999999999996</v>
      </c>
      <c r="F30" s="41">
        <v>0.625</v>
      </c>
      <c r="G30" s="41">
        <v>0.23230000000000001</v>
      </c>
      <c r="H30" s="41">
        <v>0.80459999999999998</v>
      </c>
      <c r="I30" s="42">
        <v>0.52190000000000003</v>
      </c>
      <c r="J30" s="3"/>
      <c r="K30" s="27">
        <v>0.1031</v>
      </c>
      <c r="L30" s="27">
        <v>0.14149999999999999</v>
      </c>
      <c r="M30" s="27">
        <v>7.9500000000000001E-2</v>
      </c>
      <c r="N30" s="27">
        <v>0.125</v>
      </c>
      <c r="O30" s="27">
        <v>7.4099999999999999E-2</v>
      </c>
      <c r="P30" s="28">
        <v>8.6199999999999999E-2</v>
      </c>
    </row>
    <row r="31" spans="1:16" ht="14.25" customHeight="1" x14ac:dyDescent="0.3">
      <c r="B31" s="85" t="s">
        <v>12</v>
      </c>
      <c r="C31" s="86"/>
      <c r="D31" s="45">
        <v>0.16250000000000001</v>
      </c>
      <c r="E31" s="41">
        <v>0.82650000000000001</v>
      </c>
      <c r="F31" s="41">
        <v>0.51680000000000004</v>
      </c>
      <c r="G31" s="41">
        <v>3.2000000000000002E-3</v>
      </c>
      <c r="H31" s="41">
        <v>0.47610000000000002</v>
      </c>
      <c r="I31" s="42">
        <v>0.2427</v>
      </c>
      <c r="J31" s="3"/>
      <c r="K31" s="27">
        <v>8.5900000000000004E-2</v>
      </c>
      <c r="L31" s="27">
        <v>8.3000000000000004E-2</v>
      </c>
      <c r="M31" s="27">
        <v>8.2100000000000006E-2</v>
      </c>
      <c r="N31" s="27">
        <v>8.3699999999999997E-2</v>
      </c>
      <c r="O31" s="27">
        <v>6.3299999999999995E-2</v>
      </c>
      <c r="P31" s="28">
        <v>6.1199999999999997E-2</v>
      </c>
    </row>
    <row r="32" spans="1:16" ht="14.25" customHeight="1" x14ac:dyDescent="0.3">
      <c r="B32" s="85" t="s">
        <v>13</v>
      </c>
      <c r="C32" s="86"/>
      <c r="D32" s="45">
        <v>-4.2599999999999999E-2</v>
      </c>
      <c r="E32" s="41">
        <v>7.3999999999999996E-2</v>
      </c>
      <c r="F32" s="41">
        <v>-1.7899999999999999E-2</v>
      </c>
      <c r="G32" s="41">
        <v>-4.7899999999999998E-2</v>
      </c>
      <c r="H32" s="41">
        <v>3.7400000000000003E-2</v>
      </c>
      <c r="I32" s="42">
        <v>-2.76E-2</v>
      </c>
      <c r="J32" s="3"/>
      <c r="K32" s="27">
        <v>3.8100000000000002E-2</v>
      </c>
      <c r="L32" s="27">
        <v>5.9900000000000002E-2</v>
      </c>
      <c r="M32" s="27">
        <v>3.5799999999999998E-2</v>
      </c>
      <c r="N32" s="27">
        <v>3.2500000000000001E-2</v>
      </c>
      <c r="O32" s="27">
        <v>5.1499999999999997E-2</v>
      </c>
      <c r="P32" s="28">
        <v>3.0499999999999999E-2</v>
      </c>
    </row>
    <row r="33" spans="2:16" ht="14.25" customHeight="1" x14ac:dyDescent="0.2">
      <c r="B33" s="85" t="s">
        <v>14</v>
      </c>
      <c r="C33" s="86"/>
      <c r="D33" s="45">
        <v>0.29980000000000001</v>
      </c>
      <c r="E33" s="41">
        <v>0.42730000000000001</v>
      </c>
      <c r="F33" s="41">
        <v>0.35149999999999998</v>
      </c>
      <c r="G33" s="41">
        <v>2.7199999999999998E-2</v>
      </c>
      <c r="H33" s="41">
        <v>0.36209999999999998</v>
      </c>
      <c r="I33" s="42">
        <v>0.1515</v>
      </c>
      <c r="K33" s="27">
        <v>5.2699999999999997E-2</v>
      </c>
      <c r="L33" s="27">
        <v>6.7900000000000002E-2</v>
      </c>
      <c r="M33" s="27">
        <v>5.5399999999999998E-2</v>
      </c>
      <c r="N33" s="27">
        <v>3.2099999999999997E-2</v>
      </c>
      <c r="O33" s="27">
        <v>5.5899999999999998E-2</v>
      </c>
      <c r="P33" s="28">
        <v>3.6499999999999998E-2</v>
      </c>
    </row>
    <row r="34" spans="2:16" ht="14.25" customHeight="1" x14ac:dyDescent="0.2">
      <c r="B34" s="87" t="s">
        <v>15</v>
      </c>
      <c r="C34" s="88"/>
      <c r="D34" s="46">
        <v>0.06</v>
      </c>
      <c r="E34" s="43">
        <v>0.70799999999999996</v>
      </c>
      <c r="F34" s="43">
        <v>0.21149999999999999</v>
      </c>
      <c r="G34" s="43">
        <v>-6.3E-2</v>
      </c>
      <c r="H34" s="43">
        <v>0.51910000000000001</v>
      </c>
      <c r="I34" s="44">
        <v>7.0400000000000004E-2</v>
      </c>
      <c r="K34" s="29">
        <v>3.1199999999999999E-2</v>
      </c>
      <c r="L34" s="29">
        <v>6.1699999999999998E-2</v>
      </c>
      <c r="M34" s="29">
        <v>3.5299999999999998E-2</v>
      </c>
      <c r="N34" s="29">
        <v>2.6100000000000002E-2</v>
      </c>
      <c r="O34" s="29">
        <v>4.4400000000000002E-2</v>
      </c>
      <c r="P34" s="30">
        <v>2.69E-2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B3:B4"/>
    <mergeCell ref="C3:C4"/>
    <mergeCell ref="D3:I3"/>
    <mergeCell ref="K3:P3"/>
    <mergeCell ref="D4:F4"/>
    <mergeCell ref="G4:I4"/>
    <mergeCell ref="K4:M4"/>
    <mergeCell ref="N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B107-363E-49B5-94FD-BCB4DC1382C1}">
  <dimension ref="A1:P44"/>
  <sheetViews>
    <sheetView workbookViewId="0">
      <selection activeCell="D23" sqref="D23"/>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35</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2022</v>
      </c>
      <c r="B3" s="66" t="s">
        <v>1</v>
      </c>
      <c r="C3" s="66"/>
      <c r="D3" s="68" t="s">
        <v>2</v>
      </c>
      <c r="E3" s="68"/>
      <c r="F3" s="68"/>
      <c r="G3" s="68"/>
      <c r="H3" s="68"/>
      <c r="I3" s="68"/>
      <c r="J3" s="9"/>
      <c r="K3" s="69" t="s">
        <v>24</v>
      </c>
      <c r="L3" s="70"/>
      <c r="M3" s="70"/>
      <c r="N3" s="70"/>
      <c r="O3" s="70"/>
      <c r="P3" s="71"/>
    </row>
    <row r="4" spans="1:16" s="23" customFormat="1" x14ac:dyDescent="0.2">
      <c r="A4" s="67"/>
      <c r="B4" s="67"/>
      <c r="C4" s="67"/>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62" t="s">
        <v>8</v>
      </c>
      <c r="B6" s="14">
        <v>28511</v>
      </c>
      <c r="C6" s="14">
        <v>138466</v>
      </c>
      <c r="D6" s="14">
        <v>829214.29319999996</v>
      </c>
      <c r="E6" s="14">
        <v>461248.6851</v>
      </c>
      <c r="F6" s="14">
        <v>1290462.9783000001</v>
      </c>
      <c r="G6" s="14">
        <v>4988672.3787000002</v>
      </c>
      <c r="H6" s="14">
        <v>2663593.9726999998</v>
      </c>
      <c r="I6" s="15">
        <v>7652266.3514</v>
      </c>
      <c r="J6" s="47"/>
      <c r="K6" s="24">
        <v>1.9880999999999999E-2</v>
      </c>
      <c r="L6" s="24">
        <v>3.3343999999999999E-2</v>
      </c>
      <c r="M6" s="25">
        <v>2.0688000000000002E-2</v>
      </c>
      <c r="N6" s="24">
        <v>1.4581999999999999E-2</v>
      </c>
      <c r="O6" s="24">
        <v>2.1259E-2</v>
      </c>
      <c r="P6" s="26">
        <v>1.3592E-2</v>
      </c>
    </row>
    <row r="7" spans="1:16" s="23" customFormat="1" ht="15" x14ac:dyDescent="0.25">
      <c r="A7" s="60" t="s">
        <v>9</v>
      </c>
      <c r="B7" s="17">
        <v>13064</v>
      </c>
      <c r="C7" s="17">
        <v>66601</v>
      </c>
      <c r="D7" s="17">
        <v>337942.83120000002</v>
      </c>
      <c r="E7" s="17">
        <v>218866.1961</v>
      </c>
      <c r="F7" s="17">
        <v>556809.02729999996</v>
      </c>
      <c r="G7" s="17">
        <v>1909028.6357</v>
      </c>
      <c r="H7" s="17">
        <v>1234670.1725999999</v>
      </c>
      <c r="I7" s="18">
        <v>3143698.8083000001</v>
      </c>
      <c r="J7" s="47"/>
      <c r="K7" s="27">
        <v>4.0131E-2</v>
      </c>
      <c r="L7" s="27">
        <v>6.2192999999999998E-2</v>
      </c>
      <c r="M7" s="27">
        <v>4.1626000000000003E-2</v>
      </c>
      <c r="N7" s="27">
        <v>2.7130000000000001E-2</v>
      </c>
      <c r="O7" s="27">
        <v>3.7678999999999997E-2</v>
      </c>
      <c r="P7" s="28">
        <v>2.5454000000000001E-2</v>
      </c>
    </row>
    <row r="8" spans="1:16" s="23" customFormat="1" ht="15" x14ac:dyDescent="0.25">
      <c r="A8" s="60" t="s">
        <v>10</v>
      </c>
      <c r="B8" s="17">
        <v>3502</v>
      </c>
      <c r="C8" s="17">
        <v>17090</v>
      </c>
      <c r="D8" s="17">
        <v>104379.0536</v>
      </c>
      <c r="E8" s="17">
        <v>104103.5364</v>
      </c>
      <c r="F8" s="17">
        <v>208482.59</v>
      </c>
      <c r="G8" s="17">
        <v>618501.91720000003</v>
      </c>
      <c r="H8" s="17">
        <v>567780.21979999996</v>
      </c>
      <c r="I8" s="18">
        <v>1186282.1370000001</v>
      </c>
      <c r="J8" s="47"/>
      <c r="K8" s="27">
        <v>4.3291000000000003E-2</v>
      </c>
      <c r="L8" s="27">
        <v>5.672E-2</v>
      </c>
      <c r="M8" s="27">
        <v>3.8630999999999999E-2</v>
      </c>
      <c r="N8" s="27">
        <v>3.4268E-2</v>
      </c>
      <c r="O8" s="27">
        <v>4.1651000000000001E-2</v>
      </c>
      <c r="P8" s="28">
        <v>2.7345999999999999E-2</v>
      </c>
    </row>
    <row r="9" spans="1:16" s="23" customFormat="1" ht="15" x14ac:dyDescent="0.25">
      <c r="A9" s="60" t="s">
        <v>11</v>
      </c>
      <c r="B9" s="17">
        <v>144</v>
      </c>
      <c r="C9" s="17">
        <v>568</v>
      </c>
      <c r="D9" s="17">
        <v>6320.558</v>
      </c>
      <c r="E9" s="17">
        <v>8448.5400000000009</v>
      </c>
      <c r="F9" s="17">
        <v>14769.098</v>
      </c>
      <c r="G9" s="17">
        <v>19586.648300000001</v>
      </c>
      <c r="H9" s="17">
        <v>20064.273399999998</v>
      </c>
      <c r="I9" s="18">
        <v>39650.921699999999</v>
      </c>
      <c r="J9" s="47"/>
      <c r="K9" s="27">
        <v>4.5619E-2</v>
      </c>
      <c r="L9" s="27">
        <v>5.9296000000000001E-2</v>
      </c>
      <c r="M9" s="27">
        <v>5.0923000000000003E-2</v>
      </c>
      <c r="N9" s="27">
        <v>3.8424E-2</v>
      </c>
      <c r="O9" s="27">
        <v>4.8342000000000003E-2</v>
      </c>
      <c r="P9" s="28">
        <v>4.0927999999999999E-2</v>
      </c>
    </row>
    <row r="10" spans="1:16" s="23" customFormat="1" ht="15" x14ac:dyDescent="0.25">
      <c r="A10" s="60" t="s">
        <v>12</v>
      </c>
      <c r="B10" s="17">
        <v>159</v>
      </c>
      <c r="C10" s="17">
        <v>541</v>
      </c>
      <c r="D10" s="17">
        <v>7045.7597999999998</v>
      </c>
      <c r="E10" s="17">
        <v>8062.4705000000004</v>
      </c>
      <c r="F10" s="17">
        <v>15108.230299999999</v>
      </c>
      <c r="G10" s="17">
        <v>21390.533500000001</v>
      </c>
      <c r="H10" s="17">
        <v>21956.883900000001</v>
      </c>
      <c r="I10" s="18">
        <v>43347.417399999998</v>
      </c>
      <c r="J10" s="47"/>
      <c r="K10" s="27">
        <v>4.7581999999999999E-2</v>
      </c>
      <c r="L10" s="27">
        <v>5.7154000000000003E-2</v>
      </c>
      <c r="M10" s="27">
        <v>5.1075000000000002E-2</v>
      </c>
      <c r="N10" s="27">
        <v>4.6815000000000002E-2</v>
      </c>
      <c r="O10" s="27">
        <v>4.2203999999999998E-2</v>
      </c>
      <c r="P10" s="28">
        <v>3.7307E-2</v>
      </c>
    </row>
    <row r="11" spans="1:16" s="23" customFormat="1" ht="15" x14ac:dyDescent="0.25">
      <c r="A11" s="60" t="s">
        <v>13</v>
      </c>
      <c r="B11" s="17">
        <v>7757</v>
      </c>
      <c r="C11" s="17">
        <v>36653</v>
      </c>
      <c r="D11" s="17">
        <v>265426.30089999997</v>
      </c>
      <c r="E11" s="17">
        <v>71499.631899999993</v>
      </c>
      <c r="F11" s="17">
        <v>336925.93290000001</v>
      </c>
      <c r="G11" s="17">
        <v>1768468.2519</v>
      </c>
      <c r="H11" s="17">
        <v>553647.32369999995</v>
      </c>
      <c r="I11" s="18">
        <v>2322115.5756000001</v>
      </c>
      <c r="J11" s="47"/>
      <c r="K11" s="27">
        <v>2.9603999999999998E-2</v>
      </c>
      <c r="L11" s="27">
        <v>4.1634999999999998E-2</v>
      </c>
      <c r="M11" s="27">
        <v>2.7779000000000002E-2</v>
      </c>
      <c r="N11" s="27">
        <v>2.5828E-2</v>
      </c>
      <c r="O11" s="27">
        <v>3.7324000000000003E-2</v>
      </c>
      <c r="P11" s="28">
        <v>2.4249E-2</v>
      </c>
    </row>
    <row r="12" spans="1:16" s="23" customFormat="1" ht="15" x14ac:dyDescent="0.25">
      <c r="A12" s="60" t="s">
        <v>14</v>
      </c>
      <c r="B12" s="17">
        <v>1633</v>
      </c>
      <c r="C12" s="17">
        <v>7354</v>
      </c>
      <c r="D12" s="17">
        <v>45867.140299999999</v>
      </c>
      <c r="E12" s="17">
        <v>31279.613399999998</v>
      </c>
      <c r="F12" s="17">
        <v>77146.753700000001</v>
      </c>
      <c r="G12" s="17">
        <v>244702.55619999999</v>
      </c>
      <c r="H12" s="17">
        <v>144400.37640000001</v>
      </c>
      <c r="I12" s="18">
        <v>389102.9326</v>
      </c>
      <c r="J12" s="47"/>
      <c r="K12" s="27">
        <v>4.5169000000000001E-2</v>
      </c>
      <c r="L12" s="27">
        <v>8.1255999999999995E-2</v>
      </c>
      <c r="M12" s="27">
        <v>5.6620999999999998E-2</v>
      </c>
      <c r="N12" s="27">
        <v>2.4299999999999999E-2</v>
      </c>
      <c r="O12" s="27">
        <v>4.5397E-2</v>
      </c>
      <c r="P12" s="28">
        <v>2.8504999999999999E-2</v>
      </c>
    </row>
    <row r="13" spans="1:16" s="23" customFormat="1" ht="15" x14ac:dyDescent="0.25">
      <c r="A13" s="61" t="s">
        <v>15</v>
      </c>
      <c r="B13" s="20">
        <v>2252</v>
      </c>
      <c r="C13" s="20">
        <v>9659</v>
      </c>
      <c r="D13" s="20">
        <v>62232.649400000002</v>
      </c>
      <c r="E13" s="20">
        <v>18988.696800000002</v>
      </c>
      <c r="F13" s="20">
        <v>81221.3462</v>
      </c>
      <c r="G13" s="20">
        <v>406993.83590000001</v>
      </c>
      <c r="H13" s="20">
        <v>121074.72289999999</v>
      </c>
      <c r="I13" s="21">
        <v>528068.5588</v>
      </c>
      <c r="J13" s="47"/>
      <c r="K13" s="29">
        <v>1.7648E-2</v>
      </c>
      <c r="L13" s="29">
        <v>4.0822999999999998E-2</v>
      </c>
      <c r="M13" s="29">
        <v>2.0719000000000001E-2</v>
      </c>
      <c r="N13" s="29">
        <v>1.5009E-2</v>
      </c>
      <c r="O13" s="29">
        <v>2.7546999999999999E-2</v>
      </c>
      <c r="P13" s="30">
        <v>1.5136E-2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36</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v>-0.1104</v>
      </c>
      <c r="E27" s="39">
        <v>1.0397000000000001</v>
      </c>
      <c r="F27" s="39">
        <v>0.11409999999999999</v>
      </c>
      <c r="G27" s="39">
        <v>-0.15790000000000001</v>
      </c>
      <c r="H27" s="39">
        <v>0.63590000000000002</v>
      </c>
      <c r="I27" s="40">
        <v>1.3299999999999999E-2</v>
      </c>
      <c r="J27" s="3"/>
      <c r="K27" s="24">
        <v>2.69E-2</v>
      </c>
      <c r="L27" s="24">
        <v>4.2700000000000002E-2</v>
      </c>
      <c r="M27" s="24">
        <v>2.69E-2</v>
      </c>
      <c r="N27" s="24">
        <v>2.07E-2</v>
      </c>
      <c r="O27" s="24">
        <v>3.04E-2</v>
      </c>
      <c r="P27" s="26">
        <v>1.9300000000000001E-2</v>
      </c>
    </row>
    <row r="28" spans="1:16" ht="14.25" customHeight="1" x14ac:dyDescent="0.3">
      <c r="B28" s="85" t="s">
        <v>9</v>
      </c>
      <c r="C28" s="86"/>
      <c r="D28" s="45">
        <v>0.1249</v>
      </c>
      <c r="E28" s="41">
        <v>1.2796000000000001</v>
      </c>
      <c r="F28" s="41">
        <v>0.40460000000000002</v>
      </c>
      <c r="G28" s="41">
        <v>5.9999999999999995E-4</v>
      </c>
      <c r="H28" s="41">
        <v>0.71050000000000002</v>
      </c>
      <c r="I28" s="42">
        <v>0.19539999999999999</v>
      </c>
      <c r="J28" s="3"/>
      <c r="K28" s="27">
        <v>5.3499999999999999E-2</v>
      </c>
      <c r="L28" s="27">
        <v>7.8200000000000006E-2</v>
      </c>
      <c r="M28" s="27">
        <v>5.3100000000000001E-2</v>
      </c>
      <c r="N28" s="27">
        <v>3.8800000000000001E-2</v>
      </c>
      <c r="O28" s="27">
        <v>5.33E-2</v>
      </c>
      <c r="P28" s="28">
        <v>3.5999999999999997E-2</v>
      </c>
    </row>
    <row r="29" spans="1:16" ht="14.25" customHeight="1" x14ac:dyDescent="0.3">
      <c r="B29" s="85" t="s">
        <v>10</v>
      </c>
      <c r="C29" s="86"/>
      <c r="D29" s="45">
        <v>-0.2109</v>
      </c>
      <c r="E29" s="41">
        <v>1.3107</v>
      </c>
      <c r="F29" s="41">
        <v>0.1757</v>
      </c>
      <c r="G29" s="41">
        <v>-0.2044</v>
      </c>
      <c r="H29" s="41">
        <v>1.0208999999999999</v>
      </c>
      <c r="I29" s="42">
        <v>0.12089999999999999</v>
      </c>
      <c r="J29" s="3"/>
      <c r="K29" s="27">
        <v>5.57E-2</v>
      </c>
      <c r="L29" s="27">
        <v>7.5800000000000006E-2</v>
      </c>
      <c r="M29" s="27">
        <v>4.9700000000000001E-2</v>
      </c>
      <c r="N29" s="27">
        <v>4.4999999999999998E-2</v>
      </c>
      <c r="O29" s="27">
        <v>5.7500000000000002E-2</v>
      </c>
      <c r="P29" s="28">
        <v>3.6900000000000002E-2</v>
      </c>
    </row>
    <row r="30" spans="1:16" ht="14.25" customHeight="1" x14ac:dyDescent="0.3">
      <c r="B30" s="85" t="s">
        <v>11</v>
      </c>
      <c r="C30" s="86"/>
      <c r="D30" s="41">
        <v>0.30199999999999999</v>
      </c>
      <c r="E30" s="41">
        <v>5.2878999999999996</v>
      </c>
      <c r="F30" s="41">
        <v>1.3829</v>
      </c>
      <c r="G30" s="41">
        <v>3.4599999999999999E-2</v>
      </c>
      <c r="H30" s="41">
        <v>1.2065999999999999</v>
      </c>
      <c r="I30" s="42">
        <v>0.41489999999999999</v>
      </c>
      <c r="J30" s="3"/>
      <c r="K30" s="27">
        <v>7.9000000000000001E-2</v>
      </c>
      <c r="L30" s="27">
        <v>8.3799999999999999E-2</v>
      </c>
      <c r="M30" s="27">
        <v>7.9500000000000001E-2</v>
      </c>
      <c r="N30" s="27">
        <v>5.6500000000000002E-2</v>
      </c>
      <c r="O30" s="27">
        <v>6.4000000000000001E-2</v>
      </c>
      <c r="P30" s="28">
        <v>5.4600000000000003E-2</v>
      </c>
    </row>
    <row r="31" spans="1:16" ht="14.25" customHeight="1" x14ac:dyDescent="0.3">
      <c r="B31" s="85" t="s">
        <v>12</v>
      </c>
      <c r="C31" s="86"/>
      <c r="D31" s="45">
        <v>0.88980000000000004</v>
      </c>
      <c r="E31" s="41">
        <v>8.4379000000000008</v>
      </c>
      <c r="F31" s="41">
        <v>2.2968999999999999</v>
      </c>
      <c r="G31" s="41">
        <v>0.33489999999999998</v>
      </c>
      <c r="H31" s="41">
        <v>2.5670000000000002</v>
      </c>
      <c r="I31" s="42">
        <v>0.95440000000000003</v>
      </c>
      <c r="J31" s="3"/>
      <c r="K31" s="27">
        <v>8.8800000000000004E-2</v>
      </c>
      <c r="L31" s="27">
        <v>8.8700000000000001E-2</v>
      </c>
      <c r="M31" s="27">
        <v>8.4500000000000006E-2</v>
      </c>
      <c r="N31" s="27">
        <v>8.7900000000000006E-2</v>
      </c>
      <c r="O31" s="27">
        <v>6.7400000000000002E-2</v>
      </c>
      <c r="P31" s="28">
        <v>7.0999999999999994E-2</v>
      </c>
    </row>
    <row r="32" spans="1:16" ht="14.25" customHeight="1" x14ac:dyDescent="0.3">
      <c r="B32" s="85" t="s">
        <v>13</v>
      </c>
      <c r="C32" s="86"/>
      <c r="D32" s="45">
        <v>-0.19670000000000001</v>
      </c>
      <c r="E32" s="41">
        <v>0.1701</v>
      </c>
      <c r="F32" s="41">
        <v>-0.1394</v>
      </c>
      <c r="G32" s="41">
        <v>-0.1908</v>
      </c>
      <c r="H32" s="41">
        <v>0.2329</v>
      </c>
      <c r="I32" s="42">
        <v>-0.1186</v>
      </c>
      <c r="J32" s="3"/>
      <c r="K32" s="27">
        <v>4.2700000000000002E-2</v>
      </c>
      <c r="L32" s="27">
        <v>6.3899999999999998E-2</v>
      </c>
      <c r="M32" s="27">
        <v>4.0899999999999999E-2</v>
      </c>
      <c r="N32" s="27">
        <v>3.7100000000000001E-2</v>
      </c>
      <c r="O32" s="27">
        <v>5.79E-2</v>
      </c>
      <c r="P32" s="28">
        <v>3.56E-2</v>
      </c>
    </row>
    <row r="33" spans="2:16" ht="14.25" customHeight="1" x14ac:dyDescent="0.2">
      <c r="B33" s="85" t="s">
        <v>14</v>
      </c>
      <c r="C33" s="86"/>
      <c r="D33" s="45">
        <v>-0.29870000000000002</v>
      </c>
      <c r="E33" s="41">
        <v>1.8559000000000001</v>
      </c>
      <c r="F33" s="41">
        <v>1.04E-2</v>
      </c>
      <c r="G33" s="41">
        <v>-0.36099999999999999</v>
      </c>
      <c r="H33" s="41">
        <v>0.74580000000000002</v>
      </c>
      <c r="I33" s="42">
        <v>-0.16439999999999999</v>
      </c>
      <c r="K33" s="27">
        <v>5.33E-2</v>
      </c>
      <c r="L33" s="27">
        <v>0.1033</v>
      </c>
      <c r="M33" s="27">
        <v>6.4299999999999996E-2</v>
      </c>
      <c r="N33" s="27">
        <v>3.3399999999999999E-2</v>
      </c>
      <c r="O33" s="27">
        <v>6.6400000000000001E-2</v>
      </c>
      <c r="P33" s="28">
        <v>3.8100000000000002E-2</v>
      </c>
    </row>
    <row r="34" spans="2:16" ht="14.25" customHeight="1" x14ac:dyDescent="0.2">
      <c r="B34" s="87" t="s">
        <v>15</v>
      </c>
      <c r="C34" s="88"/>
      <c r="D34" s="46">
        <v>-0.3453</v>
      </c>
      <c r="E34" s="43">
        <v>0.75580000000000003</v>
      </c>
      <c r="F34" s="43">
        <v>-0.23280000000000001</v>
      </c>
      <c r="G34" s="43">
        <v>-0.35920000000000002</v>
      </c>
      <c r="H34" s="43">
        <v>0.54400000000000004</v>
      </c>
      <c r="I34" s="44">
        <v>-0.25990000000000002</v>
      </c>
      <c r="K34" s="29">
        <v>2.2800000000000001E-2</v>
      </c>
      <c r="L34" s="29">
        <v>4.9500000000000002E-2</v>
      </c>
      <c r="M34" s="29">
        <v>2.5399999999999999E-2</v>
      </c>
      <c r="N34" s="29">
        <v>1.89E-2</v>
      </c>
      <c r="O34" s="29">
        <v>3.49E-2</v>
      </c>
      <c r="P34" s="30">
        <v>1.89E-2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A3:A4"/>
    <mergeCell ref="B3:B4"/>
    <mergeCell ref="C3:C4"/>
    <mergeCell ref="D3:I3"/>
    <mergeCell ref="K3:P3"/>
    <mergeCell ref="D4:F4"/>
    <mergeCell ref="G4:I4"/>
    <mergeCell ref="K4:M4"/>
    <mergeCell ref="N4:P4"/>
    <mergeCell ref="A14:I14"/>
    <mergeCell ref="A16:I16"/>
    <mergeCell ref="B24:C26"/>
    <mergeCell ref="D24:I24"/>
    <mergeCell ref="K24:P24"/>
    <mergeCell ref="D25:F25"/>
    <mergeCell ref="G25:I25"/>
    <mergeCell ref="K25:M25"/>
    <mergeCell ref="N25:P25"/>
    <mergeCell ref="B33:C33"/>
    <mergeCell ref="B34:C34"/>
    <mergeCell ref="B27:C27"/>
    <mergeCell ref="B28:C28"/>
    <mergeCell ref="B29:C29"/>
    <mergeCell ref="B30:C30"/>
    <mergeCell ref="B31:C31"/>
    <mergeCell ref="B32:C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workbookViewId="0">
      <selection activeCell="B19" sqref="B19"/>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33</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2021</v>
      </c>
      <c r="B3" s="66" t="s">
        <v>1</v>
      </c>
      <c r="C3" s="66"/>
      <c r="D3" s="68" t="s">
        <v>2</v>
      </c>
      <c r="E3" s="68"/>
      <c r="F3" s="68"/>
      <c r="G3" s="68"/>
      <c r="H3" s="68"/>
      <c r="I3" s="68"/>
      <c r="J3" s="9"/>
      <c r="K3" s="69" t="s">
        <v>24</v>
      </c>
      <c r="L3" s="70"/>
      <c r="M3" s="70"/>
      <c r="N3" s="70"/>
      <c r="O3" s="70"/>
      <c r="P3" s="71"/>
    </row>
    <row r="4" spans="1:16" s="23" customFormat="1" x14ac:dyDescent="0.2">
      <c r="A4" s="67"/>
      <c r="B4" s="67"/>
      <c r="C4" s="67"/>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9" t="s">
        <v>8</v>
      </c>
      <c r="B6" s="14">
        <v>29438</v>
      </c>
      <c r="C6" s="14">
        <v>143196</v>
      </c>
      <c r="D6" s="14">
        <v>932134.38690000004</v>
      </c>
      <c r="E6" s="14">
        <v>226136.33720000001</v>
      </c>
      <c r="F6" s="14">
        <v>1158270.7241</v>
      </c>
      <c r="G6" s="14">
        <v>5923937.2673000004</v>
      </c>
      <c r="H6" s="14">
        <v>1628233.1688000001</v>
      </c>
      <c r="I6" s="15">
        <v>7552170.4360999996</v>
      </c>
      <c r="J6" s="47"/>
      <c r="K6" s="24">
        <v>1.7014999999999999E-2</v>
      </c>
      <c r="L6" s="24">
        <v>2.6332000000000001E-2</v>
      </c>
      <c r="M6" s="25">
        <v>1.6354E-2</v>
      </c>
      <c r="N6" s="24">
        <v>1.4482E-2</v>
      </c>
      <c r="O6" s="24">
        <v>2.3245999999999999E-2</v>
      </c>
      <c r="P6" s="26">
        <v>1.3849999999999999E-2</v>
      </c>
    </row>
    <row r="7" spans="1:16" s="23" customFormat="1" ht="15" x14ac:dyDescent="0.25">
      <c r="A7" s="57" t="s">
        <v>9</v>
      </c>
      <c r="B7" s="17">
        <v>13546</v>
      </c>
      <c r="C7" s="17">
        <v>69263</v>
      </c>
      <c r="D7" s="17">
        <v>300420.44020000001</v>
      </c>
      <c r="E7" s="17">
        <v>96009.311799999996</v>
      </c>
      <c r="F7" s="17">
        <v>396429.75199999998</v>
      </c>
      <c r="G7" s="17">
        <v>1907940.6507000001</v>
      </c>
      <c r="H7" s="17">
        <v>721838.93610000005</v>
      </c>
      <c r="I7" s="18">
        <v>2629779.5868000002</v>
      </c>
      <c r="J7" s="47"/>
      <c r="K7" s="27">
        <v>3.4844E-2</v>
      </c>
      <c r="L7" s="27">
        <v>4.5796999999999997E-2</v>
      </c>
      <c r="M7" s="27">
        <v>3.2156999999999998E-2</v>
      </c>
      <c r="N7" s="27">
        <v>2.8688000000000002E-2</v>
      </c>
      <c r="O7" s="27">
        <v>4.0599000000000003E-2</v>
      </c>
      <c r="P7" s="28">
        <v>2.6630000000000001E-2</v>
      </c>
    </row>
    <row r="8" spans="1:16" s="23" customFormat="1" ht="15" x14ac:dyDescent="0.25">
      <c r="A8" s="57" t="s">
        <v>10</v>
      </c>
      <c r="B8" s="17">
        <v>3582</v>
      </c>
      <c r="C8" s="17">
        <v>17216</v>
      </c>
      <c r="D8" s="17">
        <v>132275.77540000001</v>
      </c>
      <c r="E8" s="17">
        <v>45053.547500000001</v>
      </c>
      <c r="F8" s="17">
        <v>177329.3229</v>
      </c>
      <c r="G8" s="17">
        <v>777418.99950000003</v>
      </c>
      <c r="H8" s="17">
        <v>280953.39010000002</v>
      </c>
      <c r="I8" s="18">
        <v>1058372.3895</v>
      </c>
      <c r="J8" s="47"/>
      <c r="K8" s="27">
        <v>3.5045E-2</v>
      </c>
      <c r="L8" s="27">
        <v>5.7272999999999998E-2</v>
      </c>
      <c r="M8" s="27">
        <v>3.3959999999999997E-2</v>
      </c>
      <c r="N8" s="27">
        <v>2.9170000000000001E-2</v>
      </c>
      <c r="O8" s="27">
        <v>4.4949999999999997E-2</v>
      </c>
      <c r="P8" s="28">
        <v>2.5912000000000001E-2</v>
      </c>
    </row>
    <row r="9" spans="1:16" s="23" customFormat="1" ht="15" x14ac:dyDescent="0.25">
      <c r="A9" s="57" t="s">
        <v>11</v>
      </c>
      <c r="B9" s="17">
        <v>171</v>
      </c>
      <c r="C9" s="17">
        <v>624</v>
      </c>
      <c r="D9" s="17">
        <v>4854.4417999999996</v>
      </c>
      <c r="E9" s="17">
        <v>1343.6257000000001</v>
      </c>
      <c r="F9" s="17">
        <v>6198.0675000000001</v>
      </c>
      <c r="G9" s="17">
        <v>18931.814699999999</v>
      </c>
      <c r="H9" s="17">
        <v>9092.6636999999992</v>
      </c>
      <c r="I9" s="18">
        <v>28024.4784</v>
      </c>
      <c r="J9" s="47"/>
      <c r="K9" s="27">
        <v>5.9482E-2</v>
      </c>
      <c r="L9" s="27">
        <v>5.2052000000000001E-2</v>
      </c>
      <c r="M9" s="27">
        <v>5.2942000000000003E-2</v>
      </c>
      <c r="N9" s="27">
        <v>3.6405E-2</v>
      </c>
      <c r="O9" s="27">
        <v>3.5522999999999999E-2</v>
      </c>
      <c r="P9" s="28">
        <v>2.8492E-2</v>
      </c>
    </row>
    <row r="10" spans="1:16" s="23" customFormat="1" ht="15" x14ac:dyDescent="0.25">
      <c r="A10" s="57" t="s">
        <v>12</v>
      </c>
      <c r="B10" s="17">
        <v>185</v>
      </c>
      <c r="C10" s="17">
        <v>582</v>
      </c>
      <c r="D10" s="17">
        <v>3728.3373999999999</v>
      </c>
      <c r="E10" s="17">
        <v>854.2672</v>
      </c>
      <c r="F10" s="17">
        <v>4582.6045999999997</v>
      </c>
      <c r="G10" s="17">
        <v>16024.253000000001</v>
      </c>
      <c r="H10" s="17">
        <v>6155.6010999999999</v>
      </c>
      <c r="I10" s="18">
        <v>22179.8541</v>
      </c>
      <c r="J10" s="47"/>
      <c r="K10" s="27">
        <v>4.6982999999999997E-2</v>
      </c>
      <c r="L10" s="27">
        <v>8.0516000000000004E-2</v>
      </c>
      <c r="M10" s="27">
        <v>4.6025999999999997E-2</v>
      </c>
      <c r="N10" s="27">
        <v>6.9806999999999994E-2</v>
      </c>
      <c r="O10" s="27">
        <v>5.2067000000000002E-2</v>
      </c>
      <c r="P10" s="28">
        <v>5.6925999999999997E-2</v>
      </c>
    </row>
    <row r="11" spans="1:16" s="23" customFormat="1" ht="15" x14ac:dyDescent="0.25">
      <c r="A11" s="57" t="s">
        <v>13</v>
      </c>
      <c r="B11" s="17">
        <v>8109</v>
      </c>
      <c r="C11" s="17">
        <v>38249</v>
      </c>
      <c r="D11" s="17">
        <v>330400.16850000003</v>
      </c>
      <c r="E11" s="17">
        <v>61107.757400000002</v>
      </c>
      <c r="F11" s="17">
        <v>391507.92580000003</v>
      </c>
      <c r="G11" s="17">
        <v>2185557.5107999998</v>
      </c>
      <c r="H11" s="17">
        <v>449063.40830000001</v>
      </c>
      <c r="I11" s="18">
        <v>2634620.9190000002</v>
      </c>
      <c r="J11" s="47"/>
      <c r="K11" s="27">
        <v>3.2618000000000001E-2</v>
      </c>
      <c r="L11" s="27">
        <v>4.9293999999999998E-2</v>
      </c>
      <c r="M11" s="27">
        <v>3.1718000000000003E-2</v>
      </c>
      <c r="N11" s="27">
        <v>2.7976999999999998E-2</v>
      </c>
      <c r="O11" s="27">
        <v>4.4483000000000002E-2</v>
      </c>
      <c r="P11" s="28">
        <v>2.7171000000000001E-2</v>
      </c>
    </row>
    <row r="12" spans="1:16" s="23" customFormat="1" ht="15" x14ac:dyDescent="0.25">
      <c r="A12" s="57" t="s">
        <v>14</v>
      </c>
      <c r="B12" s="17">
        <v>1718</v>
      </c>
      <c r="C12" s="17">
        <v>7982</v>
      </c>
      <c r="D12" s="17">
        <v>65403.6803</v>
      </c>
      <c r="E12" s="17">
        <v>10952.696</v>
      </c>
      <c r="F12" s="17">
        <v>76356.376399999994</v>
      </c>
      <c r="G12" s="17">
        <v>382961.79920000001</v>
      </c>
      <c r="H12" s="17">
        <v>82715.159799999994</v>
      </c>
      <c r="I12" s="18">
        <v>465676.95899999997</v>
      </c>
      <c r="J12" s="47"/>
      <c r="K12" s="27">
        <v>2.3102999999999999E-2</v>
      </c>
      <c r="L12" s="27">
        <v>4.9805000000000002E-2</v>
      </c>
      <c r="M12" s="27">
        <v>2.3383999999999999E-2</v>
      </c>
      <c r="N12" s="27">
        <v>1.8928E-2</v>
      </c>
      <c r="O12" s="27">
        <v>4.2081E-2</v>
      </c>
      <c r="P12" s="28">
        <v>2.0070000000000001E-2</v>
      </c>
    </row>
    <row r="13" spans="1:16" s="23" customFormat="1" ht="15" x14ac:dyDescent="0.25">
      <c r="A13" s="58" t="s">
        <v>15</v>
      </c>
      <c r="B13" s="20">
        <v>2127</v>
      </c>
      <c r="C13" s="20">
        <v>9280</v>
      </c>
      <c r="D13" s="20">
        <v>95051.543300000005</v>
      </c>
      <c r="E13" s="20">
        <v>10815.131600000001</v>
      </c>
      <c r="F13" s="20">
        <v>105866.6749</v>
      </c>
      <c r="G13" s="20">
        <v>635102.23959999997</v>
      </c>
      <c r="H13" s="20">
        <v>78414.009699999995</v>
      </c>
      <c r="I13" s="21">
        <v>713516.24930000002</v>
      </c>
      <c r="J13" s="47"/>
      <c r="K13" s="29">
        <v>1.4703000000000001E-2</v>
      </c>
      <c r="L13" s="29">
        <v>2.6883000000000001E-2</v>
      </c>
      <c r="M13" s="29">
        <v>1.4872E-2</v>
      </c>
      <c r="N13" s="29">
        <v>1.1863E-2</v>
      </c>
      <c r="O13" s="29">
        <v>2.2127000000000001E-2</v>
      </c>
      <c r="P13" s="30">
        <v>1.1693E-2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34</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v>9.5100000000000004E-2</v>
      </c>
      <c r="E27" s="39">
        <v>-3.1300000000000001E-2</v>
      </c>
      <c r="F27" s="39">
        <v>6.7900000000000002E-2</v>
      </c>
      <c r="G27" s="39">
        <v>8.4599999999999995E-2</v>
      </c>
      <c r="H27" s="39">
        <v>-4.0800000000000003E-2</v>
      </c>
      <c r="I27" s="40">
        <v>5.4899999999999997E-2</v>
      </c>
      <c r="J27" s="3"/>
      <c r="K27" s="24">
        <v>2.3400000000000001E-2</v>
      </c>
      <c r="L27" s="24">
        <v>4.2099999999999999E-2</v>
      </c>
      <c r="M27" s="24">
        <v>2.2700000000000001E-2</v>
      </c>
      <c r="N27" s="24">
        <v>2.24E-2</v>
      </c>
      <c r="O27" s="24">
        <v>3.2899999999999999E-2</v>
      </c>
      <c r="P27" s="26">
        <v>2.01E-2</v>
      </c>
    </row>
    <row r="28" spans="1:16" ht="14.25" customHeight="1" x14ac:dyDescent="0.3">
      <c r="B28" s="85" t="s">
        <v>9</v>
      </c>
      <c r="C28" s="86"/>
      <c r="D28" s="45">
        <v>-4.3999999999999997E-2</v>
      </c>
      <c r="E28" s="41">
        <v>-0.1283</v>
      </c>
      <c r="F28" s="41">
        <v>-6.59E-2</v>
      </c>
      <c r="G28" s="41">
        <v>-3.8899999999999997E-2</v>
      </c>
      <c r="H28" s="41">
        <v>-0.1232</v>
      </c>
      <c r="I28" s="42">
        <v>-6.3600000000000004E-2</v>
      </c>
      <c r="J28" s="3"/>
      <c r="K28" s="27">
        <v>5.0200000000000002E-2</v>
      </c>
      <c r="L28" s="27">
        <v>7.0400000000000004E-2</v>
      </c>
      <c r="M28" s="27">
        <v>4.7399999999999998E-2</v>
      </c>
      <c r="N28" s="27">
        <v>4.6100000000000002E-2</v>
      </c>
      <c r="O28" s="27">
        <v>5.91E-2</v>
      </c>
      <c r="P28" s="28">
        <v>4.1799999999999997E-2</v>
      </c>
    </row>
    <row r="29" spans="1:16" ht="14.25" customHeight="1" x14ac:dyDescent="0.3">
      <c r="B29" s="85" t="s">
        <v>10</v>
      </c>
      <c r="C29" s="86"/>
      <c r="D29" s="45">
        <v>0.11799999999999999</v>
      </c>
      <c r="E29" s="41">
        <v>0.17349999999999999</v>
      </c>
      <c r="F29" s="41">
        <v>0.13159999999999999</v>
      </c>
      <c r="G29" s="41">
        <v>0.1255</v>
      </c>
      <c r="H29" s="41">
        <v>0.1351</v>
      </c>
      <c r="I29" s="42">
        <v>0.128</v>
      </c>
      <c r="J29" s="3"/>
      <c r="K29" s="27">
        <v>4.7100000000000003E-2</v>
      </c>
      <c r="L29" s="27">
        <v>0.10299999999999999</v>
      </c>
      <c r="M29" s="27">
        <v>4.58E-2</v>
      </c>
      <c r="N29" s="27">
        <v>4.3900000000000002E-2</v>
      </c>
      <c r="O29" s="27">
        <v>6.0600000000000001E-2</v>
      </c>
      <c r="P29" s="28">
        <v>3.8300000000000001E-2</v>
      </c>
    </row>
    <row r="30" spans="1:16" ht="14.25" customHeight="1" x14ac:dyDescent="0.3">
      <c r="B30" s="85" t="s">
        <v>11</v>
      </c>
      <c r="C30" s="86"/>
      <c r="D30" s="41">
        <v>0.74890000000000001</v>
      </c>
      <c r="E30" s="41">
        <v>0.11609999999999999</v>
      </c>
      <c r="F30" s="41">
        <v>0.5575</v>
      </c>
      <c r="G30" s="41">
        <v>0.4098</v>
      </c>
      <c r="H30" s="41">
        <v>0.36180000000000001</v>
      </c>
      <c r="I30" s="42">
        <v>0.39379999999999998</v>
      </c>
      <c r="J30" s="3"/>
      <c r="K30" s="27">
        <v>0.1031</v>
      </c>
      <c r="L30" s="27">
        <v>0.14460000000000001</v>
      </c>
      <c r="M30" s="27">
        <v>9.3799999999999994E-2</v>
      </c>
      <c r="N30" s="27">
        <v>6.6600000000000006E-2</v>
      </c>
      <c r="O30" s="27">
        <v>7.4099999999999999E-2</v>
      </c>
      <c r="P30" s="28">
        <v>6.25E-2</v>
      </c>
    </row>
    <row r="31" spans="1:16" ht="14.25" customHeight="1" x14ac:dyDescent="0.3">
      <c r="B31" s="85" t="s">
        <v>12</v>
      </c>
      <c r="C31" s="86"/>
      <c r="D31" s="45">
        <v>0.68189999999999995</v>
      </c>
      <c r="E31" s="41">
        <v>0.1555</v>
      </c>
      <c r="F31" s="41">
        <v>0.55020000000000002</v>
      </c>
      <c r="G31" s="41">
        <v>0.34429999999999999</v>
      </c>
      <c r="H31" s="41">
        <v>0.1014</v>
      </c>
      <c r="I31" s="42">
        <v>0.26669999999999999</v>
      </c>
      <c r="J31" s="3"/>
      <c r="K31" s="27">
        <v>8.6199999999999999E-2</v>
      </c>
      <c r="L31" s="27">
        <v>7.3999999999999996E-2</v>
      </c>
      <c r="M31" s="27">
        <v>8.0299999999999996E-2</v>
      </c>
      <c r="N31" s="27">
        <v>5.6399999999999999E-2</v>
      </c>
      <c r="O31" s="27">
        <v>8.1100000000000005E-2</v>
      </c>
      <c r="P31" s="28">
        <v>0.1077</v>
      </c>
    </row>
    <row r="32" spans="1:16" ht="14.25" customHeight="1" x14ac:dyDescent="0.3">
      <c r="B32" s="85" t="s">
        <v>13</v>
      </c>
      <c r="C32" s="86"/>
      <c r="D32" s="45">
        <v>0.12570000000000001</v>
      </c>
      <c r="E32" s="41">
        <v>-1.8599999999999998E-2</v>
      </c>
      <c r="F32" s="41">
        <v>0.10050000000000001</v>
      </c>
      <c r="G32" s="41">
        <v>8.3199999999999996E-2</v>
      </c>
      <c r="H32" s="41">
        <v>-4.7300000000000002E-2</v>
      </c>
      <c r="I32" s="42">
        <v>5.8500000000000003E-2</v>
      </c>
      <c r="J32" s="3"/>
      <c r="K32" s="27">
        <v>4.2999999999999997E-2</v>
      </c>
      <c r="L32" s="27">
        <v>7.2099999999999997E-2</v>
      </c>
      <c r="M32" s="27">
        <v>4.1300000000000003E-2</v>
      </c>
      <c r="N32" s="27">
        <v>3.6799999999999999E-2</v>
      </c>
      <c r="O32" s="27">
        <v>6.0199999999999997E-2</v>
      </c>
      <c r="P32" s="28">
        <v>3.7600000000000001E-2</v>
      </c>
    </row>
    <row r="33" spans="2:16" ht="14.25" customHeight="1" x14ac:dyDescent="0.2">
      <c r="B33" s="85" t="s">
        <v>14</v>
      </c>
      <c r="C33" s="86"/>
      <c r="D33" s="45">
        <v>0.191</v>
      </c>
      <c r="E33" s="41">
        <v>-9.5799999999999996E-2</v>
      </c>
      <c r="F33" s="41">
        <v>0.13919999999999999</v>
      </c>
      <c r="G33" s="41">
        <v>0.14949999999999999</v>
      </c>
      <c r="H33" s="41">
        <v>-2.7000000000000001E-3</v>
      </c>
      <c r="I33" s="42">
        <v>0.1191</v>
      </c>
      <c r="K33" s="27">
        <v>2.69E-2</v>
      </c>
      <c r="L33" s="27">
        <v>5.8999999999999997E-2</v>
      </c>
      <c r="M33" s="27">
        <v>2.7300000000000001E-2</v>
      </c>
      <c r="N33" s="27">
        <v>2.4899999999999999E-2</v>
      </c>
      <c r="O33" s="27">
        <v>5.1700000000000003E-2</v>
      </c>
      <c r="P33" s="28">
        <v>2.4299999999999999E-2</v>
      </c>
    </row>
    <row r="34" spans="2:16" ht="14.25" customHeight="1" x14ac:dyDescent="0.2">
      <c r="B34" s="87" t="s">
        <v>15</v>
      </c>
      <c r="C34" s="88"/>
      <c r="D34" s="46">
        <v>0.4577</v>
      </c>
      <c r="E34" s="43">
        <v>0.25679999999999997</v>
      </c>
      <c r="F34" s="43">
        <v>0.43430000000000002</v>
      </c>
      <c r="G34" s="43">
        <v>0.54949999999999999</v>
      </c>
      <c r="H34" s="43">
        <v>0.30230000000000001</v>
      </c>
      <c r="I34" s="44">
        <v>0.51780000000000004</v>
      </c>
      <c r="K34" s="29">
        <v>2.1999999999999999E-2</v>
      </c>
      <c r="L34" s="29">
        <v>4.7199999999999999E-2</v>
      </c>
      <c r="M34" s="29">
        <v>2.24E-2</v>
      </c>
      <c r="N34" s="29">
        <v>1.9599999999999999E-2</v>
      </c>
      <c r="O34" s="29">
        <v>3.4700000000000002E-2</v>
      </c>
      <c r="P34" s="30">
        <v>1.7500000000000002E-2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B33:C33"/>
    <mergeCell ref="B34:C34"/>
    <mergeCell ref="B27:C27"/>
    <mergeCell ref="B28:C28"/>
    <mergeCell ref="B29:C29"/>
    <mergeCell ref="B30:C30"/>
    <mergeCell ref="B31:C31"/>
    <mergeCell ref="B32:C32"/>
    <mergeCell ref="A14:I14"/>
    <mergeCell ref="A16:I16"/>
    <mergeCell ref="B24:C26"/>
    <mergeCell ref="D24:I24"/>
    <mergeCell ref="K24:P24"/>
    <mergeCell ref="D25:F25"/>
    <mergeCell ref="G25:I25"/>
    <mergeCell ref="K25:M25"/>
    <mergeCell ref="N25:P25"/>
    <mergeCell ref="A3:A4"/>
    <mergeCell ref="B3:B4"/>
    <mergeCell ref="C3:C4"/>
    <mergeCell ref="D3:I3"/>
    <mergeCell ref="K3:P3"/>
    <mergeCell ref="D4:F4"/>
    <mergeCell ref="G4:I4"/>
    <mergeCell ref="K4:M4"/>
    <mergeCell ref="N4:P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workbookViewId="0">
      <selection activeCell="B6" sqref="B6"/>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30</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2020</v>
      </c>
      <c r="B3" s="66" t="s">
        <v>1</v>
      </c>
      <c r="C3" s="66"/>
      <c r="D3" s="68" t="s">
        <v>2</v>
      </c>
      <c r="E3" s="68"/>
      <c r="F3" s="68"/>
      <c r="G3" s="68"/>
      <c r="H3" s="68"/>
      <c r="I3" s="68"/>
      <c r="J3" s="9"/>
      <c r="K3" s="69" t="s">
        <v>24</v>
      </c>
      <c r="L3" s="70"/>
      <c r="M3" s="70"/>
      <c r="N3" s="70"/>
      <c r="O3" s="70"/>
      <c r="P3" s="71"/>
    </row>
    <row r="4" spans="1:16" s="23" customFormat="1" x14ac:dyDescent="0.2">
      <c r="A4" s="67"/>
      <c r="B4" s="67"/>
      <c r="C4" s="67"/>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6" t="s">
        <v>8</v>
      </c>
      <c r="B6" s="14">
        <v>31474</v>
      </c>
      <c r="C6" s="14">
        <v>153563</v>
      </c>
      <c r="D6" s="14">
        <v>851181.70909999998</v>
      </c>
      <c r="E6" s="14">
        <v>233454.58350000001</v>
      </c>
      <c r="F6" s="14">
        <v>1084636.2926</v>
      </c>
      <c r="G6" s="14">
        <v>5461949.7439999999</v>
      </c>
      <c r="H6" s="14">
        <v>1697488.7527999999</v>
      </c>
      <c r="I6" s="15">
        <v>7159438.4967</v>
      </c>
      <c r="J6" s="47"/>
      <c r="K6" s="24">
        <v>1.8585000000000001E-2</v>
      </c>
      <c r="L6" s="24">
        <v>2.7962000000000001E-2</v>
      </c>
      <c r="M6" s="25">
        <v>1.8058000000000001E-2</v>
      </c>
      <c r="N6" s="24">
        <v>1.5474E-2</v>
      </c>
      <c r="O6" s="24">
        <v>2.4251999999999999E-2</v>
      </c>
      <c r="P6" s="26">
        <v>1.4846E-2</v>
      </c>
    </row>
    <row r="7" spans="1:16" s="23" customFormat="1" ht="15" x14ac:dyDescent="0.25">
      <c r="A7" s="54" t="s">
        <v>9</v>
      </c>
      <c r="B7" s="17">
        <v>15597</v>
      </c>
      <c r="C7" s="17">
        <v>79626</v>
      </c>
      <c r="D7" s="17">
        <v>314247.43190000003</v>
      </c>
      <c r="E7" s="17">
        <v>110138.5181</v>
      </c>
      <c r="F7" s="17">
        <v>424385.95</v>
      </c>
      <c r="G7" s="17">
        <v>1985061.1743000001</v>
      </c>
      <c r="H7" s="17">
        <v>823223.73140000005</v>
      </c>
      <c r="I7" s="18">
        <v>2808284.9057</v>
      </c>
      <c r="J7" s="47"/>
      <c r="K7" s="27">
        <v>3.8892999999999997E-2</v>
      </c>
      <c r="L7" s="27">
        <v>4.4849E-2</v>
      </c>
      <c r="M7" s="27">
        <v>3.6465999999999998E-2</v>
      </c>
      <c r="N7" s="27">
        <v>3.1046000000000001E-2</v>
      </c>
      <c r="O7" s="27">
        <v>4.1007000000000002E-2</v>
      </c>
      <c r="P7" s="28">
        <v>2.9454999999999999E-2</v>
      </c>
    </row>
    <row r="8" spans="1:16" s="23" customFormat="1" ht="15" x14ac:dyDescent="0.25">
      <c r="A8" s="54" t="s">
        <v>10</v>
      </c>
      <c r="B8" s="17">
        <v>3634</v>
      </c>
      <c r="C8" s="17">
        <v>17382</v>
      </c>
      <c r="D8" s="17">
        <v>118318.969</v>
      </c>
      <c r="E8" s="17">
        <v>38391.619899999998</v>
      </c>
      <c r="F8" s="17">
        <v>156710.5889</v>
      </c>
      <c r="G8" s="17">
        <v>690741.01329999999</v>
      </c>
      <c r="H8" s="17">
        <v>247510.57930000001</v>
      </c>
      <c r="I8" s="18">
        <v>938251.59259999997</v>
      </c>
      <c r="J8" s="47"/>
      <c r="K8" s="27">
        <v>4.0654000000000003E-2</v>
      </c>
      <c r="L8" s="27">
        <v>7.7817999999999998E-2</v>
      </c>
      <c r="M8" s="27">
        <v>4.1354000000000002E-2</v>
      </c>
      <c r="N8" s="27">
        <v>2.8832E-2</v>
      </c>
      <c r="O8" s="27">
        <v>4.7169999999999997E-2</v>
      </c>
      <c r="P8" s="28">
        <v>2.5894E-2</v>
      </c>
    </row>
    <row r="9" spans="1:16" s="23" customFormat="1" ht="15" x14ac:dyDescent="0.25">
      <c r="A9" s="54" t="s">
        <v>11</v>
      </c>
      <c r="B9" s="17">
        <v>175</v>
      </c>
      <c r="C9" s="17">
        <v>621</v>
      </c>
      <c r="D9" s="17">
        <v>2775.7183</v>
      </c>
      <c r="E9" s="17">
        <v>1203.8339000000001</v>
      </c>
      <c r="F9" s="17">
        <v>3979.5522000000001</v>
      </c>
      <c r="G9" s="17">
        <v>13428.796399999999</v>
      </c>
      <c r="H9" s="17">
        <v>6677.0560999999998</v>
      </c>
      <c r="I9" s="18">
        <v>20105.852500000001</v>
      </c>
      <c r="J9" s="47"/>
      <c r="K9" s="27">
        <v>7.8217999999999996E-2</v>
      </c>
      <c r="L9" s="27">
        <v>0.12249</v>
      </c>
      <c r="M9" s="27">
        <v>7.1064000000000002E-2</v>
      </c>
      <c r="N9" s="27">
        <v>4.7132E-2</v>
      </c>
      <c r="O9" s="27">
        <v>6.1404E-2</v>
      </c>
      <c r="P9" s="28">
        <v>3.7911E-2</v>
      </c>
    </row>
    <row r="10" spans="1:16" s="23" customFormat="1" ht="15" x14ac:dyDescent="0.25">
      <c r="A10" s="54" t="s">
        <v>12</v>
      </c>
      <c r="B10" s="17">
        <v>205</v>
      </c>
      <c r="C10" s="17">
        <v>621</v>
      </c>
      <c r="D10" s="17">
        <v>2216.8011000000001</v>
      </c>
      <c r="E10" s="17">
        <v>739.27710000000002</v>
      </c>
      <c r="F10" s="17">
        <v>2956.0781000000002</v>
      </c>
      <c r="G10" s="17">
        <v>11920.2853</v>
      </c>
      <c r="H10" s="17">
        <v>5589.0437000000002</v>
      </c>
      <c r="I10" s="18">
        <v>17509.329000000002</v>
      </c>
      <c r="J10" s="47"/>
      <c r="K10" s="27">
        <v>3.4132999999999997E-2</v>
      </c>
      <c r="L10" s="27">
        <v>3.3533E-2</v>
      </c>
      <c r="M10" s="27">
        <v>2.9824E-2</v>
      </c>
      <c r="N10" s="27">
        <v>3.5168999999999999E-2</v>
      </c>
      <c r="O10" s="27">
        <v>2.9138000000000001E-2</v>
      </c>
      <c r="P10" s="28">
        <v>2.9479000000000002E-2</v>
      </c>
    </row>
    <row r="11" spans="1:16" s="23" customFormat="1" ht="15" x14ac:dyDescent="0.25">
      <c r="A11" s="54" t="s">
        <v>13</v>
      </c>
      <c r="B11" s="17">
        <v>8151</v>
      </c>
      <c r="C11" s="17">
        <v>38406</v>
      </c>
      <c r="D11" s="17">
        <v>293502.87660000002</v>
      </c>
      <c r="E11" s="17">
        <v>62262.891000000003</v>
      </c>
      <c r="F11" s="17">
        <v>355765.76750000002</v>
      </c>
      <c r="G11" s="17">
        <v>2017754.6148999999</v>
      </c>
      <c r="H11" s="17">
        <v>471335.0183</v>
      </c>
      <c r="I11" s="18">
        <v>2489089.6332999999</v>
      </c>
      <c r="J11" s="47"/>
      <c r="K11" s="27">
        <v>2.9614999999999999E-2</v>
      </c>
      <c r="L11" s="27">
        <v>4.7995999999999997E-2</v>
      </c>
      <c r="M11" s="27">
        <v>2.7963999999999999E-2</v>
      </c>
      <c r="N11" s="27">
        <v>2.6605E-2</v>
      </c>
      <c r="O11" s="27">
        <v>4.2837E-2</v>
      </c>
      <c r="P11" s="28">
        <v>2.4659E-2</v>
      </c>
    </row>
    <row r="12" spans="1:16" s="23" customFormat="1" ht="15" x14ac:dyDescent="0.25">
      <c r="A12" s="54" t="s">
        <v>14</v>
      </c>
      <c r="B12" s="17">
        <v>1572</v>
      </c>
      <c r="C12" s="17">
        <v>7553</v>
      </c>
      <c r="D12" s="17">
        <v>54913.540200000003</v>
      </c>
      <c r="E12" s="17">
        <v>12113.304700000001</v>
      </c>
      <c r="F12" s="17">
        <v>67026.844899999996</v>
      </c>
      <c r="G12" s="17">
        <v>333161.26370000001</v>
      </c>
      <c r="H12" s="17">
        <v>82939.488200000007</v>
      </c>
      <c r="I12" s="18">
        <v>416100.75189999997</v>
      </c>
      <c r="J12" s="47"/>
      <c r="K12" s="27">
        <v>1.6473000000000002E-2</v>
      </c>
      <c r="L12" s="27">
        <v>4.1749000000000001E-2</v>
      </c>
      <c r="M12" s="27">
        <v>1.7063999999999999E-2</v>
      </c>
      <c r="N12" s="27">
        <v>1.7849E-2</v>
      </c>
      <c r="O12" s="27">
        <v>3.5083000000000003E-2</v>
      </c>
      <c r="P12" s="28">
        <v>1.8407E-2</v>
      </c>
    </row>
    <row r="13" spans="1:16" s="23" customFormat="1" ht="15" x14ac:dyDescent="0.25">
      <c r="A13" s="55" t="s">
        <v>15</v>
      </c>
      <c r="B13" s="20">
        <v>2140</v>
      </c>
      <c r="C13" s="20">
        <v>9354</v>
      </c>
      <c r="D13" s="20">
        <v>65206.372100000001</v>
      </c>
      <c r="E13" s="20">
        <v>8605.1388999999999</v>
      </c>
      <c r="F13" s="20">
        <v>73811.510999999999</v>
      </c>
      <c r="G13" s="20">
        <v>409882.59600000002</v>
      </c>
      <c r="H13" s="20">
        <v>60213.835700000003</v>
      </c>
      <c r="I13" s="21">
        <v>470096.43170000002</v>
      </c>
      <c r="J13" s="47"/>
      <c r="K13" s="29">
        <v>1.7659000000000001E-2</v>
      </c>
      <c r="L13" s="29">
        <v>3.2628999999999998E-2</v>
      </c>
      <c r="M13" s="29">
        <v>1.7929E-2</v>
      </c>
      <c r="N13" s="29">
        <v>1.3528E-2</v>
      </c>
      <c r="O13" s="29">
        <v>2.6075000000000001E-2</v>
      </c>
      <c r="P13" s="30">
        <v>1.3216E-2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31</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f>(D6-'2019'!D6)/'2019'!D6</f>
        <v>0.27283032143947206</v>
      </c>
      <c r="E27" s="39">
        <f>(E6-'2019'!E6)/'2019'!E6</f>
        <v>-0.48396412627678598</v>
      </c>
      <c r="F27" s="39">
        <f>(F6-'2019'!F6)/'2019'!F6</f>
        <v>-3.2552029467081564E-2</v>
      </c>
      <c r="G27" s="39">
        <f>(G6-'2019'!G6)/'2019'!G6</f>
        <v>0.26447343178974486</v>
      </c>
      <c r="H27" s="39">
        <f>(H6-'2019'!H6)/'2019'!H6</f>
        <v>-0.42218011411074163</v>
      </c>
      <c r="I27" s="40">
        <f>(I6-'2019'!I6)/'2019'!I6</f>
        <v>-1.3483485070977351E-2</v>
      </c>
      <c r="J27" s="3"/>
      <c r="K27" s="24">
        <v>2.6499999999999999E-2</v>
      </c>
      <c r="L27" s="24">
        <v>4.2099999999999999E-2</v>
      </c>
      <c r="M27" s="24">
        <v>2.6599999999999999E-2</v>
      </c>
      <c r="N27" s="24">
        <v>2.24E-2</v>
      </c>
      <c r="O27" s="24">
        <v>3.5799999999999998E-2</v>
      </c>
      <c r="P27" s="26">
        <v>2.1899999999999999E-2</v>
      </c>
    </row>
    <row r="28" spans="1:16" ht="14.25" customHeight="1" x14ac:dyDescent="0.3">
      <c r="B28" s="85" t="s">
        <v>9</v>
      </c>
      <c r="C28" s="86"/>
      <c r="D28" s="45">
        <f>(D7-'2019'!D7)/'2019'!D7</f>
        <v>0.25687135193683497</v>
      </c>
      <c r="E28" s="41">
        <f>(E7-'2019'!E7)/'2019'!E7</f>
        <v>-0.43651807691444383</v>
      </c>
      <c r="F28" s="41">
        <f>(F7-'2019'!F7)/'2019'!F7</f>
        <v>-4.7360162026468762E-2</v>
      </c>
      <c r="G28" s="41">
        <f>(G7-'2019'!G7)/'2019'!G7</f>
        <v>0.2390421178494655</v>
      </c>
      <c r="H28" s="41">
        <f>(H7-'2019'!H7)/'2019'!H7</f>
        <v>-0.39686576260252276</v>
      </c>
      <c r="I28" s="42">
        <f>(I7-'2019'!I7)/'2019'!I7</f>
        <v>-5.3494421018694109E-2</v>
      </c>
      <c r="J28" s="3"/>
      <c r="K28" s="27">
        <v>5.5899999999999998E-2</v>
      </c>
      <c r="L28" s="27">
        <v>7.0400000000000004E-2</v>
      </c>
      <c r="M28" s="27">
        <v>5.4600000000000003E-2</v>
      </c>
      <c r="N28" s="27">
        <v>4.6100000000000002E-2</v>
      </c>
      <c r="O28" s="27">
        <v>6.25E-2</v>
      </c>
      <c r="P28" s="28">
        <v>4.4900000000000002E-2</v>
      </c>
    </row>
    <row r="29" spans="1:16" ht="14.25" customHeight="1" x14ac:dyDescent="0.3">
      <c r="B29" s="85" t="s">
        <v>10</v>
      </c>
      <c r="C29" s="86"/>
      <c r="D29" s="45">
        <f>(D8-'2019'!D8)/'2019'!D8</f>
        <v>0.30340919239832481</v>
      </c>
      <c r="E29" s="41">
        <f>(E8-'2019'!E8)/'2019'!E8</f>
        <v>-0.64329840882459477</v>
      </c>
      <c r="F29" s="41">
        <f>(F8-'2019'!F8)/'2019'!F8</f>
        <v>-0.21015216970373551</v>
      </c>
      <c r="G29" s="41">
        <f>(G8-'2019'!G8)/'2019'!G8</f>
        <v>0.24669427389362661</v>
      </c>
      <c r="H29" s="41">
        <f>(H8-'2019'!H8)/'2019'!H8</f>
        <v>-0.57036529379479695</v>
      </c>
      <c r="I29" s="42">
        <f>(I8-'2019'!I8)/'2019'!I8</f>
        <v>-0.16980160535017214</v>
      </c>
      <c r="J29" s="3"/>
      <c r="K29" s="27">
        <v>5.9799999999999999E-2</v>
      </c>
      <c r="L29" s="27">
        <v>0.10299999999999999</v>
      </c>
      <c r="M29" s="27">
        <v>5.62E-2</v>
      </c>
      <c r="N29" s="27">
        <v>4.3900000000000002E-2</v>
      </c>
      <c r="O29" s="27">
        <v>6.4000000000000001E-2</v>
      </c>
      <c r="P29" s="28">
        <v>3.6299999999999999E-2</v>
      </c>
    </row>
    <row r="30" spans="1:16" ht="14.25" customHeight="1" x14ac:dyDescent="0.3">
      <c r="B30" s="85" t="s">
        <v>11</v>
      </c>
      <c r="C30" s="86"/>
      <c r="D30" s="41">
        <f>(D9-'2019'!D9)/'2019'!D9</f>
        <v>6.7397290173906985E-2</v>
      </c>
      <c r="E30" s="41">
        <f>(E9-'2019'!E9)/'2019'!E9</f>
        <v>-0.73194324651497622</v>
      </c>
      <c r="F30" s="41">
        <f>(F9-'2019'!F9)/'2019'!F9</f>
        <v>-0.43882162858976698</v>
      </c>
      <c r="G30" s="41">
        <f>(G9-'2019'!G9)/'2019'!G9</f>
        <v>0.21686469735543437</v>
      </c>
      <c r="H30" s="41">
        <f>(H9-'2019'!H9)/'2019'!H9</f>
        <v>-0.66389953828681381</v>
      </c>
      <c r="I30" s="42">
        <f>(I9-'2019'!I9)/'2019'!I9</f>
        <v>-0.34936351778045338</v>
      </c>
      <c r="J30" s="3"/>
      <c r="K30" s="27">
        <v>0.1167</v>
      </c>
      <c r="L30" s="27">
        <v>0.14460000000000001</v>
      </c>
      <c r="M30" s="27">
        <v>0.1014</v>
      </c>
      <c r="N30" s="27">
        <v>6.6600000000000006E-2</v>
      </c>
      <c r="O30" s="27">
        <v>8.0199999999999994E-2</v>
      </c>
      <c r="P30" s="28">
        <v>5.5899999999999998E-2</v>
      </c>
    </row>
    <row r="31" spans="1:16" ht="14.25" customHeight="1" x14ac:dyDescent="0.3">
      <c r="B31" s="85" t="s">
        <v>12</v>
      </c>
      <c r="C31" s="86"/>
      <c r="D31" s="45">
        <f>(D10-'2019'!D10)/'2019'!D10</f>
        <v>-0.20915409390091783</v>
      </c>
      <c r="E31" s="41">
        <f>(E10-'2019'!E10)/'2019'!E10</f>
        <v>-0.83474719057610003</v>
      </c>
      <c r="F31" s="41">
        <f>(F10-'2019'!F10)/'2019'!F10</f>
        <v>-0.59376054394410815</v>
      </c>
      <c r="G31" s="41">
        <f>(G10-'2019'!G10)/'2019'!G10</f>
        <v>8.3725293995725494E-2</v>
      </c>
      <c r="H31" s="41">
        <f>(H10-'2019'!H10)/'2019'!H10</f>
        <v>-0.74333648942638408</v>
      </c>
      <c r="I31" s="42">
        <f>(I10-'2019'!I10)/'2019'!I10</f>
        <v>-0.46577381754655361</v>
      </c>
      <c r="J31" s="3"/>
      <c r="K31" s="27">
        <v>4.9799999999999997E-2</v>
      </c>
      <c r="L31" s="27">
        <v>7.3999999999999996E-2</v>
      </c>
      <c r="M31" s="27">
        <v>5.4399999999999997E-2</v>
      </c>
      <c r="N31" s="27">
        <v>5.6399999999999999E-2</v>
      </c>
      <c r="O31" s="27">
        <v>4.9399999999999999E-2</v>
      </c>
      <c r="P31" s="28">
        <v>4.2999999999999997E-2</v>
      </c>
    </row>
    <row r="32" spans="1:16" ht="14.25" customHeight="1" x14ac:dyDescent="0.3">
      <c r="B32" s="85" t="s">
        <v>13</v>
      </c>
      <c r="C32" s="86"/>
      <c r="D32" s="45">
        <f>(D11-'2019'!D11)/'2019'!D11</f>
        <v>0.31776671532666761</v>
      </c>
      <c r="E32" s="41">
        <f>(E11-'2019'!E11)/'2019'!E11</f>
        <v>-0.27935480281686126</v>
      </c>
      <c r="F32" s="41">
        <f>(F11-'2019'!F11)/'2019'!F11</f>
        <v>0.15087509098469398</v>
      </c>
      <c r="G32" s="41">
        <f>(G11-'2019'!G11)/'2019'!G11</f>
        <v>0.30778878545209182</v>
      </c>
      <c r="H32" s="41">
        <f>(H11-'2019'!H11)/'2019'!H11</f>
        <v>-0.24762656943830869</v>
      </c>
      <c r="I32" s="42">
        <f>(I11-'2019'!I11)/'2019'!I11</f>
        <v>0.14739531799223829</v>
      </c>
      <c r="J32" s="3"/>
      <c r="K32" s="27">
        <v>4.1399999999999999E-2</v>
      </c>
      <c r="L32" s="27">
        <v>7.2099999999999997E-2</v>
      </c>
      <c r="M32" s="27">
        <v>4.0899999999999999E-2</v>
      </c>
      <c r="N32" s="27">
        <v>3.6799999999999999E-2</v>
      </c>
      <c r="O32" s="27">
        <v>5.9499999999999997E-2</v>
      </c>
      <c r="P32" s="28">
        <v>3.4599999999999999E-2</v>
      </c>
    </row>
    <row r="33" spans="2:16" ht="14.25" customHeight="1" x14ac:dyDescent="0.2">
      <c r="B33" s="85" t="s">
        <v>14</v>
      </c>
      <c r="C33" s="86"/>
      <c r="D33" s="45">
        <f>(D12-'2019'!D12)/'2019'!D12</f>
        <v>2.8098488608427716E-2</v>
      </c>
      <c r="E33" s="41">
        <f>(E12-'2019'!E12)/'2019'!E12</f>
        <v>-0.66287820281203047</v>
      </c>
      <c r="F33" s="41">
        <f>(F12-'2019'!F12)/'2019'!F12</f>
        <v>-0.24979126975020252</v>
      </c>
      <c r="G33" s="41">
        <f>(G12-'2019'!G12)/'2019'!G12</f>
        <v>8.7276406771881976E-2</v>
      </c>
      <c r="H33" s="41">
        <f>(H12-'2019'!H12)/'2019'!H12</f>
        <v>-0.6210987334618906</v>
      </c>
      <c r="I33" s="42">
        <f>(I12-'2019'!I12)/'2019'!I12</f>
        <v>-0.20789924577174343</v>
      </c>
      <c r="K33" s="27">
        <v>2.5399999999999999E-2</v>
      </c>
      <c r="L33" s="27">
        <v>5.8999999999999997E-2</v>
      </c>
      <c r="M33" s="27">
        <v>2.6499999999999999E-2</v>
      </c>
      <c r="N33" s="27">
        <v>2.4899999999999999E-2</v>
      </c>
      <c r="O33" s="27">
        <v>4.3400000000000001E-2</v>
      </c>
      <c r="P33" s="28">
        <v>2.4E-2</v>
      </c>
    </row>
    <row r="34" spans="2:16" ht="14.25" customHeight="1" x14ac:dyDescent="0.2">
      <c r="B34" s="87" t="s">
        <v>15</v>
      </c>
      <c r="C34" s="88"/>
      <c r="D34" s="46">
        <f>(D13-'2019'!D13)/'2019'!D13</f>
        <v>0.40568367356859608</v>
      </c>
      <c r="E34" s="43">
        <f>(E13-'2019'!E13)/'2019'!E13</f>
        <v>-0.52233096660705491</v>
      </c>
      <c r="F34" s="43">
        <f>(F13-'2019'!F13)/'2019'!F13</f>
        <v>0.14609675068720265</v>
      </c>
      <c r="G34" s="43">
        <f>(G13-'2019'!G13)/'2019'!G13</f>
        <v>0.40339352806753809</v>
      </c>
      <c r="H34" s="43">
        <f>(H13-'2019'!H13)/'2019'!H13</f>
        <v>-0.45131071556255242</v>
      </c>
      <c r="I34" s="44">
        <f>(I13-'2019'!I13)/'2019'!I13</f>
        <v>0.1699570874003791</v>
      </c>
      <c r="K34" s="29">
        <v>2.4E-2</v>
      </c>
      <c r="L34" s="29">
        <v>4.7199999999999999E-2</v>
      </c>
      <c r="M34" s="29">
        <v>2.53E-2</v>
      </c>
      <c r="N34" s="29">
        <v>1.9599999999999999E-2</v>
      </c>
      <c r="O34" s="29">
        <v>3.4799999999999998E-2</v>
      </c>
      <c r="P34" s="30">
        <v>1.8700000000000001E-2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A3:A4"/>
    <mergeCell ref="B3:B4"/>
    <mergeCell ref="C3:C4"/>
    <mergeCell ref="D3:I3"/>
    <mergeCell ref="K3:P3"/>
    <mergeCell ref="D4:F4"/>
    <mergeCell ref="G4:I4"/>
    <mergeCell ref="K4:M4"/>
    <mergeCell ref="N4:P4"/>
    <mergeCell ref="A14:I14"/>
    <mergeCell ref="A16:I16"/>
    <mergeCell ref="B24:C26"/>
    <mergeCell ref="D24:I24"/>
    <mergeCell ref="K24:P24"/>
    <mergeCell ref="D25:F25"/>
    <mergeCell ref="G25:I25"/>
    <mergeCell ref="K25:M25"/>
    <mergeCell ref="N25:P25"/>
    <mergeCell ref="B33:C33"/>
    <mergeCell ref="B34:C34"/>
    <mergeCell ref="B27:C27"/>
    <mergeCell ref="B28:C28"/>
    <mergeCell ref="B29:C29"/>
    <mergeCell ref="B30:C30"/>
    <mergeCell ref="B31:C31"/>
    <mergeCell ref="B32:C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4"/>
  <sheetViews>
    <sheetView workbookViewId="0">
      <selection activeCell="B6" sqref="B6"/>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28</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2019</v>
      </c>
      <c r="B3" s="66" t="s">
        <v>1</v>
      </c>
      <c r="C3" s="66"/>
      <c r="D3" s="68" t="s">
        <v>2</v>
      </c>
      <c r="E3" s="68"/>
      <c r="F3" s="68"/>
      <c r="G3" s="68"/>
      <c r="H3" s="68"/>
      <c r="I3" s="68"/>
      <c r="J3" s="9"/>
      <c r="K3" s="69" t="s">
        <v>24</v>
      </c>
      <c r="L3" s="70"/>
      <c r="M3" s="70"/>
      <c r="N3" s="70"/>
      <c r="O3" s="70"/>
      <c r="P3" s="71"/>
    </row>
    <row r="4" spans="1:16" s="23" customFormat="1" x14ac:dyDescent="0.2">
      <c r="A4" s="67"/>
      <c r="B4" s="67"/>
      <c r="C4" s="67"/>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3" t="s">
        <v>8</v>
      </c>
      <c r="B6" s="14">
        <v>30109</v>
      </c>
      <c r="C6" s="14">
        <v>147666</v>
      </c>
      <c r="D6" s="14">
        <v>668731.48349999997</v>
      </c>
      <c r="E6" s="14">
        <v>452399.91129999998</v>
      </c>
      <c r="F6" s="14">
        <v>1121131.3947999999</v>
      </c>
      <c r="G6" s="14">
        <v>4319544.8846000005</v>
      </c>
      <c r="H6" s="14">
        <v>2937747.2015999998</v>
      </c>
      <c r="I6" s="15">
        <v>7257292.0861999998</v>
      </c>
      <c r="J6" s="47"/>
      <c r="K6" s="24">
        <v>1.8106000000000001E-2</v>
      </c>
      <c r="L6" s="24">
        <v>2.9725000000000001E-2</v>
      </c>
      <c r="M6" s="25">
        <v>1.8977000000000001E-2</v>
      </c>
      <c r="N6" s="24">
        <v>1.5500999999999999E-2</v>
      </c>
      <c r="O6" s="24">
        <v>2.5323999999999999E-2</v>
      </c>
      <c r="P6" s="26">
        <v>1.5833E-2</v>
      </c>
    </row>
    <row r="7" spans="1:16" s="23" customFormat="1" ht="15" x14ac:dyDescent="0.25">
      <c r="A7" s="51" t="s">
        <v>9</v>
      </c>
      <c r="B7" s="17">
        <v>14094</v>
      </c>
      <c r="C7" s="17">
        <v>73002</v>
      </c>
      <c r="D7" s="17">
        <v>250023.54569999999</v>
      </c>
      <c r="E7" s="17">
        <v>195460.6059</v>
      </c>
      <c r="F7" s="17">
        <v>445484.15159999998</v>
      </c>
      <c r="G7" s="17">
        <v>1602093.3798</v>
      </c>
      <c r="H7" s="17">
        <v>1364909.6343</v>
      </c>
      <c r="I7" s="18">
        <v>2967003.0140999998</v>
      </c>
      <c r="J7" s="47"/>
      <c r="K7" s="27">
        <v>3.7163000000000002E-2</v>
      </c>
      <c r="L7" s="27">
        <v>5.4946000000000002E-2</v>
      </c>
      <c r="M7" s="27">
        <v>3.8960000000000002E-2</v>
      </c>
      <c r="N7" s="27">
        <v>3.0931E-2</v>
      </c>
      <c r="O7" s="27">
        <v>4.7070000000000001E-2</v>
      </c>
      <c r="P7" s="28">
        <v>3.2353E-2</v>
      </c>
    </row>
    <row r="8" spans="1:16" s="23" customFormat="1" ht="15" x14ac:dyDescent="0.25">
      <c r="A8" s="51" t="s">
        <v>10</v>
      </c>
      <c r="B8" s="17">
        <v>3791</v>
      </c>
      <c r="C8" s="17">
        <v>18263</v>
      </c>
      <c r="D8" s="17">
        <v>90776.534100000004</v>
      </c>
      <c r="E8" s="17">
        <v>107629.5168</v>
      </c>
      <c r="F8" s="17">
        <v>198406.05100000001</v>
      </c>
      <c r="G8" s="17">
        <v>554058.06200000003</v>
      </c>
      <c r="H8" s="17">
        <v>576095.40319999994</v>
      </c>
      <c r="I8" s="18">
        <v>1130153.4653</v>
      </c>
      <c r="J8" s="47"/>
      <c r="K8" s="27">
        <v>4.2528000000000003E-2</v>
      </c>
      <c r="L8" s="27">
        <v>5.8608E-2</v>
      </c>
      <c r="M8" s="27">
        <v>3.7601000000000002E-2</v>
      </c>
      <c r="N8" s="27">
        <v>3.3342999999999998E-2</v>
      </c>
      <c r="O8" s="27">
        <v>4.4810000000000003E-2</v>
      </c>
      <c r="P8" s="28">
        <v>2.6838000000000001E-2</v>
      </c>
    </row>
    <row r="9" spans="1:16" s="23" customFormat="1" ht="15" x14ac:dyDescent="0.25">
      <c r="A9" s="51" t="s">
        <v>11</v>
      </c>
      <c r="B9" s="17">
        <v>195</v>
      </c>
      <c r="C9" s="17">
        <v>755</v>
      </c>
      <c r="D9" s="17">
        <v>2600.4546999999998</v>
      </c>
      <c r="E9" s="17">
        <v>4490.9665000000005</v>
      </c>
      <c r="F9" s="17">
        <v>7091.4211999999998</v>
      </c>
      <c r="G9" s="17">
        <v>11035.5707</v>
      </c>
      <c r="H9" s="17">
        <v>19866.250899999999</v>
      </c>
      <c r="I9" s="18">
        <v>30901.821599999999</v>
      </c>
      <c r="J9" s="47"/>
      <c r="K9" s="27">
        <v>6.5232999999999999E-2</v>
      </c>
      <c r="L9" s="27">
        <v>8.8467000000000004E-2</v>
      </c>
      <c r="M9" s="27">
        <v>6.7377999999999993E-2</v>
      </c>
      <c r="N9" s="27">
        <v>3.6027000000000003E-2</v>
      </c>
      <c r="O9" s="27">
        <v>5.3539000000000003E-2</v>
      </c>
      <c r="P9" s="28">
        <v>3.9364999999999997E-2</v>
      </c>
    </row>
    <row r="10" spans="1:16" s="23" customFormat="1" ht="15" x14ac:dyDescent="0.25">
      <c r="A10" s="51" t="s">
        <v>12</v>
      </c>
      <c r="B10" s="17">
        <v>208</v>
      </c>
      <c r="C10" s="17">
        <v>646</v>
      </c>
      <c r="D10" s="17">
        <v>2803.0758999999998</v>
      </c>
      <c r="E10" s="17">
        <v>4473.6129000000001</v>
      </c>
      <c r="F10" s="17">
        <v>7276.6887999999999</v>
      </c>
      <c r="G10" s="17">
        <v>10999.3606</v>
      </c>
      <c r="H10" s="17">
        <v>21775.762699999999</v>
      </c>
      <c r="I10" s="18">
        <v>32775.123299999999</v>
      </c>
      <c r="J10" s="47"/>
      <c r="K10" s="27">
        <v>2.8336E-2</v>
      </c>
      <c r="L10" s="27">
        <v>6.5736000000000003E-2</v>
      </c>
      <c r="M10" s="27">
        <v>4.6662000000000002E-2</v>
      </c>
      <c r="N10" s="27">
        <v>4.3858000000000001E-2</v>
      </c>
      <c r="O10" s="27">
        <v>3.5415000000000002E-2</v>
      </c>
      <c r="P10" s="28">
        <v>2.8021999999999998E-2</v>
      </c>
    </row>
    <row r="11" spans="1:16" s="23" customFormat="1" ht="15" x14ac:dyDescent="0.25">
      <c r="A11" s="51" t="s">
        <v>13</v>
      </c>
      <c r="B11" s="17">
        <v>8142</v>
      </c>
      <c r="C11" s="17">
        <v>38305</v>
      </c>
      <c r="D11" s="17">
        <v>222727.49280000001</v>
      </c>
      <c r="E11" s="17">
        <v>86398.814899999998</v>
      </c>
      <c r="F11" s="17">
        <v>309126.3077</v>
      </c>
      <c r="G11" s="17">
        <v>1542874.9942999999</v>
      </c>
      <c r="H11" s="17">
        <v>626464.19869999995</v>
      </c>
      <c r="I11" s="18">
        <v>2169339.1930999998</v>
      </c>
      <c r="J11" s="47"/>
      <c r="K11" s="27">
        <v>2.9624000000000001E-2</v>
      </c>
      <c r="L11" s="27">
        <v>5.4906000000000003E-2</v>
      </c>
      <c r="M11" s="27">
        <v>3.0640000000000001E-2</v>
      </c>
      <c r="N11" s="27">
        <v>2.6218999999999999E-2</v>
      </c>
      <c r="O11" s="27">
        <v>4.2015999999999998E-2</v>
      </c>
      <c r="P11" s="28">
        <v>2.5023E-2</v>
      </c>
    </row>
    <row r="12" spans="1:16" s="23" customFormat="1" ht="15" x14ac:dyDescent="0.25">
      <c r="A12" s="51" t="s">
        <v>14</v>
      </c>
      <c r="B12" s="17">
        <v>1544</v>
      </c>
      <c r="C12" s="17">
        <v>7306</v>
      </c>
      <c r="D12" s="17">
        <v>53412.723400000003</v>
      </c>
      <c r="E12" s="17">
        <v>35931.538099999998</v>
      </c>
      <c r="F12" s="17">
        <v>89344.261400000003</v>
      </c>
      <c r="G12" s="17">
        <v>306418.18550000002</v>
      </c>
      <c r="H12" s="17">
        <v>218894.72409999999</v>
      </c>
      <c r="I12" s="18">
        <v>525312.90960000001</v>
      </c>
      <c r="J12" s="47"/>
      <c r="K12" s="27">
        <v>2.0549000000000001E-2</v>
      </c>
      <c r="L12" s="27">
        <v>4.3778999999999998E-2</v>
      </c>
      <c r="M12" s="27">
        <v>2.3134999999999999E-2</v>
      </c>
      <c r="N12" s="27">
        <v>1.8481999999999998E-2</v>
      </c>
      <c r="O12" s="27">
        <v>2.843E-2</v>
      </c>
      <c r="P12" s="28">
        <v>1.8079999999999999E-2</v>
      </c>
    </row>
    <row r="13" spans="1:16" s="23" customFormat="1" ht="15" x14ac:dyDescent="0.25">
      <c r="A13" s="52" t="s">
        <v>15</v>
      </c>
      <c r="B13" s="20">
        <v>2135</v>
      </c>
      <c r="C13" s="20">
        <v>9389</v>
      </c>
      <c r="D13" s="20">
        <v>46387.656999999999</v>
      </c>
      <c r="E13" s="20">
        <v>18014.856100000001</v>
      </c>
      <c r="F13" s="20">
        <v>64402.513099999996</v>
      </c>
      <c r="G13" s="20">
        <v>292065.33149999997</v>
      </c>
      <c r="H13" s="20">
        <v>109741.2277</v>
      </c>
      <c r="I13" s="21">
        <v>401806.55920000002</v>
      </c>
      <c r="J13" s="47"/>
      <c r="K13" s="29">
        <v>1.6662E-2</v>
      </c>
      <c r="L13" s="29">
        <v>3.8454000000000002E-2</v>
      </c>
      <c r="M13" s="29">
        <v>1.8637999999999998E-2</v>
      </c>
      <c r="N13" s="29">
        <v>1.4246E-2</v>
      </c>
      <c r="O13" s="29">
        <v>2.4709999999999999E-2</v>
      </c>
      <c r="P13" s="30">
        <v>1.3561E-2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29</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f>(D6-'2018'!D6)/'2018'!D6</f>
        <v>-3.2636302960215957E-3</v>
      </c>
      <c r="E27" s="39">
        <f>(E6-'2018'!E6)/'2018'!E6</f>
        <v>-4.8631249401651283E-2</v>
      </c>
      <c r="F27" s="39">
        <f>(F6-'2018'!F6)/'2018'!F6</f>
        <v>-2.2081300527042966E-2</v>
      </c>
      <c r="G27" s="39">
        <f>(G6-'2018'!G6)/'2018'!G6</f>
        <v>-1.1383180054675056E-2</v>
      </c>
      <c r="H27" s="39">
        <f>(H6-'2018'!H6)/'2018'!H6</f>
        <v>-7.0641166038086137E-2</v>
      </c>
      <c r="I27" s="40">
        <f>(I6-'2018'!I6)/'2018'!I6</f>
        <v>-3.625822976200907E-2</v>
      </c>
      <c r="J27" s="3"/>
      <c r="K27" s="24">
        <v>2.46E-2</v>
      </c>
      <c r="L27" s="24">
        <v>4.1200000000000001E-2</v>
      </c>
      <c r="M27" s="24">
        <v>2.5854543213879564E-2</v>
      </c>
      <c r="N27" s="24">
        <v>2.1299999999999999E-2</v>
      </c>
      <c r="O27" s="24">
        <v>3.3599999999999998E-2</v>
      </c>
      <c r="P27" s="26">
        <v>2.1000000000000001E-2</v>
      </c>
    </row>
    <row r="28" spans="1:16" ht="14.25" customHeight="1" x14ac:dyDescent="0.3">
      <c r="B28" s="85" t="s">
        <v>9</v>
      </c>
      <c r="C28" s="86"/>
      <c r="D28" s="45">
        <f>(D7-'2018'!D7)/'2018'!D7</f>
        <v>-7.3996198466453569E-2</v>
      </c>
      <c r="E28" s="41">
        <f>(E7-'2018'!E7)/'2018'!E7</f>
        <v>-8.1427678498371917E-2</v>
      </c>
      <c r="F28" s="41">
        <f>(F7-'2018'!F7)/'2018'!F7</f>
        <v>-7.7271587089695504E-2</v>
      </c>
      <c r="G28" s="41">
        <f>(G7-'2018'!G7)/'2018'!G7</f>
        <v>-8.3927163021415896E-2</v>
      </c>
      <c r="H28" s="41">
        <f>(H7-'2018'!H7)/'2018'!H7</f>
        <v>-7.8145907996605146E-2</v>
      </c>
      <c r="I28" s="42">
        <f>(I7-'2018'!I7)/'2018'!I7</f>
        <v>-8.1276645937327127E-2</v>
      </c>
      <c r="J28" s="3"/>
      <c r="K28" s="27">
        <v>4.9000000000000002E-2</v>
      </c>
      <c r="L28" s="27">
        <v>7.8299999999999995E-2</v>
      </c>
      <c r="M28" s="27">
        <v>5.2473972263922676E-2</v>
      </c>
      <c r="N28" s="27">
        <v>4.2000000000000003E-2</v>
      </c>
      <c r="O28" s="27">
        <v>6.2300000000000001E-2</v>
      </c>
      <c r="P28" s="28">
        <v>4.2099999999999999E-2</v>
      </c>
    </row>
    <row r="29" spans="1:16" ht="14.25" customHeight="1" x14ac:dyDescent="0.3">
      <c r="B29" s="85" t="s">
        <v>10</v>
      </c>
      <c r="C29" s="86"/>
      <c r="D29" s="45">
        <f>(D8-'2018'!D8)/'2018'!D8</f>
        <v>-1.9570924786055297E-2</v>
      </c>
      <c r="E29" s="41">
        <f>(E8-'2018'!E8)/'2018'!E8</f>
        <v>3.5651909816416257E-2</v>
      </c>
      <c r="F29" s="41">
        <f>(F8-'2018'!F8)/'2018'!F8</f>
        <v>9.6332552287770445E-3</v>
      </c>
      <c r="G29" s="41">
        <f>(G8-'2018'!G8)/'2018'!G8</f>
        <v>-1.5059665946157819E-2</v>
      </c>
      <c r="H29" s="41">
        <f>(H8-'2018'!H8)/'2018'!H8</f>
        <v>-5.0413262761494881E-2</v>
      </c>
      <c r="I29" s="42">
        <f>(I8-'2018'!I8)/'2018'!I8</f>
        <v>-3.340395832346478E-2</v>
      </c>
      <c r="J29" s="3"/>
      <c r="K29" s="27">
        <v>5.8999999999999997E-2</v>
      </c>
      <c r="L29" s="27">
        <v>7.7200000000000005E-2</v>
      </c>
      <c r="M29" s="27">
        <v>5.2383800959953E-2</v>
      </c>
      <c r="N29" s="27">
        <v>4.5400000000000003E-2</v>
      </c>
      <c r="O29" s="27">
        <v>5.96E-2</v>
      </c>
      <c r="P29" s="28">
        <v>3.7400000000000003E-2</v>
      </c>
    </row>
    <row r="30" spans="1:16" ht="14.25" customHeight="1" x14ac:dyDescent="0.3">
      <c r="B30" s="85" t="s">
        <v>11</v>
      </c>
      <c r="C30" s="86"/>
      <c r="D30" s="41">
        <f>(D9-'2018'!D9)/'2018'!D9</f>
        <v>0.42407775463082487</v>
      </c>
      <c r="E30" s="41">
        <f>(E9-'2018'!E9)/'2018'!E9</f>
        <v>0.83075380331646553</v>
      </c>
      <c r="F30" s="41">
        <f>(F9-'2018'!F9)/'2018'!F9</f>
        <v>0.65721023930110667</v>
      </c>
      <c r="G30" s="41">
        <f>(G9-'2018'!G9)/'2018'!G9</f>
        <v>6.935643971298062E-3</v>
      </c>
      <c r="H30" s="41">
        <f>(H9-'2018'!H9)/'2018'!H9</f>
        <v>0.36449455147296639</v>
      </c>
      <c r="I30" s="42">
        <f>(I9-'2018'!I9)/'2018'!I9</f>
        <v>0.21093481152928356</v>
      </c>
      <c r="J30" s="3"/>
      <c r="K30" s="27">
        <v>0.13109999999999999</v>
      </c>
      <c r="L30" s="27">
        <v>0.14149999999999999</v>
      </c>
      <c r="M30" s="27">
        <v>0.12144525711490799</v>
      </c>
      <c r="N30" s="27">
        <v>9.6000000000000002E-2</v>
      </c>
      <c r="O30" s="27">
        <v>0.1066</v>
      </c>
      <c r="P30" s="28">
        <v>8.6199999999999999E-2</v>
      </c>
    </row>
    <row r="31" spans="1:16" ht="14.25" customHeight="1" x14ac:dyDescent="0.3">
      <c r="B31" s="85" t="s">
        <v>12</v>
      </c>
      <c r="C31" s="86"/>
      <c r="D31" s="45">
        <f>(D10-'2018'!D10)/'2018'!D10</f>
        <v>0.1705935404196299</v>
      </c>
      <c r="E31" s="41">
        <f>(E10-'2018'!E10)/'2018'!E10</f>
        <v>-0.17595665591664311</v>
      </c>
      <c r="F31" s="41">
        <f>(F10-'2018'!F10)/'2018'!F10</f>
        <v>-6.98854463236976E-2</v>
      </c>
      <c r="G31" s="41">
        <f>(G10-'2018'!G10)/'2018'!G10</f>
        <v>0.15159669945344867</v>
      </c>
      <c r="H31" s="41">
        <f>(H10-'2018'!H10)/'2018'!H10</f>
        <v>-0.16779466063373391</v>
      </c>
      <c r="I31" s="42">
        <f>(I10-'2018'!I10)/'2018'!I10</f>
        <v>-8.2385140011318483E-2</v>
      </c>
      <c r="J31" s="3"/>
      <c r="K31" s="27">
        <v>4.9099999999999998E-2</v>
      </c>
      <c r="L31" s="27">
        <v>0.1158</v>
      </c>
      <c r="M31" s="27">
        <v>8.5591444897794758E-2</v>
      </c>
      <c r="N31" s="27">
        <v>6.88E-2</v>
      </c>
      <c r="O31" s="27">
        <v>6.4000000000000001E-2</v>
      </c>
      <c r="P31" s="28">
        <v>5.0700000000000002E-2</v>
      </c>
    </row>
    <row r="32" spans="1:16" ht="14.25" customHeight="1" x14ac:dyDescent="0.3">
      <c r="B32" s="85" t="s">
        <v>13</v>
      </c>
      <c r="C32" s="86"/>
      <c r="D32" s="45">
        <f>(D11-'2018'!D11)/'2018'!D11</f>
        <v>3.9893688043281333E-2</v>
      </c>
      <c r="E32" s="41">
        <f>(E11-'2018'!E11)/'2018'!E11</f>
        <v>-9.6308170345342947E-2</v>
      </c>
      <c r="F32" s="41">
        <f>(F11-'2018'!F11)/'2018'!F11</f>
        <v>-2.1406142319100817E-3</v>
      </c>
      <c r="G32" s="41">
        <f>(G11-'2018'!G11)/'2018'!G11</f>
        <v>4.6490298533517396E-2</v>
      </c>
      <c r="H32" s="41">
        <f>(H11-'2018'!H11)/'2018'!H11</f>
        <v>-0.11084471302197414</v>
      </c>
      <c r="I32" s="42">
        <f>(I11-'2018'!I11)/'2018'!I11</f>
        <v>-4.3851132200810406E-3</v>
      </c>
      <c r="J32" s="3"/>
      <c r="K32" s="27">
        <v>4.2299999999999997E-2</v>
      </c>
      <c r="L32" s="27">
        <v>7.1400000000000005E-2</v>
      </c>
      <c r="M32" s="27">
        <v>4.2648682508617627E-2</v>
      </c>
      <c r="N32" s="27">
        <v>3.6700000000000003E-2</v>
      </c>
      <c r="O32" s="27">
        <v>5.62E-2</v>
      </c>
      <c r="P32" s="28">
        <v>3.49E-2</v>
      </c>
    </row>
    <row r="33" spans="2:16" ht="14.25" customHeight="1" x14ac:dyDescent="0.2">
      <c r="B33" s="85" t="s">
        <v>14</v>
      </c>
      <c r="C33" s="86"/>
      <c r="D33" s="45">
        <f>(D12-'2018'!D12)/'2018'!D12</f>
        <v>0.18958624841064098</v>
      </c>
      <c r="E33" s="41">
        <f>(E12-'2018'!E12)/'2018'!E12</f>
        <v>-8.4171819109640014E-2</v>
      </c>
      <c r="F33" s="41">
        <f>(F12-'2018'!F12)/'2018'!F12</f>
        <v>6.1925831615202979E-2</v>
      </c>
      <c r="G33" s="41">
        <f>(G12-'2018'!G12)/'2018'!G12</f>
        <v>0.15881502238390674</v>
      </c>
      <c r="H33" s="41">
        <f>(H12-'2018'!H12)/'2018'!H12</f>
        <v>-5.9908942330024742E-3</v>
      </c>
      <c r="I33" s="42">
        <f>(I12-'2018'!I12)/'2018'!I12</f>
        <v>8.3929043712493351E-2</v>
      </c>
      <c r="K33" s="27">
        <v>2.87E-2</v>
      </c>
      <c r="L33" s="27">
        <v>5.8500000000000003E-2</v>
      </c>
      <c r="M33" s="27">
        <v>3.1987583315917043E-2</v>
      </c>
      <c r="N33" s="27">
        <v>2.5000000000000001E-2</v>
      </c>
      <c r="O33" s="27">
        <v>3.9399999999999998E-2</v>
      </c>
      <c r="P33" s="28">
        <v>2.4400000000000002E-2</v>
      </c>
    </row>
    <row r="34" spans="2:16" ht="14.25" customHeight="1" x14ac:dyDescent="0.2">
      <c r="B34" s="87" t="s">
        <v>15</v>
      </c>
      <c r="C34" s="88"/>
      <c r="D34" s="46">
        <f>(D13-'2018'!D13)/'2018'!D13</f>
        <v>3.0241887294852852E-2</v>
      </c>
      <c r="E34" s="43">
        <f>(E13-'2018'!E13)/'2018'!E13</f>
        <v>0.11955116496583644</v>
      </c>
      <c r="F34" s="43">
        <f>(F13-'2018'!F13)/'2018'!F13</f>
        <v>5.3755561313388635E-2</v>
      </c>
      <c r="G34" s="43">
        <f>(G13-'2018'!G13)/'2018'!G13</f>
        <v>-2.1926766231132769E-2</v>
      </c>
      <c r="H34" s="43">
        <f>(H13-'2018'!H13)/'2018'!H13</f>
        <v>1.3749646532205222E-2</v>
      </c>
      <c r="I34" s="44">
        <f>(I13-'2018'!I13)/'2018'!I13</f>
        <v>-1.2434516666035894E-2</v>
      </c>
      <c r="K34" s="29">
        <v>2.3199999999999998E-2</v>
      </c>
      <c r="L34" s="29">
        <v>5.0900000000000001E-2</v>
      </c>
      <c r="M34" s="29">
        <v>2.5156746678437189E-2</v>
      </c>
      <c r="N34" s="29">
        <v>1.9699999999999999E-2</v>
      </c>
      <c r="O34" s="29">
        <v>3.49E-2</v>
      </c>
      <c r="P34" s="30">
        <v>1.8700000000000001E-2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6">
    <mergeCell ref="A3:A4"/>
    <mergeCell ref="D3:I3"/>
    <mergeCell ref="K3:P3"/>
    <mergeCell ref="D4:F4"/>
    <mergeCell ref="G4:I4"/>
    <mergeCell ref="K4:M4"/>
    <mergeCell ref="N4:P4"/>
    <mergeCell ref="B3:B4"/>
    <mergeCell ref="C3:C4"/>
    <mergeCell ref="A14:I14"/>
    <mergeCell ref="A16:I16"/>
    <mergeCell ref="B24:C26"/>
    <mergeCell ref="D24:I24"/>
    <mergeCell ref="K24:P24"/>
    <mergeCell ref="D25:F25"/>
    <mergeCell ref="G25:I25"/>
    <mergeCell ref="K25:M25"/>
    <mergeCell ref="N25:P25"/>
    <mergeCell ref="B33:C33"/>
    <mergeCell ref="B34:C34"/>
    <mergeCell ref="B27:C27"/>
    <mergeCell ref="B28:C28"/>
    <mergeCell ref="B29:C29"/>
    <mergeCell ref="B30:C30"/>
    <mergeCell ref="B31:C31"/>
    <mergeCell ref="B32:C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workbookViewId="0">
      <selection activeCell="B6" sqref="B6"/>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26</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2018</v>
      </c>
      <c r="B3" s="91" t="s">
        <v>1</v>
      </c>
      <c r="C3" s="92"/>
      <c r="D3" s="68" t="s">
        <v>2</v>
      </c>
      <c r="E3" s="68"/>
      <c r="F3" s="68"/>
      <c r="G3" s="68"/>
      <c r="H3" s="68"/>
      <c r="I3" s="68"/>
      <c r="J3" s="9"/>
      <c r="K3" s="69" t="s">
        <v>24</v>
      </c>
      <c r="L3" s="70"/>
      <c r="M3" s="70"/>
      <c r="N3" s="70"/>
      <c r="O3" s="70"/>
      <c r="P3" s="71"/>
    </row>
    <row r="4" spans="1:16" s="23" customFormat="1" x14ac:dyDescent="0.2">
      <c r="A4" s="67"/>
      <c r="B4" s="93"/>
      <c r="C4" s="94"/>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50" t="s">
        <v>8</v>
      </c>
      <c r="B6" s="14">
        <v>31447</v>
      </c>
      <c r="C6" s="14">
        <v>154149</v>
      </c>
      <c r="D6" s="14">
        <f t="shared" ref="D6:I6" si="0">SUM(D7:D13)</f>
        <v>670921.12199999997</v>
      </c>
      <c r="E6" s="14">
        <f t="shared" si="0"/>
        <v>475525.30080000003</v>
      </c>
      <c r="F6" s="14">
        <f t="shared" si="0"/>
        <v>1146446.4228000001</v>
      </c>
      <c r="G6" s="14">
        <f t="shared" si="0"/>
        <v>4369281.1992000006</v>
      </c>
      <c r="H6" s="14">
        <f t="shared" si="0"/>
        <v>3161047.2664000005</v>
      </c>
      <c r="I6" s="15">
        <f t="shared" si="0"/>
        <v>7530328.4658999993</v>
      </c>
      <c r="J6" s="47"/>
      <c r="K6" s="24">
        <v>1.8013000000000001E-2</v>
      </c>
      <c r="L6" s="24">
        <v>3.0446000000000001E-2</v>
      </c>
      <c r="M6" s="25">
        <v>1.8867999999999999E-2</v>
      </c>
      <c r="N6" s="24">
        <v>1.5559999999999999E-2</v>
      </c>
      <c r="O6" s="24">
        <v>2.3210000000000001E-2</v>
      </c>
      <c r="P6" s="26">
        <v>1.4799E-2</v>
      </c>
    </row>
    <row r="7" spans="1:16" s="23" customFormat="1" ht="15" x14ac:dyDescent="0.25">
      <c r="A7" s="48" t="s">
        <v>9</v>
      </c>
      <c r="B7" s="17">
        <v>14637</v>
      </c>
      <c r="C7" s="17">
        <v>76043</v>
      </c>
      <c r="D7" s="17">
        <v>270002.7206</v>
      </c>
      <c r="E7" s="17">
        <v>212787.389</v>
      </c>
      <c r="F7" s="17">
        <v>482790.10960000003</v>
      </c>
      <c r="G7" s="17">
        <v>1748871.1761</v>
      </c>
      <c r="H7" s="17">
        <v>1480613.5223999999</v>
      </c>
      <c r="I7" s="18">
        <v>3229484.6984999999</v>
      </c>
      <c r="J7" s="47"/>
      <c r="K7" s="27">
        <v>3.2883000000000003E-2</v>
      </c>
      <c r="L7" s="27">
        <v>5.8729999999999997E-2</v>
      </c>
      <c r="M7" s="27">
        <v>3.6645999999999998E-2</v>
      </c>
      <c r="N7" s="27">
        <v>2.9565000000000001E-2</v>
      </c>
      <c r="O7" s="27">
        <v>4.2214000000000002E-2</v>
      </c>
      <c r="P7" s="28">
        <v>2.7961E-2</v>
      </c>
    </row>
    <row r="8" spans="1:16" s="23" customFormat="1" ht="15" x14ac:dyDescent="0.25">
      <c r="A8" s="48" t="s">
        <v>10</v>
      </c>
      <c r="B8" s="17">
        <v>3987</v>
      </c>
      <c r="C8" s="17">
        <v>19224</v>
      </c>
      <c r="D8" s="17">
        <v>92588.578200000004</v>
      </c>
      <c r="E8" s="17">
        <v>103924.413</v>
      </c>
      <c r="F8" s="17">
        <v>196512.99119999999</v>
      </c>
      <c r="G8" s="17">
        <v>562529.56940000004</v>
      </c>
      <c r="H8" s="17">
        <v>606680.12789999996</v>
      </c>
      <c r="I8" s="18">
        <v>1169209.6973000001</v>
      </c>
      <c r="J8" s="47"/>
      <c r="K8" s="27">
        <v>5.0209999999999998E-2</v>
      </c>
      <c r="L8" s="27">
        <v>5.3365999999999997E-2</v>
      </c>
      <c r="M8" s="27">
        <v>3.9652E-2</v>
      </c>
      <c r="N8" s="27">
        <v>3.218E-2</v>
      </c>
      <c r="O8" s="27">
        <v>4.2958000000000003E-2</v>
      </c>
      <c r="P8" s="28">
        <v>2.7688999999999998E-2</v>
      </c>
    </row>
    <row r="9" spans="1:16" s="23" customFormat="1" ht="15" x14ac:dyDescent="0.25">
      <c r="A9" s="48" t="s">
        <v>11</v>
      </c>
      <c r="B9" s="17">
        <v>153</v>
      </c>
      <c r="C9" s="17">
        <v>492</v>
      </c>
      <c r="D9" s="17">
        <v>1826.0623000000001</v>
      </c>
      <c r="E9" s="17">
        <v>2453.0695999999998</v>
      </c>
      <c r="F9" s="17">
        <v>4279.1319000000003</v>
      </c>
      <c r="G9" s="17">
        <v>10959.5591</v>
      </c>
      <c r="H9" s="17">
        <v>14559.421200000001</v>
      </c>
      <c r="I9" s="18">
        <v>25518.980299999999</v>
      </c>
      <c r="J9" s="47"/>
      <c r="K9" s="27">
        <v>8.7038000000000004E-2</v>
      </c>
      <c r="L9" s="27">
        <v>9.5197000000000004E-2</v>
      </c>
      <c r="M9" s="27">
        <v>8.0499000000000001E-2</v>
      </c>
      <c r="N9" s="27">
        <v>6.7769999999999997E-2</v>
      </c>
      <c r="O9" s="27">
        <v>6.7182000000000006E-2</v>
      </c>
      <c r="P9" s="28">
        <v>5.3344999999999997E-2</v>
      </c>
    </row>
    <row r="10" spans="1:16" s="23" customFormat="1" ht="15" x14ac:dyDescent="0.25">
      <c r="A10" s="48" t="s">
        <v>12</v>
      </c>
      <c r="B10" s="17">
        <v>204</v>
      </c>
      <c r="C10" s="17">
        <v>634</v>
      </c>
      <c r="D10" s="17">
        <v>2394.5765999999999</v>
      </c>
      <c r="E10" s="17">
        <v>5428.8563000000004</v>
      </c>
      <c r="F10" s="17">
        <v>7823.4328999999998</v>
      </c>
      <c r="G10" s="17">
        <v>9551.3999000000003</v>
      </c>
      <c r="H10" s="17">
        <v>26166.3338</v>
      </c>
      <c r="I10" s="18">
        <v>35717.733800000002</v>
      </c>
      <c r="J10" s="47"/>
      <c r="K10" s="27">
        <v>2.8618999999999999E-2</v>
      </c>
      <c r="L10" s="27">
        <v>8.0084000000000002E-2</v>
      </c>
      <c r="M10" s="27">
        <v>5.9496E-2</v>
      </c>
      <c r="N10" s="27">
        <v>3.4443000000000001E-2</v>
      </c>
      <c r="O10" s="27">
        <v>4.8544999999999998E-2</v>
      </c>
      <c r="P10" s="28">
        <v>3.6054999999999997E-2</v>
      </c>
    </row>
    <row r="11" spans="1:16" s="23" customFormat="1" ht="15" x14ac:dyDescent="0.25">
      <c r="A11" s="48" t="s">
        <v>13</v>
      </c>
      <c r="B11" s="17">
        <v>8744</v>
      </c>
      <c r="C11" s="17">
        <v>40899</v>
      </c>
      <c r="D11" s="17">
        <v>214182.94519999999</v>
      </c>
      <c r="E11" s="17">
        <v>95606.502200000003</v>
      </c>
      <c r="F11" s="17">
        <v>309789.4474</v>
      </c>
      <c r="G11" s="17">
        <v>1474332.8213</v>
      </c>
      <c r="H11" s="17">
        <v>704561.06810000003</v>
      </c>
      <c r="I11" s="18">
        <v>2178893.8895</v>
      </c>
      <c r="J11" s="47"/>
      <c r="K11" s="27">
        <v>3.1067999999999998E-2</v>
      </c>
      <c r="L11" s="27">
        <v>4.6658999999999999E-2</v>
      </c>
      <c r="M11" s="27">
        <v>3.0519000000000001E-2</v>
      </c>
      <c r="N11" s="27">
        <v>2.6971999999999999E-2</v>
      </c>
      <c r="O11" s="27">
        <v>3.8913000000000003E-2</v>
      </c>
      <c r="P11" s="28">
        <v>2.5617000000000001E-2</v>
      </c>
    </row>
    <row r="12" spans="1:16" s="23" customFormat="1" ht="15" x14ac:dyDescent="0.25">
      <c r="A12" s="48" t="s">
        <v>14</v>
      </c>
      <c r="B12" s="17">
        <v>1600</v>
      </c>
      <c r="C12" s="17">
        <v>7657</v>
      </c>
      <c r="D12" s="17">
        <v>44900.252899999999</v>
      </c>
      <c r="E12" s="17">
        <v>39233.929300000003</v>
      </c>
      <c r="F12" s="17">
        <v>84134.182199999996</v>
      </c>
      <c r="G12" s="17">
        <v>264423.72560000001</v>
      </c>
      <c r="H12" s="17">
        <v>220214.00289999999</v>
      </c>
      <c r="I12" s="18">
        <v>484637.72850000003</v>
      </c>
      <c r="J12" s="47"/>
      <c r="K12" s="27">
        <v>1.9692000000000001E-2</v>
      </c>
      <c r="L12" s="27">
        <v>3.8455999999999997E-2</v>
      </c>
      <c r="M12" s="27">
        <v>2.2100000000000002E-2</v>
      </c>
      <c r="N12" s="27">
        <v>1.7714000000000001E-2</v>
      </c>
      <c r="O12" s="27">
        <v>2.7323E-2</v>
      </c>
      <c r="P12" s="28">
        <v>1.7218000000000001E-2</v>
      </c>
    </row>
    <row r="13" spans="1:16" s="23" customFormat="1" ht="15" x14ac:dyDescent="0.25">
      <c r="A13" s="49" t="s">
        <v>15</v>
      </c>
      <c r="B13" s="20">
        <v>2122</v>
      </c>
      <c r="C13" s="20">
        <v>9200</v>
      </c>
      <c r="D13" s="20">
        <v>45025.986199999999</v>
      </c>
      <c r="E13" s="20">
        <v>16091.1414</v>
      </c>
      <c r="F13" s="20">
        <v>61117.1276</v>
      </c>
      <c r="G13" s="20">
        <v>298612.94780000002</v>
      </c>
      <c r="H13" s="20">
        <v>108252.7901</v>
      </c>
      <c r="I13" s="21">
        <v>406865.73800000001</v>
      </c>
      <c r="J13" s="47"/>
      <c r="K13" s="29">
        <v>1.592E-2</v>
      </c>
      <c r="L13" s="29">
        <v>3.1517000000000003E-2</v>
      </c>
      <c r="M13" s="29">
        <v>1.6473000000000002E-2</v>
      </c>
      <c r="N13" s="29">
        <v>1.3877E-2</v>
      </c>
      <c r="O13" s="29">
        <v>2.4059000000000001E-2</v>
      </c>
      <c r="P13" s="30">
        <v>1.3018999999999999E-2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27</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f>((D6-'2017'!D6)/'2017'!D6)</f>
        <v>1.2976138006686363E-2</v>
      </c>
      <c r="E27" s="39">
        <f>((E6-'2017'!E6)/'2017'!E6)</f>
        <v>0.13142406210894586</v>
      </c>
      <c r="F27" s="39">
        <f>((F6-'2017'!F6)/'2017'!F6)</f>
        <v>5.8959559606233336E-2</v>
      </c>
      <c r="G27" s="39">
        <f>((G6-'2017'!G6)/'2017'!G6)</f>
        <v>-1.0550131534454053E-2</v>
      </c>
      <c r="H27" s="39">
        <f>((H6-'2017'!H6)/'2017'!H6)</f>
        <v>8.8718563350268231E-2</v>
      </c>
      <c r="I27" s="40">
        <f>((I6-'2017'!I6)/'2017'!I6)</f>
        <v>2.8828134272428824E-2</v>
      </c>
      <c r="J27" s="3"/>
      <c r="K27" s="24">
        <v>2.4500000000000001E-2</v>
      </c>
      <c r="L27" s="24">
        <v>3.9199999999999999E-2</v>
      </c>
      <c r="M27" s="24">
        <v>2.4899999999999999E-2</v>
      </c>
      <c r="N27" s="24">
        <v>2.12E-2</v>
      </c>
      <c r="O27" s="24">
        <v>3.27E-2</v>
      </c>
      <c r="P27" s="26">
        <v>2.0663528230952497E-2</v>
      </c>
    </row>
    <row r="28" spans="1:16" ht="14.25" customHeight="1" x14ac:dyDescent="0.3">
      <c r="B28" s="85" t="s">
        <v>9</v>
      </c>
      <c r="C28" s="86"/>
      <c r="D28" s="45">
        <f>((D7-'2017'!D7)/'2017'!D7)</f>
        <v>-1.3904385834014711E-2</v>
      </c>
      <c r="E28" s="41">
        <f>((E7-'2017'!E7)/'2017'!E7)</f>
        <v>0.10292628531343682</v>
      </c>
      <c r="F28" s="41">
        <f>((F7-'2017'!F7)/'2017'!F7)</f>
        <v>3.4388316955833172E-2</v>
      </c>
      <c r="G28" s="41">
        <f>((G7-'2017'!G7)/'2017'!G7)</f>
        <v>-1.4757915801691215E-2</v>
      </c>
      <c r="H28" s="41">
        <f>((H7-'2017'!H7)/'2017'!H7)</f>
        <v>6.1733195986565133E-2</v>
      </c>
      <c r="I28" s="42">
        <v>1.8895864651722164E-2</v>
      </c>
      <c r="J28" s="3"/>
      <c r="K28" s="27">
        <v>4.5699999999999998E-2</v>
      </c>
      <c r="L28" s="27">
        <v>7.3599999999999999E-2</v>
      </c>
      <c r="M28" s="27">
        <v>4.82E-2</v>
      </c>
      <c r="N28" s="27">
        <v>4.0500000000000001E-2</v>
      </c>
      <c r="O28" s="27">
        <v>5.9499999999999997E-2</v>
      </c>
      <c r="P28" s="28">
        <v>3.9607628906340973E-2</v>
      </c>
    </row>
    <row r="29" spans="1:16" ht="14.25" customHeight="1" x14ac:dyDescent="0.3">
      <c r="B29" s="85" t="s">
        <v>10</v>
      </c>
      <c r="C29" s="86"/>
      <c r="D29" s="45">
        <f>((D8-'2017'!D8)/'2017'!D8)</f>
        <v>3.1592915102698411E-2</v>
      </c>
      <c r="E29" s="41">
        <f>((E8-'2017'!E8)/'2017'!E8)</f>
        <v>9.6985321431213106E-2</v>
      </c>
      <c r="F29" s="41">
        <f>((F8-'2017'!F8)/'2017'!F8)</f>
        <v>6.5172295522403986E-2</v>
      </c>
      <c r="G29" s="41">
        <f>((G8-'2017'!G8)/'2017'!G8)</f>
        <v>-2.0789305293835641E-2</v>
      </c>
      <c r="H29" s="41">
        <f>((H8-'2017'!H8)/'2017'!H8)</f>
        <v>6.9284390122749326E-2</v>
      </c>
      <c r="I29" s="42">
        <v>2.3967414688929118E-2</v>
      </c>
      <c r="J29" s="3"/>
      <c r="K29" s="27">
        <v>6.7199999999999996E-2</v>
      </c>
      <c r="L29" s="27">
        <v>7.3999999999999996E-2</v>
      </c>
      <c r="M29" s="27">
        <v>5.3199999999999997E-2</v>
      </c>
      <c r="N29" s="27">
        <v>4.3999999999999997E-2</v>
      </c>
      <c r="O29" s="27">
        <v>5.9900000000000002E-2</v>
      </c>
      <c r="P29" s="28">
        <v>3.8096123220155327E-2</v>
      </c>
    </row>
    <row r="30" spans="1:16" ht="14.25" customHeight="1" x14ac:dyDescent="0.3">
      <c r="B30" s="85" t="s">
        <v>11</v>
      </c>
      <c r="C30" s="86"/>
      <c r="D30" s="41">
        <f>((D9-'2017'!D9)/'2017'!D9)</f>
        <v>-2.9853100544273158E-2</v>
      </c>
      <c r="E30" s="41">
        <f>((E9-'2017'!E9)/'2017'!E9)</f>
        <v>-0.12441818114584964</v>
      </c>
      <c r="F30" s="41">
        <f>((F9-'2017'!F9)/'2017'!F9)</f>
        <v>-8.6416642614409969E-2</v>
      </c>
      <c r="G30" s="41">
        <f>((G9-'2017'!G9)/'2017'!G9)</f>
        <v>0.45371823557560353</v>
      </c>
      <c r="H30" s="41">
        <f>((H9-'2017'!H9)/'2017'!H9)</f>
        <v>5.2136703601842763E-2</v>
      </c>
      <c r="I30" s="42">
        <v>0.19376206474139582</v>
      </c>
      <c r="J30" s="3"/>
      <c r="K30" s="27">
        <v>0.1394</v>
      </c>
      <c r="L30" s="27">
        <v>0.1484</v>
      </c>
      <c r="M30" s="27">
        <v>0.13980000000000001</v>
      </c>
      <c r="N30" s="27">
        <v>0.1105</v>
      </c>
      <c r="O30" s="27">
        <v>0.1179</v>
      </c>
      <c r="P30" s="28">
        <v>9.6322134905472881E-2</v>
      </c>
    </row>
    <row r="31" spans="1:16" ht="14.25" customHeight="1" x14ac:dyDescent="0.3">
      <c r="B31" s="85" t="s">
        <v>12</v>
      </c>
      <c r="C31" s="86"/>
      <c r="D31" s="45">
        <f>((D10-'2017'!D10)/'2017'!D10)</f>
        <v>0.27205674238097177</v>
      </c>
      <c r="E31" s="41">
        <f>((E10-'2017'!E10)/'2017'!E10)</f>
        <v>0.2935369381167845</v>
      </c>
      <c r="F31" s="41">
        <f>((F10-'2017'!F10)/'2017'!F10)</f>
        <v>0.28688569083679194</v>
      </c>
      <c r="G31" s="41">
        <f>((G10-'2017'!G10)/'2017'!G10)</f>
        <v>-6.1505995160318983E-3</v>
      </c>
      <c r="H31" s="41">
        <f>((H10-'2017'!H10)/'2017'!H10)</f>
        <v>4.9835066138243858E-2</v>
      </c>
      <c r="I31" s="42">
        <v>3.4255083277708986E-2</v>
      </c>
      <c r="J31" s="3"/>
      <c r="K31" s="27">
        <v>5.7799999999999997E-2</v>
      </c>
      <c r="L31" s="27">
        <v>0.13059999999999999</v>
      </c>
      <c r="M31" s="27">
        <v>9.6600000000000005E-2</v>
      </c>
      <c r="N31" s="27">
        <v>5.9200000000000003E-2</v>
      </c>
      <c r="O31" s="27">
        <v>6.6000000000000003E-2</v>
      </c>
      <c r="P31" s="28">
        <v>4.9586716447741264E-2</v>
      </c>
    </row>
    <row r="32" spans="1:16" ht="14.25" customHeight="1" x14ac:dyDescent="0.3">
      <c r="B32" s="85" t="s">
        <v>13</v>
      </c>
      <c r="C32" s="86"/>
      <c r="D32" s="45">
        <f>((D11-'2017'!D11)/'2017'!D11)</f>
        <v>5.638031461633073E-2</v>
      </c>
      <c r="E32" s="41">
        <f>((E11-'2017'!E11)/'2017'!E11)</f>
        <v>0.24501171116277465</v>
      </c>
      <c r="F32" s="41">
        <f>((F11-'2017'!F11)/'2017'!F11)</f>
        <v>0.10819808829010352</v>
      </c>
      <c r="G32" s="41">
        <f>((G11-'2017'!G11)/'2017'!G11)</f>
        <v>7.7201721644211225E-3</v>
      </c>
      <c r="H32" s="41">
        <f>((H11-'2017'!H11)/'2017'!H11)</f>
        <v>0.17888862886575821</v>
      </c>
      <c r="I32" s="42">
        <v>5.7363133654071585E-2</v>
      </c>
      <c r="J32" s="3"/>
      <c r="K32" s="27">
        <v>4.1099999999999998E-2</v>
      </c>
      <c r="L32" s="27">
        <v>6.3600000000000004E-2</v>
      </c>
      <c r="M32" s="27">
        <v>4.02E-2</v>
      </c>
      <c r="N32" s="27">
        <v>3.6400000000000002E-2</v>
      </c>
      <c r="O32" s="27">
        <v>5.45E-2</v>
      </c>
      <c r="P32" s="28">
        <v>3.4522236657427562E-2</v>
      </c>
    </row>
    <row r="33" spans="2:16" ht="14.25" customHeight="1" x14ac:dyDescent="0.2">
      <c r="B33" s="85" t="s">
        <v>14</v>
      </c>
      <c r="C33" s="86"/>
      <c r="D33" s="45">
        <f>((D12-'2017'!D12)/'2017'!D12)</f>
        <v>6.4511403267610151E-2</v>
      </c>
      <c r="E33" s="41">
        <f>((E12-'2017'!E12)/'2017'!E12)</f>
        <v>0.23740570780572981</v>
      </c>
      <c r="F33" s="41">
        <f>((F12-'2017'!F12)/'2017'!F12)</f>
        <v>0.13870549377544317</v>
      </c>
      <c r="G33" s="41">
        <f>((G12-'2017'!G12)/'2017'!G12)</f>
        <v>3.9339759400889553E-2</v>
      </c>
      <c r="H33" s="41">
        <f>((H12-'2017'!H12)/'2017'!H12)</f>
        <v>0.16208937589936898</v>
      </c>
      <c r="I33" s="42">
        <v>9.1739273385365999E-2</v>
      </c>
      <c r="K33" s="27">
        <v>2.9600000000000001E-2</v>
      </c>
      <c r="L33" s="27">
        <v>5.5599999999999997E-2</v>
      </c>
      <c r="M33" s="27">
        <v>3.2599999999999997E-2</v>
      </c>
      <c r="N33" s="27">
        <v>2.6100000000000002E-2</v>
      </c>
      <c r="O33" s="27">
        <v>3.9300000000000002E-2</v>
      </c>
      <c r="P33" s="28">
        <v>2.469049309433205E-2</v>
      </c>
    </row>
    <row r="34" spans="2:16" ht="14.25" customHeight="1" x14ac:dyDescent="0.2">
      <c r="B34" s="87" t="s">
        <v>15</v>
      </c>
      <c r="C34" s="88"/>
      <c r="D34" s="46">
        <f>((D13-'2017'!D13)/'2017'!D13)</f>
        <v>-0.10070570656330581</v>
      </c>
      <c r="E34" s="43">
        <f>((E13-'2017'!E13)/'2017'!E13)</f>
        <v>-6.0435596004005963E-2</v>
      </c>
      <c r="F34" s="43">
        <f>((F13-'2017'!F13)/'2017'!F13)</f>
        <v>-9.044184676330444E-2</v>
      </c>
      <c r="G34" s="43">
        <f>((G13-'2017'!G13)/'2017'!G13)</f>
        <v>-9.9822571809420724E-2</v>
      </c>
      <c r="H34" s="43">
        <f>((H13-'2017'!H13)/'2017'!H13)</f>
        <v>-6.3981681186823167E-2</v>
      </c>
      <c r="I34" s="44">
        <v>-9.0557308445700049E-2</v>
      </c>
      <c r="K34" s="29">
        <v>2.35E-2</v>
      </c>
      <c r="L34" s="29">
        <v>4.1599999999999998E-2</v>
      </c>
      <c r="M34" s="29">
        <v>2.3300000000000001E-2</v>
      </c>
      <c r="N34" s="29">
        <v>1.9800000000000002E-2</v>
      </c>
      <c r="O34" s="29">
        <v>3.3500000000000002E-2</v>
      </c>
      <c r="P34" s="30">
        <v>1.8446130140007878E-2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5">
    <mergeCell ref="A3:A4"/>
    <mergeCell ref="B3:C4"/>
    <mergeCell ref="D3:I3"/>
    <mergeCell ref="K3:P3"/>
    <mergeCell ref="D4:F4"/>
    <mergeCell ref="G4:I4"/>
    <mergeCell ref="K4:M4"/>
    <mergeCell ref="N4:P4"/>
    <mergeCell ref="A14:I14"/>
    <mergeCell ref="A16:I16"/>
    <mergeCell ref="B24:C26"/>
    <mergeCell ref="D24:I24"/>
    <mergeCell ref="K24:P24"/>
    <mergeCell ref="D25:F25"/>
    <mergeCell ref="G25:I25"/>
    <mergeCell ref="K25:M25"/>
    <mergeCell ref="N25:P25"/>
    <mergeCell ref="B33:C33"/>
    <mergeCell ref="B34:C34"/>
    <mergeCell ref="B27:C27"/>
    <mergeCell ref="B28:C28"/>
    <mergeCell ref="B29:C29"/>
    <mergeCell ref="B30:C30"/>
    <mergeCell ref="B31:C31"/>
    <mergeCell ref="B32:C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4"/>
  <sheetViews>
    <sheetView workbookViewId="0">
      <selection activeCell="B6" sqref="B6"/>
    </sheetView>
  </sheetViews>
  <sheetFormatPr baseColWidth="10" defaultColWidth="11" defaultRowHeight="14.25" x14ac:dyDescent="0.2"/>
  <cols>
    <col min="1" max="1" width="14.875" style="4" customWidth="1"/>
    <col min="2" max="2" width="16.625" style="4" customWidth="1"/>
    <col min="3" max="3" width="11" style="4"/>
    <col min="4" max="9" width="13" style="4" bestFit="1" customWidth="1"/>
    <col min="10" max="10" width="9.125" style="4" customWidth="1"/>
    <col min="11" max="16384" width="11" style="4"/>
  </cols>
  <sheetData>
    <row r="1" spans="1:16" s="23" customFormat="1" ht="15" x14ac:dyDescent="0.25">
      <c r="A1" s="22" t="s">
        <v>23</v>
      </c>
      <c r="B1" s="9"/>
      <c r="C1" s="9"/>
      <c r="D1" s="9"/>
      <c r="E1" s="10"/>
      <c r="F1" s="9"/>
      <c r="G1" s="10"/>
      <c r="H1" s="9"/>
      <c r="I1" s="11"/>
      <c r="P1" s="31" t="s">
        <v>20</v>
      </c>
    </row>
    <row r="2" spans="1:16" s="23" customFormat="1" ht="15" x14ac:dyDescent="0.25">
      <c r="A2" s="22"/>
      <c r="B2" s="9"/>
      <c r="C2" s="9"/>
      <c r="D2" s="9"/>
      <c r="E2" s="10"/>
      <c r="F2" s="9"/>
      <c r="G2" s="10"/>
      <c r="H2" s="9"/>
      <c r="I2" s="11"/>
    </row>
    <row r="3" spans="1:16" s="23" customFormat="1" x14ac:dyDescent="0.2">
      <c r="A3" s="66">
        <v>2017</v>
      </c>
      <c r="B3" s="91" t="s">
        <v>1</v>
      </c>
      <c r="C3" s="92"/>
      <c r="D3" s="68" t="s">
        <v>2</v>
      </c>
      <c r="E3" s="68"/>
      <c r="F3" s="68"/>
      <c r="G3" s="68"/>
      <c r="H3" s="68"/>
      <c r="I3" s="68"/>
      <c r="J3" s="9"/>
      <c r="K3" s="69" t="s">
        <v>24</v>
      </c>
      <c r="L3" s="70"/>
      <c r="M3" s="70"/>
      <c r="N3" s="70"/>
      <c r="O3" s="70"/>
      <c r="P3" s="71"/>
    </row>
    <row r="4" spans="1:16" s="23" customFormat="1" x14ac:dyDescent="0.2">
      <c r="A4" s="67"/>
      <c r="B4" s="93"/>
      <c r="C4" s="94"/>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23" customFormat="1" ht="15" x14ac:dyDescent="0.25">
      <c r="A6" s="13" t="s">
        <v>8</v>
      </c>
      <c r="B6" s="14">
        <v>32514</v>
      </c>
      <c r="C6" s="14">
        <v>159063</v>
      </c>
      <c r="D6" s="14">
        <v>662326.67960000003</v>
      </c>
      <c r="E6" s="14">
        <v>420289.18839999998</v>
      </c>
      <c r="F6" s="14">
        <v>1082615.868</v>
      </c>
      <c r="G6" s="14">
        <v>4415869.2001</v>
      </c>
      <c r="H6" s="14">
        <v>2903456.7544</v>
      </c>
      <c r="I6" s="15">
        <v>7319325.9545</v>
      </c>
      <c r="J6" s="47"/>
      <c r="K6" s="24">
        <v>1.7493000000000002E-2</v>
      </c>
      <c r="L6" s="24">
        <v>2.5517999999999999E-2</v>
      </c>
      <c r="M6" s="25">
        <v>1.7076000000000001E-2</v>
      </c>
      <c r="N6" s="24">
        <v>1.5112E-2</v>
      </c>
      <c r="O6" s="24">
        <v>2.4013E-2</v>
      </c>
      <c r="P6" s="26">
        <v>1.5068E-2</v>
      </c>
    </row>
    <row r="7" spans="1:16" s="23" customFormat="1" ht="15" x14ac:dyDescent="0.25">
      <c r="A7" s="16" t="s">
        <v>9</v>
      </c>
      <c r="B7" s="17">
        <v>15390</v>
      </c>
      <c r="C7" s="17">
        <v>79806</v>
      </c>
      <c r="D7" s="17">
        <v>273809.87880000001</v>
      </c>
      <c r="E7" s="17">
        <v>192929.83749999999</v>
      </c>
      <c r="F7" s="17">
        <v>466739.71629999997</v>
      </c>
      <c r="G7" s="17">
        <v>1775067.4724000001</v>
      </c>
      <c r="H7" s="17">
        <v>1394525.0351</v>
      </c>
      <c r="I7" s="18">
        <v>3169592.5074999998</v>
      </c>
      <c r="J7" s="47"/>
      <c r="K7" s="27">
        <v>3.3617000000000001E-2</v>
      </c>
      <c r="L7" s="27">
        <v>4.4713000000000003E-2</v>
      </c>
      <c r="M7" s="27">
        <v>3.2596E-2</v>
      </c>
      <c r="N7" s="27">
        <v>2.9354999999999999E-2</v>
      </c>
      <c r="O7" s="27">
        <v>4.2941E-2</v>
      </c>
      <c r="P7" s="28">
        <v>2.9332E-2</v>
      </c>
    </row>
    <row r="8" spans="1:16" s="23" customFormat="1" ht="15" x14ac:dyDescent="0.25">
      <c r="A8" s="16" t="s">
        <v>10</v>
      </c>
      <c r="B8" s="17">
        <v>4061</v>
      </c>
      <c r="C8" s="17">
        <v>19321</v>
      </c>
      <c r="D8" s="17">
        <v>89753.018700000001</v>
      </c>
      <c r="E8" s="17">
        <v>94736.375199999995</v>
      </c>
      <c r="F8" s="17">
        <v>184489.3939</v>
      </c>
      <c r="G8" s="17">
        <v>574472.45259999996</v>
      </c>
      <c r="H8" s="17">
        <v>567370.22770000005</v>
      </c>
      <c r="I8" s="18">
        <v>1141842.6802999999</v>
      </c>
      <c r="J8" s="47"/>
      <c r="K8" s="27">
        <v>4.3409999999999997E-2</v>
      </c>
      <c r="L8" s="27">
        <v>5.5225000000000003E-2</v>
      </c>
      <c r="M8" s="27">
        <v>3.7560000000000003E-2</v>
      </c>
      <c r="N8" s="27">
        <v>3.1078000000000001E-2</v>
      </c>
      <c r="O8" s="27">
        <v>4.65E-2</v>
      </c>
      <c r="P8" s="28">
        <v>2.7861E-2</v>
      </c>
    </row>
    <row r="9" spans="1:16" s="23" customFormat="1" ht="15" x14ac:dyDescent="0.25">
      <c r="A9" s="16" t="s">
        <v>11</v>
      </c>
      <c r="B9" s="17">
        <v>152</v>
      </c>
      <c r="C9" s="17">
        <v>494</v>
      </c>
      <c r="D9" s="17">
        <v>1882.2534000000001</v>
      </c>
      <c r="E9" s="17">
        <v>2801.6451999999999</v>
      </c>
      <c r="F9" s="17">
        <v>4683.8986999999997</v>
      </c>
      <c r="G9" s="17">
        <v>7538.9844000000003</v>
      </c>
      <c r="H9" s="17">
        <v>13837.9558</v>
      </c>
      <c r="I9" s="18">
        <v>21376.940200000001</v>
      </c>
      <c r="J9" s="47"/>
      <c r="K9" s="27">
        <v>0.13558799999999999</v>
      </c>
      <c r="L9" s="27">
        <v>8.4367999999999999E-2</v>
      </c>
      <c r="M9" s="27">
        <v>8.8277999999999995E-2</v>
      </c>
      <c r="N9" s="27">
        <v>7.954E-2</v>
      </c>
      <c r="O9" s="27">
        <v>6.343E-2</v>
      </c>
      <c r="P9" s="28">
        <v>5.6032999999999999E-2</v>
      </c>
    </row>
    <row r="10" spans="1:16" s="23" customFormat="1" ht="15" x14ac:dyDescent="0.25">
      <c r="A10" s="16" t="s">
        <v>12</v>
      </c>
      <c r="B10" s="17">
        <v>238</v>
      </c>
      <c r="C10" s="17">
        <v>715</v>
      </c>
      <c r="D10" s="17">
        <v>1882.4448</v>
      </c>
      <c r="E10" s="17">
        <v>4196.9085999999998</v>
      </c>
      <c r="F10" s="17">
        <v>6079.3534</v>
      </c>
      <c r="G10" s="17">
        <v>9610.5102999999999</v>
      </c>
      <c r="H10" s="17">
        <v>24924.233</v>
      </c>
      <c r="I10" s="18">
        <v>34534.743300000002</v>
      </c>
      <c r="J10" s="47"/>
      <c r="K10" s="27">
        <v>4.0844999999999999E-2</v>
      </c>
      <c r="L10" s="27">
        <v>5.6875000000000002E-2</v>
      </c>
      <c r="M10" s="27">
        <v>4.4749999999999998E-2</v>
      </c>
      <c r="N10" s="27">
        <v>3.9139E-2</v>
      </c>
      <c r="O10" s="27">
        <v>2.3303999999999998E-2</v>
      </c>
      <c r="P10" s="28">
        <v>1.9560999999999999E-2</v>
      </c>
    </row>
    <row r="11" spans="1:16" s="23" customFormat="1" ht="15" x14ac:dyDescent="0.25">
      <c r="A11" s="16" t="s">
        <v>13</v>
      </c>
      <c r="B11" s="17">
        <v>8984</v>
      </c>
      <c r="C11" s="17">
        <v>41907</v>
      </c>
      <c r="D11" s="17">
        <v>202751.7384</v>
      </c>
      <c r="E11" s="17">
        <v>76791.6489</v>
      </c>
      <c r="F11" s="17">
        <v>279543.3873</v>
      </c>
      <c r="G11" s="17">
        <v>1463037.9166999999</v>
      </c>
      <c r="H11" s="17">
        <v>597648.54020000005</v>
      </c>
      <c r="I11" s="18">
        <v>2060686.4568</v>
      </c>
      <c r="J11" s="47"/>
      <c r="K11" s="27">
        <v>2.8164999999999999E-2</v>
      </c>
      <c r="L11" s="27">
        <v>4.3359000000000002E-2</v>
      </c>
      <c r="M11" s="27">
        <v>2.7127999999999999E-2</v>
      </c>
      <c r="N11" s="27">
        <v>2.5353000000000001E-2</v>
      </c>
      <c r="O11" s="27">
        <v>3.8847E-2</v>
      </c>
      <c r="P11" s="28">
        <v>2.3824000000000001E-2</v>
      </c>
    </row>
    <row r="12" spans="1:16" s="23" customFormat="1" ht="15" x14ac:dyDescent="0.25">
      <c r="A12" s="16" t="s">
        <v>14</v>
      </c>
      <c r="B12" s="17">
        <v>1470</v>
      </c>
      <c r="C12" s="17">
        <v>7217</v>
      </c>
      <c r="D12" s="17">
        <v>42179.212699999996</v>
      </c>
      <c r="E12" s="17">
        <v>31706.601200000001</v>
      </c>
      <c r="F12" s="17">
        <v>73885.813899999994</v>
      </c>
      <c r="G12" s="17">
        <v>254415.0969</v>
      </c>
      <c r="H12" s="17">
        <v>189498.33590000001</v>
      </c>
      <c r="I12" s="18">
        <v>443913.43280000001</v>
      </c>
      <c r="J12" s="47"/>
      <c r="K12" s="27">
        <v>2.2093000000000002E-2</v>
      </c>
      <c r="L12" s="27">
        <v>4.2015999999999998E-2</v>
      </c>
      <c r="M12" s="27">
        <v>2.4230999999999999E-2</v>
      </c>
      <c r="N12" s="27">
        <v>1.7500000000000002E-2</v>
      </c>
      <c r="O12" s="27">
        <v>2.9014999999999999E-2</v>
      </c>
      <c r="P12" s="28">
        <v>1.7264000000000002E-2</v>
      </c>
    </row>
    <row r="13" spans="1:16" s="23" customFormat="1" ht="15" x14ac:dyDescent="0.25">
      <c r="A13" s="19" t="s">
        <v>15</v>
      </c>
      <c r="B13" s="20">
        <v>2219</v>
      </c>
      <c r="C13" s="20">
        <v>9603</v>
      </c>
      <c r="D13" s="20">
        <v>50068.132899999997</v>
      </c>
      <c r="E13" s="20">
        <v>17126.1718</v>
      </c>
      <c r="F13" s="20">
        <v>67194.304600000003</v>
      </c>
      <c r="G13" s="20">
        <v>331726.76679999998</v>
      </c>
      <c r="H13" s="20">
        <v>115652.4268</v>
      </c>
      <c r="I13" s="21">
        <v>447379.1936</v>
      </c>
      <c r="J13" s="47"/>
      <c r="K13" s="29">
        <v>1.7683999999999998E-2</v>
      </c>
      <c r="L13" s="29">
        <v>2.9645000000000001E-2</v>
      </c>
      <c r="M13" s="29">
        <v>1.7136999999999999E-2</v>
      </c>
      <c r="N13" s="29">
        <v>1.4496999999999999E-2</v>
      </c>
      <c r="O13" s="29">
        <v>2.5618999999999999E-2</v>
      </c>
      <c r="P13" s="30">
        <v>1.3599999999999999E-2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6" ht="8.25" customHeight="1" x14ac:dyDescent="0.2">
      <c r="A17" s="5"/>
      <c r="B17" s="5"/>
      <c r="C17" s="5"/>
      <c r="D17" s="5"/>
    </row>
    <row r="18" spans="1:16" x14ac:dyDescent="0.2">
      <c r="A18" s="6" t="s">
        <v>18</v>
      </c>
      <c r="B18" s="6"/>
      <c r="C18" s="7"/>
      <c r="D18" s="7"/>
    </row>
    <row r="19" spans="1:16" x14ac:dyDescent="0.2">
      <c r="A19" s="7" t="s">
        <v>32</v>
      </c>
      <c r="B19" s="6"/>
      <c r="C19" s="7"/>
      <c r="D19" s="7"/>
    </row>
    <row r="20" spans="1:16" x14ac:dyDescent="0.2">
      <c r="A20" s="7" t="s">
        <v>19</v>
      </c>
      <c r="B20" s="6"/>
      <c r="C20" s="7"/>
      <c r="D20" s="7"/>
      <c r="E20" s="8"/>
      <c r="G20" s="8"/>
    </row>
    <row r="21" spans="1:16" ht="15" x14ac:dyDescent="0.25">
      <c r="A21" s="1"/>
      <c r="B21" s="1"/>
      <c r="C21" s="1"/>
    </row>
    <row r="22" spans="1:16" ht="15" x14ac:dyDescent="0.25">
      <c r="A22" s="1"/>
      <c r="B22" s="1"/>
      <c r="C22" s="1"/>
    </row>
    <row r="23" spans="1:16" ht="15" x14ac:dyDescent="0.25">
      <c r="A23" s="22" t="s">
        <v>25</v>
      </c>
      <c r="B23" s="1"/>
      <c r="C23" s="1"/>
    </row>
    <row r="24" spans="1:16" ht="14.25" customHeight="1" x14ac:dyDescent="0.3">
      <c r="B24" s="79" t="s">
        <v>0</v>
      </c>
      <c r="C24" s="80"/>
      <c r="D24" s="68" t="s">
        <v>2</v>
      </c>
      <c r="E24" s="68"/>
      <c r="F24" s="68"/>
      <c r="G24" s="68"/>
      <c r="H24" s="68"/>
      <c r="I24" s="68"/>
      <c r="J24" s="3"/>
      <c r="K24" s="69" t="s">
        <v>24</v>
      </c>
      <c r="L24" s="70"/>
      <c r="M24" s="70"/>
      <c r="N24" s="70"/>
      <c r="O24" s="70"/>
      <c r="P24" s="71"/>
    </row>
    <row r="25" spans="1:16" ht="14.25" customHeight="1" x14ac:dyDescent="0.3">
      <c r="B25" s="81"/>
      <c r="C25" s="82"/>
      <c r="D25" s="72" t="s">
        <v>3</v>
      </c>
      <c r="E25" s="72"/>
      <c r="F25" s="72"/>
      <c r="G25" s="72" t="s">
        <v>4</v>
      </c>
      <c r="H25" s="72"/>
      <c r="I25" s="72"/>
      <c r="J25" s="3"/>
      <c r="K25" s="73" t="s">
        <v>3</v>
      </c>
      <c r="L25" s="74"/>
      <c r="M25" s="75"/>
      <c r="N25" s="76" t="s">
        <v>4</v>
      </c>
      <c r="O25" s="76"/>
      <c r="P25" s="76"/>
    </row>
    <row r="26" spans="1:16" ht="14.25" customHeight="1" x14ac:dyDescent="0.3">
      <c r="B26" s="83"/>
      <c r="C26" s="84"/>
      <c r="D26" s="35" t="s">
        <v>6</v>
      </c>
      <c r="E26" s="36" t="s">
        <v>7</v>
      </c>
      <c r="F26" s="35" t="s">
        <v>8</v>
      </c>
      <c r="G26" s="36" t="s">
        <v>6</v>
      </c>
      <c r="H26" s="32" t="s">
        <v>7</v>
      </c>
      <c r="I26" s="32" t="s">
        <v>8</v>
      </c>
      <c r="J26" s="3"/>
      <c r="K26" s="33" t="s">
        <v>6</v>
      </c>
      <c r="L26" s="33" t="s">
        <v>7</v>
      </c>
      <c r="M26" s="33" t="s">
        <v>8</v>
      </c>
      <c r="N26" s="33" t="s">
        <v>6</v>
      </c>
      <c r="O26" s="33" t="s">
        <v>7</v>
      </c>
      <c r="P26" s="33" t="s">
        <v>8</v>
      </c>
    </row>
    <row r="27" spans="1:16" ht="14.25" customHeight="1" x14ac:dyDescent="0.3">
      <c r="B27" s="89" t="s">
        <v>8</v>
      </c>
      <c r="C27" s="90"/>
      <c r="D27" s="39">
        <v>5.8033420295384421E-2</v>
      </c>
      <c r="E27" s="39">
        <v>8.1818551338140852E-2</v>
      </c>
      <c r="F27" s="39">
        <v>6.7141926044848574E-2</v>
      </c>
      <c r="G27" s="39">
        <v>6.1579427805183412E-2</v>
      </c>
      <c r="H27" s="39">
        <v>9.6299681834710105E-2</v>
      </c>
      <c r="I27" s="40">
        <v>7.5085872180813418E-2</v>
      </c>
      <c r="J27" s="3"/>
      <c r="K27" s="24">
        <v>2.5100000000000001E-2</v>
      </c>
      <c r="L27" s="24">
        <v>3.7199999999999997E-2</v>
      </c>
      <c r="M27" s="24">
        <v>2.4799999999999999E-2</v>
      </c>
      <c r="N27" s="24">
        <v>2.1499999999999998E-2</v>
      </c>
      <c r="O27" s="24">
        <v>3.3500000000000002E-2</v>
      </c>
      <c r="P27" s="26">
        <v>2.1299999999999999E-2</v>
      </c>
    </row>
    <row r="28" spans="1:16" ht="14.25" customHeight="1" x14ac:dyDescent="0.3">
      <c r="B28" s="85" t="s">
        <v>9</v>
      </c>
      <c r="C28" s="86"/>
      <c r="D28" s="45">
        <v>0.12024317604432647</v>
      </c>
      <c r="E28" s="41">
        <v>0.1449059690341814</v>
      </c>
      <c r="F28" s="41">
        <v>0.13030771232142049</v>
      </c>
      <c r="G28" s="41">
        <v>0.15276102469205252</v>
      </c>
      <c r="H28" s="41">
        <v>0.20018987451009129</v>
      </c>
      <c r="I28" s="42">
        <v>0.17315829894434212</v>
      </c>
      <c r="J28" s="3"/>
      <c r="K28" s="27">
        <v>4.9599999999999998E-2</v>
      </c>
      <c r="L28" s="27">
        <v>6.7299999999999999E-2</v>
      </c>
      <c r="M28" s="27">
        <v>4.8399999999999999E-2</v>
      </c>
      <c r="N28" s="27">
        <v>4.24E-2</v>
      </c>
      <c r="O28" s="27">
        <v>6.0400000000000002E-2</v>
      </c>
      <c r="P28" s="28">
        <v>4.1500000000000002E-2</v>
      </c>
    </row>
    <row r="29" spans="1:16" ht="14.25" customHeight="1" x14ac:dyDescent="0.3">
      <c r="B29" s="85" t="s">
        <v>10</v>
      </c>
      <c r="C29" s="86"/>
      <c r="D29" s="45">
        <v>-3.2625057518515721E-3</v>
      </c>
      <c r="E29" s="41">
        <v>6.0947911001963805E-2</v>
      </c>
      <c r="F29" s="41">
        <v>2.8707954194643757E-2</v>
      </c>
      <c r="G29" s="41">
        <v>-1.9626520864383476E-2</v>
      </c>
      <c r="H29" s="41">
        <v>4.077922277144836E-2</v>
      </c>
      <c r="I29" s="42">
        <v>9.4860261942852197E-3</v>
      </c>
      <c r="J29" s="3"/>
      <c r="K29" s="27">
        <v>5.6000000000000001E-2</v>
      </c>
      <c r="L29" s="27">
        <v>7.46E-2</v>
      </c>
      <c r="M29" s="27">
        <v>5.0200000000000002E-2</v>
      </c>
      <c r="N29" s="27">
        <v>4.2799999999999998E-2</v>
      </c>
      <c r="O29" s="27">
        <v>6.08E-2</v>
      </c>
      <c r="P29" s="28">
        <v>3.6900000000000002E-2</v>
      </c>
    </row>
    <row r="30" spans="1:16" ht="14.25" customHeight="1" x14ac:dyDescent="0.3">
      <c r="B30" s="85" t="s">
        <v>11</v>
      </c>
      <c r="C30" s="86"/>
      <c r="D30" s="41">
        <v>3.48437240996557E-2</v>
      </c>
      <c r="E30" s="41">
        <v>-0.10527984925481436</v>
      </c>
      <c r="F30" s="41">
        <v>-5.3793391371371069E-2</v>
      </c>
      <c r="G30" s="41">
        <v>-0.12252089251878837</v>
      </c>
      <c r="H30" s="41">
        <v>-0.18668025187532664</v>
      </c>
      <c r="I30" s="42">
        <v>-0.1651525504293983</v>
      </c>
      <c r="J30" s="3"/>
      <c r="K30" s="27">
        <v>0.20399999999999999</v>
      </c>
      <c r="L30" s="27">
        <v>0.13689999999999999</v>
      </c>
      <c r="M30" s="27">
        <v>0.12720000000000001</v>
      </c>
      <c r="N30" s="27">
        <v>0.125</v>
      </c>
      <c r="O30" s="27">
        <v>9.6199999999999994E-2</v>
      </c>
      <c r="P30" s="28">
        <v>8.0199999999999994E-2</v>
      </c>
    </row>
    <row r="31" spans="1:16" ht="14.25" customHeight="1" x14ac:dyDescent="0.3">
      <c r="B31" s="85" t="s">
        <v>12</v>
      </c>
      <c r="C31" s="86"/>
      <c r="D31" s="45">
        <v>-0.27981708562224972</v>
      </c>
      <c r="E31" s="41">
        <v>-0.19657702010309863</v>
      </c>
      <c r="F31" s="41">
        <v>-0.22433751776671879</v>
      </c>
      <c r="G31" s="41">
        <v>-0.19407253423789167</v>
      </c>
      <c r="H31" s="41">
        <v>-3.4995184018683366E-2</v>
      </c>
      <c r="I31" s="42">
        <v>-8.5242030392367302E-2</v>
      </c>
      <c r="J31" s="3"/>
      <c r="K31" s="27">
        <v>8.7300000000000003E-2</v>
      </c>
      <c r="L31" s="27">
        <v>0.11269999999999999</v>
      </c>
      <c r="M31" s="27">
        <v>9.2799999999999994E-2</v>
      </c>
      <c r="N31" s="27">
        <v>8.0600000000000005E-2</v>
      </c>
      <c r="O31" s="27">
        <v>6.4799999999999996E-2</v>
      </c>
      <c r="P31" s="28">
        <v>5.2600000000000001E-2</v>
      </c>
    </row>
    <row r="32" spans="1:16" ht="14.25" customHeight="1" x14ac:dyDescent="0.3">
      <c r="B32" s="85" t="s">
        <v>13</v>
      </c>
      <c r="C32" s="86"/>
      <c r="D32" s="45">
        <v>2.5592877337644392E-2</v>
      </c>
      <c r="E32" s="41">
        <v>-4.2116645050495165E-2</v>
      </c>
      <c r="F32" s="41">
        <v>6.0573723858454703E-3</v>
      </c>
      <c r="G32" s="41">
        <v>2.9959693464763404E-2</v>
      </c>
      <c r="H32" s="41">
        <v>-3.3009564880090964E-2</v>
      </c>
      <c r="I32" s="42">
        <v>1.0868416691865831E-2</v>
      </c>
      <c r="J32" s="3"/>
      <c r="K32" s="27">
        <v>3.8699999999999998E-2</v>
      </c>
      <c r="L32" s="27">
        <v>6.0299999999999999E-2</v>
      </c>
      <c r="M32" s="27">
        <v>3.8399999999999997E-2</v>
      </c>
      <c r="N32" s="27">
        <v>3.5099999999999999E-2</v>
      </c>
      <c r="O32" s="27">
        <v>5.4699999999999999E-2</v>
      </c>
      <c r="P32" s="28">
        <v>3.4099999999999998E-2</v>
      </c>
    </row>
    <row r="33" spans="2:16" ht="14.25" customHeight="1" x14ac:dyDescent="0.2">
      <c r="B33" s="85" t="s">
        <v>14</v>
      </c>
      <c r="C33" s="86"/>
      <c r="D33" s="45">
        <v>-2.357853521024298E-2</v>
      </c>
      <c r="E33" s="41">
        <v>0.20154219049314381</v>
      </c>
      <c r="F33" s="41">
        <v>6.1791257982129692E-2</v>
      </c>
      <c r="G33" s="41">
        <v>-4.242176544260106E-2</v>
      </c>
      <c r="H33" s="41">
        <v>0.13752576875739958</v>
      </c>
      <c r="I33" s="42">
        <v>2.6925734196001177E-2</v>
      </c>
      <c r="K33" s="27">
        <v>3.5999999999999997E-2</v>
      </c>
      <c r="L33" s="27">
        <v>5.8999999999999997E-2</v>
      </c>
      <c r="M33" s="27">
        <v>3.5299999999999998E-2</v>
      </c>
      <c r="N33" s="27">
        <v>3.1399999999999997E-2</v>
      </c>
      <c r="O33" s="27">
        <v>4.3999999999999997E-2</v>
      </c>
      <c r="P33" s="28">
        <v>2.8299999999999999E-2</v>
      </c>
    </row>
    <row r="34" spans="2:16" ht="14.25" customHeight="1" x14ac:dyDescent="0.2">
      <c r="B34" s="87" t="s">
        <v>15</v>
      </c>
      <c r="C34" s="88"/>
      <c r="D34" s="46">
        <v>8.3529990398364229E-2</v>
      </c>
      <c r="E34" s="43">
        <v>8.4932563746905165E-2</v>
      </c>
      <c r="F34" s="43">
        <v>8.388712730101093E-2</v>
      </c>
      <c r="G34" s="43">
        <v>1.3772563303173557E-2</v>
      </c>
      <c r="H34" s="43">
        <v>1.561316206016296E-2</v>
      </c>
      <c r="I34" s="44">
        <v>1.4247738561792638E-2</v>
      </c>
      <c r="K34" s="29">
        <v>2.64E-2</v>
      </c>
      <c r="L34" s="29">
        <v>4.9700000000000001E-2</v>
      </c>
      <c r="M34" s="29">
        <v>2.7300000000000001E-2</v>
      </c>
      <c r="N34" s="29">
        <v>2.0899999999999998E-2</v>
      </c>
      <c r="O34" s="29">
        <v>3.6200000000000003E-2</v>
      </c>
      <c r="P34" s="30">
        <v>1.9400000000000001E-2</v>
      </c>
    </row>
    <row r="37" spans="2:16" x14ac:dyDescent="0.2">
      <c r="D37" s="38"/>
      <c r="E37" s="38"/>
      <c r="F37" s="38"/>
      <c r="G37" s="38"/>
      <c r="H37" s="38"/>
      <c r="I37" s="38"/>
    </row>
    <row r="38" spans="2:16" x14ac:dyDescent="0.2">
      <c r="D38" s="38"/>
      <c r="E38" s="38"/>
      <c r="F38" s="38"/>
      <c r="G38" s="38"/>
      <c r="H38" s="38"/>
      <c r="I38" s="38"/>
    </row>
    <row r="39" spans="2:16" x14ac:dyDescent="0.2">
      <c r="D39" s="38"/>
      <c r="E39" s="38"/>
      <c r="F39" s="38"/>
      <c r="G39" s="38"/>
      <c r="H39" s="38"/>
      <c r="I39" s="38"/>
    </row>
    <row r="40" spans="2:16" x14ac:dyDescent="0.2">
      <c r="D40" s="38"/>
      <c r="E40" s="38"/>
      <c r="F40" s="38"/>
      <c r="G40" s="38"/>
      <c r="H40" s="38"/>
      <c r="I40" s="38"/>
    </row>
    <row r="41" spans="2:16" x14ac:dyDescent="0.2">
      <c r="D41" s="38"/>
      <c r="E41" s="38"/>
      <c r="F41" s="38"/>
      <c r="G41" s="38"/>
      <c r="H41" s="38"/>
      <c r="I41" s="38"/>
    </row>
    <row r="42" spans="2:16" x14ac:dyDescent="0.2">
      <c r="D42" s="38"/>
      <c r="E42" s="38"/>
      <c r="F42" s="38"/>
      <c r="G42" s="38"/>
      <c r="H42" s="38"/>
      <c r="I42" s="38"/>
    </row>
    <row r="43" spans="2:16" x14ac:dyDescent="0.2">
      <c r="D43" s="38"/>
      <c r="E43" s="38"/>
      <c r="F43" s="38"/>
      <c r="G43" s="38"/>
      <c r="H43" s="38"/>
      <c r="I43" s="38"/>
    </row>
    <row r="44" spans="2:16" x14ac:dyDescent="0.2">
      <c r="D44" s="38"/>
      <c r="E44" s="38"/>
      <c r="F44" s="38"/>
      <c r="G44" s="38"/>
      <c r="H44" s="38"/>
      <c r="I44" s="38"/>
    </row>
  </sheetData>
  <mergeCells count="25">
    <mergeCell ref="B31:C31"/>
    <mergeCell ref="B32:C32"/>
    <mergeCell ref="B33:C33"/>
    <mergeCell ref="B34:C34"/>
    <mergeCell ref="A14:I14"/>
    <mergeCell ref="B24:C26"/>
    <mergeCell ref="A16:I16"/>
    <mergeCell ref="B27:C27"/>
    <mergeCell ref="B28:C28"/>
    <mergeCell ref="B29:C29"/>
    <mergeCell ref="B30:C30"/>
    <mergeCell ref="K24:P24"/>
    <mergeCell ref="K25:M25"/>
    <mergeCell ref="N25:P25"/>
    <mergeCell ref="D24:I24"/>
    <mergeCell ref="D25:F25"/>
    <mergeCell ref="G25:I25"/>
    <mergeCell ref="K4:M4"/>
    <mergeCell ref="N4:P4"/>
    <mergeCell ref="K3:P3"/>
    <mergeCell ref="A3:A4"/>
    <mergeCell ref="B3:C4"/>
    <mergeCell ref="D3:I3"/>
    <mergeCell ref="D4:F4"/>
    <mergeCell ref="G4:I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workbookViewId="0">
      <selection activeCell="B6" sqref="B6"/>
    </sheetView>
  </sheetViews>
  <sheetFormatPr baseColWidth="10" defaultColWidth="11" defaultRowHeight="14.25" x14ac:dyDescent="0.2"/>
  <cols>
    <col min="1" max="1" width="14.875" style="4" customWidth="1"/>
    <col min="2" max="2" width="16.625" style="4" customWidth="1"/>
    <col min="3" max="9" width="11" style="4"/>
    <col min="10" max="10" width="9.125" style="4" customWidth="1"/>
    <col min="11" max="16384" width="11" style="4"/>
  </cols>
  <sheetData>
    <row r="1" spans="1:16" s="12" customFormat="1" ht="15" x14ac:dyDescent="0.25">
      <c r="A1" s="22" t="s">
        <v>22</v>
      </c>
      <c r="B1" s="9"/>
      <c r="C1" s="9"/>
      <c r="D1" s="9"/>
      <c r="E1" s="10"/>
      <c r="F1" s="9"/>
      <c r="G1" s="10"/>
      <c r="H1" s="9"/>
      <c r="I1" s="11"/>
      <c r="P1" s="31" t="s">
        <v>20</v>
      </c>
    </row>
    <row r="2" spans="1:16" s="12" customFormat="1" ht="15" x14ac:dyDescent="0.25">
      <c r="A2" s="22"/>
      <c r="B2" s="9"/>
      <c r="C2" s="9"/>
      <c r="D2" s="9"/>
      <c r="E2" s="10"/>
      <c r="F2" s="9"/>
      <c r="G2" s="10"/>
      <c r="H2" s="9"/>
      <c r="I2" s="11"/>
    </row>
    <row r="3" spans="1:16" s="12" customFormat="1" x14ac:dyDescent="0.2">
      <c r="A3" s="66">
        <v>2016</v>
      </c>
      <c r="B3" s="91" t="s">
        <v>1</v>
      </c>
      <c r="C3" s="92"/>
      <c r="D3" s="68" t="s">
        <v>2</v>
      </c>
      <c r="E3" s="68"/>
      <c r="F3" s="68"/>
      <c r="G3" s="68"/>
      <c r="H3" s="68"/>
      <c r="I3" s="68"/>
      <c r="J3" s="9"/>
      <c r="K3" s="69" t="s">
        <v>24</v>
      </c>
      <c r="L3" s="70"/>
      <c r="M3" s="70"/>
      <c r="N3" s="70"/>
      <c r="O3" s="70"/>
      <c r="P3" s="71"/>
    </row>
    <row r="4" spans="1:16" s="12" customFormat="1" x14ac:dyDescent="0.2">
      <c r="A4" s="67"/>
      <c r="B4" s="93"/>
      <c r="C4" s="94"/>
      <c r="D4" s="72" t="s">
        <v>3</v>
      </c>
      <c r="E4" s="72"/>
      <c r="F4" s="72"/>
      <c r="G4" s="72" t="s">
        <v>4</v>
      </c>
      <c r="H4" s="72"/>
      <c r="I4" s="72"/>
      <c r="J4" s="9"/>
      <c r="K4" s="73" t="s">
        <v>3</v>
      </c>
      <c r="L4" s="74"/>
      <c r="M4" s="75"/>
      <c r="N4" s="76" t="s">
        <v>4</v>
      </c>
      <c r="O4" s="76"/>
      <c r="P4" s="76"/>
    </row>
    <row r="5" spans="1:16" s="37" customFormat="1" ht="22.5" x14ac:dyDescent="0.2">
      <c r="A5" s="32" t="s">
        <v>0</v>
      </c>
      <c r="B5" s="34" t="s">
        <v>21</v>
      </c>
      <c r="C5" s="32" t="s">
        <v>5</v>
      </c>
      <c r="D5" s="35" t="s">
        <v>6</v>
      </c>
      <c r="E5" s="36" t="s">
        <v>7</v>
      </c>
      <c r="F5" s="35" t="s">
        <v>8</v>
      </c>
      <c r="G5" s="36" t="s">
        <v>6</v>
      </c>
      <c r="H5" s="32" t="s">
        <v>7</v>
      </c>
      <c r="I5" s="32" t="s">
        <v>8</v>
      </c>
      <c r="K5" s="33" t="s">
        <v>6</v>
      </c>
      <c r="L5" s="33" t="s">
        <v>7</v>
      </c>
      <c r="M5" s="33" t="s">
        <v>8</v>
      </c>
      <c r="N5" s="33" t="s">
        <v>6</v>
      </c>
      <c r="O5" s="33" t="s">
        <v>7</v>
      </c>
      <c r="P5" s="33" t="s">
        <v>8</v>
      </c>
    </row>
    <row r="6" spans="1:16" s="12" customFormat="1" ht="15" x14ac:dyDescent="0.25">
      <c r="A6" s="13" t="s">
        <v>8</v>
      </c>
      <c r="B6" s="14">
        <v>33403</v>
      </c>
      <c r="C6" s="14">
        <v>163045</v>
      </c>
      <c r="D6" s="14">
        <v>625997.88139999995</v>
      </c>
      <c r="E6" s="14">
        <v>388502.47840000002</v>
      </c>
      <c r="F6" s="14">
        <v>1014500.3599</v>
      </c>
      <c r="G6" s="14">
        <v>4159716.2533999998</v>
      </c>
      <c r="H6" s="14">
        <v>2648415.2122</v>
      </c>
      <c r="I6" s="15">
        <v>6808131.4654999999</v>
      </c>
      <c r="J6" s="11"/>
      <c r="K6" s="24">
        <v>1.7156000000000001E-2</v>
      </c>
      <c r="L6" s="24">
        <v>2.7421999999999998E-2</v>
      </c>
      <c r="M6" s="25">
        <v>1.7703E-2</v>
      </c>
      <c r="N6" s="24">
        <v>1.4470999999999999E-2</v>
      </c>
      <c r="O6" s="24">
        <v>2.2336999999999999E-2</v>
      </c>
      <c r="P6" s="26">
        <v>1.4178E-2</v>
      </c>
    </row>
    <row r="7" spans="1:16" s="12" customFormat="1" x14ac:dyDescent="0.2">
      <c r="A7" s="16" t="s">
        <v>9</v>
      </c>
      <c r="B7" s="17">
        <v>15799</v>
      </c>
      <c r="C7" s="17">
        <v>81764</v>
      </c>
      <c r="D7" s="17">
        <v>244420.03719999999</v>
      </c>
      <c r="E7" s="17">
        <v>168511.5134</v>
      </c>
      <c r="F7" s="17">
        <v>412931.55060000002</v>
      </c>
      <c r="G7" s="17">
        <v>1539839.9446</v>
      </c>
      <c r="H7" s="17">
        <v>1161920.3467000001</v>
      </c>
      <c r="I7" s="18">
        <v>2701760.2913000002</v>
      </c>
      <c r="K7" s="27">
        <v>3.5224999999999999E-2</v>
      </c>
      <c r="L7" s="27">
        <v>5.1561000000000003E-2</v>
      </c>
      <c r="M7" s="27">
        <v>3.5830000000000001E-2</v>
      </c>
      <c r="N7" s="27">
        <v>2.8913000000000001E-2</v>
      </c>
      <c r="O7" s="27">
        <v>4.1543999999999998E-2</v>
      </c>
      <c r="P7" s="28">
        <v>2.8129999999999999E-2</v>
      </c>
    </row>
    <row r="8" spans="1:16" s="12" customFormat="1" x14ac:dyDescent="0.2">
      <c r="A8" s="16" t="s">
        <v>10</v>
      </c>
      <c r="B8" s="17">
        <v>4279</v>
      </c>
      <c r="C8" s="17">
        <v>20282</v>
      </c>
      <c r="D8" s="17">
        <v>90046.796900000001</v>
      </c>
      <c r="E8" s="17">
        <v>89294.087100000004</v>
      </c>
      <c r="F8" s="17">
        <v>179340.88399999999</v>
      </c>
      <c r="G8" s="17">
        <v>585973.06519999995</v>
      </c>
      <c r="H8" s="17">
        <v>545139.84840000002</v>
      </c>
      <c r="I8" s="18">
        <v>1131112.9136000001</v>
      </c>
      <c r="K8" s="27">
        <v>3.4716999999999998E-2</v>
      </c>
      <c r="L8" s="27">
        <v>5.5514000000000001E-2</v>
      </c>
      <c r="M8" s="27">
        <v>3.5548000000000003E-2</v>
      </c>
      <c r="N8" s="27">
        <v>3.0577E-2</v>
      </c>
      <c r="O8" s="27">
        <v>4.197E-2</v>
      </c>
      <c r="P8" s="28">
        <v>2.5731E-2</v>
      </c>
    </row>
    <row r="9" spans="1:16" s="12" customFormat="1" x14ac:dyDescent="0.2">
      <c r="A9" s="16" t="s">
        <v>11</v>
      </c>
      <c r="B9" s="17">
        <v>154</v>
      </c>
      <c r="C9" s="17">
        <v>492</v>
      </c>
      <c r="D9" s="17">
        <v>1818.877</v>
      </c>
      <c r="E9" s="17">
        <v>3131.3090000000002</v>
      </c>
      <c r="F9" s="17">
        <v>4950.1859000000004</v>
      </c>
      <c r="G9" s="17">
        <v>8591.6398000000008</v>
      </c>
      <c r="H9" s="17">
        <v>17014.1643</v>
      </c>
      <c r="I9" s="18">
        <v>25605.804100000001</v>
      </c>
      <c r="K9" s="27">
        <v>0.103626</v>
      </c>
      <c r="L9" s="27">
        <v>9.7993999999999998E-2</v>
      </c>
      <c r="M9" s="27">
        <v>8.5186999999999999E-2</v>
      </c>
      <c r="N9" s="27">
        <v>6.2850000000000003E-2</v>
      </c>
      <c r="O9" s="27">
        <v>7.3685E-2</v>
      </c>
      <c r="P9" s="28">
        <v>5.5384999999999997E-2</v>
      </c>
    </row>
    <row r="10" spans="1:16" s="12" customFormat="1" x14ac:dyDescent="0.2">
      <c r="A10" s="16" t="s">
        <v>12</v>
      </c>
      <c r="B10" s="17">
        <v>195</v>
      </c>
      <c r="C10" s="17">
        <v>601</v>
      </c>
      <c r="D10" s="17">
        <v>2613.8425999999999</v>
      </c>
      <c r="E10" s="17">
        <v>5223.7846</v>
      </c>
      <c r="F10" s="17">
        <v>7837.6271999999999</v>
      </c>
      <c r="G10" s="17">
        <v>11924.7832</v>
      </c>
      <c r="H10" s="17">
        <v>25828.091799999998</v>
      </c>
      <c r="I10" s="18">
        <v>37752.875</v>
      </c>
      <c r="K10" s="27">
        <v>5.2209999999999999E-2</v>
      </c>
      <c r="L10" s="27">
        <v>8.2665000000000002E-2</v>
      </c>
      <c r="M10" s="27">
        <v>6.5883999999999998E-2</v>
      </c>
      <c r="N10" s="27">
        <v>4.8731999999999998E-2</v>
      </c>
      <c r="O10" s="27">
        <v>4.9539E-2</v>
      </c>
      <c r="P10" s="28">
        <v>4.0010999999999998E-2</v>
      </c>
    </row>
    <row r="11" spans="1:16" s="12" customFormat="1" x14ac:dyDescent="0.2">
      <c r="A11" s="16" t="s">
        <v>13</v>
      </c>
      <c r="B11" s="17">
        <v>9243</v>
      </c>
      <c r="C11" s="17">
        <v>42842</v>
      </c>
      <c r="D11" s="17">
        <v>197692.2255</v>
      </c>
      <c r="E11" s="17">
        <v>80168.058499999999</v>
      </c>
      <c r="F11" s="17">
        <v>277860.28409999999</v>
      </c>
      <c r="G11" s="17">
        <v>1420480.7487999999</v>
      </c>
      <c r="H11" s="17">
        <v>618050.10519999999</v>
      </c>
      <c r="I11" s="18">
        <v>2038530.8540000001</v>
      </c>
      <c r="K11" s="27">
        <v>2.6914E-2</v>
      </c>
      <c r="L11" s="27">
        <v>4.2122E-2</v>
      </c>
      <c r="M11" s="27">
        <v>2.7129E-2</v>
      </c>
      <c r="N11" s="27">
        <v>2.4568E-2</v>
      </c>
      <c r="O11" s="27">
        <v>3.9663999999999998E-2</v>
      </c>
      <c r="P11" s="28">
        <v>2.4684000000000001E-2</v>
      </c>
    </row>
    <row r="12" spans="1:16" s="12" customFormat="1" x14ac:dyDescent="0.2">
      <c r="A12" s="16" t="s">
        <v>14</v>
      </c>
      <c r="B12" s="17">
        <v>1499</v>
      </c>
      <c r="C12" s="17">
        <v>7501</v>
      </c>
      <c r="D12" s="17">
        <v>43197.752399999998</v>
      </c>
      <c r="E12" s="17">
        <v>26388.2546</v>
      </c>
      <c r="F12" s="17">
        <v>69586.006999999998</v>
      </c>
      <c r="G12" s="17">
        <v>265685.96460000001</v>
      </c>
      <c r="H12" s="17">
        <v>166588.1698</v>
      </c>
      <c r="I12" s="18">
        <v>432274.13429999998</v>
      </c>
      <c r="K12" s="27">
        <v>3.4855999999999998E-2</v>
      </c>
      <c r="L12" s="27">
        <v>4.3451999999999998E-2</v>
      </c>
      <c r="M12" s="27">
        <v>2.8545000000000001E-2</v>
      </c>
      <c r="N12" s="27">
        <v>3.313E-2</v>
      </c>
      <c r="O12" s="27">
        <v>3.4107999999999999E-2</v>
      </c>
      <c r="P12" s="28">
        <v>2.5245E-2</v>
      </c>
    </row>
    <row r="13" spans="1:16" s="12" customFormat="1" x14ac:dyDescent="0.2">
      <c r="A13" s="19" t="s">
        <v>15</v>
      </c>
      <c r="B13" s="20">
        <v>2234</v>
      </c>
      <c r="C13" s="20">
        <v>9563</v>
      </c>
      <c r="D13" s="20">
        <v>46208.349800000004</v>
      </c>
      <c r="E13" s="20">
        <v>15785.4712</v>
      </c>
      <c r="F13" s="20">
        <v>61993.821100000001</v>
      </c>
      <c r="G13" s="20">
        <v>327220.10720000003</v>
      </c>
      <c r="H13" s="20">
        <v>113874.486</v>
      </c>
      <c r="I13" s="21">
        <v>441094.5932</v>
      </c>
      <c r="K13" s="29">
        <v>1.9435000000000001E-2</v>
      </c>
      <c r="L13" s="29">
        <v>4.1542999999999997E-2</v>
      </c>
      <c r="M13" s="29">
        <v>2.1614999999999999E-2</v>
      </c>
      <c r="N13" s="29">
        <v>1.5069000000000001E-2</v>
      </c>
      <c r="O13" s="29">
        <v>2.7057000000000001E-2</v>
      </c>
      <c r="P13" s="30">
        <v>1.4118E-2</v>
      </c>
    </row>
    <row r="14" spans="1:16" ht="24" customHeight="1" x14ac:dyDescent="0.2">
      <c r="A14" s="77" t="s">
        <v>16</v>
      </c>
      <c r="B14" s="77"/>
      <c r="C14" s="77"/>
      <c r="D14" s="77"/>
      <c r="E14" s="77"/>
      <c r="F14" s="77"/>
      <c r="G14" s="77"/>
      <c r="H14" s="77"/>
      <c r="I14" s="77"/>
    </row>
    <row r="15" spans="1:16" ht="8.25" customHeight="1" x14ac:dyDescent="0.2"/>
    <row r="16" spans="1:16" ht="34.5" customHeight="1" x14ac:dyDescent="0.2">
      <c r="A16" s="78" t="s">
        <v>17</v>
      </c>
      <c r="B16" s="78"/>
      <c r="C16" s="78"/>
      <c r="D16" s="78"/>
      <c r="E16" s="78"/>
      <c r="F16" s="78"/>
      <c r="G16" s="78"/>
      <c r="H16" s="78"/>
      <c r="I16" s="78"/>
    </row>
    <row r="17" spans="1:10" ht="8.25" customHeight="1" x14ac:dyDescent="0.2">
      <c r="A17" s="5"/>
      <c r="B17" s="5"/>
      <c r="C17" s="5"/>
      <c r="D17" s="5"/>
    </row>
    <row r="18" spans="1:10" x14ac:dyDescent="0.2">
      <c r="A18" s="6" t="s">
        <v>18</v>
      </c>
      <c r="B18" s="6"/>
      <c r="C18" s="7"/>
      <c r="D18" s="7"/>
    </row>
    <row r="19" spans="1:10" x14ac:dyDescent="0.2">
      <c r="A19" s="7" t="s">
        <v>32</v>
      </c>
      <c r="B19" s="6"/>
      <c r="C19" s="7"/>
      <c r="D19" s="7"/>
    </row>
    <row r="20" spans="1:10" x14ac:dyDescent="0.2">
      <c r="A20" s="7" t="s">
        <v>19</v>
      </c>
      <c r="B20" s="6"/>
      <c r="C20" s="7"/>
      <c r="D20" s="7"/>
      <c r="E20" s="8"/>
      <c r="G20" s="8"/>
    </row>
    <row r="21" spans="1:10" ht="16.5" x14ac:dyDescent="0.3">
      <c r="A21" s="1"/>
      <c r="B21" s="1"/>
      <c r="C21" s="1"/>
      <c r="D21" s="1"/>
      <c r="E21" s="2"/>
      <c r="F21" s="1"/>
      <c r="G21" s="2"/>
      <c r="H21" s="1"/>
      <c r="I21" s="3"/>
      <c r="J21" s="3"/>
    </row>
    <row r="22" spans="1:10" ht="16.5" x14ac:dyDescent="0.3">
      <c r="A22" s="1"/>
      <c r="B22" s="1"/>
      <c r="C22" s="1"/>
      <c r="D22" s="1"/>
      <c r="E22" s="2"/>
      <c r="F22" s="1"/>
      <c r="G22" s="2"/>
      <c r="H22" s="1"/>
      <c r="I22" s="3"/>
      <c r="J22" s="3"/>
    </row>
    <row r="23" spans="1:10" ht="16.5" x14ac:dyDescent="0.3">
      <c r="A23" s="1"/>
      <c r="B23" s="1"/>
      <c r="C23" s="1"/>
      <c r="D23" s="1"/>
      <c r="E23" s="2"/>
      <c r="F23" s="1"/>
      <c r="G23" s="2"/>
      <c r="H23" s="1"/>
      <c r="I23" s="3"/>
      <c r="J23" s="3"/>
    </row>
    <row r="24" spans="1:10" ht="16.5" x14ac:dyDescent="0.3">
      <c r="A24" s="1"/>
      <c r="B24" s="1"/>
      <c r="C24" s="1"/>
      <c r="D24" s="1"/>
      <c r="E24" s="2"/>
      <c r="F24" s="1"/>
      <c r="G24" s="2"/>
      <c r="H24" s="1"/>
      <c r="I24" s="3"/>
      <c r="J24" s="3"/>
    </row>
    <row r="25" spans="1:10" ht="16.5" x14ac:dyDescent="0.3">
      <c r="A25" s="1"/>
      <c r="B25" s="1"/>
      <c r="C25" s="1"/>
      <c r="D25" s="1"/>
      <c r="E25" s="2"/>
      <c r="F25" s="1"/>
      <c r="G25" s="2"/>
      <c r="H25" s="1"/>
      <c r="I25" s="3"/>
      <c r="J25" s="3"/>
    </row>
    <row r="26" spans="1:10" ht="16.5" x14ac:dyDescent="0.3">
      <c r="A26" s="1"/>
      <c r="B26" s="1"/>
      <c r="C26" s="1"/>
      <c r="D26" s="1"/>
      <c r="E26" s="2"/>
      <c r="F26" s="1"/>
      <c r="G26" s="2"/>
      <c r="H26" s="1"/>
      <c r="I26" s="3"/>
      <c r="J26" s="3"/>
    </row>
    <row r="27" spans="1:10" ht="16.5" x14ac:dyDescent="0.3">
      <c r="A27" s="1"/>
      <c r="B27" s="1"/>
      <c r="C27" s="1"/>
      <c r="D27" s="1"/>
      <c r="E27" s="2"/>
      <c r="F27" s="1"/>
      <c r="G27" s="2"/>
      <c r="H27" s="1"/>
      <c r="I27" s="3"/>
      <c r="J27" s="3"/>
    </row>
    <row r="28" spans="1:10" ht="16.5" x14ac:dyDescent="0.3">
      <c r="A28" s="1"/>
      <c r="B28" s="1"/>
      <c r="C28" s="1"/>
      <c r="D28" s="1"/>
      <c r="E28" s="2"/>
      <c r="F28" s="1"/>
      <c r="G28" s="2"/>
      <c r="H28" s="1"/>
      <c r="I28" s="3"/>
      <c r="J28" s="3"/>
    </row>
  </sheetData>
  <mergeCells count="10">
    <mergeCell ref="K4:M4"/>
    <mergeCell ref="N4:P4"/>
    <mergeCell ref="K3:P3"/>
    <mergeCell ref="A14:I14"/>
    <mergeCell ref="A16:I16"/>
    <mergeCell ref="B3:C4"/>
    <mergeCell ref="D3:I3"/>
    <mergeCell ref="D4:F4"/>
    <mergeCell ref="G4:I4"/>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2023</vt:lpstr>
      <vt:lpstr>2022</vt:lpstr>
      <vt:lpstr>2021</vt:lpstr>
      <vt:lpstr>2020</vt:lpstr>
      <vt:lpstr>2019</vt:lpstr>
      <vt:lpstr>2018</vt:lpstr>
      <vt:lpstr>2017</vt:lpstr>
      <vt:lpstr>2016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Nuño Gomez Irène BFS</dc:creator>
  <cp:lastModifiedBy>Seewer Christof BFS</cp:lastModifiedBy>
  <dcterms:created xsi:type="dcterms:W3CDTF">2017-04-26T07:20:21Z</dcterms:created>
  <dcterms:modified xsi:type="dcterms:W3CDTF">2024-06-13T08:09:04Z</dcterms:modified>
</cp:coreProperties>
</file>