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0_BFS_ALLE\Austausch_DAM_DIAM\B17\17_01_Abstimmungen\2024\GNP_2024_513_September\Excel-Tabellen manuell\"/>
    </mc:Choice>
  </mc:AlternateContent>
  <xr:revisionPtr revIDLastSave="0" documentId="13_ncr:1_{DBE3AE8D-3033-4F33-BDC6-9FE52B9F7F43}" xr6:coauthVersionLast="47" xr6:coauthVersionMax="47" xr10:uidLastSave="{00000000-0000-0000-0000-000000000000}"/>
  <bookViews>
    <workbookView xWindow="4164" yWindow="1572" windowWidth="17280" windowHeight="8928" xr2:uid="{00000000-000D-0000-FFFF-FFFF00000000}"/>
  </bookViews>
  <sheets>
    <sheet name="2020-2024" sheetId="22" r:id="rId1"/>
    <sheet name="2010-2019" sheetId="18" r:id="rId2"/>
    <sheet name="2000-2009" sheetId="6" r:id="rId3"/>
    <sheet name="1990-1999" sheetId="5" r:id="rId4"/>
    <sheet name="1980-1989" sheetId="4" r:id="rId5"/>
    <sheet name="1970-1979" sheetId="1" r:id="rId6"/>
    <sheet name="1950-1969" sheetId="19" r:id="rId7"/>
    <sheet name="1900-1949" sheetId="20" r:id="rId8"/>
    <sheet name="1848-1899" sheetId="21" r:id="rId9"/>
  </sheets>
  <definedNames>
    <definedName name="_xlnm._FilterDatabase" localSheetId="8" hidden="1">'1848-1899'!$A$4:$P$4</definedName>
    <definedName name="_xlnm._FilterDatabase" localSheetId="7" hidden="1">'1900-1949'!$A$84:$P$84</definedName>
    <definedName name="_xlnm._FilterDatabase" localSheetId="6" hidden="1">'1950-1969'!$A$4:$P$4</definedName>
    <definedName name="_xlnm._FilterDatabase" localSheetId="5" hidden="1">'1970-1979'!$A$4:$P$4</definedName>
    <definedName name="_xlnm._FilterDatabase" localSheetId="4" hidden="1">'1980-1989'!$A$4:$P$65</definedName>
    <definedName name="_xlnm._FilterDatabase" localSheetId="3" hidden="1">'1990-1999'!$A$4:$P$4</definedName>
    <definedName name="_xlnm._FilterDatabase" localSheetId="2" hidden="1">'2000-2009'!$A$4:$P$4</definedName>
    <definedName name="_xlnm._FilterDatabase" localSheetId="1" hidden="1">'2010-2019'!$A$4:$P$4</definedName>
    <definedName name="_xlnm._FilterDatabase" localSheetId="0" hidden="1">'2020-2024'!$A$4:$P$4</definedName>
    <definedName name="_xlnm.Print_Area" localSheetId="5">'1970-1979'!$A$1:$P$103</definedName>
    <definedName name="_xlnm.Print_Area" localSheetId="4">'1980-1989'!$A$1:$P$79</definedName>
    <definedName name="_xlnm.Print_Area" localSheetId="3">'1990-1999'!$A$1:$P$116</definedName>
    <definedName name="_xlnm.Print_Area" localSheetId="2">'2000-2009'!$A$1:$P$109</definedName>
    <definedName name="_xlnm.Print_Area" localSheetId="1">'2010-2019'!$A$1:$P$103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6" i="22" l="1"/>
  <c r="F47" i="22"/>
  <c r="G47" i="22"/>
  <c r="G46" i="22"/>
  <c r="M47" i="22"/>
  <c r="M46" i="22"/>
  <c r="F45" i="22"/>
  <c r="M45" i="22"/>
  <c r="G45" i="22"/>
  <c r="M44" i="22"/>
  <c r="F44" i="22"/>
  <c r="G44" i="22"/>
  <c r="M43" i="22"/>
  <c r="F43" i="22"/>
  <c r="G43" i="22"/>
  <c r="M42" i="22"/>
  <c r="F42" i="22"/>
  <c r="G42" i="22"/>
  <c r="M41" i="22"/>
  <c r="M40" i="22"/>
  <c r="F40" i="22"/>
  <c r="G40" i="22"/>
  <c r="F41" i="22"/>
  <c r="G41" i="22"/>
  <c r="M29" i="22"/>
  <c r="J29" i="22"/>
  <c r="F29" i="22"/>
  <c r="G29" i="22"/>
  <c r="M28" i="22"/>
  <c r="J28" i="22"/>
  <c r="F28" i="22"/>
  <c r="G28" i="22"/>
  <c r="M27" i="22"/>
  <c r="J27" i="22"/>
  <c r="F27" i="22"/>
  <c r="G27" i="22"/>
  <c r="M26" i="22"/>
  <c r="J26" i="22"/>
  <c r="F26" i="22"/>
  <c r="G26" i="22"/>
  <c r="M25" i="22"/>
  <c r="J25" i="22"/>
  <c r="F25" i="22"/>
  <c r="G25" i="22"/>
  <c r="M24" i="22"/>
  <c r="J24" i="22"/>
  <c r="F24" i="22"/>
  <c r="G24" i="22"/>
  <c r="M23" i="22"/>
  <c r="J23" i="22"/>
  <c r="F23" i="22"/>
  <c r="G23" i="22"/>
  <c r="F22" i="22"/>
  <c r="G22" i="22"/>
  <c r="F21" i="22"/>
  <c r="G21" i="22"/>
  <c r="F16" i="22"/>
  <c r="G16" i="22"/>
  <c r="F17" i="22"/>
  <c r="G17" i="22"/>
  <c r="F18" i="22"/>
  <c r="G18" i="22"/>
  <c r="F19" i="22"/>
  <c r="G19" i="22"/>
  <c r="F20" i="22"/>
  <c r="G20" i="22"/>
  <c r="M21" i="22"/>
  <c r="M22" i="22"/>
  <c r="M20" i="22"/>
  <c r="M19" i="22"/>
  <c r="M18" i="22"/>
  <c r="M17" i="22"/>
  <c r="M16" i="22"/>
  <c r="M15" i="22"/>
  <c r="J15" i="22"/>
  <c r="F15" i="22"/>
  <c r="G15" i="22"/>
  <c r="J12" i="22"/>
  <c r="F12" i="22"/>
  <c r="E12" i="22"/>
  <c r="J11" i="22"/>
  <c r="M11" i="22"/>
  <c r="M14" i="22"/>
  <c r="J14" i="22"/>
  <c r="F14" i="22"/>
  <c r="G14" i="22"/>
  <c r="M13" i="22"/>
  <c r="J13" i="22"/>
  <c r="F13" i="22"/>
  <c r="G13" i="22"/>
  <c r="G12" i="22"/>
  <c r="F11" i="22"/>
  <c r="G11" i="22"/>
  <c r="M12" i="22"/>
</calcChain>
</file>

<file path=xl/sharedStrings.xml><?xml version="1.0" encoding="utf-8"?>
<sst xmlns="http://schemas.openxmlformats.org/spreadsheetml/2006/main" count="3855" uniqueCount="901">
  <si>
    <t>Initiative populaire «pour des aliments produits sans manipulations génétiques»</t>
  </si>
  <si>
    <t>14 2/2</t>
  </si>
  <si>
    <t>5 4/2</t>
  </si>
  <si>
    <t>12 3/2</t>
  </si>
  <si>
    <t>15 3/2</t>
  </si>
  <si>
    <t>3 4/2</t>
  </si>
  <si>
    <t>14 1/2</t>
  </si>
  <si>
    <t>5 5/2</t>
  </si>
  <si>
    <t>13 2/2</t>
  </si>
  <si>
    <t>6 4/2</t>
  </si>
  <si>
    <t>8 1/2</t>
  </si>
  <si>
    <t>11 3/2</t>
  </si>
  <si>
    <t>8 3/2</t>
  </si>
  <si>
    <t>06.06.1848</t>
  </si>
  <si>
    <t>14.01.1866</t>
  </si>
  <si>
    <t>12.05.1872</t>
  </si>
  <si>
    <t>19.04.1874</t>
  </si>
  <si>
    <t>23.05.1875</t>
  </si>
  <si>
    <t>23.04.1876</t>
  </si>
  <si>
    <t>09.07.1876</t>
  </si>
  <si>
    <t>21.10.1877</t>
  </si>
  <si>
    <t>19.01.1879</t>
  </si>
  <si>
    <t>18.05.1879</t>
  </si>
  <si>
    <t>31.10.1880</t>
  </si>
  <si>
    <t>30.07.1882</t>
  </si>
  <si>
    <t>12 5/2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</si>
  <si>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</si>
  <si>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</si>
  <si>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</si>
  <si>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</si>
  <si>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</si>
  <si>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</si>
  <si>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</si>
  <si>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</si>
  <si>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</si>
  <si>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</si>
  <si>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</si>
  <si>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</si>
  <si>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</si>
  <si>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</si>
  <si>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</si>
  <si>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</si>
  <si>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</si>
  <si>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</si>
  <si>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</si>
  <si>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</si>
  <si>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</si>
  <si>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</si>
  <si>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</si>
  <si>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Les votations populaires fédérales de 1848 à 1899, résultats détaillés</t>
  </si>
  <si>
    <t>Les votations populaires fédérales de  1900 – 1949, résultats détaillés</t>
  </si>
  <si>
    <t>Les votations populaires fédérales de  1950 – 1969, résultats détaillés</t>
  </si>
  <si>
    <t>bulletins blancs et nuls pris ensemble: 5305</t>
  </si>
  <si>
    <t>Revision totale du 12 septembre 1848</t>
  </si>
  <si>
    <t>Poids et mesures</t>
  </si>
  <si>
    <t>Droit de vote dans les affaires communales</t>
  </si>
  <si>
    <t>Imposition des citoyens établis</t>
  </si>
  <si>
    <t>Droit de vote dans les affaires cantonales</t>
  </si>
  <si>
    <t>Liberté de conscience et des cultes</t>
  </si>
  <si>
    <t>Exclusion de certaines peines</t>
  </si>
  <si>
    <t>Garantie de la propriété des oeuvres artistiques et littéraires</t>
  </si>
  <si>
    <t>Interdiction des loteries</t>
  </si>
  <si>
    <t>Revision totale</t>
  </si>
  <si>
    <t>Loi fédérale concernant l'état civil, la tenue des registres qui s'y rapportent et le mariage</t>
  </si>
  <si>
    <t>Loi fédérale sur le droit de vote des citoyens suisses</t>
  </si>
  <si>
    <t>Loi fédérale sur l'émission et le remboursement des billets de banque</t>
  </si>
  <si>
    <t>Loi fédérale sur la taxe d'exemption du service militaire</t>
  </si>
  <si>
    <t>Loi fédérale concernant le travail dans les fabriques</t>
  </si>
  <si>
    <t>Loi fédérale concernant les droits politiques des Suisses établis et en séjour, et la perte des droits politiques des citoyens suisses</t>
  </si>
  <si>
    <t>Loi fédérale accordant des subventions aux chemins de fer des Alpes</t>
  </si>
  <si>
    <t>Loi fédérale concernant la révision de l'art. 65 de la Constitution fédérale</t>
  </si>
  <si>
    <t>Arrêté fédéral concernant la proposition de révision de la constitution fédérale, soulevée par l'initiative populaire en date du 3 août 1880</t>
  </si>
  <si>
    <t>Arrêté fédéral concernant une adjonction à introduire dans la constitution fédérale</t>
  </si>
  <si>
    <t>Loi fédérale concernant les mesures à prendre contre les épidémies offrant un danger général</t>
  </si>
  <si>
    <t>Arrêté fédéral concernant l'exécution de l'article 27 de la constitution fédérale</t>
  </si>
  <si>
    <t>Loi fédérale concernant l'organisation du département fédéral de justice et police</t>
  </si>
  <si>
    <t>Arrêté fédéral concernant les taxes de patente des voyageurs de commerce</t>
  </si>
  <si>
    <t>Loi fédérale concernant l'adjonction d'un article au code pénal fédéral du 4 février 1853</t>
  </si>
  <si>
    <t>Arrêté fédéral allouant une subvention de 10,000 francs à la légation suisse à Washington pour son secrétariat</t>
  </si>
  <si>
    <t>Arrêté fédéral modifiant partiellement la constitution fédérale</t>
  </si>
  <si>
    <t>Loi fédérale concernant les spiritueux</t>
  </si>
  <si>
    <t>Arrêté fédéral concernant un complément à l'article 64 de la constitution fédérale du 29 mai 1874</t>
  </si>
  <si>
    <t>Loi fédérale sur la poursuite pour dettes et la faillite</t>
  </si>
  <si>
    <t>Arrêté fédéral concernant un article à insérer dans la constitution fédérale du 29 mai 1874, en vue d'attribuer à la Confédération le droit de légiférer dans le domaine de l'assurance en cas d'accident et de maladie</t>
  </si>
  <si>
    <t>Loi fédérale concernant les fonctionnaires et employés fédéraux devenus incapables de remplir leurs fonctions</t>
  </si>
  <si>
    <t>Arrêté fédéral concernant la révision de la constitution fédérale</t>
  </si>
  <si>
    <t>Arrêté fédéral concernant la révision de l'article 39 de la constitution fédérale</t>
  </si>
  <si>
    <t>Loi fédérale sur le tarif des douanes fédérales</t>
  </si>
  <si>
    <t>Arrêté fédéral concernant l'achat du chemin de fer Central suisse</t>
  </si>
  <si>
    <t>Initiative populaire concernant l'interdiction de l'abattage des animaux sans étourdissement préalable</t>
  </si>
  <si>
    <t>Arrêté fédéral concernant la votation populaire sur l'arrêté fédéral du 20 décembre 1893, relatif à l'adjonction, à la constitution fédérale, d'un nouvel article donnant à la Confédération le droit de légiférer en matière de métiers</t>
  </si>
  <si>
    <t>Initiative populaire concernant le droit au travail</t>
  </si>
  <si>
    <t>Initiative populaire tendant à faire répartir, entre les cantons, une partie des recettes des douanes</t>
  </si>
  <si>
    <t>Loi fédérale sur la représentation de la Suisse à l'étranger</t>
  </si>
  <si>
    <t>Arrêté du conseil fédéral relatif à la votation populaire sur l'arrêté fédéral du 26 mars 1895 (dispositions addittionnelles concernant l'introduction du monopole des allumettes, destinées à compléter la constitution fédérale du 29 mai 1874)</t>
  </si>
  <si>
    <t>Arrêté fédéral concernant la révision des articles de la constitution fédérale relatifs à l'organisation militaire</t>
  </si>
  <si>
    <t>Loi sur le travail (Heures d’ouverture des commerces dans les centres de transports publics)</t>
  </si>
  <si>
    <t>Arrêté fédéral sur le rattachement du district bernois de Laufon au canton de Bâle-Campagne</t>
  </si>
  <si>
    <t>Arrêté fédéral sur les mesures en matière d'assurance-chômage</t>
  </si>
  <si>
    <t>A</t>
  </si>
  <si>
    <t>R</t>
  </si>
  <si>
    <t>Arrêté fédéral concernant la révision de l'article constitutionnel sur les langues (art. 116 cst.)</t>
  </si>
  <si>
    <t>Arrêté fédéral sur le transfert de la commune bernoise de Vellerat au canton du Jura</t>
  </si>
  <si>
    <t>Arrêté fédéral supprimant la compétence cantonale en matière d'acquisition de l'équipement personnel des militaires</t>
  </si>
  <si>
    <t>Arrêté fédéral concernant l'abrogation de l'obligation de rachat des appareils à distiller et de prise en charge de l'eau-de-vie</t>
  </si>
  <si>
    <t>11 6/2</t>
  </si>
  <si>
    <t>Accepté (A)</t>
  </si>
  <si>
    <t xml:space="preserve">Rejeté (R) </t>
  </si>
  <si>
    <t>Arrêté fédéral concernant la suppression de la régale des poudres</t>
  </si>
  <si>
    <t>Arrêté fédéral instituant des mesures visant à équilibrer le budget</t>
  </si>
  <si>
    <t>0</t>
  </si>
  <si>
    <t>Arrêté fédéral relatif à la réalisation et au financement des projets d'infrastructure des transports publics</t>
  </si>
  <si>
    <t>19 3/2</t>
  </si>
  <si>
    <t>1 3/2</t>
  </si>
  <si>
    <t>Arrêté fédéral sur un nouvel article céréalier de durée limitée</t>
  </si>
  <si>
    <t>Arrêté fédéral concernant la modification des conditions d'éligibilité au Conseil fédéral</t>
  </si>
  <si>
    <t>Arrêté fédéral concernant un article constitutionnel sur la médecine de la transplantation</t>
  </si>
  <si>
    <t>Initiative populaire «Pour une caisse maladie unique et sociale»</t>
  </si>
  <si>
    <t>Arrêté fédéral relatif à une mise à jour de la Constitution fédérale</t>
  </si>
  <si>
    <t>12 2/2</t>
  </si>
  <si>
    <t>Arrêté fédéral sur la prescription médicale d'héroïne</t>
  </si>
  <si>
    <t>Fac. = Lois fédérales et arrêtés fédéraux contre lesquels le référendum facultatif a abouti</t>
  </si>
  <si>
    <t>I. = Projets constitutionnels émanant de l'initiative populaire</t>
  </si>
  <si>
    <t>CP = Contre-projet de l'Assemblée fédérale en opposition à une initiative populaire</t>
  </si>
  <si>
    <t>2) Obl. = Projets constitutionnels émanant de l'Assemblée fédérale soumis au référendum obligatoire</t>
  </si>
  <si>
    <t>Arrêté fédéral sur l'institution du suffrage féminin en matière fédérale</t>
  </si>
  <si>
    <t>13 6/2</t>
  </si>
  <si>
    <t>6</t>
  </si>
  <si>
    <t>Arrêté fédéral sur l'économie sucrière indigène</t>
  </si>
  <si>
    <t>Initiative populaire contre l'emprise étrangère</t>
  </si>
  <si>
    <t>Arrêté fédéral sur la création d'un financement spécial en faveur de tâches dans le domaine du trafic aérien</t>
  </si>
  <si>
    <t>Initiative populaire «Pour l'interdiction d'exporter du matériel de guerre»</t>
  </si>
  <si>
    <t>Initiative populaire «Contre la construction de minarets»</t>
  </si>
  <si>
    <t>Arrêté fédéral insérant dans la constitution fédéral un article 27quinquies sur l'encouragement de la gymnastique et des sports</t>
  </si>
  <si>
    <t>Initiative populaire pour le droit au logement et le développement de la protection de la famille</t>
  </si>
  <si>
    <t>Arrêté fédéral modifiant le régime des finances fédérales</t>
  </si>
  <si>
    <t>Arrêté fédéral insérant dans la constitution fédérale un article 24septies sur la protection de l'homme et son milieu naturel contre les atteintes nuisibles ou incommodantes</t>
  </si>
  <si>
    <t>Arrêté fédéral concernant la prorogation du régime financier de la Confédération</t>
  </si>
  <si>
    <t>Initiative populaire en vue de la création d'un fonds pour la construction de logements (initiative Denner)</t>
  </si>
  <si>
    <t>Contre-projet à l'initiative populaire en vue de la création d'un fonds pour la construction de logements</t>
  </si>
  <si>
    <t>Arrêté fédéral portant insertion dans la constitution fédérale d'un article 34septies sur la déclaration de force obligatoire générale de baux à loyer et sur des mesures en vue de la protection des locataires</t>
  </si>
  <si>
    <t>Arrêté fédéral concernant la stabilisation du marché de la construction</t>
  </si>
  <si>
    <t>Arrêté fédéral sur la sauvegarde de la monnaie</t>
  </si>
  <si>
    <t>Initiative populaire pour un contrôle renforcé des industries d'armement et l'interdiction d'exportation d'armes</t>
  </si>
  <si>
    <t>Initiative populaire pour une véritable retraite populaire et la revision de la constitution en matière de prévoyance-vieillesse, survivants et invalidité</t>
  </si>
  <si>
    <t>Initiative populaire «pour l'imprescriptibilité des actes de pornographie enfantine»</t>
  </si>
  <si>
    <t>Initiative populaire «pour un âge de l'AVS flexible»</t>
  </si>
  <si>
    <t>Initiative populaire «Droit de recours des organisations: Assez d'obstructionnisme - Plus de croissance pour la Suisse!»</t>
  </si>
  <si>
    <t>Initiative populaire «pour une politique raisonnable en matière de chanvre protégeant efficacement la jeunesse»</t>
  </si>
  <si>
    <t>Loi fédérale sur les stupéfiants et les substances psychotropes</t>
  </si>
  <si>
    <t>Contre-projet à l'initiative populaire pour une véritable retraite populaire et la revision de la constitution en matière de prévoyance-vieillesse, survivants et invalidité</t>
  </si>
  <si>
    <t>Arrêté fédéral approuvant les Accords entre la Confédération suisse et la Communauté économique européenne ainsi que les Etats membres de la Communauté européenne du charbon et de l'acier</t>
  </si>
  <si>
    <t>Arrêté fédéral modifiant les articles de la constitution sur l'enseignement</t>
  </si>
  <si>
    <t>Arrêté fédéral complétant la constitution par un article sur l'encouragement de la recherche scientifique</t>
  </si>
  <si>
    <t>Arrêté fédéral abrogeant les articles de la constitution fédérale sur les jésuites et les couvents</t>
  </si>
  <si>
    <t>5 1/2</t>
  </si>
  <si>
    <t>Arrêté fédéral concernant des mesures de surveillance des prix</t>
  </si>
  <si>
    <t>Arrêté fédéral instituant des mesures dans le domaine du crédit</t>
  </si>
  <si>
    <t>Arrêté fédéral portant approbation et mise en oeuvre des accords bilatéraux d'association à l'Espace Schengen et à l'Espace Dublin</t>
  </si>
  <si>
    <t>Loi fédérale sur le partenariat enregistré entre personnes du même sexe (Loi sur le partenariat, LPart)</t>
  </si>
  <si>
    <t>Arrêté fédéral relatif à l'extension de l’accord sur la libre circulation des personnes aux nouveaux Etats membres de l’UE et à la révision des mesures d’accompagnement</t>
  </si>
  <si>
    <t>Arrêté fédéral limitant les amortissements admissibles pour les impôts sur le revenu perçus par la Confédération, les cantons et les communes</t>
  </si>
  <si>
    <t>Arrêté fédéral concernant un article sur la protection des animaux qui remplace l'article 25bis actuel constitution fédérale</t>
  </si>
  <si>
    <t>Initiative populaire contre l'emprise étrangère et le surpeuplement de la Suisse</t>
  </si>
  <si>
    <t>Arrêté fédéral instituant des mesures propres à améliorer les finances fédérales</t>
  </si>
  <si>
    <t>Arrêté fédéral freinant les décisions en matière de dépenses</t>
  </si>
  <si>
    <t>Arrêté fédéral concernant l'article de la constitution sur la politique conjoncturelle</t>
  </si>
  <si>
    <t>Renseignements:</t>
  </si>
  <si>
    <t>OUI</t>
  </si>
  <si>
    <t>NON</t>
  </si>
  <si>
    <t>Loi fédérale sur l'assurance-invalidité</t>
  </si>
  <si>
    <t>Loi fédérale sur l'assurance-maternité</t>
  </si>
  <si>
    <t>Arrêté fédéral sur des mesures temporaires contre le renchérissement de l'assurance-maladie</t>
  </si>
  <si>
    <t>Arrêté fédéral sur la naturalisation ordinaire et sur la naturalisation facilitée des jeunes étrangers de la deuxième génération</t>
  </si>
  <si>
    <t>15 5/2</t>
  </si>
  <si>
    <t>Arrêté fédéral sur l'acquisition de la nationalité par les étrangers de la troisième génération</t>
  </si>
  <si>
    <t>6 1/2</t>
  </si>
  <si>
    <t>9 1/2</t>
  </si>
  <si>
    <t>11 5/2</t>
  </si>
  <si>
    <t>Loi fédérale sur le régime des allocations pour perte de gain en faveur des personnes servant dans l'armée, dans le service civil ou dans la protection civile (Loi sur les allocations pour perte de gain, LAPG)</t>
  </si>
  <si>
    <t>Arrêté fédéral concernant la réforme de la péréquation financière et de la répartition des tâches entre la Confédération et les cantons (RPT)</t>
  </si>
  <si>
    <t>Arrêté fédéral sur un nouveau régime financier</t>
  </si>
  <si>
    <t>Loi fédérale relative à la recherche sur les cellules souches embryonnaires</t>
  </si>
  <si>
    <t>Arrêté fédéral sur la réforme de la justice</t>
  </si>
  <si>
    <t>Initiative populaire «pour une démocratie directe plus rapide (délai de traitement des initiatives populaires présentées sous forme de projet rédigé de toutes pièces)»</t>
  </si>
  <si>
    <t>Initiative populaire «pour une représentation équitable des femmes dans les autorités fédérales (initiative du 3 mars)»</t>
  </si>
  <si>
    <t>Initiative populaire «pour la protection de l'être humain contre les techniques de reproduction artificielle (initiative pour une procréation respectant la dignité humaine [PPD])»</t>
  </si>
  <si>
    <t>Initiative populaire «visant à réduire de moitié le trafic routier motorisé afin de maintenir et d'améliorer des espaces vitaux (initiative pour la réduction du trafic)»</t>
  </si>
  <si>
    <t>Arrêté fédéral portant approbation des accords sectoriels entre, d'une part, la Confédération suisse et, d'autre part, la Communauté européenne</t>
  </si>
  <si>
    <t>Initiative populaire «pour l'introduction d'un centime solaire»</t>
  </si>
  <si>
    <t>Article constitutionnel sur une redevance pour l'encouragement des énergies renouvelables</t>
  </si>
  <si>
    <t>Initiative populaire «pour un assouplissement de l'AVS - contre le relèvement de l'âge de la retraite des femmes»</t>
  </si>
  <si>
    <t>Initiative populaire «Economiser dans l'armée et la défense générale - pour davantage de paix et d'emplois d'avenir»</t>
  </si>
  <si>
    <t>Initiative populaire «pour garantir l'AVS - taxer l'énergie et non le travail!»</t>
  </si>
  <si>
    <t>Initiative populaire «pour la mère et l'enfant - pour la protection de l'enfant à naître et pour l'aide à sa mère dans la détresse»</t>
  </si>
  <si>
    <t>10 5/2</t>
  </si>
  <si>
    <t>10 1/2</t>
  </si>
  <si>
    <t>Loi fédérale sur l’armée (armée XXI)</t>
  </si>
  <si>
    <t>Initiative populaire «pour un dimanche sans voitures par saison - un essai limité à quatre ans»</t>
  </si>
  <si>
    <t>Initiative populaire «Sortir du nucléaire - Pour un tournant dans le domaine de l'énergie et pour la désaffectation progressive des centrales nucléaires»</t>
  </si>
  <si>
    <t>Initiative populaire «Moratoire-plus - Pour la prolongation du moratoire dans la construction de centrales nucléaires et la limitation du risque nucléaire»</t>
  </si>
  <si>
    <t>Initiative populaire «Pour une offre appropriée en matière de formation professionnelle»</t>
  </si>
  <si>
    <t>Arrêté fédéral sur le financement de l'AVS/AI per le biais d'un relèvement de la taxe sur la valeur ajoutée</t>
  </si>
  <si>
    <t>Article constitutionnel relatif à une redevance incitative sur l'énergie en faveur de l'environnement</t>
  </si>
  <si>
    <t>Initiative populaire «pour une réglementation de l'immigration»</t>
  </si>
  <si>
    <t>Initiative populaire «pour davantage de droits au peuple grâce au référendum avec contre-proposition»</t>
  </si>
  <si>
    <t>Loi fédérale sur l'assurance-vieillesse et survivants (11e révision de l'AVS)</t>
  </si>
  <si>
    <t>Initiative populaire «pour une retraite à la carte dès 62 ans, tant pour les femmes que pour les hommes»</t>
  </si>
  <si>
    <t>Initiative populaire «pour des coûts hospitaliers moins élevés»</t>
  </si>
  <si>
    <t>Loi sur le personnel de la Confédération</t>
  </si>
  <si>
    <t>Office fédéral de la statistique, Statistique des votations fédérales</t>
  </si>
  <si>
    <t>Initiative populaire «Oui à l'Europe!»</t>
  </si>
  <si>
    <t>Initiative populaire «pour des médicaments à moindre prix»</t>
  </si>
  <si>
    <t>Initiative populaire «pour plus de sécurité à l'intérieur des localités grâce à une vitesse maximale de 30 km/h assortie d'exceptions (Rues pour tous)»</t>
  </si>
  <si>
    <t>Loi fédérale sur l'armée et l'administration militaire (Armement)</t>
  </si>
  <si>
    <t>Loi fédérale sur l'armée et l'administration militaire (Coopération en matière d’instruction)</t>
  </si>
  <si>
    <t>Arrêté fédéral portant abrogation de la disposition constitutionnelle soumettant l'érection des évêchés à l'approbation de la Confédération</t>
  </si>
  <si>
    <t>Arrêté fédéral concernant un frein à l'endettement</t>
  </si>
  <si>
    <t>Initiative populaire «pour une politique de sécurité crédible et une Suisse sans armée»</t>
  </si>
  <si>
    <t>Initiative populaire «La solidarité crée la sécurité: pour un service civil volontaire pour la paix (SCP)»</t>
  </si>
  <si>
    <t>Initiative populaire «pour un impôt sur les gains en capital»</t>
  </si>
  <si>
    <t>E-Mail: webmaster@admin.ch</t>
  </si>
  <si>
    <t>© OFS - Encyclopédie statistique de la Suisse</t>
  </si>
  <si>
    <t>Initiative populaire «pour l'adhésion de la Suisse à l'Organisation des Nations Unies (ONU)»</t>
  </si>
  <si>
    <t>Initiative populaire «pour une durée du travail réduite»</t>
  </si>
  <si>
    <t>Code pénal suisse (interruption de grossesse, régime du délai)</t>
  </si>
  <si>
    <t>Initiative populaire «pour le versement au fonds AVS des réserves d'or excédentaires de la Banque nationale suisse»</t>
  </si>
  <si>
    <t>L'or à l'AVS, aux cantons et à la Fondation (contre projet à l'initiative sur l'or)</t>
  </si>
  <si>
    <t>Loi sur le marché de l'électricité</t>
  </si>
  <si>
    <t>Initiative populaire «contre les abus dans le droit d'asile»</t>
  </si>
  <si>
    <t>Loi fédérale sur l'assurance-chômage obligatoire et l'indemnité en cas d'insolvabilité</t>
  </si>
  <si>
    <t>Arrêté fédéral relatif à la révision des droits populaires</t>
  </si>
  <si>
    <t>Loi fédérale sur l'adaptation des participations cantonales aux coûts des traitements hospitaliers</t>
  </si>
  <si>
    <t>11 2/2</t>
  </si>
  <si>
    <t>Contre-projet relatif à l'initiative populaire «Avanti – pour des autoroutes sûres et performantes»</t>
  </si>
  <si>
    <t>Initiative populaire «Pour le renvoi des étrangers criminels»</t>
  </si>
  <si>
    <t>Arrêté fédéral concernant l'expulsion et le renvoi des criminels étrangers dans le respect de la Constitution (contre-projet à l'initiative sur le renvoi)</t>
  </si>
  <si>
    <t>Initiative populaire «Pour des impôts équitables. Stop aux abus de la concurrence fiscale»</t>
  </si>
  <si>
    <t>Initiative populaire «Pour la protection face à la violence des armes»</t>
  </si>
  <si>
    <t>Code des obligations (Bail à loyer). Modification</t>
  </si>
  <si>
    <t>Initiative populaire «Internement à vie pour les délinquants sexuels ou violents jugés très dangereux et non amendables»</t>
  </si>
  <si>
    <t>Loi fédérale sur la modification d'actes concernant l'imposition du couple et de la famille, l'imposition du logement et les droits de timbre</t>
  </si>
  <si>
    <t>20 4/2</t>
  </si>
  <si>
    <t>*</t>
  </si>
  <si>
    <t>2/2</t>
  </si>
  <si>
    <t>Loi fédérale sur la protection de la population et sur la protection civile</t>
  </si>
  <si>
    <t>Fac.</t>
  </si>
  <si>
    <t>CP</t>
  </si>
  <si>
    <t>Chancellerie fédérale, Service d'information. Renseignements: 031 322 37 91</t>
  </si>
  <si>
    <t>Initiative populaire «pour des loyers loyaux»</t>
  </si>
  <si>
    <t>Initiative populaire «La santé à un prix abordable»</t>
  </si>
  <si>
    <t>Initiative populaire «Droits égaux pour les personnes handicapées»</t>
  </si>
  <si>
    <t>Loi fédérale sur la coopération avec l’Europe de l’Est</t>
  </si>
  <si>
    <t>Loi fédérale sur les allocations familiales</t>
  </si>
  <si>
    <t>Arrêté fédéral sur la sauvegarde de la monnaie. Modification du 28 juin 1974</t>
  </si>
  <si>
    <t>Loi fédérale modifiant le tarif général des douanes</t>
  </si>
  <si>
    <t>Arrêté fédéral concernant l'augmentation des recettes fiscales dès 1976</t>
  </si>
  <si>
    <t>Arrêté fédéral modifiant la constitution (liberté d'établissement et réglementation de l'assistance)</t>
  </si>
  <si>
    <t>Arrêté fédéral concernant une revision de la constitution dans le domaine de l'économie des eaux</t>
  </si>
  <si>
    <t>Loi fédérale sur l'importation et l'exportation de produits agricoles transformés</t>
  </si>
  <si>
    <t>Initiative populaire sur la participation des travailleurs</t>
  </si>
  <si>
    <t>Contre-projet à l'initiative populaire sur la participation des travailleurs</t>
  </si>
  <si>
    <t>Initiative populaire en faveur d'une imposition plus équitable et de l'abolition des privilèges fiscaux</t>
  </si>
  <si>
    <t>Loi fédérale sur l'aménagement du territoire</t>
  </si>
  <si>
    <t>Arrêté fédéral concernant la conclusion d'un accord entre la Confédération suisse et l'Association internationale de développement (IDA) relatif à un prêt de 200 millions de francs</t>
  </si>
  <si>
    <t>Arrêté fédéral concernant une nouvelle conception de l'assurance-chômage</t>
  </si>
  <si>
    <t>Arrêté fédéral complétant la constitution par un article sur la radiodiffusion et la télévision</t>
  </si>
  <si>
    <t>Initiative populaire en vue de l'introduction par la Confédération d'une assurance responsabilité civile pour les véhicules à moteurs et les cycles</t>
  </si>
  <si>
    <t>Arrêté fédéral sur la politique du marché de l'argent et du crédit</t>
  </si>
  <si>
    <t>Initiative populaire «Pour en finir avec les constructions envahissantes de résidences secondaires»</t>
  </si>
  <si>
    <t>Initiative populaire «Pour un traitement fiscal privilégié de l'épargne-logement destinée à l'acquisition d'une habitation à usage personnel ou au financement de travaux visant à économiser l'énergie ou à préserver l'environnement»</t>
  </si>
  <si>
    <t>Initiative populaire «6 semaines de vacances pour tous»</t>
  </si>
  <si>
    <t>Arrêté fédéral concernant la réglementation des jeux d'argent en faveur de l'utilité publique</t>
  </si>
  <si>
    <t>Loi fédérale sur la réglementation du prix du livre</t>
  </si>
  <si>
    <t>Arrêté fédéral relatif au financement additionnel de l'AI par un relèvement temporaire des taux de la TVA</t>
  </si>
  <si>
    <t>Arrêté fédéral portant suppression de l'initiative populaire générale</t>
  </si>
  <si>
    <t>Arrêté fédéral sur la surveillance des prix</t>
  </si>
  <si>
    <t>Initiative populaire pour l'introduction de la semaine de travail de 40 heures</t>
  </si>
  <si>
    <t>Initiative populaire instituant de nouvelles dispositions sur le référendum en matière de traités internationaux</t>
  </si>
  <si>
    <t>Contre-projet à l'initiative populaire instituant de nouvelles dispositions sur le référendum en matière de traités internationaux</t>
  </si>
  <si>
    <t>Arrêté fédéral réformant le régime de l'impôt sur le chiffre d'affaires et l'impôt fédéral direct</t>
  </si>
  <si>
    <t>Arrêté fédéral concernant l'harmonisation fiscale</t>
  </si>
  <si>
    <t>16 3/2</t>
  </si>
  <si>
    <t>3 3/2</t>
  </si>
  <si>
    <t>1 2/2</t>
  </si>
  <si>
    <t>18 4/2</t>
  </si>
  <si>
    <t>Initiative populaire contre la pollution atmosphérique causée par les véhicules à moteur</t>
  </si>
  <si>
    <t>Arrêté fédéral relevant le nombre de signatures requis pour le référendum (Art. 89 et 89bis cst.)</t>
  </si>
  <si>
    <t>Arrêté fédéral relevant le nombre de signatures requis pour l'initiative constitutionnelle (Art. 120 et 121 cst.)</t>
  </si>
  <si>
    <t>Initiative populaire «Pour des naturalisations démocratiques»</t>
  </si>
  <si>
    <t>Initiative populaire «Souveraineté du peuple sans propagande gouvernementale»</t>
  </si>
  <si>
    <t>Article constitutionnel «Qualité et efficacité économique dans l'assurance-maladie»</t>
  </si>
  <si>
    <t>Loi fédérale sur les droits politiques</t>
  </si>
  <si>
    <t>Arrêté fédéral sur l'introduction d'un service civil de remplacement</t>
  </si>
  <si>
    <t>Loi fédérale instituant des mesures propres à équilibrer les finances fédérales</t>
  </si>
  <si>
    <t>Arrêté fédéral concernant l'article conjoncturel de la constitution</t>
  </si>
  <si>
    <t>Loi fédérale réglementant l'heure en Suisse</t>
  </si>
  <si>
    <t>Loi sur le tarif des douanes. Modification du 7 octobre 1977</t>
  </si>
  <si>
    <t>Loi fédérale sur la protection de la grossesse et le caractère punissable de son interruption</t>
  </si>
  <si>
    <t>Loi fédérale sur l'aide aux hautes écoles et la recherche (LHR)</t>
  </si>
  <si>
    <t>Arrêté fédéral sur la création du canton du Jura (art. 1er et 80 cst.) du 9 mars 1978</t>
  </si>
  <si>
    <t>Arrêté sur l'économie laitière 1977 (AEL 1977)</t>
  </si>
  <si>
    <t>Loi fédérale sur la protection des animaux (LPA) du 9 mars 1978</t>
  </si>
  <si>
    <t>Loi fédérale sur l'accomplissement des tâches de la Confédération en matière de police de sécurité du 9 mars 1978</t>
  </si>
  <si>
    <t>Loi fédérale sur la formation professionnelle (LFPr) du 19 avril 1978</t>
  </si>
  <si>
    <t>Arrêté fédéral abaissant l'âge requis pour l'exercice du droit de vote et d'éligibilité du 23 juin 1978</t>
  </si>
  <si>
    <t>20 5/2</t>
  </si>
  <si>
    <t>Arrêté fédéral réformant le régime de l'impôt sur le chiffre d'affaires et de l'impôt fédéral direct du 15 décembre 1978</t>
  </si>
  <si>
    <t>20 6/2</t>
  </si>
  <si>
    <t>Arrêté fédéral concernant la loi sur l'énergie atomique du 6 octobre 1978</t>
  </si>
  <si>
    <t>Arrêté fédéral modifiant les articles de la Constitution sur la formation</t>
  </si>
  <si>
    <t>Arrêté fédéral portant suppression de la quote-part des cantons au produit net des droits de timbre du 20 juin 1980</t>
  </si>
  <si>
    <t>Initiative populaire «Contre le bruit des avions de combat à réaction dans les zones touristiques»</t>
  </si>
  <si>
    <t>Loi fédérale sur l’amélioration des conditions fiscales applicables aux activités entrepreneuriales et aux investissements</t>
  </si>
  <si>
    <t>Arrêté fédéral fixant la nouvelle répartition des recettes nettes de la Régie fédérale des alcools provenant de l'imposition des boissons distillées du 20 juin 1980</t>
  </si>
  <si>
    <t>Arrêté fédéral portant révision du régime du blé dans le pays du 20 juin 1980</t>
  </si>
  <si>
    <t>Arrêté fédéral concernant la prorogation du régime financier et l'amélioration des finances fédérales du 19 juin 1981</t>
  </si>
  <si>
    <t>4 4/2</t>
  </si>
  <si>
    <t>11</t>
  </si>
  <si>
    <t>9 6/2</t>
  </si>
  <si>
    <t>7</t>
  </si>
  <si>
    <t>Initiative populaire «Bénéfices de la Banque nationale pour l'AVS»</t>
  </si>
  <si>
    <t>Loi fédérale sur les étrangers</t>
  </si>
  <si>
    <t>Modification de la loi sur l’asile</t>
  </si>
  <si>
    <t>Objet</t>
  </si>
  <si>
    <t>No de la</t>
  </si>
  <si>
    <t>Date</t>
  </si>
  <si>
    <t>Electeurs</t>
  </si>
  <si>
    <t>Bulletins</t>
  </si>
  <si>
    <t>Participa-</t>
  </si>
  <si>
    <t>Blancs</t>
  </si>
  <si>
    <t>Nuls</t>
  </si>
  <si>
    <t>Cantons</t>
  </si>
  <si>
    <t>inscrits</t>
  </si>
  <si>
    <t>rentrés</t>
  </si>
  <si>
    <t>tion en %</t>
  </si>
  <si>
    <t>valables</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</si>
  <si>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</si>
  <si>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</si>
  <si>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</si>
  <si>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</si>
  <si>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</si>
  <si>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</si>
  <si>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</si>
  <si>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</si>
  <si>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</si>
  <si>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</si>
  <si>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</si>
  <si>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</si>
  <si>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</si>
  <si>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</si>
  <si>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</si>
  <si>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</si>
  <si>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</si>
  <si>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</si>
  <si>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</si>
  <si>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</si>
  <si>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</si>
  <si>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</si>
  <si>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</si>
  <si>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</si>
  <si>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</si>
  <si>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</si>
  <si>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</si>
  <si>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</si>
  <si>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</si>
  <si>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</si>
  <si>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</si>
  <si>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</si>
  <si>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</si>
  <si>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</si>
  <si>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</si>
  <si>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</si>
  <si>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</si>
  <si>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</si>
  <si>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</si>
  <si>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</si>
  <si>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</si>
  <si>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</si>
  <si>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</si>
  <si>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</si>
  <si>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</si>
  <si>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</si>
  <si>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</si>
  <si>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</si>
  <si>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</si>
  <si>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1</t>
  </si>
  <si>
    <t>2 2/2</t>
  </si>
  <si>
    <t>17 4/2</t>
  </si>
  <si>
    <t>16 2/2</t>
  </si>
  <si>
    <t>14 6/2</t>
  </si>
  <si>
    <t>5</t>
  </si>
  <si>
    <t>8 4/2</t>
  </si>
  <si>
    <t>Les votations populaires fédérales de 1970 à 1979, résultats détaillés</t>
  </si>
  <si>
    <t>Les votations populaires fédérales de 1980 à 1989, résultats détaillés</t>
  </si>
  <si>
    <t>Les votations populaires fédérales de 1990 à 1999, résultats détaillés</t>
  </si>
  <si>
    <t>Arrêté fédéral portant approbation de la reconduction de l’accord entre la Suisse et la Communauté européenne sur la libre circulation des personnes, ainsi qu’approbation du protocole visant à étendre l'accord à la Bulgarie et à la Roumanie</t>
  </si>
  <si>
    <t>Article constitutionnel «Pour la prise en compte des médecines complémentaires» (Contre-projet à l’initiative populaire «Oui aux médecines complémentaires»)</t>
  </si>
  <si>
    <t>Article constitutionnel concernant la recherche sur l'être humain</t>
  </si>
  <si>
    <t>Initiative populaire «Contre les mauvais traitements envers les animaux et pour une meilleure protection juridique de ces derniers»</t>
  </si>
  <si>
    <t>Loi fédérale sur la prévoyance professionnelle vieillesse, survivants et invalidité (LPP) (Taux de conversion minimal)</t>
  </si>
  <si>
    <t>Arrêté fédéral portant approbation et mise en oeuvre de l’échange de notes entre la Suisse et l’Union européenne concernant le Règlement relatif aux passeports biométriques et aux documents de voyage</t>
  </si>
  <si>
    <t>10</t>
  </si>
  <si>
    <t>Loi fédérale sur la garantie des défauts dans le commerce des bestiaux</t>
  </si>
  <si>
    <t>Loi fédérale sur la comptabilité des chemins de fer</t>
  </si>
  <si>
    <t>Loi fédérale sur les peines disciplinaires dans l'armée suisse</t>
  </si>
  <si>
    <t>Loi fédérale créant une Banque de la Confédération suisse</t>
  </si>
  <si>
    <t>Arrêté fédéral révisant l'article 24 de la constitution fédérale</t>
  </si>
  <si>
    <t>Arrêté fédéral concernant la législation fédérale sur le commerce des denrées alimentaires, ainsi que sur le commerce des articles de ménage et des objets usuels qui peuvent mettre en danger la santé ou la vie</t>
  </si>
  <si>
    <t>Loi fédérale concernant l'acquisition et l'exploitation des chemins de fer pour le compte de la Confédération, ainsi que l'organisation de l'administration des chemins de fer fédéraux</t>
  </si>
  <si>
    <t>Arrêté fédéral concernant la révision de l'article 64 de la Constitution fédérale</t>
  </si>
  <si>
    <t>Arrêté fédéral concernant l'insertion d'un article 64bis dans la Constitution fédérale</t>
  </si>
  <si>
    <t>Loi fédérale sur l'assurance contre les maladies et les accidents, et sur l'assurance militaire</t>
  </si>
  <si>
    <t>Initiative populaire tendant à l'introduction du système proportionnel dans les élections au Conseil national</t>
  </si>
  <si>
    <t>Initiative populaire tendant à la nomination du Conseil fédéral par le peuple</t>
  </si>
  <si>
    <t>Arrêté fédéral concernant la subvention de l'école primaire publique par la Confédération</t>
  </si>
  <si>
    <t>Loi fédérale sur le tarif des douanes</t>
  </si>
  <si>
    <t>Loi fédérale complétant le code pénal fédéral du 4 février 1853</t>
  </si>
  <si>
    <t>Initiative populaire concernant la révision de l'article 72 de la constitution fédérale (élection du Conseil national basée sur la population de nationalité suisse)</t>
  </si>
  <si>
    <t>Arrêté fédéral portant modification de l'article 32bis de la constitution fédérale</t>
  </si>
  <si>
    <t>Arrêté fédéral concernant  la revision de l'article 64 de la constitution fédérale (extension de la protection des inventions)</t>
  </si>
  <si>
    <t>Loi fédérale sur le commerce des denrées alimentaires et de divers objets usuels</t>
  </si>
  <si>
    <t>Organisation militaire de la Confédération suisse</t>
  </si>
  <si>
    <t>Arrêté fédéral complétant la constitution fédérale en ce qui concerne le droit de légiférer en matière d'arts et métiers</t>
  </si>
  <si>
    <t>Initiative populaire concernant l'interdiction de l'absinthe</t>
  </si>
  <si>
    <t>Arrêté fédéral concernant la législation fédérale sur  l'utilisation des forces hydrauliques, le transport et la distribution de l'énergie électrique</t>
  </si>
  <si>
    <t>Initiative populaire tendant à appliquer le système proportionnel aux élections pour le Conseil national</t>
  </si>
  <si>
    <t>Loi fédérale sur l'assurance en cas de maladie et d'accidents</t>
  </si>
  <si>
    <t>Arrêté fédéral modifiant les articles 69 et 31, 2e alinéa, lettre d, de la constitution fédérale (lutte contre les maladies de l'homme et des animaux)</t>
  </si>
  <si>
    <t>Arrêté fédéral concernant la revision de l'article 103 de la constitution fédérale et l'adjonction d'un article 114bis à la constitution fédérale</t>
  </si>
  <si>
    <t>Arrêté fédéral concernant l'adoption d'un article constitutionnel en vue de la perception d'un impôt de guerre non renouvelable</t>
  </si>
  <si>
    <t>Arrêté fédéral portant insertion dans la constitution fédérale d'un article 41bis et d'un nouvel alinéa de l'article 42 sous lettre g (droit de timbre)</t>
  </si>
  <si>
    <t>Initiative populaire pour l'insertion dans la constitution fédérale d'un article 41bis et la modification de l'article 42, lettre f, de cette constitution (introduction de l'impôt fédéral direct)</t>
  </si>
  <si>
    <t>Initiative populaire tendant à l'application du système proportionnel aux élections du Conseil national</t>
  </si>
  <si>
    <t>Arrêté fédéral concernant l'insertion d'un article 24ter dans la constitution fédérale (navigation)</t>
  </si>
  <si>
    <t>Arrêté fédéral concernant l'adoption d'un article constitutionnel relatif à la perception d'un nouvel impôt de guerre extraordinaire</t>
  </si>
  <si>
    <t>Arrêté fédéral concernant l'adoption de dispositions transistoires pour l'application de l'article 73 de la constitution fédérale</t>
  </si>
  <si>
    <t>Loi fédérale portant réglementation des conditions de travail</t>
  </si>
  <si>
    <t>Initiative populaire pour la modification de l'article 35 de la constitution fédérale (interdiction des maisons de jeux)</t>
  </si>
  <si>
    <t>Contre-projet à l'initiative populaire pour la modification de l'article 35 de la constitution fédérale (interdiction des maisons de jeux)</t>
  </si>
  <si>
    <t>Arrêté fédéral concernant l'accession de la Suisse à la Société des Nations</t>
  </si>
  <si>
    <t>Loi fédérale concernant la durée du travail dans l'exploitation des chemins de fer et autres entreprises de transport et de communications</t>
  </si>
  <si>
    <t>Initiative populaire concernant la soumission de traités internationaux au référendum</t>
  </si>
  <si>
    <t>Initiative populaire «Suppression de la justice millitaire»</t>
  </si>
  <si>
    <t>Arrêté fédéral concernant l'insertion dans la constitution fédérale d'un art. 37bis (circulation des automobiles et des cycles)</t>
  </si>
  <si>
    <t>Arrêté fédéral concernant l'insertion dans la constitution fédérale d'un art.37ter (navigation aérienne)</t>
  </si>
  <si>
    <t>Initiative populaire concernant la modification de l'article 44 de la constitution fédérale (Naturalisation) [...]</t>
  </si>
  <si>
    <t>Initiative populaire concernant la modification [...] de l'article 70 de la constitution fédérale (expulsion pour atteinte à la sécurité du pays)</t>
  </si>
  <si>
    <t>Initiative populaire sur «l'éligibilité des fonctionnaires fédéraux au Conseil national»</t>
  </si>
  <si>
    <t>Loi fédérale modifiant le code pénal fédéral du 4 février 1853 en ce qui concerne les crimes et délits contre l'ordre constitutionnel et la sûreté intérieure, et introduisant le sursis à l'exécution de la peine</t>
  </si>
  <si>
    <t>Initiative populaire concernant le prélèvement d'un impôt unique sur la fortune (article 42bis de la Constitution)</t>
  </si>
  <si>
    <t>Initiative populaire sur «l'arrestation des citoyens suisses qui compromettent la sûreté intérieure du pays»</t>
  </si>
  <si>
    <t>Arrêté fédéral ratifiant la Convention entre la Suisse et la France réglant les relations de commerce et de bon voisinage entre les anciennes zones franches de la Haute-Savoie et du Pays de Gex et les cantons suisses limitrophes, signée à Paris le 7 août</t>
  </si>
  <si>
    <t>Initiative populaire pour la garantie des droits populaires dans la question douanière (article 29 de la Constitution fédérale )</t>
  </si>
  <si>
    <t>Arrêté fédéral concernant la revision des articles 31 et 31 bis (régime des alcools) de la Constitution fédérale</t>
  </si>
  <si>
    <t>Loi fédérale modifiant l'art. 41 de la loi sur les fabriques du 18 juin 1914/27 juin 1919</t>
  </si>
  <si>
    <t>Initiative populaire visant l'insertion dans la constitution fédérale d'un article 34quater (création d'un fonds pour l'assurance-invalidité, vieillesse et survivants)</t>
  </si>
  <si>
    <t>Arrêté fédéral concernant le séjour et l'établissement des étrangers</t>
  </si>
  <si>
    <t>Arrêté fédéral concernant l'assurance en cas de vieillesse, l'assurance des survivants et l'assurance en cas d'invalidité</t>
  </si>
  <si>
    <t>Arrêté fédéral du 21 avril 1926 portant addition à la constitution fédérale d'un article 23bis sur l'approvisionnement du pays en céréales</t>
  </si>
  <si>
    <t>Arrêté fédéral concernant la revision de l'article 30 de la Constitution</t>
  </si>
  <si>
    <t>Loi fédérale sur la circulation des automobiles et des cycles</t>
  </si>
  <si>
    <t>Arrêté fédéral concernant la revision de l'article 44 de la Constitution (naturalisations)</t>
  </si>
  <si>
    <t>Initiative populaire portant modification de l'article 35 de la Constitution (initiative populaire en faveur du maintien des kursaals et de l'encouragement du tourisme en Suisse)</t>
  </si>
  <si>
    <t>Initiative populaire visant l'insertion d'un article 23bis dans la constitution fédérale (approvisionnement du pays en blé)</t>
  </si>
  <si>
    <t>Contre-projet à l'initiative populaire visant l'insertion d'un article 23bis dans la constitution fédérale (approvisionnement du pays en blé)</t>
  </si>
  <si>
    <t>Loi fédérale modifiant l'article 14 de la loi fédérale du 10 octobre 1902 sur le tarif des douanes suisses</t>
  </si>
  <si>
    <t>Initiative populaire concernant la circulation routière</t>
  </si>
  <si>
    <t>Initiative populaire concernant le droit des cantons et des communes d'interdire les boissons distillées</t>
  </si>
  <si>
    <t>Arrêté fédérale concernant la revision des articles 31 et 32bis de la constitution fédérale  et l'insertion d'un nouvel article 32quater (régime des alcools)</t>
  </si>
  <si>
    <t>Arrêté fédéral sur la demande d'initiative concernant la revision de l'article 12 de la constitution fédérale (interdiction des décorations)</t>
  </si>
  <si>
    <t>Arrêté fédéral concernant la revision de l'article 72 de la constitution  (élection du Conseil national)</t>
  </si>
  <si>
    <t>Arrêté fédéral concernant la revision des articles 76, 96, 1er et 3e alinéas, et 105, 2e alinéa, de la constitution (durée du mandat du Conseil national, du Conseil fédéral et du chancelier de la Confédération)</t>
  </si>
  <si>
    <t>Loi fédérale sur l'assurance-vieillesse et survivants</t>
  </si>
  <si>
    <t>Loi fédérale sur l'imposition du tabac</t>
  </si>
  <si>
    <t>Loi fédérale réduisant temporairement les traitements et salaires des personnes au service de la Confédération</t>
  </si>
  <si>
    <t>Loi fédérale sur la protection de l'ordre public</t>
  </si>
  <si>
    <t>Loi fédérale modifiant celle du 12 avril 1907 sur l'organisation militaire. (Réorganisation de l'instruction.)</t>
  </si>
  <si>
    <t>Loi fédérale réglant le transport de marchandises et d'animaux sur la voie au moyen de véhicules automobiles. (Loi sur le partage du trafic.)</t>
  </si>
  <si>
    <t>Initiative populaire pour combattre la crise économique et ses effets</t>
  </si>
  <si>
    <t>Initiative populaire pour la revision totale de la constitution</t>
  </si>
  <si>
    <t>Initiative populaire concernant la revision partielle de l'article 56 de la constitution fédérale (interdiction des sociétés franc-maçonniques et associations similaires)</t>
  </si>
  <si>
    <t>Arrêté fédéral revisant les articles 107 et 116 de la constitution fédérale (reconnaissance du romanche comme langue nationale)</t>
  </si>
  <si>
    <t>Initiative populaire tendant à modifier le référendum facultatif (revision de l'article 89, 2e alinéa, de la constitution)</t>
  </si>
  <si>
    <t>Initiative populaire contre l'industrie privée des armements</t>
  </si>
  <si>
    <t>Contre-projet à l'initiative populaire contre l'industrie privée des armements</t>
  </si>
  <si>
    <t>Code pénal suisse</t>
  </si>
  <si>
    <t>Arrêté fédéral concernant le régime transitoire des finances fédérales</t>
  </si>
  <si>
    <t>Initiative populaire pour l'extension de la juridiction constitutionnelle (revision de l'article 113 de la constitution)</t>
  </si>
  <si>
    <t>Arrêté fédéral sur la demande d'initiative tendant à restreindre l'emploi de la clause d'urgence</t>
  </si>
  <si>
    <t>Arrêté fédéral complétant la constitution fédérale en vue de l'octroi et de la couverture partielle de crédits destinés au renforcement de la défense nationale et à la lutte contre le chômage</t>
  </si>
  <si>
    <t>Loi fédérale modifiant le statut des fonctionnaires et les conditions d'assurance du personnel fédéral</t>
  </si>
  <si>
    <t>Loi fédérale modifiant les articles 103 et 104 de la loi du 12 avril 1907 sur l'organisation militaire. (Obligation de l'instruction militaire préparatoire.)</t>
  </si>
  <si>
    <t>Initiative populaire pour la revision des articles 31, 32bis et 32quater de la constitution fédérale</t>
  </si>
  <si>
    <t>Initiative populaire tendant à l'augmentation du nombre des membres du Conseil fédéral et à son élection par le peuple</t>
  </si>
  <si>
    <t>Initiative populaire concernant la réorganisation du Conseil national</t>
  </si>
  <si>
    <t>Loi fédérale sur la concurrence déloyale</t>
  </si>
  <si>
    <t>Loi fédérale sur les chemins de fer fédéraux</t>
  </si>
  <si>
    <t>Arrêté fédéral sur la demande d'initiative pour la famille</t>
  </si>
  <si>
    <t>Arrêté fédéral sur la demande d'initiative concernant la réglementation du transport des marchandises</t>
  </si>
  <si>
    <t>Initiative populaire concernant «la réforme économique et les droits du travail»</t>
  </si>
  <si>
    <t>Arrêté fédéral revisant les articles de la constitution fédérale relatifs au domaine écomomique</t>
  </si>
  <si>
    <t>Arrêté fédéral réglant le régime du sucre</t>
  </si>
  <si>
    <t>Arrêté fédéral revisant l'article 39 de la constitution relatif à la banque nationale suisse</t>
  </si>
  <si>
    <t>Loi fédérale complétant celle du 13 juin 1928 sur la lutte contre la tuberculose</t>
  </si>
  <si>
    <t>Initiative populaire pour le retour à la démocratie directe</t>
  </si>
  <si>
    <t>Loi fédérale modifiant la loi du 30 juin 1927 sur le statut des fonctionnaires</t>
  </si>
  <si>
    <t>Arrêté fédéral prorogeant et modifiant celui qui concerne les mesures destinées à encourager la construction de maisons d'habitation</t>
  </si>
  <si>
    <t>Arrêté fédéral instituant de nouvelles dispositions constitutionnelles sur le régime financier de la Confédération</t>
  </si>
  <si>
    <t>Initiative populaire visant la protection du sol et du travail par des mesures contre la spéculation</t>
  </si>
  <si>
    <t>Arrêté fédéral modifiant l'article 72 de la constitution (élection du Conseil national)</t>
  </si>
  <si>
    <t>Arrêté fédéral concernant le régime financier de 1951 à 1954</t>
  </si>
  <si>
    <t>Arrêté fédéral concernant le transport sur la voie publique de personnes et de choses au moyen de véhicules automobiles</t>
  </si>
  <si>
    <t>Initiative populaire concernant la revision de l'art. 39 de la constitution (initiative pour la monnaie franche)</t>
  </si>
  <si>
    <t>Contre-projet à l'initiative populaire concernant la revision de l'art. 39 de la constitution (initiative pour la monnaie franche)</t>
  </si>
  <si>
    <t>Initiative populaire concernant la participation des entreprises de droit public aux dépenses pour la défense nationale</t>
  </si>
  <si>
    <t>Arrêté fédérale prorogeant celui qui restreint l'ouverture et l'agrandissement d'hôtels</t>
  </si>
  <si>
    <t>Loi fédérale sur l'amélioration de l'agriculture et le maintien de la population paysanne (loi sur l'agriculture)</t>
  </si>
  <si>
    <t>Initiative populaire concernant les impôts sur le chiffre d'affaires</t>
  </si>
  <si>
    <t>Initiative populaire concernant le financement des armements et pour la sauvegarde des conquêtes sociales</t>
  </si>
  <si>
    <t>Arrêté fédéral sur la couverture des dépenses pour l'armement</t>
  </si>
  <si>
    <t>Loi fédérale modifiant les dispositions relatives à l'imposition du tabac de la loi fédérale sur l'assurance-vieillesse et survivants</t>
  </si>
  <si>
    <t>Arrêté fédéral concernant la construction d'abris antiaériens dans les bâtiments existants</t>
  </si>
  <si>
    <t>Arrêté fédéral sur le maintien temporaire d'un contrôle des prix réduit</t>
  </si>
  <si>
    <t>Arrêté fédéral concernant le ravitaillement du pays en céréales panifiables</t>
  </si>
  <si>
    <t>Loi fédérale concernant la revision de la loi fédérale sur le service des postes</t>
  </si>
  <si>
    <t>Arrêté fédéral introduisant dans la constitution un article 24quater sur la protection des eaux contre la pollution</t>
  </si>
  <si>
    <t>Arrêté fédéral instituant le régime du certificat de capacité dans les métiers de cordonnier, coiffeur, sellier et charron</t>
  </si>
  <si>
    <t>Arrêté fédéral concernant une aide extraordinaire aux Suisses de l'étranger victimes de la guerre</t>
  </si>
  <si>
    <t>Arrêté fédéral concernant le régime financier de 1955 à 1958</t>
  </si>
  <si>
    <t>Initiative populaire pour la protection des sites depuis la chute du Rhin jusqu'à Rheinau</t>
  </si>
  <si>
    <t>Initiative populaire concernant la protection des locataires et des consommateurs</t>
  </si>
  <si>
    <t>Contre-projet à l'initiative populaire concernant la protection des locataires et des consommateurs</t>
  </si>
  <si>
    <t>Initiative populaire pour une extension des droits populaires lors de l'octroi par la Confédération de concessions pour l'utilisation des forces hydrauliques</t>
  </si>
  <si>
    <t>Arrêté fédéral instituant des mesures pour encourager l'économie du canton des Grisons, au moyen d'une aide à la société anonyme pour la saccharification du bois à Domat/Ems</t>
  </si>
  <si>
    <t>Arrêté fédéral concernant la revision du régime du blé</t>
  </si>
  <si>
    <t>Arrêté fédéral sur l'initiative populaire concernant le vote des dépenses par l'Assemblée fédérale</t>
  </si>
  <si>
    <t>Arrêté fédéral insérant dans la constitution fédérale un article 22bis sur la protection civile</t>
  </si>
  <si>
    <t>Arrêté fédéral introduisant dans la constitution un article 36bis sur la radiodiffusion et la télévision</t>
  </si>
  <si>
    <t>Arrêté fédéral introduisant dans la constitution un article 24quinquies sur l'énergie atomique et la protection contre les radiations</t>
  </si>
  <si>
    <t>Arrêté fédéral prorogeant pour une durée limitée la validité du régime transitoire concernant le ravitaillement du pays en céréales panifiables</t>
  </si>
  <si>
    <t>Initiative populaire contre l'abus de la puissance économique</t>
  </si>
  <si>
    <t>Arrêté fédéral concernant l'insertion, dans la constitution fédérale, d'un article 27ter sur le cinéma</t>
  </si>
  <si>
    <t>Arrêté fédéral concernant l'initiative populaire pour l'amélioration du réseau routier</t>
  </si>
  <si>
    <t>Initiative populaire pour l'introduction de la semaine de 44 heures (Réduction de la durée du travail)</t>
  </si>
  <si>
    <t>Arrêté fédéral modifiant la constitution (jeux de kursaals)</t>
  </si>
  <si>
    <t>Arrêté fédéral concernant l'approbation de la convention conclue entre la Confédération suisse et la République italienne au sujet de l'utilisation de la force hydraulique du Spöl</t>
  </si>
  <si>
    <t>Arrêté fédéral insérant dans la constitution un article 22bis sur la protection civile</t>
  </si>
  <si>
    <t>Arrêté fédéral sur le maintien de mesures temporaires en matière de contrôle des prix</t>
  </si>
  <si>
    <t>Arrêté fédéral modifiant celui qui concerne les mesures complémentaires d'ordre économique et financier applicables à l'économie laitière</t>
  </si>
  <si>
    <t>Arrêté fédéral concernant l'insertion dans la constitution d'un article 26bis sur les installations de transport par conduites de combustibles ou de carburants liquides ou gazeux</t>
  </si>
  <si>
    <t>Arrêté fédéral concernant le perception d'une taxe sur les carburants pour moteurs destinée à financer à titre complémentaire les routes nationales</t>
  </si>
  <si>
    <t>Initiative populaire tendant à l'institution de l'initiative législative en matière fédérale</t>
  </si>
  <si>
    <t>Arrêté fédéral concernant l'industrie horlogère suisse (Statut légal de l'horlogerie)</t>
  </si>
  <si>
    <t>Initiative populaire pour l'interdiction des armes atomiques</t>
  </si>
  <si>
    <t>Arrêté fédéral insérant dans la constitution fédérale un article 24sexies sur la protection de la nature et du paysage</t>
  </si>
  <si>
    <t>Loi fédérale modifiant la loi sur les indemnités de présence et de déplacement des membres du Conseil national et des commissions de l'Assemblée fédérale</t>
  </si>
  <si>
    <t>Initiative populaire sur le droit du peuple de décider de l'équipement de l'armée suisse en armes atomiques</t>
  </si>
  <si>
    <t>Arrêté fédéral concernant la prorogation du régime financier de la Confédération (Prolongation de validité de l'article 41ter de la constitution et réduction de l'impôt pour la défense nationale)</t>
  </si>
  <si>
    <t>Arrêté fédéral introduisant dans la constitution un article 27quater sur les bourses d'études et autres aides financières à l'instruction</t>
  </si>
  <si>
    <t>Arrêté fédéral concernant l'octroi d'une amnistie fiscale générale au 1er janvier 1965</t>
  </si>
  <si>
    <t>Loi fédérale sur la formation professionnelle</t>
  </si>
  <si>
    <t>Arrêté fédéral concernant la lutte contre le renchérissement par des mesures dans le domaine du marché de l'argent et des capitaux et dans celui du crédit</t>
  </si>
  <si>
    <t>Arrêté fédéral concernant la lutte contre le renchérissement par des mesures dans le domaine de la construction</t>
  </si>
  <si>
    <t>Loi fédérale modifiant l'arrêté de l'Assemblée fédérale concernant le lait, les produits laitiers et les graisses comestibles</t>
  </si>
  <si>
    <t>Arrêté fédéral introduisant dans la constitution un article 45bis relatif aux Suisses de l'étranger</t>
  </si>
  <si>
    <t>Initiative populaire relative à la lutte contre l'alcoolisme</t>
  </si>
  <si>
    <t>Initiative populaire contre la spéculation foncière</t>
  </si>
  <si>
    <t>Arrêté fédéral concernant l'octroi d'une amnistie fiscale générale</t>
  </si>
  <si>
    <t>Loi fédérale sur les écoles polytechniques fédérales</t>
  </si>
  <si>
    <t>Arrêté fédéral complétant la constitution par des articles 22ter et 22quater (Dispositions constitutionnelles sur le droit foncier)</t>
  </si>
  <si>
    <t>17 3/2</t>
  </si>
  <si>
    <t>Initiative populaire «Accéder à la propriété grâce à l'épargne-logement»</t>
  </si>
  <si>
    <t>Initiative populaire «Pour le renforcement des droits populaires dans la politique étrangère (accords internationaux: la parole au peuple!)»</t>
  </si>
  <si>
    <t>Modification de la loi fédérale sur l'assurance-maladie (Réseaux de soins)</t>
  </si>
  <si>
    <t>Egalité des citoyens au point de vue de l'établissement et de la législation</t>
  </si>
  <si>
    <t>poku@bfs.admin.ch</t>
  </si>
  <si>
    <t>Arrêté fédéral sur la promotion de la formation musicale des jeunes</t>
  </si>
  <si>
    <t>Initiative populaire «Sécurité du logement à la retraite»</t>
  </si>
  <si>
    <t>Initiative populaire «Protection contre le tabagisme passif»</t>
  </si>
  <si>
    <t>Modification de la loi sur les épizooties (LFE)</t>
  </si>
  <si>
    <t>Initiative populaire «contre les rémunérations abusives»</t>
  </si>
  <si>
    <t>Arrêté fédéral sur la politique familiale</t>
  </si>
  <si>
    <t>Initiative populaire «Élection du Conseil fédéral par le peuple»</t>
  </si>
  <si>
    <t>Loi sur l'asile (LAsi) (Modifications urgentes de la loi sur l'asile)</t>
  </si>
  <si>
    <t>Initiative populaire «Oui à I'abrogation du service militaire obligatoire»</t>
  </si>
  <si>
    <t>Loi fédérale sur la lutte contre les maladies transmissibles de l'homme (loi sur les épidémies)</t>
  </si>
  <si>
    <t>Loi sur le travail (libéralisation des heures d'ouverture des shops des stations-service)</t>
  </si>
  <si>
    <t>Initiative populaire «1:12 – Pour des salaires équitables»</t>
  </si>
  <si>
    <t>Initiative populaire «Initiative pour les familles: déductions fiscales aussi pour les parents qui gardent eux-mêmes leurs enfants»</t>
  </si>
  <si>
    <t>Loi fédérale concernant la redevance pour l'utilisation des routes nationales</t>
  </si>
  <si>
    <t>Arrêté fédéral portant règlement du financement et de l'aménagement de l'infrastructure ferroviaire (contre-projet direct à l'initiative populaire «Pour les transports publics», qui a été retirée)</t>
  </si>
  <si>
    <t>Initiative populaire «Financer l'avortement est une affaire privée – Alléger l'assurance-maladie en radiant les coûts de l'interruption de grossesse de l'assurance de base»</t>
  </si>
  <si>
    <t>Initiative populaire «Contre l'immigration de masse»</t>
  </si>
  <si>
    <t>Arrêté fédéral concernant les soins médicaux de base (contre-projet direct à l'initiative populaire «Oui à la médecine de famille», qui a été retirée)</t>
  </si>
  <si>
    <t>Initiative populaire «Pour que les pédophiles ne travaillent plus avec des enfants»</t>
  </si>
  <si>
    <t>Initiative populaire «Pour la protection de salaires équitables (Initiative sur les salaires minimums)»</t>
  </si>
  <si>
    <t>Loi fédérale sur le fonds d'acquisition de l'avion de combat Gripen</t>
  </si>
  <si>
    <t>Initiative populaire «Stop à la TVA discriminatoire pour la restauration!»</t>
  </si>
  <si>
    <t>Initiative populaire «Pour une caisse publique d'assurance-maladie»</t>
  </si>
  <si>
    <t>Initiative populaire «Sauvez l'or de la Suisse (Initiative sur l'or)»</t>
  </si>
  <si>
    <t>Initiative populaire «Halte à la surpopulation – Oui à la préservation durable des ressources naturelles»</t>
  </si>
  <si>
    <t>Initiative populaire «Halte aux privilèges fiscaux des millionnaires (abolition des forfaits fiscaux)»</t>
  </si>
  <si>
    <t>058 463 61 58</t>
  </si>
  <si>
    <t>Initiative populaire «concernant la séparation complète de l'Etat et de l'Eglise»</t>
  </si>
  <si>
    <t>Loi fédérale sur la circulation routière</t>
  </si>
  <si>
    <t>Initiative populaire «être solidaires en faveur d'une nouvelle politique à l'égard des étrangers»</t>
  </si>
  <si>
    <t>Arrêté fédéral concernant l'initiative populaire «pour l'égalité des droits entre hommes et femmes»</t>
  </si>
  <si>
    <t>Arrêté fédéral concernant l'initiative populaire «pour la protection des droits des consommateurs»</t>
  </si>
  <si>
    <t>Code pénal suisse (actes de violence criminels)</t>
  </si>
  <si>
    <t>Loi sur les étrangers</t>
  </si>
  <si>
    <t>Initiative populaire «tendant à empêcher des abus dans la formation des prix»</t>
  </si>
  <si>
    <t>Contre-projet à l'initiative populaire «tendant à empêcher des abus dans la formation des prix»</t>
  </si>
  <si>
    <t>Arrêté fédéral concernant une nouvelle réglementation des droits de douane sur les carburants</t>
  </si>
  <si>
    <t>Arrêté fédéral concernant l'article constitutionnel sur l'énergie</t>
  </si>
  <si>
    <t>Arrêté fédéral sur la révision du droit de la nationalité dans la constitution fédérale</t>
  </si>
  <si>
    <t>Arrêté fédéral tendant à faciliter certaines naturalisations</t>
  </si>
  <si>
    <t>Arrêté fédéral concernant la perception d'une redevance sur le trafic des poids lourds</t>
  </si>
  <si>
    <t>Arrêté fédéral relatif à une redevance pour l'utilisation des routes nationales</t>
  </si>
  <si>
    <t>Initiative populaire «pour un authentique service civil fondé sur la preuve par l'acte»</t>
  </si>
  <si>
    <t>Initiative populaire «contre l'abus du secret bancaire et de la puissance des banques» (Initiative sur les banques)</t>
  </si>
  <si>
    <t>Initiative populaire «contre le bradage du sol national»</t>
  </si>
  <si>
    <t>Initiative populaire «pour un avenir sans nouvelles centrales atomiques»</t>
  </si>
  <si>
    <t>Initiative populaire «pour un approvisionnement en énergie sûr, économique et respectueux de l'environnement»</t>
  </si>
  <si>
    <t>Initiative populaire «pour une protection efficace de la maternité»</t>
  </si>
  <si>
    <t>Arrêté fédéral concernant un article sur la radio et la télévision</t>
  </si>
  <si>
    <t>Arrêté fédéral concernant l'initiative populaire «sur l'indemnisation des victimes d'actes de violence criminels»</t>
  </si>
  <si>
    <t>Arrêté fédéral supprimant les subventions pour l'instruction primaire</t>
  </si>
  <si>
    <t>Arrêté fédéral supprimant l'obligation incombant à la Confédération d'allouer des subventions dans le domaine de la santé publique</t>
  </si>
  <si>
    <t>Arrêté fédéral sur les subsides de formation</t>
  </si>
  <si>
    <t>Initiative populaire «pour une extension de la durée des vacances payées» (Initiative sur les vacances)</t>
  </si>
  <si>
    <t>Initiative populaire «pour le droit à la vie»</t>
  </si>
  <si>
    <t>Arrêté fédéral supprimant la part des cantons au produit net des droits de timbre</t>
  </si>
  <si>
    <t>Arrêté fédéral fixant la nouvelle répartition des recettes nettes provenant de l'imposition des boissons distillées</t>
  </si>
  <si>
    <t>Arrêté fédéral portant suppression de l'aide aux producteurs cultivant le blé pour leurs propres besoins</t>
  </si>
  <si>
    <t>Arrêté fédéral concernant l'initiative populaire «demandant l'harmonisation du début de l'année scolaire dans tous les cantons» (Initiative sur la rentrée scolaire)</t>
  </si>
  <si>
    <t>Arrêté fédéral instituant une garantie contre les risques à l'innovation en faveur des petites et moyennes entreprises</t>
  </si>
  <si>
    <t>Code civil suisse (Effets généraux du mariage, régime matrimonial et successions)</t>
  </si>
  <si>
    <t>Initiative populaire «pour la suppression de la vivisection»</t>
  </si>
  <si>
    <t>Arrêté fédéral sur l'adhésion de la Suisse à l'Organisation des Nations Unies</t>
  </si>
  <si>
    <t>Initiative populaire «en faveur de la culture»</t>
  </si>
  <si>
    <t>Contre-projet à l'initiative populaire «en faveur de la culture»</t>
  </si>
  <si>
    <t>Initiative populaire «pour une formation professionnelle et un recyclage garantis»</t>
  </si>
  <si>
    <t>Arrêté fédéral concernant l'initiative populaire «pour la protection des locataires»</t>
  </si>
  <si>
    <t>Initiative populaire «pour une juste imposition du trafic des poids lourds (redevance sur les poids lourds)»</t>
  </si>
  <si>
    <t>Loi sur l'asile</t>
  </si>
  <si>
    <t>Loi fédérale sur le séjour et l'établissement des étrangers</t>
  </si>
  <si>
    <t>Initiative populaire «demandant le droit de référendum en matière de dépenses militaires»</t>
  </si>
  <si>
    <t>Arrêté fédéral concernant la procédure de vote relative aux initiatives populaires accompagnées d'un contre-projet</t>
  </si>
  <si>
    <t>Arrêté fédéral concernant le projet RAIL 2000</t>
  </si>
  <si>
    <t>Loi fédérale sur l'assurance-maladie</t>
  </si>
  <si>
    <t>Initiative populaire «pour la protection des marais - Initiative de Rothenthurm»</t>
  </si>
  <si>
    <t>Arrêté fédéral relatif à la modification de la constitution fédérale visant à créer les bases d'une politique coordonnée des transports</t>
  </si>
  <si>
    <t>Initiative populaire «visant à abaisser à 62 ans pour les hommes et à 60  ans pour les femmes l'âge donnant droit à la rente AVS»</t>
  </si>
  <si>
    <t>Initiative populaire «ville-campagne contre la spéculation foncière»</t>
  </si>
  <si>
    <t>Initiative populaire «pour la réduction de la durée du travail»</t>
  </si>
  <si>
    <t>Initiative populaire «pour la limitation de l'immigration»</t>
  </si>
  <si>
    <t>Initiative populaire «pour une protection des exploitations paysannes et contre les fabriques d'animaux (Initiative en faveur des petits paysans)»</t>
  </si>
  <si>
    <t>Initiative populaire «pour une Suisse sans armée et pour une politique globale de paix»</t>
  </si>
  <si>
    <t>Initiative populaire «pro vitesse 130/100»</t>
  </si>
  <si>
    <t>Initiative populaire «Halte au bétonnage - pour une stabilisation du réseau routier»</t>
  </si>
  <si>
    <t>Initiative populaire «pour une région sans autoroute entre Morat et Yverdon»</t>
  </si>
  <si>
    <t>Initiative populaire «pour un district du Knonau sans autoroutes»</t>
  </si>
  <si>
    <t>Initiative populaire «contre la construction d'une autoroute entre Bienne et Soleure / Zuchwil»</t>
  </si>
  <si>
    <t>Arrêté fédéral sur la viticulture</t>
  </si>
  <si>
    <t>Loi fédérale d'organisation judiciaire</t>
  </si>
  <si>
    <t>Initiative populaire «pour un abandon progressif de l'énergie atomique»</t>
  </si>
  <si>
    <t>Initiative populaire «Halte à la construction de centrales nucléaires (moratoire)»</t>
  </si>
  <si>
    <t>Arrêté fédéral relatif à un article constitutionnel sur l'énergie</t>
  </si>
  <si>
    <t>Arrêté fédéral abaissant à 18 ans l'âge requis pour l'exercice du droit de vote et d'éligibilité</t>
  </si>
  <si>
    <t>Initiative populaire «pour l'encouragement des transports publics»</t>
  </si>
  <si>
    <t>Arrêté fédéral sur le nouveau régime des finances fédérales</t>
  </si>
  <si>
    <t>Code pénal militaire (CPM)</t>
  </si>
  <si>
    <t>Initiative populaire «pour une assurance-maladie financièrement supportable (Initiative des caisses-maladie)»</t>
  </si>
  <si>
    <t>Initiative populaire «pour une réduction stricte et progressive des expériences sur les animaux  (Limitons strictement l'expérimentation animale!)»</t>
  </si>
  <si>
    <t>Arrêté fédéral concernant l'adhésion de la Suisse aux institutions de Bretton Woods</t>
  </si>
  <si>
    <t>Loi fédérale concernant la participation de la Suisse aux institutions de Bretton Woods</t>
  </si>
  <si>
    <t>Loi fédérale sur la protection des eaux (LEaux)</t>
  </si>
  <si>
    <t>Initiative populaire «pour la sauvegarde de nos eaux»</t>
  </si>
  <si>
    <t>Contre-projet de l'Assemblée fédérale relatif à l'initiative populaire «contre l'application abusive des techniques de reproduction et de manipulation génetique à l'espèce humaine»</t>
  </si>
  <si>
    <t>Arrêté fédéral pour l'introduction d'un service civil pour les objecteurs de conscience</t>
  </si>
  <si>
    <t>Code pénal suisse. Code pénal militaire (Infraction contre l'intégrité sexuelle)</t>
  </si>
  <si>
    <t>Arrêté fédéral relatif à la construction de la ligne ferroviarie suisse à travers les Alpes (Arrêté sur le transit alpin)</t>
  </si>
  <si>
    <t>Loi fédérale sur la procédure de l'Assemblée fédérale, ainsi que sur la forme, la publication et l'entrée en vigueur des actes législatifs (Loi sur les rapports entre les conseils)</t>
  </si>
  <si>
    <t>Loi fédérale sur les indemnités dues aux membres des conseils législatifs et sur les contributions aux groupes (Loi sur les indemnités parlementaires)</t>
  </si>
  <si>
    <t>Loi fédérale sur les contributions destinées à couvrir les coûts d'infrastructures des groupes et des députés (Loi sur les coûts d'infrastructures)</t>
  </si>
  <si>
    <t>Loi fédérale sur les droits de timbre</t>
  </si>
  <si>
    <t>Loi fédérale sur le droit foncier rural</t>
  </si>
  <si>
    <t>Arrêté fédéral sur l'espace économique européen (EEE)</t>
  </si>
  <si>
    <t>Loi fédérale concernant l'augmentation des droits d'entrée sur les carburants</t>
  </si>
  <si>
    <t>Arrêté fédéral supprimant l'interdiction des maisons de jeu</t>
  </si>
  <si>
    <t>Initiative populaire «pour l'abolition des expériences sur animaux»</t>
  </si>
  <si>
    <t>Initiative populaire «40 places d'armes ça suffit! - L'armée doit aussi se soumettre à la législation sur la protection de l'environnement»</t>
  </si>
  <si>
    <t>Initiative populaire «pour une Suisse sans nouveaux avions de combat»</t>
  </si>
  <si>
    <t>Arrêté fédéral contre l'usage abusif d'armes</t>
  </si>
  <si>
    <t>Initiative populaire «pour un jour de la fête nationale férié (Initiative 1er août)»</t>
  </si>
  <si>
    <t>Arrêté fédéral sur le régime financier</t>
  </si>
  <si>
    <t>Arrêté fédéral concernant la contribution à l'assainissement des finances fédérales</t>
  </si>
  <si>
    <t>Arrêté fédéral prévoyant des mesures garantissant le maintien de la sécurité sociale</t>
  </si>
  <si>
    <t>Arrêté fédéral sur les impôts de consommation spéciaux</t>
  </si>
  <si>
    <t>Initiative populaire «pour la prévention des problèmes liés à l'alcool»</t>
  </si>
  <si>
    <t>Initiative populaire «pour la prévention des problèmes liés au tabac»</t>
  </si>
  <si>
    <t>Arrêté fédéral concernant la prorogation de la redevance pour l'utilisation des routes nationales</t>
  </si>
  <si>
    <t>Arrêté fédéral concernant la prorogation de la redevance sur le trafic des poids lourds</t>
  </si>
  <si>
    <t>Arrêté fédéral concernant l'introduction d'une redevance sur le trafic de poids lourds liée, soit aux prestations, soit à la consommation</t>
  </si>
  <si>
    <t>Initiative populaire «pour la protection des régions alpines contre le trafic de transit»</t>
  </si>
  <si>
    <t>Loi sur la navigation aérienne</t>
  </si>
  <si>
    <t>Arrêté fédéral concernant l'introduction dans la constitution fédérale d'un article sur l'encouragement de la culture (art. 27septies cst.)</t>
  </si>
  <si>
    <t>Arrêté fédéral sur la révision du droit de la nationalité dans la constitution fédérale (Naturalisation facilitée pour les jeunes étrangers)</t>
  </si>
  <si>
    <t>Loi fédérale concernant les troupes suisses chargées d'opération en faveur du maintien de la paix (LOMP)</t>
  </si>
  <si>
    <t>Arrêté fédéral supprimant la réduction du prix du blé indigène financée par les droits de douane</t>
  </si>
  <si>
    <t>Code pénal suisse. Code pénal militaire</t>
  </si>
  <si>
    <t>Loi fédérale sur l'assurance-maladie (LAMal)</t>
  </si>
  <si>
    <t>Initiative populaire «pour une saine assurance-maladie»</t>
  </si>
  <si>
    <t>Loi fédérale sur les mesures de contrainte en matière de droit des étrangers</t>
  </si>
  <si>
    <t>Contre-projet de l'Assemblée fédérale relatif à  l'initiative populaire «pour une agriculture paysanne compétitive et respectueuse de l'environnement»</t>
  </si>
  <si>
    <t>Arrêté sur l'économie laitière 1988 (AEL 1988)</t>
  </si>
  <si>
    <t>Loi fédérale sur l'agriculture (contributions de solidarité)</t>
  </si>
  <si>
    <t>Arrêté fédéral instituant un frein aux dépenses</t>
  </si>
  <si>
    <t>Initiative populaire «pour l'extension de l'AVS et de l'AI»</t>
  </si>
  <si>
    <t>Loi fédérale sur l'acquisition d'immeubles par des personnes à l'étranger (LFAIE)</t>
  </si>
  <si>
    <t>Arrêté fédéral concernant la suppression des contributions fédérales aux places de stationnement près des gares</t>
  </si>
  <si>
    <t>Contre-projet de l'Assemblée fédérale relatif à l'initiative populaire «Paysans et consommateurs - pour une agriculture en accord avec la nature»</t>
  </si>
  <si>
    <t>Loi sur l'organisation du gouvernement et de l'administration (LOGA)</t>
  </si>
  <si>
    <t>Initiative populaire «contre l'immigration clandestine»</t>
  </si>
  <si>
    <t>Loi fédérale sur le travail dans l'industrie, l'artisanat et le commerce</t>
  </si>
  <si>
    <t>Initiative populaire «Négociations d'adhésion à l'UE: que le peuple décide!»</t>
  </si>
  <si>
    <t>Initiative populaire «pour l'interdiction d'exporter du matériel de guerre»</t>
  </si>
  <si>
    <t>Arrêté fédéral sur le financement de l'assurance-chômage</t>
  </si>
  <si>
    <t>Initiative populaire «Jeunesse sans drogue»</t>
  </si>
  <si>
    <t>Initiative populaire «pour la protection de la vie et de l'environnement contre les manipulations génétiques (Initiative pour la protection génétique)»</t>
  </si>
  <si>
    <t>Initiative populaire «S.o.S. - pour une Suisse sans police fouineuse»</t>
  </si>
  <si>
    <t>Loi fédérale concernant une redevance sur le trafic des poids lourds liée aux prestations</t>
  </si>
  <si>
    <t>Initiative populaire «pour des produits alimentaires bon marché et des exploitations agricoles écologiques»</t>
  </si>
  <si>
    <t>Initiative populaire «pour la 10e révision de l'AVS sans relèvement de l'âge de la retraite»</t>
  </si>
  <si>
    <t>Initiative populaire «pour une politique raisonnable en matière de drogue»</t>
  </si>
  <si>
    <t>Initiative populaire «Propriété du logement pour tous»</t>
  </si>
  <si>
    <t>Arrêté fédéral sur les mesures d'urgence dans le domaine de l'asile et des étrangers</t>
  </si>
  <si>
    <t>Initiative populaire «Aider les familles! Pour des allocations pour enfant et des allocations de formation professionnelle exonérées de l'impôt»</t>
  </si>
  <si>
    <t>Initiative populaire «Remplacer la taxe sur la valeur ajoutée par une taxe sur l'énergie»</t>
  </si>
  <si>
    <t>Modifié le: 8.3.2015</t>
  </si>
  <si>
    <t>Initiative populaire «Services postaux pour tous»</t>
  </si>
  <si>
    <t>Les votations populaires fédérales de 2000 à 2009, résultats détaillés</t>
  </si>
  <si>
    <t>Arrêté fédéral concernant la modification de l'article constitutionnel relatif à la procréation médicalement assistée et au génie génétique dans le domaine humain</t>
  </si>
  <si>
    <t>Initiative populaire «Initiative sur les bourses d'études»</t>
  </si>
  <si>
    <t>Initiative populaire «Imposer les successions de plusieurs millions pour financer notre AVS (Réforme de la fiscalité successorale)»</t>
  </si>
  <si>
    <t>Loi fédérale sur la radio et la télévision</t>
  </si>
  <si>
    <t xml:space="preserve">initiatives populaires avec contre-projet : cette question subsidiaire est prévue uniquement pour le cas où le peuple et les cantons accepteraient à la fois l'initiative et le contre-projet. </t>
  </si>
  <si>
    <t xml:space="preserve">On pose donc la question de savoir si, dans ce cas-là, c’est l’initiative ou le contre-projet qui doit entrer en vigueur. Si, à la question subsidiaire, un objet obtient la majorité du </t>
  </si>
  <si>
    <t xml:space="preserve">peuple et l’autre la majorité des cantons, l’objet qui entrera en vigueur est – d’après la nouvelle réglementation – celui qui aura enregistré la somme la plus élevée des pourcentages </t>
  </si>
  <si>
    <t xml:space="preserve">des voix des votants et des voix des cantons. Est donc calculée la part de oui du peuple en %, c’est-à-dire le pourcentage de oui par rapport au total de oui et de non. </t>
  </si>
  <si>
    <t xml:space="preserve">Les bulletins sans réponse valable sont compris dans le total des bulletins entrant en ligne de compte mais ne sont pas pris en compte dans le calcul du pourcentage de oui. </t>
  </si>
  <si>
    <t>Initiative populaire «Pour le couple et la famille – Non à la pénalisation du mariage»</t>
  </si>
  <si>
    <t>Initiative populaire «Pour le renvoi effectif des étrangers criminels (initiative de mise en oeuvre)»</t>
  </si>
  <si>
    <t>Initiative populaire «Pas de spéculation sur les denrées alimentaires»</t>
  </si>
  <si>
    <t>Loi fédérale sur le transit routier dans la région alpine (Réfection du tunnel routier du Gothard)</t>
  </si>
  <si>
    <t>T 17.03.01.02</t>
  </si>
  <si>
    <t>Initiative populaire «En faveur du service public»</t>
  </si>
  <si>
    <t>Initiative populaire «Pour un revenu de base inconditionnel»</t>
  </si>
  <si>
    <t>Initiative populaire «Pour un financement équitable des transports»</t>
  </si>
  <si>
    <t>Loi fédérale sur la procréation médicalement assistée (LPMA)</t>
  </si>
  <si>
    <t>Modification de la loi sur l'asile (LAsi)</t>
  </si>
  <si>
    <t>Initiative populaire «Pour une économie durable et fondée sur une gestion efficiente des ressources (économie verte)»</t>
  </si>
  <si>
    <t>Initiative populaire «AVSplus: pour une AVS forte»</t>
  </si>
  <si>
    <t>Loi fédérale sur le renseignement (Lrens)</t>
  </si>
  <si>
    <t>p: provisoire (pour quelques cantons, le nombre des bulletins rentrés, blancs et nuls n'est pas disponible le dimanche de votation. Pour ces cantons, les bulletins valables sont pris pour calculer la participation).</t>
  </si>
  <si>
    <t>Arrêté fédéral concernant la naturalisation facilitée des étrangers de la troisième génération</t>
  </si>
  <si>
    <t>Loi fédérale sur l'amélioration des conditions fiscales en vue de renforcer la compétitivité du site entrepreneurial suisse</t>
  </si>
  <si>
    <t>Loi sur l'énergie (LEne)</t>
  </si>
  <si>
    <t>Arrêté fédéral sur la sécurité alimentaire</t>
  </si>
  <si>
    <t>Arrêté fédéral sur le financement additionnel de l'AVS par le biais d'un relèvement de la taxe sur la valeur ajoutée</t>
  </si>
  <si>
    <t>Loi fédérale sur la réforme de la prévoyance vieillesse 2020</t>
  </si>
  <si>
    <t>Arrêté fédéral concernant les voies cyclables et les chemins et sentiers pédestres (contre-projet direct à l’initiative populaire « Pour la promotion des voies cyclables et des chemins et sentiers pédestres [initiative vélo] »)</t>
  </si>
  <si>
    <t>Initiative populaire «Pour des denrées alimentaires saines et produites dans des conditions équitables et écologiques (initiative pour des aliments équitables)»</t>
  </si>
  <si>
    <t>Fak.</t>
  </si>
  <si>
    <t>Initiative populaire «Pour la dignité des animaux de rente agricoles (initiative pour les vaches à cornes)»</t>
  </si>
  <si>
    <t>Modification de la loi fédérale sur la partie générale du droit des assurances sociales (LPGA) (Base légale pour la surveillance des assurés)</t>
  </si>
  <si>
    <t>Initiative populaire «Pour la sortie programmée de l'énergie nucléaire»</t>
  </si>
  <si>
    <t>Arrêté fédéral sur la création d'un fonds pour les routes nationales et pour le trafic d'agglomération</t>
  </si>
  <si>
    <t>Arrêté fédéral concernant le nouveau régime financier 2021</t>
  </si>
  <si>
    <t>Initiative populaire «Oui à la suppression des redevances radio et télévision (suppression des redevances Billag)»</t>
  </si>
  <si>
    <t>Initiative populaire «Pour une monnaie à l’abri des crises: émission monétaire uniquement par la Banque nationale! (Initiative Monnaie pleine»</t>
  </si>
  <si>
    <t>Loi fédérale sur les jeux d'argent</t>
  </si>
  <si>
    <t>Initiative populaire «Pour la souveraineté alimentaire. L'agriculture nous concerne toutes et tous»</t>
  </si>
  <si>
    <t>Initiative populaire «Le droit suisse au lieu de juges étrangers (initiative pour l’autodétermination)»</t>
  </si>
  <si>
    <t>Arrêté fédéral concernant la nouvelle réglementation de l'approvisionnement du pays</t>
  </si>
  <si>
    <t>Initiative populaire pour une meilleure assurance-maladie et la révision de la constitution en matière d'assurance-maladie, accidents et maternité</t>
  </si>
  <si>
    <t>Contre-projet à l'initiative populaire pour une meilleure assurance-maladie et la révision de la constitution en matière d'assurance-maladie, accidents et maternité</t>
  </si>
  <si>
    <t>Arrêté fédéral concernant le financement des routes nationales</t>
  </si>
  <si>
    <t>Initiative populaire du Parti républicain «pour la protection de la Suisse» (4e initiative contre l'emprise étrangère)</t>
  </si>
  <si>
    <t>Initiative populaire «pour une limitation du nombre annuel des naturalisations» (5e initiative contre l'emprise étrangère)</t>
  </si>
  <si>
    <t>Initiative populaire «pour une protection efficace des locataires»</t>
  </si>
  <si>
    <t>Contre-projet à l'initiative populaire «pour une protection efficace des locataires»</t>
  </si>
  <si>
    <t>Initiative populaire «pour la solution du délai»</t>
  </si>
  <si>
    <t>Initiative populaire «en vue de l'harmonisation fiscale, d'une imposition plus forte de la richesse et du dégrèvement des bas revenus (Initiative pour l'impôt sur la richesse)»</t>
  </si>
  <si>
    <t>Initiative populaire «Démocratie dans la construction des routes nationales»</t>
  </si>
  <si>
    <t>Loi fédérale sur l'assurance-vieillesse et survivants (9e revision de l'AVS)</t>
  </si>
  <si>
    <t>Initiative populaire «visant à abaisser l'âge donnant droit aux prestations de l'AVS»</t>
  </si>
  <si>
    <t>Initiative populaire «pour douze dimanches par année sans véhicules à moteur ni avions»</t>
  </si>
  <si>
    <t>Initiative populaire «pour le développement des chemins et sentiers»</t>
  </si>
  <si>
    <t>Initiative populaire «contre la publicité pour des produits qui engendrent la dépendance»</t>
  </si>
  <si>
    <t>Initiative populaire «pour la sauvegarde des droits populaires et de la sécurité lors de la construction et de l'exploitation d'installations atomiques»</t>
  </si>
  <si>
    <t>Initiative populaire «Stopper le mitage – pour un développement durable du milieu bâti (initiative contre le mitage)»</t>
  </si>
  <si>
    <t>Loi fédérale relative à la réforme fiscale et au financement de l'AVS (RFFA)</t>
  </si>
  <si>
    <t>Arrêté fédéral portant approbation et mise en oeuvre de l'échange de notes entre la Suisse et l'UE concernant la reprise de la directive (UE) 2017/853 modifiant la directive de l'UE sur les armes (Développement de l'acquis de Schengen)</t>
  </si>
  <si>
    <t>Les votations populaires fédérales de 2010 à 2019, résultats détaillés</t>
  </si>
  <si>
    <t>© OFS 2019</t>
  </si>
  <si>
    <t>Renseignements: Office fédéral de la statistique (OFS), Section Politique, Culture, Médias, poku@bfs.admin.ch, tél. 058 463 61 58</t>
  </si>
  <si>
    <t>Dernière modification : 06.12.2019</t>
  </si>
  <si>
    <t>Source : OFS - Statistique des votations fédérales</t>
  </si>
  <si>
    <t>Initiative populaire « Davantage de logements abordables »</t>
  </si>
  <si>
    <t>Modification du 14 décembre 2018 du code pénal et du code pénal militaire (Discrimination et incitation à la haine en raison de l’orientation sexuelle)</t>
  </si>
  <si>
    <t>Initiative populaire «Pour une immigration modérée (initiative de limitation)»</t>
  </si>
  <si>
    <t>Loi fédérale sur la chasse et la protection des mammifères et oiseaux sauvages (Loi sur la chasse LChP)</t>
  </si>
  <si>
    <t>Loi fédérale sur l’impôt fédéral direct (LIFD) (Déduction fiscale des frais de garde des enfants par des tiers)</t>
  </si>
  <si>
    <t>Loi sur les allocations pour perte de gain (contre-projet indirect à l’initiative populaire « Pour un congé de paternité raisonnable – en faveur de toute la famille »)</t>
  </si>
  <si>
    <t>Arrêté fédéral relatif à l’acquisition de nouveaux avions de combat</t>
  </si>
  <si>
    <t>15 2/2</t>
  </si>
  <si>
    <t>Initiative populaire «Pour une interdiction du financement des producteurs de matériel de guerre»</t>
  </si>
  <si>
    <t>Initiative populaire « Entreprises responsables – pour protéger l’être humain et l’environnement »</t>
  </si>
  <si>
    <t>Initiative «Oui à l’interdiction de se dissimuler le visage»</t>
  </si>
  <si>
    <t>Loi fédérale sur les services d’identification électronique (LSIE)</t>
  </si>
  <si>
    <t>Arrêté fédéral portant approbation de l’Accord de partenariat économique de large portée entre les États de l’AELE et l’Indonésie</t>
  </si>
  <si>
    <t>Initiative populaire «Pour une eau potable propre et une alimentation saine – Pas de subventions pour l’utilisation de pesticides et l’utilisation d’antibiotiques à titre prophylactique»</t>
  </si>
  <si>
    <t>Initiative populaire «Pour une Suisse libre de pesticides de synthèse»</t>
  </si>
  <si>
    <t>Loi fédérale sur les bases légales des ordonnances du Conseil fédéral visant à surmonter l’épidémie de COVID-19 (Loi COVID-19)</t>
  </si>
  <si>
    <t>Loi fédérale sur la réduction des émissions de gaz à effet de serre (Loi sur le CO2)</t>
  </si>
  <si>
    <t>Loi fédérale sur les mesures policières de lutte contre le terrorisme (MPT)</t>
  </si>
  <si>
    <t>Initiative «Alléger les impôts sur les salaires, imposer équitablement le capital»</t>
  </si>
  <si>
    <t>Modification du code civil suisse (Mariage pour tous)</t>
  </si>
  <si>
    <t>Initiative populaire «Pour des soins infirmiers forts» (Initiative sur les soins infirmiers)</t>
  </si>
  <si>
    <t>Initiative populaire «Désignation des juges fédéraux par tirage au sort» (Initiative sur la justice)</t>
  </si>
  <si>
    <t>Modification de la loi fédérale sur les bases légales des ordonnances du Conseil fédéral visant à surmonter l’épidémie de COVID-19) (Loi COVID-19)</t>
  </si>
  <si>
    <t xml:space="preserve"> 1/2</t>
  </si>
  <si>
    <t>Loi fédérale sur un train de mesures en faveur des médias</t>
  </si>
  <si>
    <t>Modification de la loi fédérale sur les droits de timbre (LT)</t>
  </si>
  <si>
    <t>Initiative populaire «Oui à la protection des enfants et des jeunes contre la publicité pour le tabac» (enfants et jeunes sans publicité pour le tabac)</t>
  </si>
  <si>
    <t>Initiative populaire «Oui à l'interdiction de l'expérimentation animale et humaine - Oui aux approches de recherche qui favorisent la sécurité et le progrès»</t>
  </si>
  <si>
    <t>Modification de la loi fédérale sur la culture et la production cinématographiques (Loi sur le cinéma)</t>
  </si>
  <si>
    <t>Modification de la loi fédérale sur la transplantation d'organes, de tissus et de cellules (Loi sur la transplantation)</t>
  </si>
  <si>
    <t>Reprise du règlement de l’UE relatif au corps européen de garde-frontières et de garde-côtes (Développement de l’acquis de Schengen)</t>
  </si>
  <si>
    <t>Initiative populaire «Non à l’élevage intensif en Suisse (initiative sur l’élevage intensif)»</t>
  </si>
  <si>
    <t>Arrêté fédéral sur le financement additionnel de l’AVS par le biais d’un relèvement de la TVA</t>
  </si>
  <si>
    <t>Modification de la loi fédérale sur l’assurance-vieillesse et survivants (AVS 21)</t>
  </si>
  <si>
    <t>Modification de la loi fédérale sur l’impôt anticipé (Renforcement du marché des capitaux de tiers)</t>
  </si>
  <si>
    <t>Arrêté fédéral sur une imposition particulière des grands groupes d’entreprises (Mise en œuvre du projet conjoint de l’OCDE et du G20 sur l’imposition des grands groupes d’entreprises)</t>
  </si>
  <si>
    <t>Loi fédérale sur les objectifs en matière de protection du climat, sur l’innovation et sur le renforcement de la sécurité énergétique (LCl)</t>
  </si>
  <si>
    <r>
      <t xml:space="preserve">votation </t>
    </r>
    <r>
      <rPr>
        <vertAlign val="superscript"/>
        <sz val="8"/>
        <rFont val="Arial"/>
        <family val="2"/>
      </rPr>
      <t>1) 5)</t>
    </r>
  </si>
  <si>
    <r>
      <t xml:space="preserve">rejetants </t>
    </r>
    <r>
      <rPr>
        <vertAlign val="superscript"/>
        <sz val="8"/>
        <rFont val="Arial"/>
        <family val="2"/>
      </rPr>
      <t>4)</t>
    </r>
  </si>
  <si>
    <r>
      <t xml:space="preserve">acceptants </t>
    </r>
    <r>
      <rPr>
        <vertAlign val="superscript"/>
        <sz val="8"/>
        <rFont val="Arial"/>
        <family val="2"/>
      </rPr>
      <t>4)</t>
    </r>
  </si>
  <si>
    <r>
      <t>en %</t>
    </r>
    <r>
      <rPr>
        <vertAlign val="superscript"/>
        <sz val="8"/>
        <rFont val="Arial"/>
        <family val="2"/>
      </rPr>
      <t xml:space="preserve"> 3)</t>
    </r>
  </si>
  <si>
    <r>
      <rPr>
        <vertAlign val="superscript"/>
        <sz val="8"/>
        <rFont val="Arial"/>
        <family val="2"/>
      </rPr>
      <t>1)</t>
    </r>
    <r>
      <rPr>
        <sz val="8"/>
        <rFont val="Arial"/>
        <family val="2"/>
      </rPr>
      <t xml:space="preserve"> Les initiatives populaires avec contre-projet sont comptées comme une seule votation.</t>
    </r>
  </si>
  <si>
    <r>
      <rPr>
        <vertAlign val="superscript"/>
        <sz val="8"/>
        <rFont val="Arial"/>
        <family val="2"/>
      </rPr>
      <t xml:space="preserve">2) </t>
    </r>
    <r>
      <rPr>
        <sz val="8"/>
        <rFont val="Arial"/>
        <family val="2"/>
      </rPr>
      <t>Obl. = Projets constitutionnels émanant de l'Assemblée fédérale soumis au référendum obligatoire</t>
    </r>
  </si>
  <si>
    <r>
      <rPr>
        <vertAlign val="superscript"/>
        <sz val="8"/>
        <rFont val="Arial"/>
        <family val="2"/>
      </rPr>
      <t>3)</t>
    </r>
    <r>
      <rPr>
        <sz val="8"/>
        <rFont val="Arial"/>
        <family val="2"/>
      </rPr>
      <t xml:space="preserve"> par rapport aux bulletins valables</t>
    </r>
  </si>
  <si>
    <r>
      <rPr>
        <vertAlign val="superscript"/>
        <sz val="8"/>
        <rFont val="Arial"/>
        <family val="2"/>
      </rPr>
      <t>4)</t>
    </r>
    <r>
      <rPr>
        <sz val="8"/>
        <rFont val="Arial"/>
        <family val="2"/>
      </rPr>
      <t xml:space="preserve"> 23 cantons au total (jusqu'en 1978: 22 cantons). Lors des référendums facultatifs, la majorité du peuple suffit; lors des référendums obligatoires et des initiatives populaires, la majorité du peuple et celle des cantons sont nécessaires.</t>
    </r>
  </si>
  <si>
    <r>
      <rPr>
        <vertAlign val="superscript"/>
        <sz val="8"/>
        <color theme="1"/>
        <rFont val="Arial"/>
        <family val="2"/>
      </rPr>
      <t>5)</t>
    </r>
    <r>
      <rPr>
        <sz val="8"/>
        <color theme="1"/>
        <rFont val="Arial"/>
        <family val="2"/>
      </rPr>
      <t xml:space="preserve"> Jusque dans les années 1880 les informations sur les électeurs inscrits, les bulletins rentrés, blancs et nuls ne sont pas disponibles ou incomplètes. Voir à ce sujet les remarques de la Chancellerie Fédérale (http://www.admin.ch/ch/f/pore/va/vab_2_2_4_1_1848_1).</t>
    </r>
  </si>
  <si>
    <t>Datum</t>
  </si>
  <si>
    <r>
      <t xml:space="preserve">votation </t>
    </r>
    <r>
      <rPr>
        <vertAlign val="superscript"/>
        <sz val="8"/>
        <rFont val="Arial"/>
        <family val="2"/>
      </rPr>
      <t>1)</t>
    </r>
  </si>
  <si>
    <r>
      <t xml:space="preserve">en % </t>
    </r>
    <r>
      <rPr>
        <vertAlign val="superscript"/>
        <sz val="8"/>
        <rFont val="Arial"/>
        <family val="2"/>
      </rPr>
      <t>3)</t>
    </r>
  </si>
  <si>
    <r>
      <t>rejetants</t>
    </r>
    <r>
      <rPr>
        <vertAlign val="superscript"/>
        <sz val="8"/>
        <rFont val="Arial"/>
        <family val="2"/>
      </rPr>
      <t xml:space="preserve"> 4)</t>
    </r>
  </si>
  <si>
    <r>
      <rPr>
        <vertAlign val="superscript"/>
        <sz val="8"/>
        <rFont val="Arial"/>
        <family val="2"/>
      </rPr>
      <t>2)</t>
    </r>
    <r>
      <rPr>
        <sz val="8"/>
        <rFont val="Arial"/>
        <family val="2"/>
      </rPr>
      <t xml:space="preserve"> Obl. = Projets constitutionnels émanant de l'Assemblée fédérale soumis au référendum obligatoire</t>
    </r>
  </si>
  <si>
    <t>N° de la</t>
  </si>
  <si>
    <r>
      <t>Genre</t>
    </r>
    <r>
      <rPr>
        <vertAlign val="superscript"/>
        <sz val="8"/>
        <rFont val="Arial"/>
        <family val="2"/>
      </rPr>
      <t>2)</t>
    </r>
  </si>
  <si>
    <r>
      <t>Genre</t>
    </r>
    <r>
      <rPr>
        <vertAlign val="superscript"/>
        <sz val="8"/>
        <rFont val="Arial"/>
        <family val="2"/>
      </rPr>
      <t xml:space="preserve"> 2)</t>
    </r>
  </si>
  <si>
    <r>
      <t xml:space="preserve">Genre </t>
    </r>
    <r>
      <rPr>
        <vertAlign val="superscript"/>
        <sz val="8"/>
        <rFont val="Arial"/>
        <family val="2"/>
      </rPr>
      <t>2)</t>
    </r>
  </si>
  <si>
    <r>
      <t>votation</t>
    </r>
    <r>
      <rPr>
        <vertAlign val="superscript"/>
        <sz val="8"/>
        <rFont val="Arial"/>
        <family val="2"/>
      </rPr>
      <t xml:space="preserve"> 1)</t>
    </r>
  </si>
  <si>
    <r>
      <rPr>
        <vertAlign val="superscript"/>
        <sz val="8"/>
        <rFont val="Arial"/>
        <family val="2"/>
      </rPr>
      <t>1)</t>
    </r>
    <r>
      <rPr>
        <sz val="8"/>
        <rFont val="Arial"/>
        <family val="2"/>
      </rPr>
      <t xml:space="preserve"> Les initiatives populaires avec contre-projet sont comptées comme une seule votation. Les voix 'sans réponse' ne figurent pas dans le tableau.</t>
    </r>
  </si>
  <si>
    <r>
      <rPr>
        <vertAlign val="superscript"/>
        <sz val="8"/>
        <rFont val="Arial"/>
        <family val="2"/>
      </rPr>
      <t xml:space="preserve">3) </t>
    </r>
    <r>
      <rPr>
        <sz val="8"/>
        <rFont val="Arial"/>
        <family val="2"/>
      </rPr>
      <t>par rapport aux bulletins valables (sauf pour les initiatives avec contre-projet: par rapport à la somme des Oui et Non)</t>
    </r>
  </si>
  <si>
    <r>
      <rPr>
        <vertAlign val="superscript"/>
        <sz val="8"/>
        <rFont val="Arial"/>
        <family val="2"/>
      </rPr>
      <t xml:space="preserve">4) </t>
    </r>
    <r>
      <rPr>
        <sz val="8"/>
        <rFont val="Arial"/>
        <family val="2"/>
      </rPr>
      <t>23 cantons au total (jusqu'en 1978: 22 cantons). Lors des référendums facultatifs, la majorité du peuple suffit; lors des référendums obligatoires et des initiatives populaires, la majorité du peuple et celle des cantons sont nécessaires.</t>
    </r>
  </si>
  <si>
    <r>
      <rPr>
        <vertAlign val="superscript"/>
        <sz val="8"/>
        <rFont val="Arial"/>
        <family val="2"/>
      </rPr>
      <t>5)</t>
    </r>
    <r>
      <rPr>
        <sz val="8"/>
        <rFont val="Arial"/>
        <family val="2"/>
      </rPr>
      <t xml:space="preserve"> Le projet a échoué en raison de la majorité des cantons </t>
    </r>
  </si>
  <si>
    <r>
      <rPr>
        <vertAlign val="superscript"/>
        <sz val="8"/>
        <rFont val="Arial"/>
        <family val="2"/>
      </rPr>
      <t xml:space="preserve">6) </t>
    </r>
    <r>
      <rPr>
        <sz val="8"/>
        <rFont val="Arial"/>
        <family val="2"/>
      </rPr>
      <t xml:space="preserve">En vertu de l’art. 139b, al. 3, de la Constitution fédérale, un nouveau mode de calcul s’applique depuis 2003 aux résultats obtenus par la question subsidiaire dans le cas des </t>
    </r>
  </si>
  <si>
    <r>
      <rPr>
        <vertAlign val="superscript"/>
        <sz val="8"/>
        <rFont val="Arial"/>
        <family val="2"/>
      </rPr>
      <t xml:space="preserve">7) </t>
    </r>
    <r>
      <rPr>
        <sz val="8"/>
        <rFont val="Arial"/>
        <family val="2"/>
      </rPr>
      <t>Le projet a échoué en raison de la majorité du peuple</t>
    </r>
  </si>
  <si>
    <r>
      <rPr>
        <vertAlign val="superscript"/>
        <sz val="8"/>
        <rFont val="Arial"/>
        <family val="2"/>
      </rPr>
      <t xml:space="preserve">1) </t>
    </r>
    <r>
      <rPr>
        <sz val="8"/>
        <rFont val="Arial"/>
        <family val="2"/>
      </rPr>
      <t>Les initiatives populaires avec contre-projet sont comptées comme une seule votation. Les voix 'sans réponse' ne figurent pas dans le tableau.</t>
    </r>
  </si>
  <si>
    <r>
      <rPr>
        <vertAlign val="superscript"/>
        <sz val="8"/>
        <rFont val="Arial"/>
        <family val="2"/>
      </rPr>
      <t>5)</t>
    </r>
    <r>
      <rPr>
        <sz val="8"/>
        <rFont val="Arial"/>
        <family val="2"/>
      </rPr>
      <t xml:space="preserve"> Échoué à cause de la majorité des cantons.</t>
    </r>
  </si>
  <si>
    <t>© OFS 2024</t>
  </si>
  <si>
    <r>
      <t>acceptants</t>
    </r>
    <r>
      <rPr>
        <vertAlign val="superscript"/>
        <sz val="8"/>
        <rFont val="Arial"/>
        <family val="2"/>
      </rPr>
      <t xml:space="preserve"> 4)</t>
    </r>
  </si>
  <si>
    <r>
      <t xml:space="preserve">R </t>
    </r>
    <r>
      <rPr>
        <vertAlign val="superscript"/>
        <sz val="8"/>
        <rFont val="Arial"/>
        <family val="2"/>
      </rPr>
      <t>5)</t>
    </r>
  </si>
  <si>
    <t>Initiative populaire «Mieux vivre à la retraite (initiative pour une 13e rente AVS)»</t>
  </si>
  <si>
    <t>Initiative populaire «Pour une prévoyance vieillesse sûre et pérenne (initiative sur les rentes)»</t>
  </si>
  <si>
    <r>
      <t xml:space="preserve">567 </t>
    </r>
    <r>
      <rPr>
        <vertAlign val="superscript"/>
        <sz val="8"/>
        <rFont val="Arial"/>
        <family val="2"/>
      </rPr>
      <t>5)</t>
    </r>
  </si>
  <si>
    <r>
      <t xml:space="preserve">552.1 </t>
    </r>
    <r>
      <rPr>
        <vertAlign val="superscript"/>
        <sz val="8"/>
        <rFont val="Arial"/>
        <family val="2"/>
      </rPr>
      <t>6)</t>
    </r>
  </si>
  <si>
    <r>
      <t>552.2</t>
    </r>
    <r>
      <rPr>
        <vertAlign val="superscript"/>
        <sz val="8"/>
        <rFont val="Arial"/>
        <family val="2"/>
      </rPr>
      <t xml:space="preserve"> 6)</t>
    </r>
  </si>
  <si>
    <r>
      <t>596</t>
    </r>
    <r>
      <rPr>
        <vertAlign val="superscript"/>
        <sz val="8"/>
        <color theme="1"/>
        <rFont val="Arial"/>
        <family val="2"/>
      </rPr>
      <t xml:space="preserve"> 7)</t>
    </r>
  </si>
  <si>
    <r>
      <rPr>
        <vertAlign val="superscript"/>
        <sz val="8"/>
        <rFont val="Arial Narrow"/>
        <family val="2"/>
      </rPr>
      <t xml:space="preserve">1) </t>
    </r>
    <r>
      <rPr>
        <sz val="8"/>
        <rFont val="Arial Narrow"/>
        <family val="2"/>
      </rPr>
      <t>Les initiatives populaires avec contre-projet sont comptées comme une seule votation.</t>
    </r>
  </si>
  <si>
    <r>
      <rPr>
        <vertAlign val="superscript"/>
        <sz val="8"/>
        <rFont val="Arial Narrow"/>
        <family val="2"/>
      </rPr>
      <t xml:space="preserve">2) </t>
    </r>
    <r>
      <rPr>
        <sz val="8"/>
        <rFont val="Arial Narrow"/>
        <family val="2"/>
      </rPr>
      <t>Obl. = Projets constitutionnels émanant de l'Assemblée fédérale soumis au référendum obligatoire</t>
    </r>
  </si>
  <si>
    <r>
      <rPr>
        <vertAlign val="superscript"/>
        <sz val="8"/>
        <rFont val="Arial Narrow"/>
        <family val="2"/>
      </rPr>
      <t>3)</t>
    </r>
    <r>
      <rPr>
        <sz val="8"/>
        <rFont val="Arial Narrow"/>
        <family val="2"/>
      </rPr>
      <t xml:space="preserve"> par rapport aux bulletins valables</t>
    </r>
  </si>
  <si>
    <r>
      <rPr>
        <vertAlign val="superscript"/>
        <sz val="8"/>
        <rFont val="Arial Narrow"/>
        <family val="2"/>
      </rPr>
      <t xml:space="preserve">4) </t>
    </r>
    <r>
      <rPr>
        <sz val="8"/>
        <rFont val="Arial Narrow"/>
        <family val="2"/>
      </rPr>
      <t>23 cantons au total (jusqu'en 1978: 22 cantons). Lors des référendums facultatifs, la majorité du peuple suffit; lors des référendums obligatoires et des initiatives populaires, la majorité du peuple et celle des cantons sont nécessaires.</t>
    </r>
  </si>
  <si>
    <r>
      <rPr>
        <vertAlign val="superscript"/>
        <sz val="8"/>
        <rFont val="Arial"/>
        <family val="2"/>
      </rPr>
      <t xml:space="preserve">1) </t>
    </r>
    <r>
      <rPr>
        <sz val="8"/>
        <rFont val="Arial"/>
        <family val="2"/>
      </rPr>
      <t>Les initiatives populaires avec contre-projet sont comptées comme une seule votation.</t>
    </r>
  </si>
  <si>
    <r>
      <rPr>
        <vertAlign val="superscript"/>
        <sz val="8"/>
        <rFont val="Arial"/>
        <family val="2"/>
      </rPr>
      <t xml:space="preserve">3) </t>
    </r>
    <r>
      <rPr>
        <sz val="8"/>
        <rFont val="Arial"/>
        <family val="2"/>
      </rPr>
      <t>par rapport aux bulletins valables</t>
    </r>
  </si>
  <si>
    <t>Les votations populaires fédérales de 2020 à 2024, résultats détaillés</t>
  </si>
  <si>
    <t>Modification de la loi fédérale sur les bases légales des ordonnances du Conseil fédéral visant à surmonter l’épidémie de COVID-19 (Loi COVID-19)</t>
  </si>
  <si>
    <t>19 4/2</t>
  </si>
  <si>
    <t>Initiative populaire «Maximum 10% du revenu pour les primes d'assurance-maladie (initiative d'allègement des primes)»</t>
  </si>
  <si>
    <t>Initiative populaire «Pour des primes plus basses. Frein aux coûts dans le système de santé (initiative pour un frein aux coûts)»</t>
  </si>
  <si>
    <t>Initiative populaire «Pour la liberté et l'intégrité physique»</t>
  </si>
  <si>
    <t>Loi fédérale relative à un approvisionnement en électricité sûr reposant sur des énergies renouvelables (modification de la loi sur l'énergie et de la loi sur l'approvisionnement en électricité)</t>
  </si>
  <si>
    <t xml:space="preserve"> 20 6/2</t>
  </si>
  <si>
    <t xml:space="preserve">Initiative populaire «Pour l’avenir de notre nature et de notre paysage (Initiative biodiversité)» 
</t>
  </si>
  <si>
    <t>Modification de la loi fédérale sur la prévoyance professionnelle vieillesse, survivants et invalidité (LPP) (Réforme de la prévoyance professionnelle)</t>
  </si>
  <si>
    <t>Votation du 22.09.2024: résultats provisoires</t>
  </si>
  <si>
    <t>Dernière modification : 25.10.2024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</si>
</sst>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_ ;_ * \-#,##0_ ;_ * &quot;-&quot;??_ ;_ @_ "/>
    <numFmt numFmtId="165" formatCode="0.0"/>
    <numFmt numFmtId="166" formatCode="#,###,##0__;\-#,###,##0__;0__;@\ "/>
    <numFmt numFmtId="167" formatCode="#,###,##0.0__;\-#,###,##0.0__;\-__;@\ "/>
    <numFmt numFmtId="168" formatCode="#,###,##0.0____;\-#,###,##0.0____;\-____;@\ "/>
    <numFmt numFmtId="169" formatCode="#\ ##0.0;\-\ #\ ##0.0;&quot;-&quot;;&quot;...&quot;"/>
    <numFmt numFmtId="170" formatCode="\ 0;;;\ @"/>
    <numFmt numFmtId="171" formatCode="#,###,##0.0__;\-#,###,##0.0__;0.0__;@\ "/>
    <numFmt numFmtId="172" formatCode="#,###,##0.00__;\-#,###,##0.00__;0.00__;@\ "/>
    <numFmt numFmtId="173" formatCode="#,###,##0"/>
  </numFmts>
  <fonts count="20" x14ac:knownFonts="1">
    <font>
      <sz val="9"/>
      <name val="Helvetica"/>
    </font>
    <font>
      <sz val="9"/>
      <name val="Helvetica"/>
    </font>
    <font>
      <sz val="10"/>
      <color indexed="8"/>
      <name val="MS Sans Serif"/>
      <family val="2"/>
    </font>
    <font>
      <sz val="8"/>
      <name val="Arial Narrow"/>
      <family val="2"/>
    </font>
    <font>
      <b/>
      <sz val="8"/>
      <name val="Arial Narrow"/>
      <family val="2"/>
    </font>
    <font>
      <b/>
      <sz val="9"/>
      <name val="Arial"/>
      <family val="2"/>
    </font>
    <font>
      <sz val="8"/>
      <name val="Helvetica"/>
      <family val="2"/>
    </font>
    <font>
      <sz val="10"/>
      <color indexed="8"/>
      <name val="Arial"/>
      <family val="2"/>
    </font>
    <font>
      <sz val="8"/>
      <name val="Arial"/>
      <family val="2"/>
    </font>
    <font>
      <b/>
      <sz val="8"/>
      <name val="Arial"/>
      <family val="2"/>
    </font>
    <font>
      <sz val="9"/>
      <name val="Arial"/>
      <family val="2"/>
    </font>
    <font>
      <sz val="8"/>
      <color theme="1"/>
      <name val="Arial"/>
      <family val="2"/>
    </font>
    <font>
      <sz val="8"/>
      <color rgb="FF000000"/>
      <name val="Arial"/>
      <family val="2"/>
    </font>
    <font>
      <sz val="8"/>
      <name val="Helvetica"/>
    </font>
    <font>
      <sz val="8"/>
      <color indexed="10"/>
      <name val="Arial"/>
      <family val="2"/>
    </font>
    <font>
      <vertAlign val="superscript"/>
      <sz val="8"/>
      <name val="Arial"/>
      <family val="2"/>
    </font>
    <font>
      <sz val="10"/>
      <name val="MS Sans Serif"/>
      <family val="2"/>
    </font>
    <font>
      <vertAlign val="superscript"/>
      <sz val="8"/>
      <color theme="1"/>
      <name val="Arial"/>
      <family val="2"/>
    </font>
    <font>
      <sz val="8"/>
      <color indexed="8"/>
      <name val="Arial"/>
      <family val="2"/>
    </font>
    <font>
      <vertAlign val="superscript"/>
      <sz val="8"/>
      <name val="Arial Narrow"/>
      <family val="2"/>
    </font>
  </fonts>
  <fills count="9">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theme="0"/>
        <bgColor indexed="64"/>
      </patternFill>
    </fill>
    <fill>
      <patternFill patternType="solid">
        <fgColor theme="0"/>
        <bgColor indexed="8"/>
      </patternFill>
    </fill>
    <fill>
      <patternFill patternType="solid">
        <fgColor rgb="FFE8EAF7"/>
        <bgColor indexed="64"/>
      </patternFill>
    </fill>
    <fill>
      <patternFill patternType="solid">
        <fgColor rgb="FFE8EAF7"/>
        <bgColor indexed="8"/>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rgb="FFFFFFFF"/>
      </bottom>
      <diagonal/>
    </border>
  </borders>
  <cellStyleXfs count="5">
    <xf numFmtId="0" fontId="0" fillId="0" borderId="0"/>
    <xf numFmtId="0" fontId="8" fillId="0" borderId="0"/>
    <xf numFmtId="0" fontId="7" fillId="0" borderId="0"/>
    <xf numFmtId="0" fontId="2" fillId="0" borderId="0"/>
    <xf numFmtId="0" fontId="16" fillId="0" borderId="0"/>
  </cellStyleXfs>
  <cellXfs count="317">
    <xf numFmtId="0" fontId="0" fillId="0" borderId="0" xfId="0"/>
    <xf numFmtId="0" fontId="5" fillId="2" borderId="0" xfId="0" applyFont="1" applyFill="1" applyBorder="1" applyAlignment="1">
      <alignment vertical="center"/>
    </xf>
    <xf numFmtId="0" fontId="5" fillId="2" borderId="0" xfId="0" applyFont="1" applyFill="1" applyBorder="1" applyAlignment="1">
      <alignment horizontal="right" vertical="center"/>
    </xf>
    <xf numFmtId="0" fontId="3" fillId="2" borderId="0" xfId="0" applyFont="1" applyFill="1" applyBorder="1" applyAlignment="1">
      <alignment horizontal="center" vertical="top"/>
    </xf>
    <xf numFmtId="14" fontId="3" fillId="2" borderId="0" xfId="0" applyNumberFormat="1" applyFont="1" applyFill="1" applyBorder="1" applyAlignment="1">
      <alignment horizontal="right" vertical="top"/>
    </xf>
    <xf numFmtId="0" fontId="4" fillId="2" borderId="0" xfId="0" applyFont="1" applyFill="1" applyBorder="1" applyAlignment="1">
      <alignment wrapText="1"/>
    </xf>
    <xf numFmtId="0" fontId="8" fillId="2" borderId="0" xfId="0" applyFont="1" applyFill="1" applyAlignment="1">
      <alignment horizontal="center" vertical="top"/>
    </xf>
    <xf numFmtId="14" fontId="8" fillId="2" borderId="0" xfId="0" applyNumberFormat="1" applyFont="1" applyFill="1" applyAlignment="1">
      <alignment horizontal="center" vertical="top"/>
    </xf>
    <xf numFmtId="0" fontId="8" fillId="3" borderId="0" xfId="3" applyFont="1" applyFill="1" applyBorder="1" applyAlignment="1">
      <alignment horizontal="center" wrapText="1"/>
    </xf>
    <xf numFmtId="166" fontId="8" fillId="3" borderId="0" xfId="2" applyNumberFormat="1" applyFont="1" applyFill="1" applyBorder="1" applyAlignment="1">
      <alignment horizontal="right" wrapText="1"/>
    </xf>
    <xf numFmtId="171" fontId="8" fillId="3" borderId="0" xfId="2" applyNumberFormat="1" applyFont="1" applyFill="1" applyBorder="1" applyAlignment="1">
      <alignment horizontal="right" wrapText="1"/>
    </xf>
    <xf numFmtId="167" fontId="8" fillId="3" borderId="0" xfId="2" applyNumberFormat="1" applyFont="1" applyFill="1" applyBorder="1" applyAlignment="1">
      <alignment horizontal="right" wrapText="1"/>
    </xf>
    <xf numFmtId="0" fontId="8" fillId="4" borderId="0" xfId="0" applyFont="1" applyFill="1" applyAlignment="1">
      <alignment horizontal="center" vertical="top"/>
    </xf>
    <xf numFmtId="14" fontId="8" fillId="4" borderId="0" xfId="0" applyNumberFormat="1" applyFont="1" applyFill="1" applyAlignment="1">
      <alignment horizontal="center" vertical="top"/>
    </xf>
    <xf numFmtId="0" fontId="11" fillId="4" borderId="0" xfId="0" applyFont="1" applyFill="1" applyAlignment="1">
      <alignment horizontal="center" vertical="top"/>
    </xf>
    <xf numFmtId="14" fontId="11" fillId="4" borderId="0" xfId="0" applyNumberFormat="1" applyFont="1" applyFill="1" applyAlignment="1">
      <alignment horizontal="center" vertical="top"/>
    </xf>
    <xf numFmtId="0" fontId="8" fillId="2" borderId="0" xfId="0" applyFont="1" applyFill="1"/>
    <xf numFmtId="0" fontId="8" fillId="6" borderId="0" xfId="0" applyFont="1" applyFill="1" applyAlignment="1">
      <alignment horizontal="center" vertical="top"/>
    </xf>
    <xf numFmtId="14" fontId="8" fillId="6" borderId="0" xfId="0" applyNumberFormat="1" applyFont="1" applyFill="1" applyAlignment="1">
      <alignment horizontal="center" vertical="top"/>
    </xf>
    <xf numFmtId="0" fontId="11" fillId="6" borderId="0" xfId="0" applyFont="1" applyFill="1" applyAlignment="1">
      <alignment horizontal="center" vertical="top"/>
    </xf>
    <xf numFmtId="14" fontId="11" fillId="6" borderId="0" xfId="0" applyNumberFormat="1" applyFont="1" applyFill="1" applyAlignment="1">
      <alignment horizontal="center" vertical="top"/>
    </xf>
    <xf numFmtId="0" fontId="11" fillId="4" borderId="4" xfId="0" applyFont="1" applyFill="1" applyBorder="1" applyAlignment="1">
      <alignment horizontal="center" vertical="top"/>
    </xf>
    <xf numFmtId="14" fontId="11" fillId="4" borderId="4" xfId="0" applyNumberFormat="1" applyFont="1" applyFill="1" applyBorder="1" applyAlignment="1">
      <alignment horizontal="center" vertical="top"/>
    </xf>
    <xf numFmtId="0" fontId="8" fillId="6" borderId="0" xfId="0" applyFont="1" applyFill="1" applyBorder="1" applyAlignment="1">
      <alignment horizontal="center" vertical="top"/>
    </xf>
    <xf numFmtId="14" fontId="8" fillId="6" borderId="0" xfId="0" applyNumberFormat="1" applyFont="1" applyFill="1" applyBorder="1" applyAlignment="1">
      <alignment horizontal="center" vertical="top"/>
    </xf>
    <xf numFmtId="0" fontId="8" fillId="4" borderId="4" xfId="0" applyFont="1" applyFill="1" applyBorder="1" applyAlignment="1">
      <alignment horizontal="center" vertical="top"/>
    </xf>
    <xf numFmtId="14" fontId="8" fillId="4" borderId="4" xfId="0" applyNumberFormat="1" applyFont="1" applyFill="1" applyBorder="1" applyAlignment="1">
      <alignment horizontal="center" vertical="top"/>
    </xf>
    <xf numFmtId="0" fontId="8" fillId="4" borderId="0" xfId="0" applyFont="1" applyFill="1" applyAlignment="1">
      <alignment horizontal="left" vertical="top" wrapText="1"/>
    </xf>
    <xf numFmtId="12" fontId="8" fillId="4" borderId="0" xfId="0" applyNumberFormat="1" applyFont="1" applyFill="1" applyAlignment="1">
      <alignment horizontal="right" vertical="top"/>
    </xf>
    <xf numFmtId="0" fontId="8" fillId="4" borderId="0" xfId="0" quotePrefix="1" applyFont="1" applyFill="1" applyAlignment="1">
      <alignment horizontal="right" vertical="top"/>
    </xf>
    <xf numFmtId="12" fontId="8" fillId="4" borderId="0" xfId="0" quotePrefix="1" applyNumberFormat="1" applyFont="1" applyFill="1" applyAlignment="1">
      <alignment horizontal="right" vertical="top"/>
    </xf>
    <xf numFmtId="0" fontId="8" fillId="4" borderId="0" xfId="0" applyFont="1" applyFill="1" applyBorder="1" applyAlignment="1">
      <alignment horizontal="center" vertical="top"/>
    </xf>
    <xf numFmtId="0" fontId="8" fillId="7" borderId="0" xfId="3" applyFont="1" applyFill="1" applyAlignment="1">
      <alignment horizontal="left" vertical="top" wrapText="1"/>
    </xf>
    <xf numFmtId="0" fontId="8" fillId="7" borderId="0" xfId="3" applyFont="1" applyFill="1" applyAlignment="1">
      <alignment horizontal="center" vertical="top" wrapText="1"/>
    </xf>
    <xf numFmtId="166" fontId="8" fillId="7" borderId="0" xfId="2" applyNumberFormat="1" applyFont="1" applyFill="1" applyAlignment="1">
      <alignment horizontal="right" vertical="top" wrapText="1"/>
    </xf>
    <xf numFmtId="171" fontId="8" fillId="7" borderId="0" xfId="2" applyNumberFormat="1" applyFont="1" applyFill="1" applyAlignment="1">
      <alignment horizontal="right" vertical="top" wrapText="1"/>
    </xf>
    <xf numFmtId="49" fontId="8" fillId="6" borderId="0" xfId="0" applyNumberFormat="1" applyFont="1" applyFill="1" applyAlignment="1">
      <alignment horizontal="right" vertical="top"/>
    </xf>
    <xf numFmtId="1" fontId="4" fillId="2" borderId="0" xfId="0" applyNumberFormat="1" applyFont="1" applyFill="1" applyBorder="1" applyAlignment="1">
      <alignment horizontal="left" wrapText="1"/>
    </xf>
    <xf numFmtId="0" fontId="4" fillId="2" borderId="0" xfId="0" applyFont="1" applyFill="1" applyBorder="1" applyAlignment="1">
      <alignment horizontal="left" wrapText="1"/>
    </xf>
    <xf numFmtId="0" fontId="4" fillId="2" borderId="0" xfId="0" applyFont="1" applyFill="1" applyBorder="1" applyAlignment="1">
      <alignment horizontal="center" wrapText="1"/>
    </xf>
    <xf numFmtId="0" fontId="0" fillId="2" borderId="0" xfId="0" applyFill="1" applyAlignment="1">
      <alignment wrapText="1"/>
    </xf>
    <xf numFmtId="0" fontId="3" fillId="2" borderId="0" xfId="0" applyFont="1" applyFill="1" applyBorder="1" applyAlignment="1">
      <alignment wrapText="1"/>
    </xf>
    <xf numFmtId="164" fontId="3" fillId="2" borderId="0" xfId="0" applyNumberFormat="1" applyFont="1" applyFill="1" applyBorder="1" applyAlignment="1">
      <alignment wrapText="1"/>
    </xf>
    <xf numFmtId="0" fontId="8" fillId="6" borderId="0" xfId="0" applyFont="1" applyFill="1" applyAlignment="1">
      <alignment horizontal="center" vertical="top" wrapText="1"/>
    </xf>
    <xf numFmtId="14" fontId="8" fillId="6" borderId="0" xfId="0" applyNumberFormat="1" applyFont="1" applyFill="1" applyAlignment="1">
      <alignment horizontal="center" vertical="top" wrapText="1"/>
    </xf>
    <xf numFmtId="49" fontId="8" fillId="6" borderId="0" xfId="0" applyNumberFormat="1" applyFont="1" applyFill="1" applyAlignment="1">
      <alignment horizontal="right" vertical="top" wrapText="1"/>
    </xf>
    <xf numFmtId="0" fontId="8" fillId="4" borderId="0" xfId="0" applyFont="1" applyFill="1" applyAlignment="1">
      <alignment horizontal="center" vertical="top" wrapText="1"/>
    </xf>
    <xf numFmtId="0" fontId="1" fillId="2" borderId="0" xfId="0" applyFont="1" applyFill="1" applyAlignment="1">
      <alignment wrapText="1"/>
    </xf>
    <xf numFmtId="0" fontId="3" fillId="2" borderId="4" xfId="0" applyFont="1" applyFill="1" applyBorder="1" applyAlignment="1">
      <alignment wrapText="1"/>
    </xf>
    <xf numFmtId="14" fontId="3" fillId="2" borderId="4" xfId="0" applyNumberFormat="1" applyFont="1" applyFill="1" applyBorder="1" applyAlignment="1">
      <alignment horizontal="right" wrapText="1"/>
    </xf>
    <xf numFmtId="164" fontId="3" fillId="2" borderId="4" xfId="0" applyNumberFormat="1" applyFont="1" applyFill="1" applyBorder="1" applyAlignment="1">
      <alignment wrapText="1"/>
    </xf>
    <xf numFmtId="165" fontId="3" fillId="2" borderId="4" xfId="0" applyNumberFormat="1" applyFont="1" applyFill="1" applyBorder="1" applyAlignment="1">
      <alignment wrapText="1"/>
    </xf>
    <xf numFmtId="165" fontId="3" fillId="2" borderId="4" xfId="0" applyNumberFormat="1" applyFont="1" applyFill="1" applyBorder="1" applyAlignment="1">
      <alignment horizontal="center" wrapText="1"/>
    </xf>
    <xf numFmtId="14" fontId="3" fillId="2" borderId="0" xfId="0" applyNumberFormat="1" applyFont="1" applyFill="1" applyBorder="1" applyAlignment="1">
      <alignment horizontal="right" wrapText="1"/>
    </xf>
    <xf numFmtId="0" fontId="3" fillId="2" borderId="0" xfId="0" applyFont="1" applyFill="1" applyAlignment="1">
      <alignment wrapText="1"/>
    </xf>
    <xf numFmtId="165" fontId="3" fillId="2" borderId="0" xfId="0" applyNumberFormat="1" applyFont="1" applyFill="1" applyBorder="1" applyAlignment="1">
      <alignment wrapText="1"/>
    </xf>
    <xf numFmtId="165" fontId="3" fillId="2" borderId="0" xfId="0" applyNumberFormat="1" applyFont="1" applyFill="1" applyBorder="1" applyAlignment="1">
      <alignment horizontal="center" wrapText="1"/>
    </xf>
    <xf numFmtId="0" fontId="3" fillId="2" borderId="0" xfId="0" applyFont="1" applyFill="1" applyAlignment="1">
      <alignment horizontal="left" wrapText="1"/>
    </xf>
    <xf numFmtId="0" fontId="3" fillId="2" borderId="0" xfId="0" applyFont="1" applyFill="1" applyAlignment="1">
      <alignment horizontal="center" wrapText="1"/>
    </xf>
    <xf numFmtId="170" fontId="3" fillId="2" borderId="0" xfId="0" applyNumberFormat="1" applyFont="1" applyFill="1" applyBorder="1" applyAlignment="1">
      <alignment wrapText="1"/>
    </xf>
    <xf numFmtId="170" fontId="3" fillId="2" borderId="0" xfId="0" applyNumberFormat="1" applyFont="1" applyFill="1" applyAlignment="1">
      <alignment wrapText="1"/>
    </xf>
    <xf numFmtId="169" fontId="3" fillId="2" borderId="0" xfId="0" applyNumberFormat="1" applyFont="1" applyFill="1" applyBorder="1" applyAlignment="1">
      <alignment horizontal="left" wrapText="1"/>
    </xf>
    <xf numFmtId="169" fontId="3"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1" fontId="9" fillId="2" borderId="0" xfId="0" applyNumberFormat="1" applyFont="1" applyFill="1" applyBorder="1" applyAlignment="1">
      <alignment horizontal="left" wrapText="1"/>
    </xf>
    <xf numFmtId="0" fontId="9" fillId="2" borderId="0" xfId="0" applyFont="1" applyFill="1" applyBorder="1" applyAlignment="1">
      <alignment wrapText="1"/>
    </xf>
    <xf numFmtId="0" fontId="9" fillId="2" borderId="0" xfId="0" applyFont="1" applyFill="1" applyBorder="1" applyAlignment="1">
      <alignment horizontal="left" wrapText="1"/>
    </xf>
    <xf numFmtId="0" fontId="9" fillId="2" borderId="0" xfId="0" applyFont="1" applyFill="1" applyBorder="1" applyAlignment="1">
      <alignment horizontal="center" wrapText="1"/>
    </xf>
    <xf numFmtId="0" fontId="8" fillId="2" borderId="0" xfId="0" applyFont="1" applyFill="1" applyAlignment="1">
      <alignment wrapText="1"/>
    </xf>
    <xf numFmtId="0" fontId="8" fillId="2" borderId="0" xfId="0" applyFont="1" applyFill="1" applyBorder="1" applyAlignment="1">
      <alignment wrapText="1"/>
    </xf>
    <xf numFmtId="0" fontId="8" fillId="2" borderId="1" xfId="0" applyFont="1" applyFill="1" applyBorder="1" applyAlignment="1">
      <alignment wrapText="1"/>
    </xf>
    <xf numFmtId="164" fontId="8" fillId="2" borderId="0" xfId="0" applyNumberFormat="1" applyFont="1" applyFill="1" applyBorder="1" applyAlignment="1">
      <alignment wrapText="1"/>
    </xf>
    <xf numFmtId="164" fontId="8" fillId="2" borderId="1" xfId="0" applyNumberFormat="1" applyFont="1" applyFill="1" applyBorder="1" applyAlignment="1">
      <alignment wrapText="1"/>
    </xf>
    <xf numFmtId="165" fontId="8" fillId="2" borderId="1" xfId="0" applyNumberFormat="1" applyFont="1" applyFill="1" applyBorder="1" applyAlignment="1">
      <alignment wrapText="1"/>
    </xf>
    <xf numFmtId="165" fontId="8" fillId="2" borderId="1" xfId="0" applyNumberFormat="1" applyFont="1" applyFill="1" applyBorder="1" applyAlignment="1">
      <alignment horizontal="left" wrapText="1"/>
    </xf>
    <xf numFmtId="0" fontId="8" fillId="2" borderId="0" xfId="0" applyFont="1" applyFill="1" applyBorder="1" applyAlignment="1">
      <alignment horizontal="left" wrapText="1"/>
    </xf>
    <xf numFmtId="0" fontId="8" fillId="2" borderId="0" xfId="0" applyFont="1" applyFill="1" applyBorder="1" applyAlignment="1">
      <alignment horizontal="center" vertical="top" wrapText="1"/>
    </xf>
    <xf numFmtId="14" fontId="8" fillId="2" borderId="0" xfId="0" applyNumberFormat="1" applyFont="1" applyFill="1" applyBorder="1" applyAlignment="1">
      <alignment horizontal="center" vertical="top" wrapText="1"/>
    </xf>
    <xf numFmtId="168" fontId="8" fillId="3" borderId="0" xfId="3" applyNumberFormat="1" applyFont="1" applyFill="1" applyBorder="1" applyAlignment="1">
      <alignment horizontal="center" wrapText="1"/>
    </xf>
    <xf numFmtId="166" fontId="8" fillId="2" borderId="0" xfId="0" quotePrefix="1" applyNumberFormat="1" applyFont="1" applyFill="1" applyBorder="1" applyAlignment="1">
      <alignment horizontal="right" wrapText="1"/>
    </xf>
    <xf numFmtId="166" fontId="14" fillId="3" borderId="0" xfId="2" applyNumberFormat="1" applyFont="1" applyFill="1" applyBorder="1" applyAlignment="1">
      <alignment horizontal="right" wrapText="1"/>
    </xf>
    <xf numFmtId="0" fontId="8" fillId="2" borderId="4" xfId="0" applyFont="1" applyFill="1" applyBorder="1" applyAlignment="1">
      <alignment wrapText="1"/>
    </xf>
    <xf numFmtId="14" fontId="8" fillId="2" borderId="4" xfId="0" applyNumberFormat="1" applyFont="1" applyFill="1" applyBorder="1" applyAlignment="1">
      <alignment horizontal="right" wrapText="1"/>
    </xf>
    <xf numFmtId="164" fontId="8" fillId="2" borderId="4" xfId="0" applyNumberFormat="1" applyFont="1" applyFill="1" applyBorder="1" applyAlignment="1">
      <alignment wrapText="1"/>
    </xf>
    <xf numFmtId="165" fontId="8" fillId="2" borderId="4" xfId="0" applyNumberFormat="1" applyFont="1" applyFill="1" applyBorder="1" applyAlignment="1">
      <alignment wrapText="1"/>
    </xf>
    <xf numFmtId="165" fontId="8" fillId="2" borderId="4" xfId="0" applyNumberFormat="1" applyFont="1" applyFill="1" applyBorder="1" applyAlignment="1">
      <alignment horizontal="center" wrapText="1"/>
    </xf>
    <xf numFmtId="14" fontId="8" fillId="2" borderId="0" xfId="0" applyNumberFormat="1" applyFont="1" applyFill="1" applyBorder="1" applyAlignment="1">
      <alignment horizontal="right" wrapText="1"/>
    </xf>
    <xf numFmtId="165" fontId="8" fillId="2" borderId="0" xfId="0" applyNumberFormat="1" applyFont="1" applyFill="1" applyBorder="1" applyAlignment="1">
      <alignment wrapText="1"/>
    </xf>
    <xf numFmtId="165" fontId="8" fillId="2" borderId="0" xfId="0" applyNumberFormat="1" applyFont="1" applyFill="1" applyBorder="1" applyAlignment="1">
      <alignment horizontal="center" wrapText="1"/>
    </xf>
    <xf numFmtId="0" fontId="8" fillId="2" borderId="0" xfId="0" applyFont="1" applyFill="1" applyAlignment="1">
      <alignment horizontal="left" wrapText="1"/>
    </xf>
    <xf numFmtId="0" fontId="8" fillId="2" borderId="0" xfId="0" applyFont="1" applyFill="1" applyAlignment="1">
      <alignment horizontal="center" wrapText="1"/>
    </xf>
    <xf numFmtId="170" fontId="8" fillId="2" borderId="0" xfId="0" applyNumberFormat="1" applyFont="1" applyFill="1" applyBorder="1" applyAlignment="1">
      <alignment wrapText="1"/>
    </xf>
    <xf numFmtId="169" fontId="8" fillId="2" borderId="0" xfId="0" applyNumberFormat="1" applyFont="1" applyFill="1" applyBorder="1" applyAlignment="1">
      <alignment horizontal="left" wrapText="1"/>
    </xf>
    <xf numFmtId="169" fontId="8" fillId="2" borderId="0" xfId="0" applyNumberFormat="1" applyFont="1" applyFill="1" applyBorder="1" applyAlignment="1">
      <alignment horizontal="right" wrapText="1"/>
    </xf>
    <xf numFmtId="0" fontId="8" fillId="2" borderId="0" xfId="0" applyFont="1" applyFill="1" applyBorder="1" applyAlignment="1">
      <alignment horizontal="center" wrapText="1"/>
    </xf>
    <xf numFmtId="0" fontId="9" fillId="2" borderId="0" xfId="0" applyFont="1" applyFill="1" applyBorder="1" applyAlignment="1">
      <alignment vertical="center"/>
    </xf>
    <xf numFmtId="0" fontId="9" fillId="2" borderId="0" xfId="0" applyFont="1" applyFill="1" applyBorder="1" applyAlignment="1">
      <alignment horizontal="right" vertical="center"/>
    </xf>
    <xf numFmtId="0" fontId="8" fillId="2" borderId="8" xfId="0" applyFont="1" applyFill="1" applyBorder="1" applyAlignment="1">
      <alignment wrapText="1"/>
    </xf>
    <xf numFmtId="1" fontId="8" fillId="2" borderId="1" xfId="0" applyNumberFormat="1" applyFont="1" applyFill="1" applyBorder="1" applyAlignment="1">
      <alignment horizontal="left" wrapText="1"/>
    </xf>
    <xf numFmtId="164" fontId="8" fillId="2" borderId="8" xfId="0" applyNumberFormat="1" applyFont="1" applyFill="1" applyBorder="1" applyAlignment="1">
      <alignment wrapText="1"/>
    </xf>
    <xf numFmtId="0" fontId="8" fillId="2" borderId="8" xfId="0" applyFont="1" applyFill="1" applyBorder="1" applyAlignment="1">
      <alignment horizontal="left" wrapText="1"/>
    </xf>
    <xf numFmtId="0" fontId="8" fillId="2" borderId="5" xfId="0" applyFont="1" applyFill="1" applyBorder="1" applyAlignment="1">
      <alignment horizontal="left" wrapText="1"/>
    </xf>
    <xf numFmtId="1" fontId="8" fillId="2" borderId="3" xfId="0" applyNumberFormat="1" applyFont="1" applyFill="1" applyBorder="1" applyAlignment="1">
      <alignment horizontal="left" wrapText="1"/>
    </xf>
    <xf numFmtId="0" fontId="8" fillId="2" borderId="3" xfId="0" applyFont="1" applyFill="1" applyBorder="1" applyAlignment="1">
      <alignment wrapText="1"/>
    </xf>
    <xf numFmtId="164" fontId="8" fillId="2" borderId="3" xfId="0" applyNumberFormat="1" applyFont="1" applyFill="1" applyBorder="1" applyAlignment="1">
      <alignment wrapText="1"/>
    </xf>
    <xf numFmtId="165" fontId="8" fillId="2" borderId="3" xfId="0" applyNumberFormat="1" applyFont="1" applyFill="1" applyBorder="1" applyAlignment="1">
      <alignment wrapText="1"/>
    </xf>
    <xf numFmtId="165" fontId="8" fillId="2" borderId="3" xfId="0" applyNumberFormat="1" applyFont="1" applyFill="1" applyBorder="1" applyAlignment="1">
      <alignment horizontal="left" wrapText="1"/>
    </xf>
    <xf numFmtId="0" fontId="8" fillId="2" borderId="4" xfId="0" applyFont="1" applyFill="1" applyBorder="1" applyAlignment="1">
      <alignment horizontal="left" wrapText="1"/>
    </xf>
    <xf numFmtId="0" fontId="8" fillId="2" borderId="7" xfId="0" applyFont="1" applyFill="1" applyBorder="1" applyAlignment="1">
      <alignment horizontal="left" wrapText="1"/>
    </xf>
    <xf numFmtId="1" fontId="8" fillId="2" borderId="0" xfId="0" applyNumberFormat="1" applyFont="1" applyFill="1" applyAlignment="1">
      <alignment horizontal="left"/>
    </xf>
    <xf numFmtId="1" fontId="8" fillId="2" borderId="0" xfId="0" applyNumberFormat="1" applyFont="1" applyFill="1" applyAlignment="1">
      <alignment horizontal="left" indent="1"/>
    </xf>
    <xf numFmtId="1" fontId="11" fillId="2" borderId="0" xfId="0" applyNumberFormat="1" applyFont="1" applyFill="1" applyAlignment="1">
      <alignment horizontal="left"/>
    </xf>
    <xf numFmtId="0" fontId="8" fillId="2" borderId="0" xfId="4" applyFont="1" applyFill="1"/>
    <xf numFmtId="0" fontId="8" fillId="2" borderId="4" xfId="0" applyFont="1" applyFill="1" applyBorder="1" applyAlignment="1">
      <alignment vertical="top"/>
    </xf>
    <xf numFmtId="0" fontId="8" fillId="2" borderId="3" xfId="0" applyFont="1" applyFill="1" applyBorder="1" applyAlignment="1">
      <alignment horizontal="right" vertical="top"/>
    </xf>
    <xf numFmtId="0" fontId="8" fillId="2" borderId="3" xfId="0" applyFont="1" applyFill="1" applyBorder="1" applyAlignment="1">
      <alignment vertical="top"/>
    </xf>
    <xf numFmtId="164" fontId="8" fillId="2" borderId="3" xfId="0" applyNumberFormat="1" applyFont="1" applyFill="1" applyBorder="1" applyAlignment="1">
      <alignment vertical="top"/>
    </xf>
    <xf numFmtId="164" fontId="8" fillId="2" borderId="4" xfId="0" applyNumberFormat="1" applyFont="1" applyFill="1" applyBorder="1" applyAlignment="1">
      <alignment vertical="top"/>
    </xf>
    <xf numFmtId="165" fontId="8" fillId="2" borderId="3" xfId="0" applyNumberFormat="1" applyFont="1" applyFill="1" applyBorder="1" applyAlignment="1">
      <alignment vertical="top"/>
    </xf>
    <xf numFmtId="0" fontId="8" fillId="2" borderId="3" xfId="0" applyFont="1" applyFill="1" applyBorder="1" applyAlignment="1">
      <alignment horizontal="left" vertical="top"/>
    </xf>
    <xf numFmtId="0" fontId="8" fillId="2" borderId="4" xfId="0" applyFont="1" applyFill="1" applyBorder="1" applyAlignment="1">
      <alignment horizontal="left" vertical="top"/>
    </xf>
    <xf numFmtId="0" fontId="8" fillId="2" borderId="7" xfId="0" applyFont="1" applyFill="1" applyBorder="1" applyAlignment="1">
      <alignment horizontal="left" vertical="top"/>
    </xf>
    <xf numFmtId="0" fontId="18" fillId="3" borderId="0" xfId="3" applyFont="1" applyFill="1" applyBorder="1" applyAlignment="1">
      <alignment horizontal="center" vertical="top" wrapText="1"/>
    </xf>
    <xf numFmtId="14" fontId="8" fillId="2" borderId="0" xfId="0" applyNumberFormat="1" applyFont="1" applyFill="1" applyBorder="1" applyAlignment="1">
      <alignment horizontal="right" vertical="top"/>
    </xf>
    <xf numFmtId="0" fontId="8" fillId="6" borderId="0" xfId="0" applyFont="1" applyFill="1" applyAlignment="1">
      <alignment horizontal="left" vertical="top" wrapText="1"/>
    </xf>
    <xf numFmtId="0" fontId="9" fillId="2" borderId="0" xfId="0" applyFont="1" applyFill="1" applyBorder="1" applyAlignment="1">
      <alignment horizontal="left" vertical="top" wrapText="1"/>
    </xf>
    <xf numFmtId="0" fontId="8" fillId="2" borderId="8" xfId="0" applyFont="1" applyFill="1" applyBorder="1" applyAlignment="1">
      <alignment horizontal="left" vertical="top" wrapText="1"/>
    </xf>
    <xf numFmtId="0" fontId="18" fillId="3" borderId="0" xfId="3" applyFont="1" applyFill="1" applyBorder="1" applyAlignment="1">
      <alignment horizontal="left" vertical="top" wrapText="1"/>
    </xf>
    <xf numFmtId="0" fontId="8" fillId="2" borderId="0" xfId="0" applyFont="1" applyFill="1" applyBorder="1" applyAlignment="1">
      <alignment horizontal="left" vertical="top"/>
    </xf>
    <xf numFmtId="0" fontId="8" fillId="2" borderId="0" xfId="0" applyFont="1" applyFill="1" applyAlignment="1">
      <alignment horizontal="left" vertical="top"/>
    </xf>
    <xf numFmtId="14" fontId="8" fillId="2" borderId="0" xfId="0" applyNumberFormat="1" applyFont="1" applyFill="1" applyAlignment="1">
      <alignment horizontal="center" vertical="top" wrapText="1"/>
    </xf>
    <xf numFmtId="0" fontId="10" fillId="2" borderId="0" xfId="0" applyFont="1" applyFill="1" applyAlignment="1">
      <alignment vertical="top" wrapText="1"/>
    </xf>
    <xf numFmtId="0" fontId="9" fillId="2" borderId="0" xfId="0" applyFont="1" applyFill="1" applyBorder="1" applyAlignment="1">
      <alignment vertical="top"/>
    </xf>
    <xf numFmtId="1" fontId="9" fillId="2" borderId="0" xfId="0" applyNumberFormat="1" applyFont="1" applyFill="1" applyAlignment="1">
      <alignment horizontal="left" vertical="top"/>
    </xf>
    <xf numFmtId="0" fontId="9" fillId="2" borderId="0" xfId="0" applyFont="1" applyFill="1" applyBorder="1" applyAlignment="1">
      <alignment horizontal="left" vertical="top"/>
    </xf>
    <xf numFmtId="0" fontId="9" fillId="2" borderId="0" xfId="0" applyFont="1" applyFill="1" applyBorder="1" applyAlignment="1">
      <alignment horizontal="center" vertical="top"/>
    </xf>
    <xf numFmtId="0" fontId="9" fillId="2" borderId="0" xfId="0" applyFont="1" applyFill="1" applyBorder="1" applyAlignment="1">
      <alignment horizontal="right" vertical="top"/>
    </xf>
    <xf numFmtId="0" fontId="8" fillId="2" borderId="0" xfId="0" applyFont="1" applyFill="1" applyAlignment="1">
      <alignment vertical="top"/>
    </xf>
    <xf numFmtId="0" fontId="8" fillId="2" borderId="8" xfId="0" applyFont="1" applyFill="1" applyBorder="1" applyAlignment="1">
      <alignment vertical="top"/>
    </xf>
    <xf numFmtId="1" fontId="8" fillId="2" borderId="1" xfId="0" applyNumberFormat="1" applyFont="1" applyFill="1" applyBorder="1" applyAlignment="1">
      <alignment horizontal="left" vertical="top"/>
    </xf>
    <xf numFmtId="0" fontId="8" fillId="2" borderId="1" xfId="0" applyFont="1" applyFill="1" applyBorder="1" applyAlignment="1">
      <alignment vertical="top"/>
    </xf>
    <xf numFmtId="164" fontId="8" fillId="2" borderId="1" xfId="0" applyNumberFormat="1" applyFont="1" applyFill="1" applyBorder="1" applyAlignment="1">
      <alignment vertical="top"/>
    </xf>
    <xf numFmtId="164" fontId="8" fillId="2" borderId="8" xfId="0" applyNumberFormat="1" applyFont="1" applyFill="1" applyBorder="1" applyAlignment="1">
      <alignment vertical="top"/>
    </xf>
    <xf numFmtId="165" fontId="8" fillId="2" borderId="1" xfId="0" applyNumberFormat="1" applyFont="1" applyFill="1" applyBorder="1" applyAlignment="1">
      <alignment vertical="top"/>
    </xf>
    <xf numFmtId="0" fontId="8" fillId="2" borderId="1" xfId="0" applyFont="1" applyFill="1" applyBorder="1" applyAlignment="1">
      <alignment horizontal="left" vertical="top"/>
    </xf>
    <xf numFmtId="0" fontId="8" fillId="2" borderId="8" xfId="0" applyFont="1" applyFill="1" applyBorder="1" applyAlignment="1">
      <alignment horizontal="left" vertical="top"/>
    </xf>
    <xf numFmtId="0" fontId="8" fillId="2" borderId="5" xfId="0" applyFont="1" applyFill="1" applyBorder="1" applyAlignment="1">
      <alignment horizontal="left" vertical="top"/>
    </xf>
    <xf numFmtId="166" fontId="8" fillId="2" borderId="0" xfId="0" applyNumberFormat="1" applyFont="1" applyFill="1" applyBorder="1" applyAlignment="1">
      <alignment horizontal="right" vertical="top"/>
    </xf>
    <xf numFmtId="14" fontId="8" fillId="2" borderId="4" xfId="0" applyNumberFormat="1" applyFont="1" applyFill="1" applyBorder="1" applyAlignment="1">
      <alignment horizontal="right" vertical="top"/>
    </xf>
    <xf numFmtId="165" fontId="8" fillId="2" borderId="4" xfId="0" applyNumberFormat="1" applyFont="1" applyFill="1" applyBorder="1" applyAlignment="1">
      <alignment vertical="top"/>
    </xf>
    <xf numFmtId="165" fontId="8" fillId="2" borderId="4" xfId="0" applyNumberFormat="1" applyFont="1" applyFill="1" applyBorder="1" applyAlignment="1">
      <alignment horizontal="center" vertical="top"/>
    </xf>
    <xf numFmtId="0" fontId="8" fillId="2" borderId="0" xfId="0" applyFont="1" applyFill="1" applyBorder="1" applyAlignment="1">
      <alignment vertical="top"/>
    </xf>
    <xf numFmtId="14" fontId="8" fillId="2" borderId="0" xfId="0" applyNumberFormat="1" applyFont="1" applyFill="1" applyAlignment="1">
      <alignment horizontal="right" vertical="top"/>
    </xf>
    <xf numFmtId="164" fontId="8" fillId="2" borderId="0" xfId="0" applyNumberFormat="1" applyFont="1" applyFill="1" applyBorder="1" applyAlignment="1">
      <alignment vertical="top"/>
    </xf>
    <xf numFmtId="165" fontId="8" fillId="2" borderId="0" xfId="0" applyNumberFormat="1" applyFont="1" applyFill="1" applyBorder="1" applyAlignment="1">
      <alignment vertical="top"/>
    </xf>
    <xf numFmtId="165" fontId="8" fillId="2" borderId="0" xfId="0" applyNumberFormat="1" applyFont="1" applyFill="1" applyBorder="1" applyAlignment="1">
      <alignment horizontal="center" vertical="top"/>
    </xf>
    <xf numFmtId="169" fontId="8" fillId="2" borderId="0" xfId="0" applyNumberFormat="1" applyFont="1" applyFill="1" applyBorder="1" applyAlignment="1">
      <alignment horizontal="left" vertical="top"/>
    </xf>
    <xf numFmtId="169" fontId="8" fillId="2" borderId="0" xfId="0" applyNumberFormat="1" applyFont="1" applyFill="1" applyBorder="1" applyAlignment="1">
      <alignment horizontal="right" vertical="top"/>
    </xf>
    <xf numFmtId="0" fontId="8" fillId="2" borderId="0" xfId="0" applyFont="1" applyFill="1" applyBorder="1" applyAlignment="1">
      <alignment horizontal="center" vertical="top"/>
    </xf>
    <xf numFmtId="0" fontId="10" fillId="2" borderId="0" xfId="0" applyFont="1" applyFill="1" applyAlignment="1">
      <alignment vertical="top"/>
    </xf>
    <xf numFmtId="166" fontId="8" fillId="4" borderId="0" xfId="2" applyNumberFormat="1" applyFont="1" applyFill="1" applyAlignment="1">
      <alignment horizontal="right" vertical="top" wrapText="1"/>
    </xf>
    <xf numFmtId="171" fontId="8" fillId="4" borderId="0" xfId="2" applyNumberFormat="1" applyFont="1" applyFill="1" applyAlignment="1">
      <alignment horizontal="right" vertical="top" wrapText="1"/>
    </xf>
    <xf numFmtId="0" fontId="8" fillId="4" borderId="0" xfId="3" applyFont="1" applyFill="1" applyAlignment="1">
      <alignment horizontal="center" vertical="top" wrapText="1"/>
    </xf>
    <xf numFmtId="49" fontId="8" fillId="4" borderId="0" xfId="0" applyNumberFormat="1" applyFont="1" applyFill="1" applyAlignment="1">
      <alignment horizontal="right" vertical="top" wrapText="1"/>
    </xf>
    <xf numFmtId="0" fontId="8" fillId="2" borderId="0" xfId="0" applyFont="1" applyFill="1" applyAlignment="1">
      <alignment vertical="top" wrapText="1"/>
    </xf>
    <xf numFmtId="0" fontId="8" fillId="2" borderId="8" xfId="0" applyFont="1" applyFill="1" applyBorder="1" applyAlignment="1">
      <alignment vertical="top" wrapText="1"/>
    </xf>
    <xf numFmtId="1" fontId="8" fillId="2" borderId="1" xfId="0" applyNumberFormat="1" applyFont="1" applyFill="1" applyBorder="1" applyAlignment="1">
      <alignment horizontal="left" vertical="top" wrapText="1"/>
    </xf>
    <xf numFmtId="0" fontId="8" fillId="2" borderId="1" xfId="0" applyFont="1" applyFill="1" applyBorder="1" applyAlignment="1">
      <alignment vertical="top" wrapText="1"/>
    </xf>
    <xf numFmtId="164" fontId="8" fillId="2" borderId="1" xfId="0" applyNumberFormat="1" applyFont="1" applyFill="1" applyBorder="1" applyAlignment="1">
      <alignment vertical="top" wrapText="1"/>
    </xf>
    <xf numFmtId="164" fontId="8" fillId="2" borderId="8" xfId="0" applyNumberFormat="1" applyFont="1" applyFill="1" applyBorder="1" applyAlignment="1">
      <alignment vertical="top" wrapText="1"/>
    </xf>
    <xf numFmtId="165" fontId="8" fillId="2" borderId="1" xfId="0" applyNumberFormat="1" applyFont="1" applyFill="1" applyBorder="1" applyAlignment="1">
      <alignment vertical="top" wrapText="1"/>
    </xf>
    <xf numFmtId="0" fontId="8" fillId="2" borderId="1" xfId="0" applyFont="1" applyFill="1" applyBorder="1" applyAlignment="1">
      <alignment horizontal="left" vertical="top" wrapText="1"/>
    </xf>
    <xf numFmtId="0" fontId="8" fillId="2" borderId="5" xfId="0" applyFont="1" applyFill="1" applyBorder="1" applyAlignment="1">
      <alignment horizontal="left" vertical="top" wrapText="1"/>
    </xf>
    <xf numFmtId="0" fontId="8" fillId="2" borderId="4" xfId="0" applyFont="1" applyFill="1" applyBorder="1" applyAlignment="1">
      <alignment vertical="top" wrapText="1"/>
    </xf>
    <xf numFmtId="0" fontId="8" fillId="2" borderId="3" xfId="0" applyFont="1" applyFill="1" applyBorder="1" applyAlignment="1">
      <alignment horizontal="right" vertical="top" wrapText="1"/>
    </xf>
    <xf numFmtId="0" fontId="8" fillId="2" borderId="4" xfId="0" applyFont="1" applyFill="1" applyBorder="1" applyAlignment="1">
      <alignment horizontal="left" vertical="top" wrapText="1"/>
    </xf>
    <xf numFmtId="0" fontId="8" fillId="2" borderId="3" xfId="0" applyFont="1" applyFill="1" applyBorder="1" applyAlignment="1">
      <alignment vertical="top" wrapText="1"/>
    </xf>
    <xf numFmtId="164" fontId="8" fillId="2" borderId="3" xfId="0" applyNumberFormat="1" applyFont="1" applyFill="1" applyBorder="1" applyAlignment="1">
      <alignment vertical="top" wrapText="1"/>
    </xf>
    <xf numFmtId="164" fontId="8" fillId="2" borderId="4" xfId="0" applyNumberFormat="1" applyFont="1" applyFill="1" applyBorder="1" applyAlignment="1">
      <alignment vertical="top" wrapText="1"/>
    </xf>
    <xf numFmtId="165" fontId="8" fillId="2" borderId="3" xfId="0" applyNumberFormat="1" applyFont="1" applyFill="1" applyBorder="1" applyAlignment="1">
      <alignment vertical="top" wrapText="1"/>
    </xf>
    <xf numFmtId="0" fontId="8" fillId="2" borderId="3" xfId="0" applyFont="1" applyFill="1" applyBorder="1" applyAlignment="1">
      <alignment horizontal="left" vertical="top" wrapText="1"/>
    </xf>
    <xf numFmtId="0" fontId="8" fillId="2" borderId="7" xfId="0" applyFont="1" applyFill="1" applyBorder="1" applyAlignment="1">
      <alignment horizontal="left" vertical="top" wrapText="1"/>
    </xf>
    <xf numFmtId="0" fontId="8" fillId="2" borderId="0" xfId="0" applyFont="1" applyFill="1" applyAlignment="1">
      <alignment horizontal="left" vertical="top" wrapText="1"/>
    </xf>
    <xf numFmtId="0" fontId="8" fillId="3" borderId="0" xfId="3" applyFont="1" applyFill="1" applyAlignment="1">
      <alignment horizontal="center" vertical="top" wrapText="1"/>
    </xf>
    <xf numFmtId="166" fontId="8" fillId="3" borderId="0" xfId="2" applyNumberFormat="1" applyFont="1" applyFill="1" applyAlignment="1">
      <alignment horizontal="right" vertical="top" wrapText="1"/>
    </xf>
    <xf numFmtId="171" fontId="8" fillId="3" borderId="0" xfId="2" applyNumberFormat="1" applyFont="1" applyFill="1" applyAlignment="1">
      <alignment horizontal="right" vertical="top" wrapText="1"/>
    </xf>
    <xf numFmtId="167" fontId="8" fillId="3" borderId="0" xfId="2" applyNumberFormat="1" applyFont="1" applyFill="1" applyAlignment="1">
      <alignment horizontal="right" vertical="top" wrapText="1"/>
    </xf>
    <xf numFmtId="168" fontId="8" fillId="3" borderId="0" xfId="3" applyNumberFormat="1" applyFont="1" applyFill="1" applyAlignment="1">
      <alignment horizontal="center" vertical="top"/>
    </xf>
    <xf numFmtId="166" fontId="8" fillId="2" borderId="0" xfId="0" quotePrefix="1" applyNumberFormat="1" applyFont="1" applyFill="1" applyAlignment="1">
      <alignment horizontal="right" vertical="top"/>
    </xf>
    <xf numFmtId="0" fontId="5" fillId="2" borderId="4" xfId="0" applyFont="1" applyFill="1" applyBorder="1" applyAlignment="1">
      <alignment vertical="top"/>
    </xf>
    <xf numFmtId="1" fontId="9" fillId="2" borderId="4" xfId="0" applyNumberFormat="1" applyFont="1" applyFill="1" applyBorder="1" applyAlignment="1">
      <alignment horizontal="left" vertical="top"/>
    </xf>
    <xf numFmtId="0" fontId="9" fillId="2" borderId="4" xfId="0" applyFont="1" applyFill="1" applyBorder="1" applyAlignment="1">
      <alignment horizontal="left" vertical="top"/>
    </xf>
    <xf numFmtId="0" fontId="9" fillId="2" borderId="4" xfId="0" applyFont="1" applyFill="1" applyBorder="1" applyAlignment="1">
      <alignment vertical="top"/>
    </xf>
    <xf numFmtId="0" fontId="9" fillId="2" borderId="4" xfId="0" applyFont="1" applyFill="1" applyBorder="1" applyAlignment="1">
      <alignment horizontal="center" vertical="top"/>
    </xf>
    <xf numFmtId="0" fontId="5" fillId="2" borderId="4" xfId="0" applyFont="1" applyFill="1" applyBorder="1" applyAlignment="1">
      <alignment horizontal="right" vertical="top"/>
    </xf>
    <xf numFmtId="1" fontId="8" fillId="2" borderId="2" xfId="0" applyNumberFormat="1" applyFont="1" applyFill="1" applyBorder="1" applyAlignment="1">
      <alignment horizontal="left" vertical="top"/>
    </xf>
    <xf numFmtId="164" fontId="8" fillId="2" borderId="2" xfId="0" applyNumberFormat="1" applyFont="1" applyFill="1" applyBorder="1" applyAlignment="1">
      <alignment vertical="top"/>
    </xf>
    <xf numFmtId="165" fontId="8" fillId="2" borderId="2" xfId="0" applyNumberFormat="1" applyFont="1" applyFill="1" applyBorder="1" applyAlignment="1">
      <alignment vertical="top"/>
    </xf>
    <xf numFmtId="165" fontId="8" fillId="2" borderId="2" xfId="0" applyNumberFormat="1" applyFont="1" applyFill="1" applyBorder="1" applyAlignment="1">
      <alignment horizontal="left" vertical="top"/>
    </xf>
    <xf numFmtId="0" fontId="8" fillId="2" borderId="6" xfId="0" applyFont="1" applyFill="1" applyBorder="1" applyAlignment="1">
      <alignment horizontal="left" vertical="top"/>
    </xf>
    <xf numFmtId="0" fontId="8" fillId="2" borderId="2" xfId="0" applyFont="1" applyFill="1" applyBorder="1" applyAlignment="1">
      <alignment vertical="top"/>
    </xf>
    <xf numFmtId="0" fontId="8" fillId="7" borderId="0" xfId="3" applyFont="1" applyFill="1" applyBorder="1" applyAlignment="1">
      <alignment horizontal="left" vertical="top" wrapText="1"/>
    </xf>
    <xf numFmtId="0" fontId="8" fillId="7" borderId="0" xfId="3" applyFont="1" applyFill="1" applyBorder="1" applyAlignment="1">
      <alignment horizontal="center" vertical="top" wrapText="1"/>
    </xf>
    <xf numFmtId="166" fontId="8" fillId="7" borderId="0" xfId="2" applyNumberFormat="1" applyFont="1" applyFill="1" applyBorder="1" applyAlignment="1">
      <alignment horizontal="right" vertical="top" wrapText="1"/>
    </xf>
    <xf numFmtId="171" fontId="8" fillId="7" borderId="0" xfId="2" applyNumberFormat="1" applyFont="1" applyFill="1" applyBorder="1" applyAlignment="1">
      <alignment horizontal="right" vertical="top" wrapText="1"/>
    </xf>
    <xf numFmtId="166" fontId="8" fillId="6" borderId="0" xfId="0" quotePrefix="1" applyNumberFormat="1" applyFont="1" applyFill="1" applyBorder="1" applyAlignment="1">
      <alignment horizontal="right" vertical="top"/>
    </xf>
    <xf numFmtId="0" fontId="8" fillId="3" borderId="0" xfId="3" applyFont="1" applyFill="1" applyBorder="1" applyAlignment="1">
      <alignment horizontal="left" vertical="top" wrapText="1"/>
    </xf>
    <xf numFmtId="0" fontId="8" fillId="3" borderId="0" xfId="3" applyFont="1" applyFill="1" applyBorder="1" applyAlignment="1">
      <alignment horizontal="center" vertical="top" wrapText="1"/>
    </xf>
    <xf numFmtId="166" fontId="8" fillId="3" borderId="0" xfId="2" applyNumberFormat="1" applyFont="1" applyFill="1" applyBorder="1" applyAlignment="1">
      <alignment horizontal="right" vertical="top" wrapText="1"/>
    </xf>
    <xf numFmtId="171" fontId="8" fillId="3" borderId="0" xfId="2" applyNumberFormat="1" applyFont="1" applyFill="1" applyBorder="1" applyAlignment="1">
      <alignment horizontal="right" vertical="top" wrapText="1"/>
    </xf>
    <xf numFmtId="168" fontId="8" fillId="3" borderId="0" xfId="3" applyNumberFormat="1" applyFont="1" applyFill="1" applyBorder="1" applyAlignment="1">
      <alignment horizontal="center" vertical="top"/>
    </xf>
    <xf numFmtId="49" fontId="8" fillId="2" borderId="0" xfId="0" applyNumberFormat="1" applyFont="1" applyFill="1" applyAlignment="1">
      <alignment horizontal="right" vertical="top"/>
    </xf>
    <xf numFmtId="168" fontId="8" fillId="7" borderId="0" xfId="3" applyNumberFormat="1" applyFont="1" applyFill="1" applyBorder="1" applyAlignment="1">
      <alignment horizontal="center" vertical="top"/>
    </xf>
    <xf numFmtId="0" fontId="10" fillId="2" borderId="0" xfId="0" applyFont="1" applyFill="1" applyBorder="1" applyAlignment="1">
      <alignment vertical="top"/>
    </xf>
    <xf numFmtId="166" fontId="8" fillId="5" borderId="0" xfId="2" applyNumberFormat="1" applyFont="1" applyFill="1" applyBorder="1" applyAlignment="1">
      <alignment horizontal="right" vertical="top" wrapText="1"/>
    </xf>
    <xf numFmtId="171" fontId="8" fillId="5" borderId="0" xfId="2" applyNumberFormat="1" applyFont="1" applyFill="1" applyBorder="1" applyAlignment="1">
      <alignment horizontal="right" vertical="top" wrapText="1"/>
    </xf>
    <xf numFmtId="166" fontId="8" fillId="0" borderId="0" xfId="2" applyNumberFormat="1" applyFont="1" applyFill="1" applyBorder="1" applyAlignment="1">
      <alignment horizontal="right" vertical="top" wrapText="1"/>
    </xf>
    <xf numFmtId="168" fontId="8" fillId="5" borderId="0" xfId="3" applyNumberFormat="1" applyFont="1" applyFill="1" applyBorder="1" applyAlignment="1">
      <alignment horizontal="center" vertical="top"/>
    </xf>
    <xf numFmtId="49" fontId="8" fillId="4" borderId="0" xfId="0" quotePrefix="1" applyNumberFormat="1" applyFont="1" applyFill="1" applyAlignment="1">
      <alignment horizontal="right" vertical="top"/>
    </xf>
    <xf numFmtId="49" fontId="8" fillId="6" borderId="0" xfId="0" quotePrefix="1" applyNumberFormat="1" applyFont="1" applyFill="1" applyAlignment="1">
      <alignment horizontal="right" vertical="top"/>
    </xf>
    <xf numFmtId="171" fontId="8" fillId="4" borderId="0" xfId="2" applyNumberFormat="1" applyFont="1" applyFill="1" applyBorder="1" applyAlignment="1">
      <alignment horizontal="right" vertical="top" wrapText="1"/>
    </xf>
    <xf numFmtId="166" fontId="8" fillId="5" borderId="0" xfId="2" applyNumberFormat="1" applyFont="1" applyFill="1" applyBorder="1" applyAlignment="1">
      <alignment horizontal="center" vertical="top" wrapText="1"/>
    </xf>
    <xf numFmtId="173" fontId="12" fillId="8" borderId="9" xfId="0" applyNumberFormat="1" applyFont="1" applyFill="1" applyBorder="1" applyAlignment="1">
      <alignment horizontal="right" vertical="top"/>
    </xf>
    <xf numFmtId="166" fontId="8" fillId="5" borderId="0" xfId="2" applyNumberFormat="1" applyFont="1" applyFill="1" applyAlignment="1">
      <alignment horizontal="right" vertical="top" wrapText="1"/>
    </xf>
    <xf numFmtId="49" fontId="8" fillId="0" borderId="0" xfId="0" quotePrefix="1" applyNumberFormat="1" applyFont="1" applyFill="1" applyAlignment="1">
      <alignment horizontal="right" vertical="top"/>
    </xf>
    <xf numFmtId="171" fontId="8" fillId="5" borderId="0" xfId="2" applyNumberFormat="1" applyFont="1" applyFill="1" applyAlignment="1">
      <alignment horizontal="right" vertical="top" wrapText="1"/>
    </xf>
    <xf numFmtId="166" fontId="8" fillId="5" borderId="0" xfId="2" applyNumberFormat="1" applyFont="1" applyFill="1" applyAlignment="1">
      <alignment horizontal="center" vertical="top" wrapText="1"/>
    </xf>
    <xf numFmtId="0" fontId="8" fillId="5" borderId="4" xfId="3" applyFont="1" applyFill="1" applyBorder="1" applyAlignment="1">
      <alignment horizontal="left" vertical="top" wrapText="1"/>
    </xf>
    <xf numFmtId="0" fontId="8" fillId="5" borderId="4" xfId="3" applyFont="1" applyFill="1" applyBorder="1" applyAlignment="1">
      <alignment horizontal="center" vertical="top" wrapText="1"/>
    </xf>
    <xf numFmtId="166" fontId="8" fillId="5" borderId="4" xfId="2" applyNumberFormat="1" applyFont="1" applyFill="1" applyBorder="1" applyAlignment="1">
      <alignment horizontal="right" vertical="top" wrapText="1"/>
    </xf>
    <xf numFmtId="171" fontId="8" fillId="5" borderId="4" xfId="2" applyNumberFormat="1" applyFont="1" applyFill="1" applyBorder="1" applyAlignment="1">
      <alignment horizontal="right" vertical="top" wrapText="1"/>
    </xf>
    <xf numFmtId="49" fontId="8" fillId="4" borderId="4" xfId="0" applyNumberFormat="1" applyFont="1" applyFill="1" applyBorder="1" applyAlignment="1">
      <alignment horizontal="right" vertical="top"/>
    </xf>
    <xf numFmtId="0" fontId="10" fillId="2" borderId="0" xfId="0" applyFont="1" applyFill="1" applyAlignment="1">
      <alignment horizontal="left" vertical="top"/>
    </xf>
    <xf numFmtId="0" fontId="8" fillId="4" borderId="0" xfId="0" applyFont="1" applyFill="1" applyAlignment="1">
      <alignment vertical="top"/>
    </xf>
    <xf numFmtId="0" fontId="8" fillId="4" borderId="0" xfId="0" applyFont="1" applyFill="1" applyAlignment="1">
      <alignment vertical="top" wrapText="1"/>
    </xf>
    <xf numFmtId="166" fontId="8" fillId="6" borderId="0" xfId="0" applyNumberFormat="1" applyFont="1" applyFill="1" applyBorder="1" applyAlignment="1">
      <alignment horizontal="right" vertical="top"/>
    </xf>
    <xf numFmtId="167" fontId="8" fillId="3" borderId="0" xfId="2" applyNumberFormat="1" applyFont="1" applyFill="1" applyBorder="1" applyAlignment="1">
      <alignment horizontal="right" vertical="top" wrapText="1"/>
    </xf>
    <xf numFmtId="166" fontId="8" fillId="2" borderId="0" xfId="0" quotePrefix="1" applyNumberFormat="1" applyFont="1" applyFill="1" applyBorder="1" applyAlignment="1">
      <alignment horizontal="right" vertical="top"/>
    </xf>
    <xf numFmtId="49" fontId="8" fillId="4" borderId="0" xfId="0" applyNumberFormat="1" applyFont="1" applyFill="1" applyAlignment="1">
      <alignment horizontal="right" vertical="top"/>
    </xf>
    <xf numFmtId="166" fontId="11" fillId="5" borderId="0" xfId="2" applyNumberFormat="1" applyFont="1" applyFill="1" applyBorder="1" applyAlignment="1">
      <alignment horizontal="right" vertical="top" wrapText="1"/>
    </xf>
    <xf numFmtId="171" fontId="11" fillId="5" borderId="0" xfId="2" applyNumberFormat="1" applyFont="1" applyFill="1" applyBorder="1" applyAlignment="1">
      <alignment horizontal="right" vertical="top" wrapText="1"/>
    </xf>
    <xf numFmtId="168" fontId="11" fillId="5" borderId="0" xfId="3" applyNumberFormat="1" applyFont="1" applyFill="1" applyBorder="1" applyAlignment="1">
      <alignment horizontal="center" vertical="top"/>
    </xf>
    <xf numFmtId="49" fontId="11" fillId="4" borderId="0" xfId="0" applyNumberFormat="1" applyFont="1" applyFill="1" applyAlignment="1">
      <alignment horizontal="right" vertical="top"/>
    </xf>
    <xf numFmtId="166" fontId="11" fillId="7" borderId="0" xfId="2" applyNumberFormat="1" applyFont="1" applyFill="1" applyBorder="1" applyAlignment="1">
      <alignment horizontal="right" vertical="top" wrapText="1"/>
    </xf>
    <xf numFmtId="171" fontId="11" fillId="7" borderId="0" xfId="2" applyNumberFormat="1" applyFont="1" applyFill="1" applyBorder="1" applyAlignment="1">
      <alignment horizontal="right" vertical="top" wrapText="1"/>
    </xf>
    <xf numFmtId="168" fontId="11" fillId="7" borderId="0" xfId="3" applyNumberFormat="1" applyFont="1" applyFill="1" applyBorder="1" applyAlignment="1">
      <alignment horizontal="center" vertical="top"/>
    </xf>
    <xf numFmtId="49" fontId="11" fillId="6" borderId="0" xfId="0" applyNumberFormat="1" applyFont="1" applyFill="1" applyAlignment="1">
      <alignment horizontal="right" vertical="top"/>
    </xf>
    <xf numFmtId="0" fontId="11" fillId="5" borderId="0" xfId="3" applyFont="1" applyFill="1" applyBorder="1" applyAlignment="1">
      <alignment horizontal="left" vertical="top" wrapText="1"/>
    </xf>
    <xf numFmtId="0" fontId="11" fillId="5" borderId="0" xfId="3" applyFont="1" applyFill="1" applyBorder="1" applyAlignment="1">
      <alignment horizontal="center" vertical="top" wrapText="1"/>
    </xf>
    <xf numFmtId="172" fontId="11" fillId="5" borderId="0" xfId="2" applyNumberFormat="1" applyFont="1" applyFill="1" applyBorder="1" applyAlignment="1">
      <alignment horizontal="right" vertical="top" wrapText="1"/>
    </xf>
    <xf numFmtId="0" fontId="11" fillId="7" borderId="0" xfId="3" applyFont="1" applyFill="1" applyBorder="1" applyAlignment="1">
      <alignment horizontal="left" vertical="top" wrapText="1"/>
    </xf>
    <xf numFmtId="0" fontId="11" fillId="7" borderId="0" xfId="3" applyFont="1" applyFill="1" applyBorder="1" applyAlignment="1">
      <alignment horizontal="center" vertical="top" wrapText="1"/>
    </xf>
    <xf numFmtId="0" fontId="10" fillId="4" borderId="0" xfId="0" applyFont="1" applyFill="1" applyAlignment="1">
      <alignment vertical="top"/>
    </xf>
    <xf numFmtId="0" fontId="0" fillId="4" borderId="0" xfId="0" applyFill="1" applyAlignment="1">
      <alignment vertical="top"/>
    </xf>
    <xf numFmtId="49" fontId="11" fillId="6" borderId="0" xfId="0" quotePrefix="1" applyNumberFormat="1" applyFont="1" applyFill="1" applyAlignment="1">
      <alignment horizontal="right" vertical="top"/>
    </xf>
    <xf numFmtId="0" fontId="11" fillId="5" borderId="4" xfId="3" applyFont="1" applyFill="1" applyBorder="1" applyAlignment="1">
      <alignment horizontal="left" vertical="top" wrapText="1"/>
    </xf>
    <xf numFmtId="0" fontId="11" fillId="5" borderId="4" xfId="3" applyFont="1" applyFill="1" applyBorder="1" applyAlignment="1">
      <alignment horizontal="center" vertical="top" wrapText="1"/>
    </xf>
    <xf numFmtId="166" fontId="11" fillId="5" borderId="4" xfId="2" applyNumberFormat="1" applyFont="1" applyFill="1" applyBorder="1" applyAlignment="1">
      <alignment horizontal="right" vertical="top" wrapText="1"/>
    </xf>
    <xf numFmtId="171" fontId="11" fillId="5" borderId="4" xfId="2" applyNumberFormat="1" applyFont="1" applyFill="1" applyBorder="1" applyAlignment="1">
      <alignment horizontal="right" vertical="top" wrapText="1"/>
    </xf>
    <xf numFmtId="168" fontId="11" fillId="5" borderId="4" xfId="3" applyNumberFormat="1" applyFont="1" applyFill="1" applyBorder="1" applyAlignment="1">
      <alignment horizontal="center" vertical="top"/>
    </xf>
    <xf numFmtId="49" fontId="11" fillId="4" borderId="4" xfId="0" applyNumberFormat="1" applyFont="1" applyFill="1" applyBorder="1" applyAlignment="1">
      <alignment horizontal="right" vertical="top"/>
    </xf>
    <xf numFmtId="0" fontId="8" fillId="2" borderId="0" xfId="0" applyNumberFormat="1" applyFont="1" applyFill="1" applyAlignment="1">
      <alignment vertical="top"/>
    </xf>
    <xf numFmtId="0" fontId="12" fillId="4" borderId="0" xfId="0" applyFont="1" applyFill="1" applyAlignment="1">
      <alignment vertical="top"/>
    </xf>
    <xf numFmtId="0" fontId="5" fillId="2" borderId="0" xfId="0" applyFont="1" applyFill="1" applyBorder="1" applyAlignment="1">
      <alignment vertical="top"/>
    </xf>
    <xf numFmtId="1" fontId="9" fillId="2" borderId="0" xfId="0" applyNumberFormat="1" applyFont="1" applyFill="1" applyBorder="1" applyAlignment="1">
      <alignment horizontal="left" vertical="top"/>
    </xf>
    <xf numFmtId="168" fontId="8" fillId="3" borderId="0" xfId="3" applyNumberFormat="1" applyFont="1" applyFill="1" applyBorder="1" applyAlignment="1">
      <alignment horizontal="right" vertical="top"/>
    </xf>
    <xf numFmtId="0" fontId="11" fillId="2" borderId="0" xfId="0" applyFont="1" applyFill="1" applyBorder="1" applyAlignment="1">
      <alignment horizontal="left" vertical="top"/>
    </xf>
    <xf numFmtId="0" fontId="8" fillId="2" borderId="0" xfId="0" applyFont="1" applyFill="1" applyAlignment="1">
      <alignment horizontal="right" vertical="top"/>
    </xf>
    <xf numFmtId="164" fontId="8" fillId="2" borderId="0" xfId="0" applyNumberFormat="1" applyFont="1" applyFill="1" applyAlignment="1">
      <alignment vertical="top"/>
    </xf>
    <xf numFmtId="165" fontId="8" fillId="2" borderId="0" xfId="0" applyNumberFormat="1" applyFont="1" applyFill="1" applyAlignment="1">
      <alignment vertical="top"/>
    </xf>
    <xf numFmtId="165" fontId="8" fillId="2" borderId="0" xfId="0" applyNumberFormat="1" applyFont="1" applyFill="1" applyAlignment="1">
      <alignment horizontal="center" vertical="top"/>
    </xf>
    <xf numFmtId="0" fontId="8" fillId="6" borderId="0" xfId="0" applyFont="1" applyFill="1" applyAlignment="1">
      <alignment horizontal="left" vertical="top"/>
    </xf>
    <xf numFmtId="0" fontId="8" fillId="5" borderId="0" xfId="3" applyFont="1" applyFill="1" applyAlignment="1">
      <alignment horizontal="center" vertical="top" wrapText="1"/>
    </xf>
    <xf numFmtId="1" fontId="4" fillId="2" borderId="0" xfId="0" applyNumberFormat="1" applyFont="1" applyFill="1" applyBorder="1" applyAlignment="1">
      <alignment horizontal="left" vertical="top"/>
    </xf>
    <xf numFmtId="0" fontId="4" fillId="2" borderId="0" xfId="0" applyFont="1" applyFill="1" applyBorder="1" applyAlignment="1">
      <alignment vertical="top"/>
    </xf>
    <xf numFmtId="0" fontId="4" fillId="2" borderId="0" xfId="0" applyFont="1" applyFill="1" applyBorder="1" applyAlignment="1">
      <alignment horizontal="left" vertical="top"/>
    </xf>
    <xf numFmtId="0" fontId="4" fillId="2" borderId="0" xfId="0" applyFont="1" applyFill="1" applyBorder="1" applyAlignment="1">
      <alignment horizontal="center" vertical="top"/>
    </xf>
    <xf numFmtId="0" fontId="13" fillId="2" borderId="0" xfId="0" applyFont="1" applyFill="1" applyAlignment="1">
      <alignment vertical="top"/>
    </xf>
    <xf numFmtId="0" fontId="3" fillId="2" borderId="4" xfId="0" applyFont="1" applyFill="1" applyBorder="1" applyAlignment="1">
      <alignment vertical="top"/>
    </xf>
    <xf numFmtId="14" fontId="3" fillId="2" borderId="4" xfId="0" applyNumberFormat="1" applyFont="1" applyFill="1" applyBorder="1" applyAlignment="1">
      <alignment horizontal="right" vertical="top"/>
    </xf>
    <xf numFmtId="164" fontId="3" fillId="2" borderId="4" xfId="0" applyNumberFormat="1" applyFont="1" applyFill="1" applyBorder="1" applyAlignment="1">
      <alignment vertical="top"/>
    </xf>
    <xf numFmtId="165" fontId="3" fillId="2" borderId="4" xfId="0" applyNumberFormat="1" applyFont="1" applyFill="1" applyBorder="1" applyAlignment="1">
      <alignment vertical="top"/>
    </xf>
    <xf numFmtId="165" fontId="3" fillId="2" borderId="4" xfId="0" applyNumberFormat="1" applyFont="1" applyFill="1" applyBorder="1" applyAlignment="1">
      <alignment horizontal="center" vertical="top"/>
    </xf>
    <xf numFmtId="0" fontId="3" fillId="2" borderId="0" xfId="0" applyFont="1" applyFill="1" applyAlignment="1">
      <alignment vertical="top"/>
    </xf>
    <xf numFmtId="0" fontId="3" fillId="2" borderId="0" xfId="0" applyFont="1" applyFill="1" applyBorder="1" applyAlignment="1">
      <alignment vertical="top"/>
    </xf>
    <xf numFmtId="164" fontId="3" fillId="2" borderId="0" xfId="0" applyNumberFormat="1" applyFont="1" applyFill="1" applyBorder="1" applyAlignment="1">
      <alignment vertical="top"/>
    </xf>
    <xf numFmtId="165" fontId="3" fillId="2" borderId="0" xfId="0" applyNumberFormat="1" applyFont="1" applyFill="1" applyBorder="1" applyAlignment="1">
      <alignment vertical="top"/>
    </xf>
    <xf numFmtId="165" fontId="3" fillId="2" borderId="0" xfId="0" applyNumberFormat="1" applyFont="1" applyFill="1" applyBorder="1" applyAlignment="1">
      <alignment horizontal="center" vertical="top"/>
    </xf>
    <xf numFmtId="0" fontId="3" fillId="2" borderId="0" xfId="0" applyFont="1" applyFill="1" applyAlignment="1">
      <alignment horizontal="left" vertical="top"/>
    </xf>
    <xf numFmtId="0" fontId="3" fillId="2" borderId="0" xfId="0" applyFont="1" applyFill="1" applyAlignment="1">
      <alignment horizontal="center" vertical="top"/>
    </xf>
    <xf numFmtId="0" fontId="3" fillId="2" borderId="0" xfId="0" applyFont="1" applyFill="1" applyBorder="1" applyAlignment="1">
      <alignment horizontal="left" vertical="top"/>
    </xf>
    <xf numFmtId="169" fontId="3" fillId="2" borderId="0" xfId="0" applyNumberFormat="1" applyFont="1" applyFill="1" applyBorder="1" applyAlignment="1">
      <alignment horizontal="left" vertical="top"/>
    </xf>
    <xf numFmtId="169" fontId="3" fillId="2" borderId="0" xfId="0" applyNumberFormat="1" applyFont="1" applyFill="1" applyBorder="1" applyAlignment="1">
      <alignment horizontal="right" vertical="top"/>
    </xf>
    <xf numFmtId="0" fontId="3" fillId="2" borderId="0" xfId="0" applyFont="1" applyFill="1" applyAlignment="1">
      <alignment horizontal="right" vertical="top"/>
    </xf>
    <xf numFmtId="164" fontId="3" fillId="2" borderId="0" xfId="0" applyNumberFormat="1" applyFont="1" applyFill="1" applyAlignment="1">
      <alignment vertical="top"/>
    </xf>
    <xf numFmtId="165" fontId="3" fillId="2" borderId="0" xfId="0" applyNumberFormat="1" applyFont="1" applyFill="1" applyAlignment="1">
      <alignment vertical="top"/>
    </xf>
    <xf numFmtId="165" fontId="3" fillId="2" borderId="0" xfId="0" applyNumberFormat="1" applyFont="1" applyFill="1" applyAlignment="1">
      <alignment horizontal="center" vertical="top"/>
    </xf>
    <xf numFmtId="0" fontId="8" fillId="5" borderId="0" xfId="3" applyFont="1" applyFill="1" applyAlignment="1">
      <alignment horizontal="left" vertical="top" wrapText="1"/>
    </xf>
    <xf numFmtId="49" fontId="8" fillId="6" borderId="0" xfId="0" applyNumberFormat="1" applyFont="1" applyFill="1" applyBorder="1" applyAlignment="1">
      <alignment horizontal="right" vertical="top"/>
    </xf>
    <xf numFmtId="0" fontId="5" fillId="2" borderId="0" xfId="0" applyFont="1" applyFill="1" applyBorder="1" applyAlignment="1">
      <alignment horizontal="right" vertical="top"/>
    </xf>
    <xf numFmtId="0" fontId="0" fillId="2" borderId="0" xfId="0" applyFill="1" applyAlignment="1">
      <alignment vertical="top"/>
    </xf>
    <xf numFmtId="0" fontId="8" fillId="0" borderId="0" xfId="0" applyFont="1" applyFill="1" applyAlignment="1">
      <alignment vertical="top"/>
    </xf>
    <xf numFmtId="165" fontId="8" fillId="2" borderId="0" xfId="0" applyNumberFormat="1" applyFont="1" applyFill="1"/>
    <xf numFmtId="0" fontId="8" fillId="2" borderId="0" xfId="0" applyFont="1" applyFill="1" applyAlignment="1">
      <alignment horizontal="left"/>
    </xf>
    <xf numFmtId="0" fontId="10" fillId="2" borderId="0" xfId="0" applyFont="1" applyFill="1"/>
    <xf numFmtId="0" fontId="8" fillId="5" borderId="0" xfId="3" applyFont="1" applyFill="1" applyAlignment="1">
      <alignment horizontal="left" wrapText="1"/>
    </xf>
    <xf numFmtId="0" fontId="8" fillId="5" borderId="0" xfId="3" applyFont="1" applyFill="1" applyAlignment="1">
      <alignment horizontal="center" wrapText="1"/>
    </xf>
    <xf numFmtId="166" fontId="8" fillId="5" borderId="0" xfId="2" applyNumberFormat="1" applyFont="1" applyFill="1" applyAlignment="1">
      <alignment horizontal="right" wrapText="1"/>
    </xf>
    <xf numFmtId="171" fontId="8" fillId="5" borderId="0" xfId="2" applyNumberFormat="1" applyFont="1" applyFill="1" applyAlignment="1">
      <alignment horizontal="right" wrapText="1"/>
    </xf>
    <xf numFmtId="49" fontId="8" fillId="4" borderId="0" xfId="0" quotePrefix="1" applyNumberFormat="1" applyFont="1" applyFill="1" applyAlignment="1">
      <alignment horizontal="right"/>
    </xf>
    <xf numFmtId="0" fontId="10" fillId="4" borderId="0" xfId="0" applyFont="1" applyFill="1"/>
    <xf numFmtId="12" fontId="8" fillId="4" borderId="4" xfId="0" quotePrefix="1" applyNumberFormat="1" applyFont="1" applyFill="1" applyBorder="1" applyAlignment="1">
      <alignment horizontal="right" vertical="top"/>
    </xf>
    <xf numFmtId="0" fontId="10" fillId="0" borderId="0" xfId="0" applyFont="1" applyFill="1" applyAlignment="1">
      <alignment horizontal="left" vertical="top"/>
    </xf>
    <xf numFmtId="165" fontId="8" fillId="7" borderId="0" xfId="3" applyNumberFormat="1" applyFont="1" applyFill="1" applyAlignment="1">
      <alignment horizontal="right" vertical="top" wrapText="1"/>
    </xf>
    <xf numFmtId="166" fontId="8" fillId="7" borderId="0" xfId="2" applyNumberFormat="1" applyFont="1" applyFill="1" applyAlignment="1">
      <alignment horizontal="center" vertical="top" wrapText="1"/>
    </xf>
    <xf numFmtId="0" fontId="8" fillId="7" borderId="0" xfId="3" applyFont="1" applyFill="1" applyAlignment="1">
      <alignment horizontal="right" vertical="top" wrapText="1"/>
    </xf>
    <xf numFmtId="166" fontId="8" fillId="5" borderId="0" xfId="2" applyNumberFormat="1" applyFont="1" applyFill="1" applyBorder="1" applyAlignment="1">
      <alignment horizontal="center" wrapText="1"/>
    </xf>
  </cellXfs>
  <cellStyles count="5">
    <cellStyle name="Normal_NRW 1971 Listes" xfId="4" xr:uid="{4B46985A-A672-4782-B2C9-03FDBD2E1330}"/>
    <cellStyle name="Standard" xfId="0" builtinId="0"/>
    <cellStyle name="Standard 2" xfId="1" xr:uid="{00000000-0005-0000-0000-000001000000}"/>
    <cellStyle name="Standard_Tabelle1" xfId="2" xr:uid="{00000000-0005-0000-0000-000002000000}"/>
    <cellStyle name="Standard_Tabelle3" xfId="3"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6"/>
  <sheetViews>
    <sheetView tabSelected="1" zoomScaleNormal="100" workbookViewId="0">
      <pane ySplit="3" topLeftCell="A43" activePane="bottomLeft" state="frozen"/>
      <selection pane="bottomLeft"/>
    </sheetView>
  </sheetViews>
  <sheetFormatPr baseColWidth="10" defaultColWidth="11.375" defaultRowHeight="11.4" x14ac:dyDescent="0.2"/>
  <cols>
    <col min="1" max="1" width="8" style="159" customWidth="1"/>
    <col min="2" max="2" width="9.375" style="159" bestFit="1" customWidth="1"/>
    <col min="3" max="3" width="58.625" style="232" customWidth="1"/>
    <col min="4" max="4" width="7.125" style="159" bestFit="1" customWidth="1"/>
    <col min="5" max="5" width="10" style="159" customWidth="1"/>
    <col min="6" max="6" width="9.875" style="159" customWidth="1"/>
    <col min="7" max="7" width="10" style="159" customWidth="1"/>
    <col min="8" max="8" width="7.25" style="159" customWidth="1"/>
    <col min="9" max="9" width="6.625" style="159" customWidth="1"/>
    <col min="10" max="12" width="8.75" style="159" bestFit="1" customWidth="1"/>
    <col min="13" max="13" width="6.75" style="159" customWidth="1"/>
    <col min="14" max="14" width="9.375" style="159" customWidth="1"/>
    <col min="15" max="15" width="10.125" style="159" customWidth="1"/>
    <col min="16" max="16" width="8.375" style="159" customWidth="1"/>
    <col min="17" max="16384" width="11.375" style="159"/>
  </cols>
  <sheetData>
    <row r="1" spans="1:16" s="132" customFormat="1" ht="26.25" customHeight="1" x14ac:dyDescent="0.2">
      <c r="A1" s="189" t="s">
        <v>889</v>
      </c>
      <c r="B1" s="190"/>
      <c r="C1" s="191"/>
      <c r="D1" s="192"/>
      <c r="E1" s="192"/>
      <c r="F1" s="192"/>
      <c r="G1" s="192"/>
      <c r="H1" s="192"/>
      <c r="I1" s="192"/>
      <c r="J1" s="192"/>
      <c r="K1" s="191"/>
      <c r="L1" s="192"/>
      <c r="M1" s="192"/>
      <c r="N1" s="193"/>
      <c r="O1" s="192"/>
      <c r="P1" s="194" t="s">
        <v>756</v>
      </c>
    </row>
    <row r="2" spans="1:16" s="151" customFormat="1" x14ac:dyDescent="0.2">
      <c r="A2" s="151" t="s">
        <v>325</v>
      </c>
      <c r="B2" s="195" t="s">
        <v>326</v>
      </c>
      <c r="C2" s="128" t="s">
        <v>324</v>
      </c>
      <c r="D2" s="140" t="s">
        <v>864</v>
      </c>
      <c r="E2" s="196" t="s">
        <v>327</v>
      </c>
      <c r="F2" s="153" t="s">
        <v>328</v>
      </c>
      <c r="G2" s="197" t="s">
        <v>329</v>
      </c>
      <c r="H2" s="153" t="s">
        <v>330</v>
      </c>
      <c r="I2" s="196" t="s">
        <v>331</v>
      </c>
      <c r="J2" s="153" t="s">
        <v>328</v>
      </c>
      <c r="K2" s="196" t="s">
        <v>168</v>
      </c>
      <c r="L2" s="153" t="s">
        <v>169</v>
      </c>
      <c r="M2" s="197" t="s">
        <v>168</v>
      </c>
      <c r="N2" s="198" t="s">
        <v>106</v>
      </c>
      <c r="O2" s="128" t="s">
        <v>332</v>
      </c>
      <c r="P2" s="199" t="s">
        <v>332</v>
      </c>
    </row>
    <row r="3" spans="1:16" s="151" customFormat="1" ht="12.6" customHeight="1" x14ac:dyDescent="0.2">
      <c r="A3" s="151" t="s">
        <v>857</v>
      </c>
      <c r="B3" s="195"/>
      <c r="C3" s="128"/>
      <c r="D3" s="200"/>
      <c r="E3" s="196" t="s">
        <v>333</v>
      </c>
      <c r="F3" s="153" t="s">
        <v>334</v>
      </c>
      <c r="G3" s="197" t="s">
        <v>335</v>
      </c>
      <c r="H3" s="153"/>
      <c r="I3" s="196"/>
      <c r="J3" s="153" t="s">
        <v>336</v>
      </c>
      <c r="K3" s="196"/>
      <c r="L3" s="153"/>
      <c r="M3" s="197" t="s">
        <v>858</v>
      </c>
      <c r="N3" s="198" t="s">
        <v>107</v>
      </c>
      <c r="O3" s="128" t="s">
        <v>875</v>
      </c>
      <c r="P3" s="199" t="s">
        <v>848</v>
      </c>
    </row>
    <row r="4" spans="1:16" ht="24.75" customHeight="1" x14ac:dyDescent="0.2">
      <c r="A4" s="17">
        <v>629</v>
      </c>
      <c r="B4" s="18">
        <v>43870</v>
      </c>
      <c r="C4" s="201" t="s">
        <v>810</v>
      </c>
      <c r="D4" s="202" t="s">
        <v>359</v>
      </c>
      <c r="E4" s="203">
        <v>5467714</v>
      </c>
      <c r="F4" s="203">
        <v>2278908</v>
      </c>
      <c r="G4" s="204">
        <v>41.679356308687701</v>
      </c>
      <c r="H4" s="203">
        <v>28176</v>
      </c>
      <c r="I4" s="203">
        <v>6661</v>
      </c>
      <c r="J4" s="203">
        <v>2244071</v>
      </c>
      <c r="K4" s="203">
        <v>963740</v>
      </c>
      <c r="L4" s="203">
        <v>1280331</v>
      </c>
      <c r="M4" s="204">
        <v>42.946056519602102</v>
      </c>
      <c r="N4" s="202" t="s">
        <v>100</v>
      </c>
      <c r="O4" s="205" t="s">
        <v>353</v>
      </c>
      <c r="P4" s="205" t="s">
        <v>367</v>
      </c>
    </row>
    <row r="5" spans="1:16" ht="20.399999999999999" x14ac:dyDescent="0.2">
      <c r="A5" s="6">
        <v>630</v>
      </c>
      <c r="B5" s="7">
        <v>43870</v>
      </c>
      <c r="C5" s="206" t="s">
        <v>811</v>
      </c>
      <c r="D5" s="207" t="s">
        <v>246</v>
      </c>
      <c r="E5" s="208">
        <v>5467714</v>
      </c>
      <c r="F5" s="208">
        <v>2279761</v>
      </c>
      <c r="G5" s="209">
        <v>41.694956978364303</v>
      </c>
      <c r="H5" s="208">
        <v>31597</v>
      </c>
      <c r="I5" s="208">
        <v>6769</v>
      </c>
      <c r="J5" s="208">
        <v>2241395</v>
      </c>
      <c r="K5" s="208">
        <v>1414160</v>
      </c>
      <c r="L5" s="208">
        <v>827235</v>
      </c>
      <c r="M5" s="209">
        <v>63.092850657737699</v>
      </c>
      <c r="N5" s="210" t="s">
        <v>99</v>
      </c>
      <c r="O5" s="211" t="s">
        <v>285</v>
      </c>
      <c r="P5" s="211" t="s">
        <v>387</v>
      </c>
    </row>
    <row r="6" spans="1:16" x14ac:dyDescent="0.2">
      <c r="A6" s="17">
        <v>631</v>
      </c>
      <c r="B6" s="18">
        <v>44101</v>
      </c>
      <c r="C6" s="201" t="s">
        <v>812</v>
      </c>
      <c r="D6" s="202" t="s">
        <v>359</v>
      </c>
      <c r="E6" s="203">
        <v>5494167</v>
      </c>
      <c r="F6" s="203">
        <v>3267446</v>
      </c>
      <c r="G6" s="204">
        <v>59.471180981575557</v>
      </c>
      <c r="H6" s="203">
        <v>33953</v>
      </c>
      <c r="I6" s="203">
        <v>11564</v>
      </c>
      <c r="J6" s="203">
        <v>3221929</v>
      </c>
      <c r="K6" s="203">
        <v>1233809</v>
      </c>
      <c r="L6" s="203">
        <v>1988120</v>
      </c>
      <c r="M6" s="204">
        <v>38.294108901841099</v>
      </c>
      <c r="N6" s="212" t="s">
        <v>100</v>
      </c>
      <c r="O6" s="36" t="s">
        <v>368</v>
      </c>
      <c r="P6" s="36" t="s">
        <v>377</v>
      </c>
    </row>
    <row r="7" spans="1:16" ht="20.399999999999999" x14ac:dyDescent="0.2">
      <c r="A7" s="6">
        <v>632</v>
      </c>
      <c r="B7" s="7">
        <v>44101</v>
      </c>
      <c r="C7" s="206" t="s">
        <v>813</v>
      </c>
      <c r="D7" s="207" t="s">
        <v>246</v>
      </c>
      <c r="E7" s="208">
        <v>5494167</v>
      </c>
      <c r="F7" s="208">
        <v>3259380</v>
      </c>
      <c r="G7" s="209">
        <v>59.324370737183642</v>
      </c>
      <c r="H7" s="208">
        <v>62462</v>
      </c>
      <c r="I7" s="208">
        <v>12234</v>
      </c>
      <c r="J7" s="208">
        <v>3184684</v>
      </c>
      <c r="K7" s="208">
        <v>1530811</v>
      </c>
      <c r="L7" s="208">
        <v>1653873</v>
      </c>
      <c r="M7" s="209">
        <v>48.067908778390574</v>
      </c>
      <c r="N7" s="210" t="s">
        <v>100</v>
      </c>
      <c r="O7" s="211" t="s">
        <v>344</v>
      </c>
      <c r="P7" s="211" t="s">
        <v>345</v>
      </c>
    </row>
    <row r="8" spans="1:16" ht="20.399999999999999" x14ac:dyDescent="0.2">
      <c r="A8" s="17">
        <v>633</v>
      </c>
      <c r="B8" s="18">
        <v>44101</v>
      </c>
      <c r="C8" s="201" t="s">
        <v>814</v>
      </c>
      <c r="D8" s="202" t="s">
        <v>246</v>
      </c>
      <c r="E8" s="203">
        <v>5494167</v>
      </c>
      <c r="F8" s="203">
        <v>3251969</v>
      </c>
      <c r="G8" s="204">
        <v>59.189482227242095</v>
      </c>
      <c r="H8" s="203">
        <v>71849</v>
      </c>
      <c r="I8" s="203">
        <v>12779</v>
      </c>
      <c r="J8" s="203">
        <v>3167341</v>
      </c>
      <c r="K8" s="203">
        <v>1164329</v>
      </c>
      <c r="L8" s="203">
        <v>2003012</v>
      </c>
      <c r="M8" s="204">
        <v>36.760456168123355</v>
      </c>
      <c r="N8" s="212" t="s">
        <v>100</v>
      </c>
      <c r="O8" s="36" t="s">
        <v>375</v>
      </c>
      <c r="P8" s="36" t="s">
        <v>385</v>
      </c>
    </row>
    <row r="9" spans="1:16" ht="30.6" x14ac:dyDescent="0.2">
      <c r="A9" s="6">
        <v>634</v>
      </c>
      <c r="B9" s="7">
        <v>44101</v>
      </c>
      <c r="C9" s="206" t="s">
        <v>815</v>
      </c>
      <c r="D9" s="207" t="s">
        <v>246</v>
      </c>
      <c r="E9" s="208">
        <v>5494167</v>
      </c>
      <c r="F9" s="208">
        <v>3260273</v>
      </c>
      <c r="G9" s="209">
        <v>59.340624338502998</v>
      </c>
      <c r="H9" s="208">
        <v>44764</v>
      </c>
      <c r="I9" s="208">
        <v>11844</v>
      </c>
      <c r="J9" s="208">
        <v>3203665</v>
      </c>
      <c r="K9" s="208">
        <v>1933114</v>
      </c>
      <c r="L9" s="208">
        <v>1270551</v>
      </c>
      <c r="M9" s="209">
        <v>60.340703537979159</v>
      </c>
      <c r="N9" s="210" t="s">
        <v>99</v>
      </c>
      <c r="O9" s="211" t="s">
        <v>817</v>
      </c>
      <c r="P9" s="211" t="s">
        <v>2</v>
      </c>
    </row>
    <row r="10" spans="1:16" s="213" customFormat="1" x14ac:dyDescent="0.2">
      <c r="A10" s="23">
        <v>635</v>
      </c>
      <c r="B10" s="24">
        <v>44101</v>
      </c>
      <c r="C10" s="201" t="s">
        <v>816</v>
      </c>
      <c r="D10" s="202" t="s">
        <v>246</v>
      </c>
      <c r="E10" s="203">
        <v>5494167</v>
      </c>
      <c r="F10" s="203">
        <v>3263830</v>
      </c>
      <c r="G10" s="204">
        <v>59.40536572696098</v>
      </c>
      <c r="H10" s="203">
        <v>49312</v>
      </c>
      <c r="I10" s="203">
        <v>11788</v>
      </c>
      <c r="J10" s="203">
        <v>3202730</v>
      </c>
      <c r="K10" s="203">
        <v>1605700</v>
      </c>
      <c r="L10" s="203">
        <v>1597030</v>
      </c>
      <c r="M10" s="204">
        <v>50.135353276735785</v>
      </c>
      <c r="N10" s="202" t="s">
        <v>99</v>
      </c>
      <c r="O10" s="205" t="s">
        <v>365</v>
      </c>
      <c r="P10" s="205" t="s">
        <v>352</v>
      </c>
    </row>
    <row r="11" spans="1:16" s="213" customFormat="1" ht="20.399999999999999" x14ac:dyDescent="0.2">
      <c r="A11" s="12">
        <v>636</v>
      </c>
      <c r="B11" s="13">
        <v>44164</v>
      </c>
      <c r="C11" s="27" t="s">
        <v>819</v>
      </c>
      <c r="D11" s="12" t="s">
        <v>359</v>
      </c>
      <c r="E11" s="214">
        <v>5495345</v>
      </c>
      <c r="F11" s="214">
        <f>J11+I11+H11</f>
        <v>2584840</v>
      </c>
      <c r="G11" s="215">
        <f t="shared" ref="G11:G12" si="0">F11/E11*100</f>
        <v>47.036901231860782</v>
      </c>
      <c r="H11" s="214">
        <v>16187</v>
      </c>
      <c r="I11" s="214">
        <v>7844</v>
      </c>
      <c r="J11" s="214">
        <f>K11+L11</f>
        <v>2560809</v>
      </c>
      <c r="K11" s="214">
        <v>1299129</v>
      </c>
      <c r="L11" s="214">
        <v>1261680</v>
      </c>
      <c r="M11" s="215">
        <f t="shared" ref="M11:M12" si="1">K11/J11*100</f>
        <v>50.731194712296002</v>
      </c>
      <c r="N11" s="12" t="s">
        <v>876</v>
      </c>
      <c r="O11" s="28">
        <v>8.5</v>
      </c>
      <c r="P11" s="29" t="s">
        <v>25</v>
      </c>
    </row>
    <row r="12" spans="1:16" s="213" customFormat="1" ht="20.399999999999999" x14ac:dyDescent="0.2">
      <c r="A12" s="23">
        <v>637</v>
      </c>
      <c r="B12" s="24">
        <v>44164</v>
      </c>
      <c r="C12" s="201" t="s">
        <v>818</v>
      </c>
      <c r="D12" s="202" t="s">
        <v>359</v>
      </c>
      <c r="E12" s="203">
        <f>E11</f>
        <v>5495345</v>
      </c>
      <c r="F12" s="203">
        <f t="shared" ref="F12" si="2">J12+I12+H12</f>
        <v>2579954</v>
      </c>
      <c r="G12" s="204">
        <f t="shared" si="0"/>
        <v>46.947989616666469</v>
      </c>
      <c r="H12" s="203">
        <v>29449</v>
      </c>
      <c r="I12" s="203">
        <v>8171</v>
      </c>
      <c r="J12" s="203">
        <f>K12+L12</f>
        <v>2542334</v>
      </c>
      <c r="K12" s="203">
        <v>1081684</v>
      </c>
      <c r="L12" s="203">
        <v>1460650</v>
      </c>
      <c r="M12" s="204">
        <f t="shared" si="1"/>
        <v>42.546888017074075</v>
      </c>
      <c r="N12" s="202" t="s">
        <v>100</v>
      </c>
      <c r="O12" s="205" t="s">
        <v>368</v>
      </c>
      <c r="P12" s="205" t="s">
        <v>377</v>
      </c>
    </row>
    <row r="13" spans="1:16" s="213" customFormat="1" x14ac:dyDescent="0.2">
      <c r="A13" s="12">
        <v>638</v>
      </c>
      <c r="B13" s="13">
        <v>44262</v>
      </c>
      <c r="C13" s="27" t="s">
        <v>820</v>
      </c>
      <c r="D13" s="12" t="s">
        <v>359</v>
      </c>
      <c r="E13" s="214">
        <v>5498695</v>
      </c>
      <c r="F13" s="214">
        <f>SUM(H13:J13)</f>
        <v>2826070</v>
      </c>
      <c r="G13" s="215">
        <f>100/E13*F13</f>
        <v>51.39528560867624</v>
      </c>
      <c r="H13" s="214">
        <v>29097</v>
      </c>
      <c r="I13" s="214">
        <v>9030</v>
      </c>
      <c r="J13" s="214">
        <f>SUM(K13:L13)</f>
        <v>2787943</v>
      </c>
      <c r="K13" s="214">
        <v>1427626</v>
      </c>
      <c r="L13" s="214">
        <v>1360317</v>
      </c>
      <c r="M13" s="215">
        <f>100/SUM(K13:L13)*K13</f>
        <v>51.207144478922267</v>
      </c>
      <c r="N13" s="12" t="s">
        <v>99</v>
      </c>
      <c r="O13" s="28" t="s">
        <v>357</v>
      </c>
      <c r="P13" s="29" t="s">
        <v>381</v>
      </c>
    </row>
    <row r="14" spans="1:16" s="213" customFormat="1" x14ac:dyDescent="0.2">
      <c r="A14" s="23">
        <v>639</v>
      </c>
      <c r="B14" s="24">
        <v>44262</v>
      </c>
      <c r="C14" s="201" t="s">
        <v>821</v>
      </c>
      <c r="D14" s="202" t="s">
        <v>246</v>
      </c>
      <c r="E14" s="203">
        <v>5498695</v>
      </c>
      <c r="F14" s="203">
        <f>SUM(H14:J14)</f>
        <v>2819053</v>
      </c>
      <c r="G14" s="204">
        <f>100/E14*F14</f>
        <v>51.267673511624118</v>
      </c>
      <c r="H14" s="203">
        <v>47166</v>
      </c>
      <c r="I14" s="203">
        <v>9262</v>
      </c>
      <c r="J14" s="203">
        <f>SUM(K14:L14)</f>
        <v>2762625</v>
      </c>
      <c r="K14" s="203">
        <v>984611</v>
      </c>
      <c r="L14" s="203">
        <v>1778014</v>
      </c>
      <c r="M14" s="204">
        <f>100/SUM(K14:L14)*K14</f>
        <v>35.640414460884124</v>
      </c>
      <c r="N14" s="202" t="s">
        <v>100</v>
      </c>
      <c r="O14" s="205"/>
      <c r="P14" s="205"/>
    </row>
    <row r="15" spans="1:16" s="213" customFormat="1" ht="20.399999999999999" x14ac:dyDescent="0.2">
      <c r="A15" s="12">
        <v>640</v>
      </c>
      <c r="B15" s="13">
        <v>44262</v>
      </c>
      <c r="C15" s="27" t="s">
        <v>822</v>
      </c>
      <c r="D15" s="12" t="s">
        <v>246</v>
      </c>
      <c r="E15" s="214">
        <v>5498695</v>
      </c>
      <c r="F15" s="216">
        <f t="shared" ref="F15:F21" si="3">SUM(H15:J15)</f>
        <v>2808933</v>
      </c>
      <c r="G15" s="215">
        <f>100/E15*F15</f>
        <v>51.083629843080949</v>
      </c>
      <c r="H15" s="214">
        <v>71933</v>
      </c>
      <c r="I15" s="214">
        <v>9990</v>
      </c>
      <c r="J15" s="214">
        <f>SUM(K15:L15)</f>
        <v>2727010</v>
      </c>
      <c r="K15" s="214">
        <v>1408380</v>
      </c>
      <c r="L15" s="214">
        <v>1318630</v>
      </c>
      <c r="M15" s="215">
        <f>100/SUM(K15:L15)*K15</f>
        <v>51.645575190410014</v>
      </c>
      <c r="N15" s="217" t="s">
        <v>99</v>
      </c>
      <c r="O15" s="218" t="s">
        <v>155</v>
      </c>
      <c r="P15" s="218" t="s">
        <v>174</v>
      </c>
    </row>
    <row r="16" spans="1:16" ht="30.6" x14ac:dyDescent="0.2">
      <c r="A16" s="17">
        <v>641</v>
      </c>
      <c r="B16" s="18">
        <v>44360</v>
      </c>
      <c r="C16" s="201" t="s">
        <v>823</v>
      </c>
      <c r="D16" s="202" t="s">
        <v>359</v>
      </c>
      <c r="E16" s="203">
        <v>5507117</v>
      </c>
      <c r="F16" s="203">
        <f t="shared" si="3"/>
        <v>3291896</v>
      </c>
      <c r="G16" s="204">
        <f>100/E16*F16</f>
        <v>59.775305300395836</v>
      </c>
      <c r="H16" s="203">
        <v>31525</v>
      </c>
      <c r="I16" s="203">
        <v>13922</v>
      </c>
      <c r="J16" s="203">
        <v>3246449</v>
      </c>
      <c r="K16" s="203">
        <v>1276117</v>
      </c>
      <c r="L16" s="203">
        <v>1970332</v>
      </c>
      <c r="M16" s="204">
        <f>100/SUM(K16:L16)*K16</f>
        <v>39.308087082224304</v>
      </c>
      <c r="N16" s="202" t="s">
        <v>100</v>
      </c>
      <c r="O16" s="219" t="s">
        <v>371</v>
      </c>
      <c r="P16" s="36" t="s">
        <v>306</v>
      </c>
    </row>
    <row r="17" spans="1:16" s="12" customFormat="1" ht="10.199999999999999" x14ac:dyDescent="0.2">
      <c r="A17" s="12">
        <v>642</v>
      </c>
      <c r="B17" s="13">
        <v>44360</v>
      </c>
      <c r="C17" s="27" t="s">
        <v>824</v>
      </c>
      <c r="D17" s="12" t="s">
        <v>359</v>
      </c>
      <c r="E17" s="214">
        <v>5507117</v>
      </c>
      <c r="F17" s="216">
        <f t="shared" si="3"/>
        <v>3291246</v>
      </c>
      <c r="G17" s="220">
        <f t="shared" ref="G17:G19" si="4">100/E17*F17</f>
        <v>59.763502391541707</v>
      </c>
      <c r="H17" s="214">
        <v>32183</v>
      </c>
      <c r="I17" s="214">
        <v>13876</v>
      </c>
      <c r="J17" s="214">
        <v>3245187</v>
      </c>
      <c r="K17" s="214">
        <v>1280026</v>
      </c>
      <c r="L17" s="214">
        <v>1965161</v>
      </c>
      <c r="M17" s="215">
        <f t="shared" ref="M17:M23" si="5">100/SUM(K17:L17)*K17</f>
        <v>39.443828660721245</v>
      </c>
      <c r="N17" s="221" t="s">
        <v>100</v>
      </c>
      <c r="O17" s="30" t="s">
        <v>371</v>
      </c>
      <c r="P17" s="30" t="s">
        <v>306</v>
      </c>
    </row>
    <row r="18" spans="1:16" ht="20.399999999999999" x14ac:dyDescent="0.2">
      <c r="A18" s="17">
        <v>643</v>
      </c>
      <c r="B18" s="18">
        <v>44360</v>
      </c>
      <c r="C18" s="201" t="s">
        <v>825</v>
      </c>
      <c r="D18" s="202" t="s">
        <v>246</v>
      </c>
      <c r="E18" s="203">
        <v>5507117</v>
      </c>
      <c r="F18" s="203">
        <f t="shared" si="3"/>
        <v>3285326</v>
      </c>
      <c r="G18" s="204">
        <f t="shared" si="4"/>
        <v>59.656005129362605</v>
      </c>
      <c r="H18" s="203">
        <v>54094</v>
      </c>
      <c r="I18" s="203">
        <v>14760</v>
      </c>
      <c r="J18" s="203">
        <v>3216472</v>
      </c>
      <c r="K18" s="203">
        <v>1936344</v>
      </c>
      <c r="L18" s="203">
        <v>1280128</v>
      </c>
      <c r="M18" s="204">
        <f t="shared" si="5"/>
        <v>60.20086604204856</v>
      </c>
      <c r="N18" s="202" t="s">
        <v>99</v>
      </c>
      <c r="O18" s="36" t="s">
        <v>365</v>
      </c>
      <c r="P18" s="36" t="s">
        <v>352</v>
      </c>
    </row>
    <row r="19" spans="1:16" s="12" customFormat="1" ht="20.399999999999999" x14ac:dyDescent="0.2">
      <c r="A19" s="12">
        <v>644</v>
      </c>
      <c r="B19" s="13">
        <v>44360</v>
      </c>
      <c r="C19" s="27" t="s">
        <v>826</v>
      </c>
      <c r="D19" s="12" t="s">
        <v>246</v>
      </c>
      <c r="E19" s="214">
        <v>5507117</v>
      </c>
      <c r="F19" s="216">
        <f t="shared" si="3"/>
        <v>3287766</v>
      </c>
      <c r="G19" s="215">
        <f t="shared" si="4"/>
        <v>59.70031143336886</v>
      </c>
      <c r="H19" s="214">
        <v>34416</v>
      </c>
      <c r="I19" s="214">
        <v>14108</v>
      </c>
      <c r="J19" s="214">
        <v>3239242</v>
      </c>
      <c r="K19" s="214">
        <v>1568032</v>
      </c>
      <c r="L19" s="214">
        <v>1671210</v>
      </c>
      <c r="M19" s="215">
        <f t="shared" si="5"/>
        <v>48.4073743178188</v>
      </c>
      <c r="N19" s="221" t="s">
        <v>100</v>
      </c>
      <c r="O19" s="30" t="s">
        <v>353</v>
      </c>
      <c r="P19" s="29" t="s">
        <v>367</v>
      </c>
    </row>
    <row r="20" spans="1:16" x14ac:dyDescent="0.2">
      <c r="A20" s="17">
        <v>645</v>
      </c>
      <c r="B20" s="18">
        <v>44360</v>
      </c>
      <c r="C20" s="201" t="s">
        <v>827</v>
      </c>
      <c r="D20" s="202" t="s">
        <v>246</v>
      </c>
      <c r="E20" s="203">
        <v>5507117</v>
      </c>
      <c r="F20" s="203">
        <f t="shared" si="3"/>
        <v>3280353</v>
      </c>
      <c r="G20" s="204">
        <f>100/E20*F20</f>
        <v>59.565703797467897</v>
      </c>
      <c r="H20" s="203">
        <v>63341</v>
      </c>
      <c r="I20" s="203">
        <v>14834</v>
      </c>
      <c r="J20" s="203">
        <v>3202178</v>
      </c>
      <c r="K20" s="203">
        <v>1811795</v>
      </c>
      <c r="L20" s="203">
        <v>1390383</v>
      </c>
      <c r="M20" s="204">
        <f t="shared" si="5"/>
        <v>56.580083930374897</v>
      </c>
      <c r="N20" s="202" t="s">
        <v>99</v>
      </c>
      <c r="O20" s="219" t="s">
        <v>306</v>
      </c>
      <c r="P20" s="219" t="s">
        <v>371</v>
      </c>
    </row>
    <row r="21" spans="1:16" s="12" customFormat="1" ht="20.399999999999999" x14ac:dyDescent="0.2">
      <c r="A21" s="12">
        <v>646</v>
      </c>
      <c r="B21" s="13">
        <v>44465</v>
      </c>
      <c r="C21" s="27" t="s">
        <v>828</v>
      </c>
      <c r="D21" s="12" t="s">
        <v>359</v>
      </c>
      <c r="E21" s="214">
        <v>5519168</v>
      </c>
      <c r="F21" s="216">
        <f t="shared" si="3"/>
        <v>2882879</v>
      </c>
      <c r="G21" s="215">
        <f t="shared" ref="G21" si="6">100/E21*F21</f>
        <v>52.233941782529541</v>
      </c>
      <c r="H21" s="222">
        <v>58499</v>
      </c>
      <c r="I21" s="222">
        <v>14073</v>
      </c>
      <c r="J21" s="222">
        <v>2810307</v>
      </c>
      <c r="K21" s="222">
        <v>987045</v>
      </c>
      <c r="L21" s="222">
        <v>1823262</v>
      </c>
      <c r="M21" s="215">
        <f t="shared" si="5"/>
        <v>35.122319376495163</v>
      </c>
      <c r="N21" s="221" t="s">
        <v>100</v>
      </c>
      <c r="O21" s="30" t="s">
        <v>110</v>
      </c>
      <c r="P21" s="29" t="s">
        <v>308</v>
      </c>
    </row>
    <row r="22" spans="1:16" x14ac:dyDescent="0.2">
      <c r="A22" s="17">
        <v>647</v>
      </c>
      <c r="B22" s="18">
        <v>44465</v>
      </c>
      <c r="C22" s="201" t="s">
        <v>829</v>
      </c>
      <c r="D22" s="202" t="s">
        <v>246</v>
      </c>
      <c r="E22" s="203">
        <v>5519168</v>
      </c>
      <c r="F22" s="203">
        <f>SUM(H22:J22)</f>
        <v>2903228</v>
      </c>
      <c r="G22" s="204">
        <f>100/E22*F22</f>
        <v>52.602638658580425</v>
      </c>
      <c r="H22" s="203">
        <v>36336</v>
      </c>
      <c r="I22" s="203">
        <v>13943</v>
      </c>
      <c r="J22" s="203">
        <v>2852949</v>
      </c>
      <c r="K22" s="203">
        <v>1828642</v>
      </c>
      <c r="L22" s="203">
        <v>1024307</v>
      </c>
      <c r="M22" s="204">
        <f t="shared" si="5"/>
        <v>64.096554126975278</v>
      </c>
      <c r="N22" s="202" t="s">
        <v>99</v>
      </c>
      <c r="O22" s="219" t="s">
        <v>308</v>
      </c>
      <c r="P22" s="219" t="s">
        <v>110</v>
      </c>
    </row>
    <row r="23" spans="1:16" s="12" customFormat="1" ht="20.399999999999999" x14ac:dyDescent="0.2">
      <c r="A23" s="12">
        <v>648</v>
      </c>
      <c r="B23" s="13">
        <v>44528</v>
      </c>
      <c r="C23" s="27" t="s">
        <v>830</v>
      </c>
      <c r="D23" s="12" t="s">
        <v>359</v>
      </c>
      <c r="E23" s="214">
        <v>5528244</v>
      </c>
      <c r="F23" s="216">
        <f t="shared" ref="F23" si="7">SUM(H23:J23)</f>
        <v>3610590</v>
      </c>
      <c r="G23" s="215">
        <f t="shared" ref="G23" si="8">100/E23*F23</f>
        <v>65.311697529993253</v>
      </c>
      <c r="H23" s="214">
        <v>50719</v>
      </c>
      <c r="I23" s="214">
        <v>15775</v>
      </c>
      <c r="J23" s="214">
        <f>SUM(K23:L23)</f>
        <v>3544096</v>
      </c>
      <c r="K23" s="214">
        <v>2161272</v>
      </c>
      <c r="L23" s="214">
        <v>1382824</v>
      </c>
      <c r="M23" s="215">
        <f t="shared" si="5"/>
        <v>60.982321020649557</v>
      </c>
      <c r="N23" s="221" t="s">
        <v>99</v>
      </c>
      <c r="O23" s="30" t="s">
        <v>306</v>
      </c>
      <c r="P23" s="29" t="s">
        <v>833</v>
      </c>
    </row>
    <row r="24" spans="1:16" ht="20.399999999999999" x14ac:dyDescent="0.2">
      <c r="A24" s="17">
        <v>649</v>
      </c>
      <c r="B24" s="18">
        <v>44528</v>
      </c>
      <c r="C24" s="201" t="s">
        <v>831</v>
      </c>
      <c r="D24" s="202" t="s">
        <v>359</v>
      </c>
      <c r="E24" s="203">
        <v>5528244</v>
      </c>
      <c r="F24" s="203">
        <f>SUM(H24:J24)</f>
        <v>3575701</v>
      </c>
      <c r="G24" s="204">
        <f>100/E24*F24</f>
        <v>64.680592969485431</v>
      </c>
      <c r="H24" s="203">
        <v>127411</v>
      </c>
      <c r="I24" s="203">
        <v>18153</v>
      </c>
      <c r="J24" s="203">
        <f>SUM(K24:L24)</f>
        <v>3430137</v>
      </c>
      <c r="K24" s="203">
        <v>1094989</v>
      </c>
      <c r="L24" s="203">
        <v>2335148</v>
      </c>
      <c r="M24" s="204">
        <f>100/SUM(K24:L24)*K24</f>
        <v>31.922602508296315</v>
      </c>
      <c r="N24" s="202" t="s">
        <v>100</v>
      </c>
      <c r="O24" s="219" t="s">
        <v>110</v>
      </c>
      <c r="P24" s="219" t="s">
        <v>308</v>
      </c>
    </row>
    <row r="25" spans="1:16" s="12" customFormat="1" ht="20.399999999999999" x14ac:dyDescent="0.2">
      <c r="A25" s="12">
        <v>650</v>
      </c>
      <c r="B25" s="13">
        <v>44528</v>
      </c>
      <c r="C25" s="27" t="s">
        <v>832</v>
      </c>
      <c r="D25" s="12" t="s">
        <v>246</v>
      </c>
      <c r="E25" s="214">
        <v>5528244</v>
      </c>
      <c r="F25" s="216">
        <f t="shared" ref="F25" si="9">SUM(H25:J25)</f>
        <v>3633801</v>
      </c>
      <c r="G25" s="215">
        <f t="shared" ref="G25:G29" si="10">100/E25*F25</f>
        <v>65.731559605545641</v>
      </c>
      <c r="H25" s="214">
        <v>34318</v>
      </c>
      <c r="I25" s="214">
        <v>15805</v>
      </c>
      <c r="J25" s="214">
        <f>SUM(K25:L25)</f>
        <v>3583678</v>
      </c>
      <c r="K25" s="214">
        <v>2222594</v>
      </c>
      <c r="L25" s="214">
        <v>1361084</v>
      </c>
      <c r="M25" s="215">
        <f t="shared" ref="M25:M29" si="11">100/SUM(K25:L25)*K25</f>
        <v>62.019913619471389</v>
      </c>
      <c r="N25" s="221" t="s">
        <v>99</v>
      </c>
      <c r="O25" s="30" t="s">
        <v>370</v>
      </c>
      <c r="P25" s="29" t="s">
        <v>356</v>
      </c>
    </row>
    <row r="26" spans="1:16" ht="20.399999999999999" x14ac:dyDescent="0.2">
      <c r="A26" s="17">
        <v>651</v>
      </c>
      <c r="B26" s="18">
        <v>44605</v>
      </c>
      <c r="C26" s="201" t="s">
        <v>837</v>
      </c>
      <c r="D26" s="202" t="s">
        <v>359</v>
      </c>
      <c r="E26" s="203">
        <v>5532520</v>
      </c>
      <c r="F26" s="203">
        <f>SUM(H26:J26)</f>
        <v>2445370</v>
      </c>
      <c r="G26" s="204">
        <f>100/E26*F26</f>
        <v>44.199930592207529</v>
      </c>
      <c r="H26" s="203">
        <v>42339</v>
      </c>
      <c r="I26" s="203">
        <v>8485</v>
      </c>
      <c r="J26" s="203">
        <f t="shared" ref="J26:J29" si="12">SUM(K26:L26)</f>
        <v>2394546</v>
      </c>
      <c r="K26" s="203">
        <v>499485</v>
      </c>
      <c r="L26" s="203">
        <v>1895061</v>
      </c>
      <c r="M26" s="204">
        <f>100/SUM(K26:L26)*K26</f>
        <v>20.859277708592778</v>
      </c>
      <c r="N26" s="202" t="s">
        <v>100</v>
      </c>
      <c r="O26" s="219" t="s">
        <v>110</v>
      </c>
      <c r="P26" s="219" t="s">
        <v>308</v>
      </c>
    </row>
    <row r="27" spans="1:16" s="12" customFormat="1" ht="20.399999999999999" x14ac:dyDescent="0.2">
      <c r="A27" s="12">
        <v>652</v>
      </c>
      <c r="B27" s="13">
        <v>44605</v>
      </c>
      <c r="C27" s="27" t="s">
        <v>836</v>
      </c>
      <c r="D27" s="12" t="s">
        <v>359</v>
      </c>
      <c r="E27" s="214">
        <v>5532520</v>
      </c>
      <c r="F27" s="216">
        <f t="shared" ref="F27" si="13">SUM(H27:J27)</f>
        <v>2447652</v>
      </c>
      <c r="G27" s="215">
        <f t="shared" si="10"/>
        <v>44.241177618878915</v>
      </c>
      <c r="H27" s="214">
        <v>19498</v>
      </c>
      <c r="I27" s="214">
        <v>7870</v>
      </c>
      <c r="J27" s="214">
        <f t="shared" si="12"/>
        <v>2420284</v>
      </c>
      <c r="K27" s="214">
        <v>1371177</v>
      </c>
      <c r="L27" s="214">
        <v>1049107</v>
      </c>
      <c r="M27" s="215">
        <f t="shared" si="11"/>
        <v>56.653558012200222</v>
      </c>
      <c r="N27" s="221" t="s">
        <v>99</v>
      </c>
      <c r="O27" s="30" t="s">
        <v>1</v>
      </c>
      <c r="P27" s="29" t="s">
        <v>9</v>
      </c>
    </row>
    <row r="28" spans="1:16" x14ac:dyDescent="0.2">
      <c r="A28" s="17">
        <v>653</v>
      </c>
      <c r="B28" s="18">
        <v>44605</v>
      </c>
      <c r="C28" s="201" t="s">
        <v>835</v>
      </c>
      <c r="D28" s="202" t="s">
        <v>246</v>
      </c>
      <c r="E28" s="203">
        <v>5532520</v>
      </c>
      <c r="F28" s="203">
        <f>SUM(H28:J28)</f>
        <v>2435868</v>
      </c>
      <c r="G28" s="204">
        <f>100/E28*F28</f>
        <v>44.028182455734452</v>
      </c>
      <c r="H28" s="203">
        <v>63067</v>
      </c>
      <c r="I28" s="203">
        <v>9385</v>
      </c>
      <c r="J28" s="203">
        <f t="shared" si="12"/>
        <v>2363416</v>
      </c>
      <c r="K28" s="203">
        <v>883251</v>
      </c>
      <c r="L28" s="203">
        <v>1480165</v>
      </c>
      <c r="M28" s="204">
        <f>100/SUM(K28:L28)*K28</f>
        <v>37.37179573972589</v>
      </c>
      <c r="N28" s="202" t="s">
        <v>100</v>
      </c>
      <c r="O28" s="219" t="s">
        <v>386</v>
      </c>
      <c r="P28" s="219" t="s">
        <v>362</v>
      </c>
    </row>
    <row r="29" spans="1:16" s="12" customFormat="1" ht="10.199999999999999" x14ac:dyDescent="0.2">
      <c r="A29" s="12">
        <v>654</v>
      </c>
      <c r="B29" s="13">
        <v>44605</v>
      </c>
      <c r="C29" s="27" t="s">
        <v>834</v>
      </c>
      <c r="D29" s="12" t="s">
        <v>246</v>
      </c>
      <c r="E29" s="214">
        <v>5532520</v>
      </c>
      <c r="F29" s="216">
        <f t="shared" ref="F29" si="14">SUM(H29:J29)</f>
        <v>2442217</v>
      </c>
      <c r="G29" s="215">
        <f t="shared" si="10"/>
        <v>44.142940287608539</v>
      </c>
      <c r="H29" s="214">
        <v>45226</v>
      </c>
      <c r="I29" s="214">
        <v>8545</v>
      </c>
      <c r="J29" s="214">
        <f t="shared" si="12"/>
        <v>2388446</v>
      </c>
      <c r="K29" s="214">
        <v>1084802</v>
      </c>
      <c r="L29" s="214">
        <v>1303644</v>
      </c>
      <c r="M29" s="215">
        <f t="shared" si="11"/>
        <v>45.418736701604303</v>
      </c>
      <c r="N29" s="221" t="s">
        <v>100</v>
      </c>
      <c r="O29" s="30" t="s">
        <v>176</v>
      </c>
      <c r="P29" s="29" t="s">
        <v>376</v>
      </c>
    </row>
    <row r="30" spans="1:16" s="213" customFormat="1" ht="20.399999999999999" x14ac:dyDescent="0.2">
      <c r="A30" s="17">
        <v>655</v>
      </c>
      <c r="B30" s="18">
        <v>44696</v>
      </c>
      <c r="C30" s="201" t="s">
        <v>838</v>
      </c>
      <c r="D30" s="202" t="s">
        <v>246</v>
      </c>
      <c r="E30" s="203">
        <v>5538252</v>
      </c>
      <c r="F30" s="203">
        <v>2217142</v>
      </c>
      <c r="G30" s="204">
        <v>40.033245146663603</v>
      </c>
      <c r="H30" s="203">
        <v>60591</v>
      </c>
      <c r="I30" s="203">
        <v>8143</v>
      </c>
      <c r="J30" s="203">
        <v>2148408</v>
      </c>
      <c r="K30" s="203">
        <v>1255038</v>
      </c>
      <c r="L30" s="203">
        <v>893370</v>
      </c>
      <c r="M30" s="204">
        <v>58.417116301931472</v>
      </c>
      <c r="N30" s="202" t="s">
        <v>99</v>
      </c>
      <c r="O30" s="219" t="s">
        <v>282</v>
      </c>
      <c r="P30" s="219" t="s">
        <v>369</v>
      </c>
    </row>
    <row r="31" spans="1:16" s="31" customFormat="1" ht="20.399999999999999" x14ac:dyDescent="0.2">
      <c r="A31" s="12">
        <v>656</v>
      </c>
      <c r="B31" s="13">
        <v>44696</v>
      </c>
      <c r="C31" s="27" t="s">
        <v>839</v>
      </c>
      <c r="D31" s="12" t="s">
        <v>246</v>
      </c>
      <c r="E31" s="214">
        <v>5538252</v>
      </c>
      <c r="F31" s="216">
        <v>2229714</v>
      </c>
      <c r="G31" s="215">
        <v>40.26024817938945</v>
      </c>
      <c r="H31" s="214">
        <v>30989</v>
      </c>
      <c r="I31" s="214">
        <v>7330</v>
      </c>
      <c r="J31" s="214">
        <v>2191395</v>
      </c>
      <c r="K31" s="214">
        <v>1319276</v>
      </c>
      <c r="L31" s="214">
        <v>872119</v>
      </c>
      <c r="M31" s="215">
        <v>60.202565032775922</v>
      </c>
      <c r="N31" s="221" t="s">
        <v>99</v>
      </c>
      <c r="O31" s="30" t="s">
        <v>285</v>
      </c>
      <c r="P31" s="29" t="s">
        <v>387</v>
      </c>
    </row>
    <row r="32" spans="1:16" s="213" customFormat="1" ht="20.399999999999999" x14ac:dyDescent="0.2">
      <c r="A32" s="17">
        <v>657</v>
      </c>
      <c r="B32" s="18">
        <v>44696</v>
      </c>
      <c r="C32" s="201" t="s">
        <v>840</v>
      </c>
      <c r="D32" s="202" t="s">
        <v>246</v>
      </c>
      <c r="E32" s="203">
        <v>5538252</v>
      </c>
      <c r="F32" s="203">
        <v>2214228</v>
      </c>
      <c r="G32" s="204">
        <v>39.980629267140607</v>
      </c>
      <c r="H32" s="203">
        <v>74947</v>
      </c>
      <c r="I32" s="203">
        <v>8603</v>
      </c>
      <c r="J32" s="203">
        <v>2130678</v>
      </c>
      <c r="K32" s="203">
        <v>1523005</v>
      </c>
      <c r="L32" s="203">
        <v>607673</v>
      </c>
      <c r="M32" s="204">
        <v>71.47982942518766</v>
      </c>
      <c r="N32" s="202" t="s">
        <v>99</v>
      </c>
      <c r="O32" s="219" t="s">
        <v>308</v>
      </c>
      <c r="P32" s="219" t="s">
        <v>110</v>
      </c>
    </row>
    <row r="33" spans="1:16" s="31" customFormat="1" ht="21.75" customHeight="1" x14ac:dyDescent="0.2">
      <c r="A33" s="12">
        <v>658</v>
      </c>
      <c r="B33" s="13">
        <v>44829</v>
      </c>
      <c r="C33" s="27" t="s">
        <v>841</v>
      </c>
      <c r="D33" s="12" t="s">
        <v>359</v>
      </c>
      <c r="E33" s="223">
        <v>5549085</v>
      </c>
      <c r="F33" s="216">
        <v>2900814</v>
      </c>
      <c r="G33" s="215">
        <v>52.273332998157073</v>
      </c>
      <c r="H33" s="214">
        <v>27950</v>
      </c>
      <c r="I33" s="214">
        <v>11148</v>
      </c>
      <c r="J33" s="214">
        <v>2861791</v>
      </c>
      <c r="K33" s="214">
        <v>1062703</v>
      </c>
      <c r="L33" s="214">
        <v>1799088</v>
      </c>
      <c r="M33" s="215">
        <v>37.134817011890767</v>
      </c>
      <c r="N33" s="221" t="s">
        <v>100</v>
      </c>
      <c r="O33" s="29" t="s">
        <v>833</v>
      </c>
      <c r="P33" s="224" t="s">
        <v>306</v>
      </c>
    </row>
    <row r="34" spans="1:16" s="213" customFormat="1" ht="20.399999999999999" x14ac:dyDescent="0.2">
      <c r="A34" s="17">
        <v>659</v>
      </c>
      <c r="B34" s="18">
        <v>44829</v>
      </c>
      <c r="C34" s="201" t="s">
        <v>842</v>
      </c>
      <c r="D34" s="202" t="s">
        <v>337</v>
      </c>
      <c r="E34" s="34">
        <v>5549085</v>
      </c>
      <c r="F34" s="203">
        <v>2894487</v>
      </c>
      <c r="G34" s="204">
        <v>52.159319008332375</v>
      </c>
      <c r="H34" s="203">
        <v>30866</v>
      </c>
      <c r="I34" s="203">
        <v>11436</v>
      </c>
      <c r="J34" s="203">
        <v>2852260</v>
      </c>
      <c r="K34" s="203">
        <v>1570813</v>
      </c>
      <c r="L34" s="203">
        <v>1281447</v>
      </c>
      <c r="M34" s="204">
        <v>55.072644153214142</v>
      </c>
      <c r="N34" s="202" t="s">
        <v>99</v>
      </c>
      <c r="O34" s="219" t="s">
        <v>373</v>
      </c>
      <c r="P34" s="219" t="s">
        <v>391</v>
      </c>
    </row>
    <row r="35" spans="1:16" s="31" customFormat="1" ht="18.75" customHeight="1" x14ac:dyDescent="0.2">
      <c r="A35" s="12">
        <v>660</v>
      </c>
      <c r="B35" s="13">
        <v>44829</v>
      </c>
      <c r="C35" s="27" t="s">
        <v>843</v>
      </c>
      <c r="D35" s="12" t="s">
        <v>246</v>
      </c>
      <c r="E35" s="223">
        <v>5549085</v>
      </c>
      <c r="F35" s="216">
        <v>2895734</v>
      </c>
      <c r="G35" s="215">
        <v>52.181790234080971</v>
      </c>
      <c r="H35" s="214">
        <v>30617</v>
      </c>
      <c r="I35" s="214">
        <v>11205</v>
      </c>
      <c r="J35" s="214">
        <v>2853987</v>
      </c>
      <c r="K35" s="214">
        <v>1442591</v>
      </c>
      <c r="L35" s="214">
        <v>1411396</v>
      </c>
      <c r="M35" s="215">
        <v>50.546424440514564</v>
      </c>
      <c r="N35" s="221" t="s">
        <v>99</v>
      </c>
      <c r="O35" s="30" t="s">
        <v>178</v>
      </c>
      <c r="P35" s="29" t="s">
        <v>177</v>
      </c>
    </row>
    <row r="36" spans="1:16" s="213" customFormat="1" ht="25.5" customHeight="1" x14ac:dyDescent="0.2">
      <c r="A36" s="17">
        <v>661</v>
      </c>
      <c r="B36" s="18">
        <v>44829</v>
      </c>
      <c r="C36" s="201" t="s">
        <v>844</v>
      </c>
      <c r="D36" s="202" t="s">
        <v>246</v>
      </c>
      <c r="E36" s="34">
        <v>5549085</v>
      </c>
      <c r="F36" s="203">
        <v>2869183</v>
      </c>
      <c r="G36" s="204">
        <v>51.703335129950176</v>
      </c>
      <c r="H36" s="203">
        <v>112833</v>
      </c>
      <c r="I36" s="203">
        <v>13738</v>
      </c>
      <c r="J36" s="203">
        <v>2742687</v>
      </c>
      <c r="K36" s="203">
        <v>1316230</v>
      </c>
      <c r="L36" s="203">
        <v>1426457</v>
      </c>
      <c r="M36" s="204">
        <v>47.990477707970165</v>
      </c>
      <c r="N36" s="202" t="s">
        <v>100</v>
      </c>
      <c r="O36" s="219" t="s">
        <v>392</v>
      </c>
      <c r="P36" s="219" t="s">
        <v>119</v>
      </c>
    </row>
    <row r="37" spans="1:16" s="12" customFormat="1" ht="30.6" x14ac:dyDescent="0.2">
      <c r="A37" s="12">
        <v>662</v>
      </c>
      <c r="B37" s="13">
        <v>45095</v>
      </c>
      <c r="C37" s="27" t="s">
        <v>845</v>
      </c>
      <c r="D37" s="12" t="s">
        <v>337</v>
      </c>
      <c r="E37" s="223">
        <v>5570255</v>
      </c>
      <c r="F37" s="160">
        <v>2358623</v>
      </c>
      <c r="G37" s="225">
        <v>42.343178184840731</v>
      </c>
      <c r="H37" s="223">
        <v>51066</v>
      </c>
      <c r="I37" s="223">
        <v>9009</v>
      </c>
      <c r="J37" s="223">
        <v>2298548</v>
      </c>
      <c r="K37" s="223">
        <v>1803309</v>
      </c>
      <c r="L37" s="223">
        <v>495239</v>
      </c>
      <c r="M37" s="225">
        <v>78.454267650708189</v>
      </c>
      <c r="N37" s="226" t="s">
        <v>99</v>
      </c>
      <c r="O37" s="29" t="s">
        <v>308</v>
      </c>
      <c r="P37" s="29">
        <v>0</v>
      </c>
    </row>
    <row r="38" spans="1:16" s="213" customFormat="1" ht="25.5" customHeight="1" x14ac:dyDescent="0.2">
      <c r="A38" s="17">
        <v>663</v>
      </c>
      <c r="B38" s="18">
        <v>45095</v>
      </c>
      <c r="C38" s="201" t="s">
        <v>846</v>
      </c>
      <c r="D38" s="202" t="s">
        <v>246</v>
      </c>
      <c r="E38" s="34">
        <v>5570255</v>
      </c>
      <c r="F38" s="203">
        <v>2368136</v>
      </c>
      <c r="G38" s="204">
        <v>42.513960312409395</v>
      </c>
      <c r="H38" s="203">
        <v>21825</v>
      </c>
      <c r="I38" s="203">
        <v>8260</v>
      </c>
      <c r="J38" s="203">
        <v>2338051</v>
      </c>
      <c r="K38" s="203">
        <v>1380974</v>
      </c>
      <c r="L38" s="203">
        <v>957077</v>
      </c>
      <c r="M38" s="204">
        <v>59.06517864665912</v>
      </c>
      <c r="N38" s="202" t="s">
        <v>99</v>
      </c>
      <c r="O38" s="219" t="s">
        <v>282</v>
      </c>
      <c r="P38" s="219" t="s">
        <v>369</v>
      </c>
    </row>
    <row r="39" spans="1:16" s="310" customFormat="1" ht="31.95" customHeight="1" x14ac:dyDescent="0.2">
      <c r="A39" s="12">
        <v>664</v>
      </c>
      <c r="B39" s="13">
        <v>45095</v>
      </c>
      <c r="C39" s="305" t="s">
        <v>890</v>
      </c>
      <c r="D39" s="306" t="s">
        <v>246</v>
      </c>
      <c r="E39" s="307">
        <v>5570255</v>
      </c>
      <c r="F39" s="307">
        <v>2365154</v>
      </c>
      <c r="G39" s="308">
        <v>42.460425958955199</v>
      </c>
      <c r="H39" s="307">
        <v>34575</v>
      </c>
      <c r="I39" s="307">
        <v>8585</v>
      </c>
      <c r="J39" s="307">
        <v>2321994</v>
      </c>
      <c r="K39" s="307">
        <v>1438216</v>
      </c>
      <c r="L39" s="307">
        <v>883778</v>
      </c>
      <c r="M39" s="308">
        <v>61.938833605943856</v>
      </c>
      <c r="N39" s="306" t="s">
        <v>99</v>
      </c>
      <c r="O39" s="309" t="s">
        <v>891</v>
      </c>
      <c r="P39" s="309" t="s">
        <v>284</v>
      </c>
    </row>
    <row r="40" spans="1:16" s="213" customFormat="1" ht="25.5" customHeight="1" x14ac:dyDescent="0.2">
      <c r="A40" s="17">
        <v>665</v>
      </c>
      <c r="B40" s="18">
        <v>45354</v>
      </c>
      <c r="C40" s="201" t="s">
        <v>877</v>
      </c>
      <c r="D40" s="202" t="s">
        <v>359</v>
      </c>
      <c r="E40" s="34">
        <v>5591446</v>
      </c>
      <c r="F40" s="203">
        <f t="shared" ref="F40:F41" si="15">SUM(H40:J40)</f>
        <v>3263379</v>
      </c>
      <c r="G40" s="204">
        <f t="shared" ref="G40:G47" si="16">100/E40*F40</f>
        <v>58.363775667331851</v>
      </c>
      <c r="H40" s="34">
        <v>17292</v>
      </c>
      <c r="I40" s="34">
        <v>11466</v>
      </c>
      <c r="J40" s="34">
        <v>3234621</v>
      </c>
      <c r="K40" s="34">
        <v>1884096</v>
      </c>
      <c r="L40" s="34">
        <v>1350525</v>
      </c>
      <c r="M40" s="35">
        <f>100/SUM(K40:L40)*K40</f>
        <v>58.24781326776769</v>
      </c>
      <c r="N40" s="202" t="s">
        <v>99</v>
      </c>
      <c r="O40" s="219" t="s">
        <v>1</v>
      </c>
      <c r="P40" s="219" t="s">
        <v>9</v>
      </c>
    </row>
    <row r="41" spans="1:16" s="310" customFormat="1" ht="31.95" customHeight="1" x14ac:dyDescent="0.2">
      <c r="A41" s="12">
        <v>666</v>
      </c>
      <c r="B41" s="13">
        <v>45354</v>
      </c>
      <c r="C41" s="305" t="s">
        <v>878</v>
      </c>
      <c r="D41" s="306" t="s">
        <v>359</v>
      </c>
      <c r="E41" s="307">
        <v>5591446</v>
      </c>
      <c r="F41" s="307">
        <f t="shared" si="15"/>
        <v>3250055</v>
      </c>
      <c r="G41" s="308">
        <f t="shared" si="16"/>
        <v>58.125483104012808</v>
      </c>
      <c r="H41" s="307">
        <v>35638</v>
      </c>
      <c r="I41" s="307">
        <v>11909</v>
      </c>
      <c r="J41" s="307">
        <v>3202508</v>
      </c>
      <c r="K41" s="307">
        <v>808578</v>
      </c>
      <c r="L41" s="307">
        <v>2393930</v>
      </c>
      <c r="M41" s="308">
        <f t="shared" ref="M41:M47" si="17">100/SUM(K41:L41)*K41</f>
        <v>25.248274165123082</v>
      </c>
      <c r="N41" s="306" t="s">
        <v>100</v>
      </c>
      <c r="O41" s="309" t="s">
        <v>110</v>
      </c>
      <c r="P41" s="309" t="s">
        <v>308</v>
      </c>
    </row>
    <row r="42" spans="1:16" s="252" customFormat="1" ht="31.95" customHeight="1" x14ac:dyDescent="0.2">
      <c r="A42" s="17">
        <v>667</v>
      </c>
      <c r="B42" s="18">
        <v>45452</v>
      </c>
      <c r="C42" s="32" t="s">
        <v>892</v>
      </c>
      <c r="D42" s="33" t="s">
        <v>359</v>
      </c>
      <c r="E42" s="34">
        <v>5599464</v>
      </c>
      <c r="F42" s="34">
        <f t="shared" ref="F42:F47" si="18">SUM(H42:J42)</f>
        <v>2545155</v>
      </c>
      <c r="G42" s="35">
        <f t="shared" si="16"/>
        <v>45.453546982354027</v>
      </c>
      <c r="H42" s="34">
        <v>29082</v>
      </c>
      <c r="I42" s="34">
        <v>7333</v>
      </c>
      <c r="J42" s="34">
        <v>2508740</v>
      </c>
      <c r="K42" s="34">
        <v>1117095</v>
      </c>
      <c r="L42" s="34">
        <v>1391645</v>
      </c>
      <c r="M42" s="35">
        <f t="shared" si="17"/>
        <v>44.528129658713141</v>
      </c>
      <c r="N42" s="314" t="s">
        <v>100</v>
      </c>
      <c r="O42" s="219" t="s">
        <v>354</v>
      </c>
      <c r="P42" s="219" t="s">
        <v>349</v>
      </c>
    </row>
    <row r="43" spans="1:16" s="252" customFormat="1" ht="31.95" customHeight="1" x14ac:dyDescent="0.2">
      <c r="A43" s="12">
        <v>668</v>
      </c>
      <c r="B43" s="13">
        <v>45452</v>
      </c>
      <c r="C43" s="297" t="s">
        <v>893</v>
      </c>
      <c r="D43" s="272" t="s">
        <v>359</v>
      </c>
      <c r="E43" s="223">
        <v>5599464</v>
      </c>
      <c r="F43" s="223">
        <f t="shared" si="18"/>
        <v>2542428</v>
      </c>
      <c r="G43" s="225">
        <f t="shared" si="16"/>
        <v>45.404845892392558</v>
      </c>
      <c r="H43" s="223">
        <v>43596</v>
      </c>
      <c r="I43" s="223">
        <v>7677</v>
      </c>
      <c r="J43" s="223">
        <v>2491155</v>
      </c>
      <c r="K43" s="223">
        <v>927386</v>
      </c>
      <c r="L43" s="223">
        <v>1563769</v>
      </c>
      <c r="M43" s="225">
        <f t="shared" si="17"/>
        <v>37.227149655481092</v>
      </c>
      <c r="N43" s="272" t="s">
        <v>100</v>
      </c>
      <c r="O43" s="30" t="s">
        <v>391</v>
      </c>
      <c r="P43" s="30" t="s">
        <v>373</v>
      </c>
    </row>
    <row r="44" spans="1:16" s="252" customFormat="1" ht="31.95" customHeight="1" x14ac:dyDescent="0.2">
      <c r="A44" s="17">
        <v>669</v>
      </c>
      <c r="B44" s="18">
        <v>45452</v>
      </c>
      <c r="C44" s="32" t="s">
        <v>894</v>
      </c>
      <c r="D44" s="33" t="s">
        <v>359</v>
      </c>
      <c r="E44" s="34">
        <v>5599464</v>
      </c>
      <c r="F44" s="203">
        <f t="shared" si="18"/>
        <v>2540688</v>
      </c>
      <c r="G44" s="313">
        <f t="shared" si="16"/>
        <v>45.373771489556859</v>
      </c>
      <c r="H44" s="33">
        <v>38873</v>
      </c>
      <c r="I44" s="33">
        <v>7969</v>
      </c>
      <c r="J44" s="33">
        <v>2493846</v>
      </c>
      <c r="K44" s="315">
        <v>655106</v>
      </c>
      <c r="L44" s="33">
        <v>1838740</v>
      </c>
      <c r="M44" s="313">
        <f t="shared" si="17"/>
        <v>26.268903532936676</v>
      </c>
      <c r="N44" s="33" t="s">
        <v>100</v>
      </c>
      <c r="O44" s="219" t="s">
        <v>110</v>
      </c>
      <c r="P44" s="219" t="s">
        <v>896</v>
      </c>
    </row>
    <row r="45" spans="1:16" s="252" customFormat="1" ht="31.95" customHeight="1" x14ac:dyDescent="0.2">
      <c r="A45" s="12">
        <v>670</v>
      </c>
      <c r="B45" s="13">
        <v>45452</v>
      </c>
      <c r="C45" s="297" t="s">
        <v>895</v>
      </c>
      <c r="D45" s="272" t="s">
        <v>246</v>
      </c>
      <c r="E45" s="223">
        <v>5599464</v>
      </c>
      <c r="F45" s="223">
        <f t="shared" si="18"/>
        <v>2543426</v>
      </c>
      <c r="G45" s="225">
        <f t="shared" si="16"/>
        <v>45.422669026892578</v>
      </c>
      <c r="H45" s="223">
        <v>36444</v>
      </c>
      <c r="I45" s="223">
        <v>7564</v>
      </c>
      <c r="J45" s="223">
        <v>2499418</v>
      </c>
      <c r="K45" s="223">
        <v>1717578</v>
      </c>
      <c r="L45" s="223">
        <v>781840</v>
      </c>
      <c r="M45" s="225">
        <f t="shared" si="17"/>
        <v>68.719117810626315</v>
      </c>
      <c r="N45" s="272" t="s">
        <v>99</v>
      </c>
      <c r="O45" s="30" t="s">
        <v>896</v>
      </c>
      <c r="P45" s="30">
        <v>0</v>
      </c>
    </row>
    <row r="46" spans="1:16" s="252" customFormat="1" ht="31.95" customHeight="1" x14ac:dyDescent="0.2">
      <c r="A46" s="17">
        <v>671</v>
      </c>
      <c r="B46" s="18">
        <v>45557</v>
      </c>
      <c r="C46" s="32" t="s">
        <v>897</v>
      </c>
      <c r="D46" s="33" t="s">
        <v>359</v>
      </c>
      <c r="E46" s="34">
        <v>5611289</v>
      </c>
      <c r="F46" s="203">
        <f t="shared" si="18"/>
        <v>2535961</v>
      </c>
      <c r="G46" s="35">
        <f t="shared" si="16"/>
        <v>45.193911773212896</v>
      </c>
      <c r="H46" s="315">
        <v>22737</v>
      </c>
      <c r="I46" s="315">
        <v>7698</v>
      </c>
      <c r="J46" s="315">
        <v>2505526</v>
      </c>
      <c r="K46" s="315">
        <v>926059</v>
      </c>
      <c r="L46" s="315">
        <v>1579467</v>
      </c>
      <c r="M46" s="35">
        <f t="shared" si="17"/>
        <v>36.960662152378383</v>
      </c>
      <c r="N46" s="33" t="s">
        <v>100</v>
      </c>
      <c r="O46" s="219" t="s">
        <v>356</v>
      </c>
      <c r="P46" s="219" t="s">
        <v>370</v>
      </c>
    </row>
    <row r="47" spans="1:16" s="252" customFormat="1" ht="31.95" customHeight="1" x14ac:dyDescent="0.2">
      <c r="A47" s="12">
        <v>672</v>
      </c>
      <c r="B47" s="13">
        <v>45557</v>
      </c>
      <c r="C47" s="297" t="s">
        <v>898</v>
      </c>
      <c r="D47" s="272" t="s">
        <v>246</v>
      </c>
      <c r="E47" s="223">
        <v>5611289</v>
      </c>
      <c r="F47" s="223">
        <f t="shared" si="18"/>
        <v>2527546</v>
      </c>
      <c r="G47" s="225">
        <f t="shared" si="16"/>
        <v>45.043946230536335</v>
      </c>
      <c r="H47" s="223">
        <v>53103</v>
      </c>
      <c r="I47" s="223">
        <v>8361</v>
      </c>
      <c r="J47" s="223">
        <v>2466082</v>
      </c>
      <c r="K47" s="223">
        <v>810569</v>
      </c>
      <c r="L47" s="223">
        <v>1655513</v>
      </c>
      <c r="M47" s="225">
        <f t="shared" si="17"/>
        <v>32.868696174741963</v>
      </c>
      <c r="N47" s="272" t="s">
        <v>100</v>
      </c>
      <c r="O47" s="30">
        <v>0</v>
      </c>
      <c r="P47" s="29" t="s">
        <v>896</v>
      </c>
    </row>
    <row r="48" spans="1:16" s="252" customFormat="1" ht="1.95" customHeight="1" x14ac:dyDescent="0.2">
      <c r="A48" s="25"/>
      <c r="B48" s="26"/>
      <c r="C48" s="227"/>
      <c r="D48" s="228"/>
      <c r="E48" s="229"/>
      <c r="F48" s="229"/>
      <c r="G48" s="230"/>
      <c r="H48" s="229"/>
      <c r="I48" s="229"/>
      <c r="J48" s="229"/>
      <c r="K48" s="229"/>
      <c r="L48" s="229"/>
      <c r="M48" s="230"/>
      <c r="N48" s="228"/>
      <c r="O48" s="311"/>
      <c r="P48" s="311"/>
    </row>
    <row r="49" spans="1:16" s="137" customFormat="1" ht="13.5" customHeight="1" x14ac:dyDescent="0.2">
      <c r="A49" s="151"/>
      <c r="B49" s="123"/>
      <c r="C49" s="128"/>
      <c r="D49" s="151"/>
      <c r="E49" s="153"/>
      <c r="F49" s="153"/>
      <c r="G49" s="154"/>
      <c r="H49" s="153"/>
      <c r="I49" s="153"/>
      <c r="J49" s="153"/>
      <c r="K49" s="153"/>
      <c r="L49" s="153"/>
      <c r="M49" s="154"/>
      <c r="N49" s="155"/>
      <c r="O49" s="151"/>
      <c r="P49" s="151"/>
    </row>
    <row r="50" spans="1:16" s="137" customFormat="1" x14ac:dyDescent="0.2">
      <c r="A50" s="151" t="s">
        <v>872</v>
      </c>
      <c r="B50" s="123"/>
      <c r="C50" s="129"/>
      <c r="N50" s="155"/>
      <c r="O50" s="151"/>
      <c r="P50" s="151"/>
    </row>
    <row r="51" spans="1:16" s="137" customFormat="1" ht="12.6" customHeight="1" x14ac:dyDescent="0.2">
      <c r="A51" s="137" t="s">
        <v>852</v>
      </c>
      <c r="C51" s="129"/>
      <c r="N51" s="155"/>
      <c r="O51" s="151"/>
      <c r="P51" s="151"/>
    </row>
    <row r="52" spans="1:16" s="137" customFormat="1" ht="12.6" customHeight="1" x14ac:dyDescent="0.2">
      <c r="A52" s="110" t="s">
        <v>121</v>
      </c>
      <c r="C52" s="129"/>
      <c r="N52" s="6"/>
    </row>
    <row r="53" spans="1:16" s="137" customFormat="1" ht="12.6" customHeight="1" x14ac:dyDescent="0.2">
      <c r="A53" s="110" t="s">
        <v>122</v>
      </c>
      <c r="C53" s="129"/>
      <c r="N53" s="6"/>
    </row>
    <row r="54" spans="1:16" s="137" customFormat="1" ht="12.6" customHeight="1" x14ac:dyDescent="0.2">
      <c r="A54" s="110" t="s">
        <v>123</v>
      </c>
      <c r="C54" s="129"/>
      <c r="J54" s="129"/>
      <c r="N54" s="6"/>
    </row>
    <row r="55" spans="1:16" s="137" customFormat="1" ht="12.6" customHeight="1" x14ac:dyDescent="0.2">
      <c r="A55" s="129" t="s">
        <v>867</v>
      </c>
      <c r="C55" s="129"/>
      <c r="J55" s="129"/>
      <c r="N55" s="6"/>
    </row>
    <row r="56" spans="1:16" s="137" customFormat="1" ht="12.6" customHeight="1" x14ac:dyDescent="0.2">
      <c r="A56" s="137" t="s">
        <v>854</v>
      </c>
      <c r="C56" s="129"/>
      <c r="J56" s="129"/>
      <c r="N56" s="6"/>
    </row>
    <row r="57" spans="1:16" s="137" customFormat="1" ht="12.6" customHeight="1" x14ac:dyDescent="0.2">
      <c r="A57" s="137" t="s">
        <v>873</v>
      </c>
      <c r="C57" s="129"/>
      <c r="J57" s="129"/>
      <c r="N57" s="6"/>
    </row>
    <row r="59" spans="1:16" s="304" customFormat="1" x14ac:dyDescent="0.2">
      <c r="A59" s="16" t="s">
        <v>899</v>
      </c>
      <c r="B59" s="16"/>
      <c r="C59" s="16"/>
      <c r="D59" s="16"/>
      <c r="E59" s="16"/>
      <c r="F59" s="16"/>
      <c r="G59" s="302"/>
      <c r="H59" s="16"/>
      <c r="I59" s="16"/>
      <c r="J59" s="303"/>
      <c r="K59" s="16"/>
      <c r="L59" s="16"/>
      <c r="M59" s="16"/>
      <c r="N59" s="16"/>
      <c r="O59" s="16"/>
      <c r="P59" s="16"/>
    </row>
    <row r="60" spans="1:16" s="304" customFormat="1" x14ac:dyDescent="0.2">
      <c r="A60" s="16"/>
      <c r="B60" s="16"/>
      <c r="C60" s="16"/>
      <c r="D60" s="16"/>
      <c r="E60" s="16"/>
      <c r="F60" s="16"/>
      <c r="G60" s="302"/>
      <c r="H60" s="16"/>
      <c r="I60" s="16"/>
      <c r="J60" s="303"/>
      <c r="K60" s="16"/>
      <c r="L60" s="16"/>
      <c r="M60" s="16"/>
      <c r="N60" s="16"/>
      <c r="O60" s="16"/>
      <c r="P60" s="16"/>
    </row>
    <row r="61" spans="1:16" x14ac:dyDescent="0.2">
      <c r="A61" s="233" t="s">
        <v>900</v>
      </c>
      <c r="C61" s="312"/>
    </row>
    <row r="62" spans="1:16" x14ac:dyDescent="0.2">
      <c r="A62" s="233"/>
    </row>
    <row r="63" spans="1:16" x14ac:dyDescent="0.2">
      <c r="A63" s="233" t="s">
        <v>809</v>
      </c>
    </row>
    <row r="64" spans="1:16" x14ac:dyDescent="0.2">
      <c r="A64" s="301" t="s">
        <v>874</v>
      </c>
    </row>
    <row r="65" spans="1:1" x14ac:dyDescent="0.2">
      <c r="A65" s="234"/>
    </row>
    <row r="66" spans="1:1" x14ac:dyDescent="0.2">
      <c r="A66" s="233" t="s">
        <v>807</v>
      </c>
    </row>
  </sheetData>
  <pageMargins left="0.7" right="0.7" top="0.78740157499999996" bottom="0.78740157499999996" header="0.3" footer="0.3"/>
  <pageSetup paperSize="9" orientation="portrait" r:id="rId1"/>
  <ignoredErrors>
    <ignoredError sqref="O4:P38" numberStoredAsText="1"/>
    <ignoredError sqref="F16:F22 M16:M23"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109"/>
  <sheetViews>
    <sheetView zoomScaleNormal="100" workbookViewId="0">
      <pane ySplit="3" topLeftCell="A4" activePane="bottomLeft" state="frozen"/>
      <selection activeCell="B5" sqref="B5"/>
      <selection pane="bottomLeft" activeCell="A4" sqref="A4:XFD4"/>
    </sheetView>
  </sheetViews>
  <sheetFormatPr baseColWidth="10" defaultColWidth="11.375" defaultRowHeight="11.4" x14ac:dyDescent="0.2"/>
  <cols>
    <col min="1" max="1" width="8" style="159" customWidth="1"/>
    <col min="2" max="2" width="8.75" style="159" customWidth="1"/>
    <col min="3" max="3" width="58.625" style="232" customWidth="1"/>
    <col min="4" max="4" width="6.125" style="159" bestFit="1" customWidth="1"/>
    <col min="5" max="5" width="10" style="159" customWidth="1"/>
    <col min="6" max="6" width="9.875" style="159" customWidth="1"/>
    <col min="7" max="7" width="10" style="159" customWidth="1"/>
    <col min="8" max="8" width="7.25" style="159" customWidth="1"/>
    <col min="9" max="9" width="6.625" style="159" customWidth="1"/>
    <col min="10" max="10" width="8.125" style="159" customWidth="1"/>
    <col min="11" max="11" width="7.75" style="159" customWidth="1"/>
    <col min="12" max="12" width="8" style="159" bestFit="1" customWidth="1"/>
    <col min="13" max="13" width="6.75" style="159" customWidth="1"/>
    <col min="14" max="14" width="9.375" style="159" customWidth="1"/>
    <col min="15" max="15" width="8.625" style="159" customWidth="1"/>
    <col min="16" max="16" width="8.375" style="159" customWidth="1"/>
    <col min="17" max="16384" width="11.375" style="159"/>
  </cols>
  <sheetData>
    <row r="1" spans="1:16" s="132" customFormat="1" ht="26.25" customHeight="1" x14ac:dyDescent="0.2">
      <c r="A1" s="189" t="s">
        <v>805</v>
      </c>
      <c r="B1" s="190"/>
      <c r="C1" s="191"/>
      <c r="D1" s="192"/>
      <c r="E1" s="192"/>
      <c r="F1" s="192"/>
      <c r="G1" s="192"/>
      <c r="H1" s="192"/>
      <c r="I1" s="192"/>
      <c r="J1" s="192"/>
      <c r="K1" s="191"/>
      <c r="L1" s="192"/>
      <c r="M1" s="192"/>
      <c r="N1" s="193"/>
      <c r="O1" s="192"/>
      <c r="P1" s="194" t="s">
        <v>756</v>
      </c>
    </row>
    <row r="2" spans="1:16" s="164" customFormat="1" ht="11.25" customHeight="1" x14ac:dyDescent="0.2">
      <c r="A2" s="165" t="s">
        <v>861</v>
      </c>
      <c r="B2" s="166" t="s">
        <v>856</v>
      </c>
      <c r="C2" s="126" t="s">
        <v>324</v>
      </c>
      <c r="D2" s="167" t="s">
        <v>862</v>
      </c>
      <c r="E2" s="168" t="s">
        <v>327</v>
      </c>
      <c r="F2" s="169" t="s">
        <v>328</v>
      </c>
      <c r="G2" s="170" t="s">
        <v>329</v>
      </c>
      <c r="H2" s="169" t="s">
        <v>330</v>
      </c>
      <c r="I2" s="168" t="s">
        <v>331</v>
      </c>
      <c r="J2" s="169" t="s">
        <v>328</v>
      </c>
      <c r="K2" s="168" t="s">
        <v>168</v>
      </c>
      <c r="L2" s="169" t="s">
        <v>169</v>
      </c>
      <c r="M2" s="170" t="s">
        <v>168</v>
      </c>
      <c r="N2" s="171" t="s">
        <v>106</v>
      </c>
      <c r="O2" s="126" t="s">
        <v>332</v>
      </c>
      <c r="P2" s="172" t="s">
        <v>332</v>
      </c>
    </row>
    <row r="3" spans="1:16" s="164" customFormat="1" ht="12" customHeight="1" x14ac:dyDescent="0.2">
      <c r="A3" s="173" t="s">
        <v>865</v>
      </c>
      <c r="B3" s="174"/>
      <c r="C3" s="175"/>
      <c r="D3" s="176"/>
      <c r="E3" s="177" t="s">
        <v>333</v>
      </c>
      <c r="F3" s="178" t="s">
        <v>334</v>
      </c>
      <c r="G3" s="179" t="s">
        <v>335</v>
      </c>
      <c r="H3" s="178"/>
      <c r="I3" s="177"/>
      <c r="J3" s="178" t="s">
        <v>336</v>
      </c>
      <c r="K3" s="177"/>
      <c r="L3" s="178"/>
      <c r="M3" s="179" t="s">
        <v>858</v>
      </c>
      <c r="N3" s="180" t="s">
        <v>107</v>
      </c>
      <c r="O3" s="175" t="s">
        <v>849</v>
      </c>
      <c r="P3" s="181" t="s">
        <v>859</v>
      </c>
    </row>
    <row r="4" spans="1:16" ht="24.75" customHeight="1" x14ac:dyDescent="0.2">
      <c r="A4" s="17">
        <v>548</v>
      </c>
      <c r="B4" s="18">
        <v>40244</v>
      </c>
      <c r="C4" s="201" t="s">
        <v>398</v>
      </c>
      <c r="D4" s="202" t="s">
        <v>337</v>
      </c>
      <c r="E4" s="203">
        <v>5051316</v>
      </c>
      <c r="F4" s="203">
        <v>2297548</v>
      </c>
      <c r="G4" s="204">
        <v>45.484147101468217</v>
      </c>
      <c r="H4" s="203">
        <v>75974</v>
      </c>
      <c r="I4" s="203">
        <v>8919</v>
      </c>
      <c r="J4" s="203">
        <v>2212655</v>
      </c>
      <c r="K4" s="203">
        <v>1708488</v>
      </c>
      <c r="L4" s="203">
        <v>504167</v>
      </c>
      <c r="M4" s="204">
        <v>77.214387240667875</v>
      </c>
      <c r="N4" s="212" t="s">
        <v>99</v>
      </c>
      <c r="O4" s="235" t="s">
        <v>308</v>
      </c>
      <c r="P4" s="235" t="s">
        <v>110</v>
      </c>
    </row>
    <row r="5" spans="1:16" ht="20.399999999999999" x14ac:dyDescent="0.2">
      <c r="A5" s="6">
        <v>549</v>
      </c>
      <c r="B5" s="7">
        <v>40244</v>
      </c>
      <c r="C5" s="206" t="s">
        <v>399</v>
      </c>
      <c r="D5" s="207" t="s">
        <v>359</v>
      </c>
      <c r="E5" s="208">
        <v>5051316</v>
      </c>
      <c r="F5" s="208">
        <v>2314490</v>
      </c>
      <c r="G5" s="209">
        <v>45.819544847322959</v>
      </c>
      <c r="H5" s="208">
        <v>30171</v>
      </c>
      <c r="I5" s="208">
        <v>7447</v>
      </c>
      <c r="J5" s="208">
        <v>2276872</v>
      </c>
      <c r="K5" s="208">
        <v>671731</v>
      </c>
      <c r="L5" s="208">
        <v>1605141</v>
      </c>
      <c r="M5" s="236">
        <v>29.50236113404706</v>
      </c>
      <c r="N5" s="210" t="s">
        <v>100</v>
      </c>
      <c r="O5" s="237" t="s">
        <v>110</v>
      </c>
      <c r="P5" s="237" t="s">
        <v>308</v>
      </c>
    </row>
    <row r="6" spans="1:16" ht="20.399999999999999" x14ac:dyDescent="0.2">
      <c r="A6" s="17">
        <v>550</v>
      </c>
      <c r="B6" s="18">
        <v>40244</v>
      </c>
      <c r="C6" s="201" t="s">
        <v>400</v>
      </c>
      <c r="D6" s="202" t="s">
        <v>246</v>
      </c>
      <c r="E6" s="203">
        <v>5051316</v>
      </c>
      <c r="F6" s="203">
        <v>2311052</v>
      </c>
      <c r="G6" s="204">
        <v>45.751483375817315</v>
      </c>
      <c r="H6" s="203">
        <v>39967</v>
      </c>
      <c r="I6" s="203">
        <v>7507</v>
      </c>
      <c r="J6" s="203">
        <v>2263578</v>
      </c>
      <c r="K6" s="203">
        <v>617209</v>
      </c>
      <c r="L6" s="203">
        <v>1646369</v>
      </c>
      <c r="M6" s="204">
        <v>27.266964071925067</v>
      </c>
      <c r="N6" s="212" t="s">
        <v>100</v>
      </c>
      <c r="O6" s="36" t="s">
        <v>243</v>
      </c>
      <c r="P6" s="36" t="s">
        <v>243</v>
      </c>
    </row>
    <row r="7" spans="1:16" ht="20.399999999999999" x14ac:dyDescent="0.2">
      <c r="A7" s="6">
        <v>551</v>
      </c>
      <c r="B7" s="7">
        <v>40447</v>
      </c>
      <c r="C7" s="206" t="s">
        <v>230</v>
      </c>
      <c r="D7" s="207" t="s">
        <v>246</v>
      </c>
      <c r="E7" s="208">
        <v>5077180</v>
      </c>
      <c r="F7" s="208">
        <v>1819477</v>
      </c>
      <c r="G7" s="209">
        <v>35.836369795831544</v>
      </c>
      <c r="H7" s="208">
        <v>19165</v>
      </c>
      <c r="I7" s="208">
        <v>5298</v>
      </c>
      <c r="J7" s="208">
        <v>1795014</v>
      </c>
      <c r="K7" s="208">
        <v>958913</v>
      </c>
      <c r="L7" s="208">
        <v>836101</v>
      </c>
      <c r="M7" s="209">
        <v>53.420920393935646</v>
      </c>
      <c r="N7" s="210" t="s">
        <v>99</v>
      </c>
      <c r="O7" s="211" t="s">
        <v>243</v>
      </c>
      <c r="P7" s="211" t="s">
        <v>243</v>
      </c>
    </row>
    <row r="8" spans="1:16" x14ac:dyDescent="0.2">
      <c r="A8" s="17" t="s">
        <v>880</v>
      </c>
      <c r="B8" s="18">
        <v>40510</v>
      </c>
      <c r="C8" s="201" t="s">
        <v>235</v>
      </c>
      <c r="D8" s="202" t="s">
        <v>359</v>
      </c>
      <c r="E8" s="203">
        <v>5083921</v>
      </c>
      <c r="F8" s="203">
        <v>2690799</v>
      </c>
      <c r="G8" s="204">
        <v>52.927632038342054</v>
      </c>
      <c r="H8" s="203">
        <v>6217</v>
      </c>
      <c r="I8" s="203">
        <v>9955</v>
      </c>
      <c r="J8" s="203">
        <v>2674627</v>
      </c>
      <c r="K8" s="203">
        <v>1397923</v>
      </c>
      <c r="L8" s="203">
        <v>1243942</v>
      </c>
      <c r="M8" s="204">
        <v>52.914248078535429</v>
      </c>
      <c r="N8" s="212" t="s">
        <v>99</v>
      </c>
      <c r="O8" s="36" t="s">
        <v>174</v>
      </c>
      <c r="P8" s="36" t="s">
        <v>155</v>
      </c>
    </row>
    <row r="9" spans="1:16" ht="20.399999999999999" x14ac:dyDescent="0.2">
      <c r="A9" s="6" t="s">
        <v>881</v>
      </c>
      <c r="B9" s="7">
        <v>40510</v>
      </c>
      <c r="C9" s="206" t="s">
        <v>236</v>
      </c>
      <c r="D9" s="207" t="s">
        <v>247</v>
      </c>
      <c r="E9" s="208">
        <v>5083921</v>
      </c>
      <c r="F9" s="208">
        <v>2690799</v>
      </c>
      <c r="G9" s="209">
        <v>52.927632038342054</v>
      </c>
      <c r="H9" s="208">
        <v>6217</v>
      </c>
      <c r="I9" s="208">
        <v>9955</v>
      </c>
      <c r="J9" s="208">
        <v>2674627</v>
      </c>
      <c r="K9" s="208">
        <v>1189269</v>
      </c>
      <c r="L9" s="208">
        <v>1407830</v>
      </c>
      <c r="M9" s="209">
        <v>45.792208922339888</v>
      </c>
      <c r="N9" s="210" t="s">
        <v>100</v>
      </c>
      <c r="O9" s="211" t="s">
        <v>110</v>
      </c>
      <c r="P9" s="211" t="s">
        <v>308</v>
      </c>
    </row>
    <row r="10" spans="1:16" ht="20.399999999999999" x14ac:dyDescent="0.2">
      <c r="A10" s="17">
        <v>553</v>
      </c>
      <c r="B10" s="18">
        <v>40510</v>
      </c>
      <c r="C10" s="201" t="s">
        <v>237</v>
      </c>
      <c r="D10" s="202" t="s">
        <v>359</v>
      </c>
      <c r="E10" s="203">
        <v>5083921</v>
      </c>
      <c r="F10" s="203">
        <v>2662110</v>
      </c>
      <c r="G10" s="204">
        <v>52.363323505617018</v>
      </c>
      <c r="H10" s="203">
        <v>68564</v>
      </c>
      <c r="I10" s="203">
        <v>9728</v>
      </c>
      <c r="J10" s="203">
        <v>2583818</v>
      </c>
      <c r="K10" s="203">
        <v>1073229</v>
      </c>
      <c r="L10" s="203">
        <v>1510589</v>
      </c>
      <c r="M10" s="204">
        <v>41.536555593311917</v>
      </c>
      <c r="N10" s="212" t="s">
        <v>100</v>
      </c>
      <c r="O10" s="36" t="s">
        <v>368</v>
      </c>
      <c r="P10" s="36" t="s">
        <v>377</v>
      </c>
    </row>
    <row r="11" spans="1:16" x14ac:dyDescent="0.2">
      <c r="A11" s="6">
        <v>554</v>
      </c>
      <c r="B11" s="7">
        <v>40587</v>
      </c>
      <c r="C11" s="206" t="s">
        <v>238</v>
      </c>
      <c r="D11" s="207" t="s">
        <v>359</v>
      </c>
      <c r="E11" s="208">
        <v>5092212</v>
      </c>
      <c r="F11" s="208">
        <v>2501260</v>
      </c>
      <c r="G11" s="209">
        <v>49.11932181928011</v>
      </c>
      <c r="H11" s="208">
        <v>15117</v>
      </c>
      <c r="I11" s="208">
        <v>7019</v>
      </c>
      <c r="J11" s="208">
        <v>2479124</v>
      </c>
      <c r="K11" s="208">
        <v>1083312</v>
      </c>
      <c r="L11" s="208">
        <v>1395812</v>
      </c>
      <c r="M11" s="209">
        <v>43.697370522813706</v>
      </c>
      <c r="N11" s="210" t="s">
        <v>100</v>
      </c>
      <c r="O11" s="211" t="s">
        <v>155</v>
      </c>
      <c r="P11" s="211" t="s">
        <v>174</v>
      </c>
    </row>
    <row r="12" spans="1:16" ht="20.399999999999999" x14ac:dyDescent="0.2">
      <c r="A12" s="17">
        <v>555</v>
      </c>
      <c r="B12" s="18">
        <v>40979</v>
      </c>
      <c r="C12" s="201" t="s">
        <v>269</v>
      </c>
      <c r="D12" s="202" t="s">
        <v>359</v>
      </c>
      <c r="E12" s="203">
        <v>5139057</v>
      </c>
      <c r="F12" s="203">
        <v>2321951</v>
      </c>
      <c r="G12" s="204">
        <v>45.182433275209824</v>
      </c>
      <c r="H12" s="203">
        <v>38798</v>
      </c>
      <c r="I12" s="203">
        <v>6753</v>
      </c>
      <c r="J12" s="203">
        <v>2276400</v>
      </c>
      <c r="K12" s="203">
        <v>1152598</v>
      </c>
      <c r="L12" s="203">
        <v>1123802</v>
      </c>
      <c r="M12" s="204">
        <v>50.632489896327534</v>
      </c>
      <c r="N12" s="212" t="s">
        <v>99</v>
      </c>
      <c r="O12" s="36" t="s">
        <v>3</v>
      </c>
      <c r="P12" s="36" t="s">
        <v>12</v>
      </c>
    </row>
    <row r="13" spans="1:16" ht="30.6" x14ac:dyDescent="0.2">
      <c r="A13" s="6">
        <v>556</v>
      </c>
      <c r="B13" s="7">
        <v>40979</v>
      </c>
      <c r="C13" s="206" t="s">
        <v>270</v>
      </c>
      <c r="D13" s="207" t="s">
        <v>359</v>
      </c>
      <c r="E13" s="208">
        <v>5139057</v>
      </c>
      <c r="F13" s="208">
        <v>2311923</v>
      </c>
      <c r="G13" s="209">
        <v>44.987300199238888</v>
      </c>
      <c r="H13" s="208">
        <v>86188</v>
      </c>
      <c r="I13" s="208">
        <v>7637</v>
      </c>
      <c r="J13" s="208">
        <v>2218098</v>
      </c>
      <c r="K13" s="208">
        <v>980273</v>
      </c>
      <c r="L13" s="208">
        <v>1237825</v>
      </c>
      <c r="M13" s="209">
        <v>44.194305211041176</v>
      </c>
      <c r="N13" s="210" t="s">
        <v>100</v>
      </c>
      <c r="O13" s="211" t="s">
        <v>353</v>
      </c>
      <c r="P13" s="211" t="s">
        <v>367</v>
      </c>
    </row>
    <row r="14" spans="1:16" x14ac:dyDescent="0.2">
      <c r="A14" s="17">
        <v>557</v>
      </c>
      <c r="B14" s="18">
        <v>40979</v>
      </c>
      <c r="C14" s="201" t="s">
        <v>271</v>
      </c>
      <c r="D14" s="202" t="s">
        <v>359</v>
      </c>
      <c r="E14" s="203">
        <v>5139057</v>
      </c>
      <c r="F14" s="203">
        <v>2334005</v>
      </c>
      <c r="G14" s="204">
        <v>45.416989926361978</v>
      </c>
      <c r="H14" s="203">
        <v>23794</v>
      </c>
      <c r="I14" s="203">
        <v>6508</v>
      </c>
      <c r="J14" s="203">
        <v>2303703</v>
      </c>
      <c r="K14" s="203">
        <v>771717</v>
      </c>
      <c r="L14" s="203">
        <v>1531986</v>
      </c>
      <c r="M14" s="204">
        <v>33.498979686183503</v>
      </c>
      <c r="N14" s="212" t="s">
        <v>100</v>
      </c>
      <c r="O14" s="36" t="s">
        <v>110</v>
      </c>
      <c r="P14" s="36" t="s">
        <v>308</v>
      </c>
    </row>
    <row r="15" spans="1:16" ht="20.399999999999999" x14ac:dyDescent="0.2">
      <c r="A15" s="6">
        <v>558</v>
      </c>
      <c r="B15" s="7">
        <v>40979</v>
      </c>
      <c r="C15" s="206" t="s">
        <v>272</v>
      </c>
      <c r="D15" s="207" t="s">
        <v>337</v>
      </c>
      <c r="E15" s="208">
        <v>5139057</v>
      </c>
      <c r="F15" s="208">
        <v>2300568</v>
      </c>
      <c r="G15" s="209">
        <v>44.76634526528894</v>
      </c>
      <c r="H15" s="208">
        <v>92758</v>
      </c>
      <c r="I15" s="208">
        <v>7520</v>
      </c>
      <c r="J15" s="208">
        <v>2200290</v>
      </c>
      <c r="K15" s="208">
        <v>1916182</v>
      </c>
      <c r="L15" s="208">
        <v>284108</v>
      </c>
      <c r="M15" s="209">
        <v>87.087702075635491</v>
      </c>
      <c r="N15" s="210" t="s">
        <v>99</v>
      </c>
      <c r="O15" s="211" t="s">
        <v>308</v>
      </c>
      <c r="P15" s="211" t="s">
        <v>110</v>
      </c>
    </row>
    <row r="16" spans="1:16" x14ac:dyDescent="0.2">
      <c r="A16" s="17">
        <v>559</v>
      </c>
      <c r="B16" s="18">
        <v>40979</v>
      </c>
      <c r="C16" s="201" t="s">
        <v>273</v>
      </c>
      <c r="D16" s="202" t="s">
        <v>246</v>
      </c>
      <c r="E16" s="203">
        <v>5139057</v>
      </c>
      <c r="F16" s="203">
        <v>2305239</v>
      </c>
      <c r="G16" s="204">
        <v>44.85723742702212</v>
      </c>
      <c r="H16" s="203">
        <v>96702</v>
      </c>
      <c r="I16" s="203">
        <v>7682</v>
      </c>
      <c r="J16" s="203">
        <v>2200855</v>
      </c>
      <c r="K16" s="203">
        <v>966633</v>
      </c>
      <c r="L16" s="203">
        <v>1234222</v>
      </c>
      <c r="M16" s="204">
        <v>43.9207944185328</v>
      </c>
      <c r="N16" s="212" t="s">
        <v>100</v>
      </c>
      <c r="O16" s="36" t="s">
        <v>243</v>
      </c>
      <c r="P16" s="36" t="s">
        <v>243</v>
      </c>
    </row>
    <row r="17" spans="1:16" x14ac:dyDescent="0.2">
      <c r="A17" s="12">
        <v>560</v>
      </c>
      <c r="B17" s="7">
        <v>41077</v>
      </c>
      <c r="C17" s="206" t="s">
        <v>572</v>
      </c>
      <c r="D17" s="207" t="s">
        <v>359</v>
      </c>
      <c r="E17" s="214">
        <v>5149475</v>
      </c>
      <c r="F17" s="214">
        <v>1984038</v>
      </c>
      <c r="G17" s="215">
        <v>38.528937415950168</v>
      </c>
      <c r="H17" s="214">
        <v>44095</v>
      </c>
      <c r="I17" s="214">
        <v>5655</v>
      </c>
      <c r="J17" s="214">
        <v>1934288</v>
      </c>
      <c r="K17" s="214">
        <v>601449</v>
      </c>
      <c r="L17" s="214">
        <v>1332839</v>
      </c>
      <c r="M17" s="215">
        <v>31.094076993705176</v>
      </c>
      <c r="N17" s="217" t="s">
        <v>100</v>
      </c>
      <c r="O17" s="238" t="s">
        <v>110</v>
      </c>
      <c r="P17" s="238" t="s">
        <v>308</v>
      </c>
    </row>
    <row r="18" spans="1:16" ht="20.399999999999999" x14ac:dyDescent="0.2">
      <c r="A18" s="17">
        <v>561</v>
      </c>
      <c r="B18" s="18">
        <v>41077</v>
      </c>
      <c r="C18" s="201" t="s">
        <v>573</v>
      </c>
      <c r="D18" s="202" t="s">
        <v>359</v>
      </c>
      <c r="E18" s="203">
        <v>5149475</v>
      </c>
      <c r="F18" s="203">
        <v>1983704</v>
      </c>
      <c r="G18" s="204">
        <v>38.522451317852791</v>
      </c>
      <c r="H18" s="203">
        <v>35344</v>
      </c>
      <c r="I18" s="203">
        <v>5528</v>
      </c>
      <c r="J18" s="203">
        <v>1942832</v>
      </c>
      <c r="K18" s="203">
        <v>480173</v>
      </c>
      <c r="L18" s="203">
        <v>1462659</v>
      </c>
      <c r="M18" s="204">
        <v>24.715106607261976</v>
      </c>
      <c r="N18" s="212" t="s">
        <v>100</v>
      </c>
      <c r="O18" s="36" t="s">
        <v>110</v>
      </c>
      <c r="P18" s="36" t="s">
        <v>308</v>
      </c>
    </row>
    <row r="19" spans="1:16" x14ac:dyDescent="0.2">
      <c r="A19" s="12">
        <v>562</v>
      </c>
      <c r="B19" s="7">
        <v>41077</v>
      </c>
      <c r="C19" s="206" t="s">
        <v>574</v>
      </c>
      <c r="D19" s="207" t="s">
        <v>246</v>
      </c>
      <c r="E19" s="214">
        <v>5149475</v>
      </c>
      <c r="F19" s="214">
        <v>1990232</v>
      </c>
      <c r="G19" s="215">
        <v>38.649221522582401</v>
      </c>
      <c r="H19" s="214">
        <v>35211</v>
      </c>
      <c r="I19" s="214">
        <v>5492</v>
      </c>
      <c r="J19" s="214">
        <v>1949529</v>
      </c>
      <c r="K19" s="214">
        <v>466862</v>
      </c>
      <c r="L19" s="214">
        <v>1482667</v>
      </c>
      <c r="M19" s="215">
        <v>23.947425249893691</v>
      </c>
      <c r="N19" s="217" t="s">
        <v>100</v>
      </c>
      <c r="O19" s="238" t="s">
        <v>243</v>
      </c>
      <c r="P19" s="238" t="s">
        <v>243</v>
      </c>
    </row>
    <row r="20" spans="1:16" x14ac:dyDescent="0.2">
      <c r="A20" s="17">
        <v>563</v>
      </c>
      <c r="B20" s="18">
        <v>41175</v>
      </c>
      <c r="C20" s="201" t="s">
        <v>577</v>
      </c>
      <c r="D20" s="202" t="s">
        <v>337</v>
      </c>
      <c r="E20" s="203">
        <v>5160331</v>
      </c>
      <c r="F20" s="203">
        <v>2188758</v>
      </c>
      <c r="G20" s="204">
        <v>42.415069886020881</v>
      </c>
      <c r="H20" s="203">
        <v>46630</v>
      </c>
      <c r="I20" s="203">
        <v>6852</v>
      </c>
      <c r="J20" s="203">
        <v>2135276</v>
      </c>
      <c r="K20" s="203">
        <v>1552045</v>
      </c>
      <c r="L20" s="203">
        <v>583231</v>
      </c>
      <c r="M20" s="204">
        <v>72.685919759319177</v>
      </c>
      <c r="N20" s="212" t="s">
        <v>99</v>
      </c>
      <c r="O20" s="36" t="s">
        <v>308</v>
      </c>
      <c r="P20" s="36" t="s">
        <v>110</v>
      </c>
    </row>
    <row r="21" spans="1:16" x14ac:dyDescent="0.2">
      <c r="A21" s="12">
        <v>564</v>
      </c>
      <c r="B21" s="7">
        <v>41175</v>
      </c>
      <c r="C21" s="206" t="s">
        <v>578</v>
      </c>
      <c r="D21" s="207" t="s">
        <v>359</v>
      </c>
      <c r="E21" s="214">
        <v>5160331</v>
      </c>
      <c r="F21" s="214">
        <v>2194727</v>
      </c>
      <c r="G21" s="215">
        <v>42.530740760621747</v>
      </c>
      <c r="H21" s="214">
        <v>48172</v>
      </c>
      <c r="I21" s="214">
        <v>7044</v>
      </c>
      <c r="J21" s="214">
        <v>2139511</v>
      </c>
      <c r="K21" s="214">
        <v>1014016</v>
      </c>
      <c r="L21" s="214">
        <v>1125495</v>
      </c>
      <c r="M21" s="215">
        <v>47.394755156668978</v>
      </c>
      <c r="N21" s="217" t="s">
        <v>100</v>
      </c>
      <c r="O21" s="238" t="s">
        <v>177</v>
      </c>
      <c r="P21" s="238" t="s">
        <v>178</v>
      </c>
    </row>
    <row r="22" spans="1:16" x14ac:dyDescent="0.2">
      <c r="A22" s="17">
        <v>565</v>
      </c>
      <c r="B22" s="18">
        <v>41175</v>
      </c>
      <c r="C22" s="201" t="s">
        <v>579</v>
      </c>
      <c r="D22" s="202" t="s">
        <v>359</v>
      </c>
      <c r="E22" s="203">
        <v>5160331</v>
      </c>
      <c r="F22" s="203">
        <v>2209395</v>
      </c>
      <c r="G22" s="204">
        <v>42.814986092946363</v>
      </c>
      <c r="H22" s="203">
        <v>23580</v>
      </c>
      <c r="I22" s="203">
        <v>6625</v>
      </c>
      <c r="J22" s="203">
        <v>2179190</v>
      </c>
      <c r="K22" s="203">
        <v>741205</v>
      </c>
      <c r="L22" s="203">
        <v>1437985</v>
      </c>
      <c r="M22" s="204">
        <v>34.012867166240667</v>
      </c>
      <c r="N22" s="212" t="s">
        <v>100</v>
      </c>
      <c r="O22" s="36" t="s">
        <v>386</v>
      </c>
      <c r="P22" s="36" t="s">
        <v>362</v>
      </c>
    </row>
    <row r="23" spans="1:16" x14ac:dyDescent="0.2">
      <c r="A23" s="12">
        <v>566</v>
      </c>
      <c r="B23" s="7">
        <v>41238</v>
      </c>
      <c r="C23" s="206" t="s">
        <v>580</v>
      </c>
      <c r="D23" s="207" t="s">
        <v>246</v>
      </c>
      <c r="E23" s="239">
        <v>5166973</v>
      </c>
      <c r="F23" s="239">
        <v>1425830</v>
      </c>
      <c r="G23" s="240">
        <v>27.595073556606547</v>
      </c>
      <c r="H23" s="239">
        <v>35888</v>
      </c>
      <c r="I23" s="239">
        <v>4238</v>
      </c>
      <c r="J23" s="239">
        <v>1385704</v>
      </c>
      <c r="K23" s="239">
        <v>946220</v>
      </c>
      <c r="L23" s="239">
        <v>439484</v>
      </c>
      <c r="M23" s="240">
        <v>68.284424379232505</v>
      </c>
      <c r="N23" s="241" t="s">
        <v>99</v>
      </c>
      <c r="O23" s="242" t="s">
        <v>243</v>
      </c>
      <c r="P23" s="242" t="s">
        <v>243</v>
      </c>
    </row>
    <row r="24" spans="1:16" x14ac:dyDescent="0.2">
      <c r="A24" s="17" t="s">
        <v>879</v>
      </c>
      <c r="B24" s="18">
        <v>41336</v>
      </c>
      <c r="C24" s="201" t="s">
        <v>582</v>
      </c>
      <c r="D24" s="202" t="s">
        <v>337</v>
      </c>
      <c r="E24" s="243">
        <v>5174961</v>
      </c>
      <c r="F24" s="243">
        <v>2412095</v>
      </c>
      <c r="G24" s="244">
        <v>46.610882671386314</v>
      </c>
      <c r="H24" s="243">
        <v>42998</v>
      </c>
      <c r="I24" s="243">
        <v>6615</v>
      </c>
      <c r="J24" s="243">
        <v>2362482</v>
      </c>
      <c r="K24" s="243">
        <v>1283951</v>
      </c>
      <c r="L24" s="243">
        <v>1078531</v>
      </c>
      <c r="M24" s="244">
        <v>54.347546351675902</v>
      </c>
      <c r="N24" s="245" t="s">
        <v>100</v>
      </c>
      <c r="O24" s="246" t="s">
        <v>345</v>
      </c>
      <c r="P24" s="246" t="s">
        <v>344</v>
      </c>
    </row>
    <row r="25" spans="1:16" x14ac:dyDescent="0.2">
      <c r="A25" s="12">
        <v>568</v>
      </c>
      <c r="B25" s="7">
        <v>41336</v>
      </c>
      <c r="C25" s="206" t="s">
        <v>581</v>
      </c>
      <c r="D25" s="207" t="s">
        <v>359</v>
      </c>
      <c r="E25" s="239">
        <v>5174961</v>
      </c>
      <c r="F25" s="239">
        <v>2418825</v>
      </c>
      <c r="G25" s="240">
        <v>46.740931960646662</v>
      </c>
      <c r="H25" s="239">
        <v>34173</v>
      </c>
      <c r="I25" s="239">
        <v>6493</v>
      </c>
      <c r="J25" s="239">
        <v>2378159</v>
      </c>
      <c r="K25" s="239">
        <v>1616184</v>
      </c>
      <c r="L25" s="239">
        <v>761975</v>
      </c>
      <c r="M25" s="240">
        <v>67.95945939695369</v>
      </c>
      <c r="N25" s="241" t="s">
        <v>99</v>
      </c>
      <c r="O25" s="242" t="s">
        <v>308</v>
      </c>
      <c r="P25" s="242" t="s">
        <v>110</v>
      </c>
    </row>
    <row r="26" spans="1:16" x14ac:dyDescent="0.2">
      <c r="A26" s="17">
        <v>569</v>
      </c>
      <c r="B26" s="18">
        <v>41336</v>
      </c>
      <c r="C26" s="201" t="s">
        <v>263</v>
      </c>
      <c r="D26" s="202" t="s">
        <v>246</v>
      </c>
      <c r="E26" s="243">
        <v>5174961</v>
      </c>
      <c r="F26" s="243">
        <v>2406787</v>
      </c>
      <c r="G26" s="244">
        <v>46.508311850079643</v>
      </c>
      <c r="H26" s="243">
        <v>51840</v>
      </c>
      <c r="I26" s="243">
        <v>6491</v>
      </c>
      <c r="J26" s="243">
        <v>2348456</v>
      </c>
      <c r="K26" s="243">
        <v>1476942</v>
      </c>
      <c r="L26" s="243">
        <v>871514</v>
      </c>
      <c r="M26" s="244">
        <v>62.889915757416794</v>
      </c>
      <c r="N26" s="245" t="s">
        <v>99</v>
      </c>
      <c r="O26" s="246" t="s">
        <v>243</v>
      </c>
      <c r="P26" s="246" t="s">
        <v>243</v>
      </c>
    </row>
    <row r="27" spans="1:16" x14ac:dyDescent="0.2">
      <c r="A27" s="12">
        <v>570</v>
      </c>
      <c r="B27" s="7">
        <v>41434</v>
      </c>
      <c r="C27" s="206" t="s">
        <v>583</v>
      </c>
      <c r="D27" s="207" t="s">
        <v>359</v>
      </c>
      <c r="E27" s="239">
        <v>5184334</v>
      </c>
      <c r="F27" s="239">
        <v>2048664</v>
      </c>
      <c r="G27" s="240">
        <v>39.516435476572305</v>
      </c>
      <c r="H27" s="239">
        <v>12777</v>
      </c>
      <c r="I27" s="239">
        <v>5516</v>
      </c>
      <c r="J27" s="239">
        <v>2030371</v>
      </c>
      <c r="K27" s="239">
        <v>480291</v>
      </c>
      <c r="L27" s="239">
        <v>1550080</v>
      </c>
      <c r="M27" s="240">
        <v>23.655331956573452</v>
      </c>
      <c r="N27" s="241" t="s">
        <v>100</v>
      </c>
      <c r="O27" s="242" t="s">
        <v>110</v>
      </c>
      <c r="P27" s="242" t="s">
        <v>308</v>
      </c>
    </row>
    <row r="28" spans="1:16" x14ac:dyDescent="0.2">
      <c r="A28" s="17">
        <v>571</v>
      </c>
      <c r="B28" s="18">
        <v>41434</v>
      </c>
      <c r="C28" s="201" t="s">
        <v>584</v>
      </c>
      <c r="D28" s="202" t="s">
        <v>246</v>
      </c>
      <c r="E28" s="243">
        <v>5184334</v>
      </c>
      <c r="F28" s="243">
        <v>2044092</v>
      </c>
      <c r="G28" s="244">
        <v>39.428246714042729</v>
      </c>
      <c r="H28" s="243">
        <v>33033</v>
      </c>
      <c r="I28" s="243">
        <v>5878</v>
      </c>
      <c r="J28" s="243">
        <v>2005181</v>
      </c>
      <c r="K28" s="243">
        <v>1573007</v>
      </c>
      <c r="L28" s="243">
        <v>432174</v>
      </c>
      <c r="M28" s="244">
        <v>78.447132702733569</v>
      </c>
      <c r="N28" s="245" t="s">
        <v>99</v>
      </c>
      <c r="O28" s="246" t="s">
        <v>243</v>
      </c>
      <c r="P28" s="246" t="s">
        <v>243</v>
      </c>
    </row>
    <row r="29" spans="1:16" x14ac:dyDescent="0.2">
      <c r="A29" s="12">
        <v>572</v>
      </c>
      <c r="B29" s="7">
        <v>41539</v>
      </c>
      <c r="C29" s="206" t="s">
        <v>585</v>
      </c>
      <c r="D29" s="207" t="s">
        <v>359</v>
      </c>
      <c r="E29" s="239">
        <v>5195333</v>
      </c>
      <c r="F29" s="239">
        <v>2436112</v>
      </c>
      <c r="G29" s="240">
        <v>46.890391818965213</v>
      </c>
      <c r="H29" s="239">
        <v>21782</v>
      </c>
      <c r="I29" s="239">
        <v>6534</v>
      </c>
      <c r="J29" s="239">
        <v>2407796</v>
      </c>
      <c r="K29" s="239">
        <v>644985</v>
      </c>
      <c r="L29" s="239">
        <v>1762811</v>
      </c>
      <c r="M29" s="240">
        <v>26.787360723250643</v>
      </c>
      <c r="N29" s="241" t="s">
        <v>100</v>
      </c>
      <c r="O29" s="242" t="s">
        <v>110</v>
      </c>
      <c r="P29" s="242" t="s">
        <v>308</v>
      </c>
    </row>
    <row r="30" spans="1:16" ht="20.399999999999999" x14ac:dyDescent="0.2">
      <c r="A30" s="17">
        <v>573</v>
      </c>
      <c r="B30" s="18">
        <v>41539</v>
      </c>
      <c r="C30" s="201" t="s">
        <v>586</v>
      </c>
      <c r="D30" s="202" t="s">
        <v>246</v>
      </c>
      <c r="E30" s="243">
        <v>5195333</v>
      </c>
      <c r="F30" s="243">
        <v>2424629</v>
      </c>
      <c r="G30" s="244">
        <v>46.669366525687572</v>
      </c>
      <c r="H30" s="243">
        <v>56284</v>
      </c>
      <c r="I30" s="243">
        <v>7217</v>
      </c>
      <c r="J30" s="243">
        <v>2361128</v>
      </c>
      <c r="K30" s="243">
        <v>1416741</v>
      </c>
      <c r="L30" s="243">
        <v>944387</v>
      </c>
      <c r="M30" s="244">
        <v>60.002719039374398</v>
      </c>
      <c r="N30" s="245" t="s">
        <v>99</v>
      </c>
      <c r="O30" s="246" t="s">
        <v>243</v>
      </c>
      <c r="P30" s="246" t="s">
        <v>243</v>
      </c>
    </row>
    <row r="31" spans="1:16" ht="20.399999999999999" x14ac:dyDescent="0.2">
      <c r="A31" s="12">
        <v>574</v>
      </c>
      <c r="B31" s="7">
        <v>41539</v>
      </c>
      <c r="C31" s="206" t="s">
        <v>587</v>
      </c>
      <c r="D31" s="207" t="s">
        <v>246</v>
      </c>
      <c r="E31" s="239">
        <v>5195333</v>
      </c>
      <c r="F31" s="239">
        <v>2425079</v>
      </c>
      <c r="G31" s="240">
        <v>46.678028145645335</v>
      </c>
      <c r="H31" s="239">
        <v>44254</v>
      </c>
      <c r="I31" s="239">
        <v>6789</v>
      </c>
      <c r="J31" s="239">
        <v>2374036</v>
      </c>
      <c r="K31" s="239">
        <v>1324528</v>
      </c>
      <c r="L31" s="239">
        <v>1049508</v>
      </c>
      <c r="M31" s="240">
        <v>55.792245778918257</v>
      </c>
      <c r="N31" s="241" t="s">
        <v>99</v>
      </c>
      <c r="O31" s="242" t="s">
        <v>243</v>
      </c>
      <c r="P31" s="242" t="s">
        <v>243</v>
      </c>
    </row>
    <row r="32" spans="1:16" x14ac:dyDescent="0.2">
      <c r="A32" s="17">
        <v>575</v>
      </c>
      <c r="B32" s="18">
        <v>41602</v>
      </c>
      <c r="C32" s="201" t="s">
        <v>588</v>
      </c>
      <c r="D32" s="202" t="s">
        <v>359</v>
      </c>
      <c r="E32" s="243">
        <v>5204062</v>
      </c>
      <c r="F32" s="243">
        <v>2791082</v>
      </c>
      <c r="G32" s="244">
        <v>53.632758410641536</v>
      </c>
      <c r="H32" s="243">
        <v>31218</v>
      </c>
      <c r="I32" s="243">
        <v>8147</v>
      </c>
      <c r="J32" s="243">
        <v>2751717</v>
      </c>
      <c r="K32" s="243">
        <v>954787</v>
      </c>
      <c r="L32" s="243">
        <v>1796930</v>
      </c>
      <c r="M32" s="244">
        <v>34.697863188692736</v>
      </c>
      <c r="N32" s="245" t="s">
        <v>100</v>
      </c>
      <c r="O32" s="246" t="s">
        <v>110</v>
      </c>
      <c r="P32" s="246" t="s">
        <v>308</v>
      </c>
    </row>
    <row r="33" spans="1:16" ht="20.399999999999999" x14ac:dyDescent="0.2">
      <c r="A33" s="12">
        <v>576</v>
      </c>
      <c r="B33" s="7">
        <v>41602</v>
      </c>
      <c r="C33" s="206" t="s">
        <v>589</v>
      </c>
      <c r="D33" s="207" t="s">
        <v>359</v>
      </c>
      <c r="E33" s="239">
        <v>5204062</v>
      </c>
      <c r="F33" s="239">
        <v>2788725</v>
      </c>
      <c r="G33" s="240">
        <v>53.587466867227953</v>
      </c>
      <c r="H33" s="239">
        <v>36312</v>
      </c>
      <c r="I33" s="239">
        <v>8252</v>
      </c>
      <c r="J33" s="239">
        <v>2744161</v>
      </c>
      <c r="K33" s="239">
        <v>1139670</v>
      </c>
      <c r="L33" s="239">
        <v>1604491</v>
      </c>
      <c r="M33" s="240">
        <v>41.530726513495381</v>
      </c>
      <c r="N33" s="241" t="s">
        <v>100</v>
      </c>
      <c r="O33" s="242" t="s">
        <v>378</v>
      </c>
      <c r="P33" s="242" t="s">
        <v>355</v>
      </c>
    </row>
    <row r="34" spans="1:16" x14ac:dyDescent="0.2">
      <c r="A34" s="17">
        <v>577</v>
      </c>
      <c r="B34" s="18">
        <v>41602</v>
      </c>
      <c r="C34" s="201" t="s">
        <v>590</v>
      </c>
      <c r="D34" s="202" t="s">
        <v>246</v>
      </c>
      <c r="E34" s="243">
        <v>5204062</v>
      </c>
      <c r="F34" s="243">
        <v>2790051</v>
      </c>
      <c r="G34" s="244">
        <v>53.612946963352861</v>
      </c>
      <c r="H34" s="243">
        <v>31971</v>
      </c>
      <c r="I34" s="243">
        <v>7964</v>
      </c>
      <c r="J34" s="243">
        <v>2750116</v>
      </c>
      <c r="K34" s="243">
        <v>1087368</v>
      </c>
      <c r="L34" s="243">
        <v>1662748</v>
      </c>
      <c r="M34" s="244">
        <v>39.538986719105665</v>
      </c>
      <c r="N34" s="245" t="s">
        <v>100</v>
      </c>
      <c r="O34" s="246" t="s">
        <v>243</v>
      </c>
      <c r="P34" s="246" t="s">
        <v>243</v>
      </c>
    </row>
    <row r="35" spans="1:16" ht="30.6" x14ac:dyDescent="0.2">
      <c r="A35" s="12">
        <v>578</v>
      </c>
      <c r="B35" s="7">
        <v>41679</v>
      </c>
      <c r="C35" s="206" t="s">
        <v>591</v>
      </c>
      <c r="D35" s="207" t="s">
        <v>337</v>
      </c>
      <c r="E35" s="239">
        <v>5211681</v>
      </c>
      <c r="F35" s="239">
        <v>2930777</v>
      </c>
      <c r="G35" s="240">
        <v>56.234773386935998</v>
      </c>
      <c r="H35" s="239">
        <v>56560</v>
      </c>
      <c r="I35" s="239">
        <v>9163</v>
      </c>
      <c r="J35" s="239">
        <v>2865054</v>
      </c>
      <c r="K35" s="239">
        <v>1776878</v>
      </c>
      <c r="L35" s="239">
        <v>1088176</v>
      </c>
      <c r="M35" s="240">
        <v>62.019005575462103</v>
      </c>
      <c r="N35" s="241" t="s">
        <v>99</v>
      </c>
      <c r="O35" s="242" t="s">
        <v>362</v>
      </c>
      <c r="P35" s="242" t="s">
        <v>386</v>
      </c>
    </row>
    <row r="36" spans="1:16" ht="30.6" x14ac:dyDescent="0.2">
      <c r="A36" s="19">
        <v>579</v>
      </c>
      <c r="B36" s="18">
        <v>41679</v>
      </c>
      <c r="C36" s="201" t="s">
        <v>592</v>
      </c>
      <c r="D36" s="202" t="s">
        <v>359</v>
      </c>
      <c r="E36" s="243">
        <v>5211681</v>
      </c>
      <c r="F36" s="243">
        <v>2940167</v>
      </c>
      <c r="G36" s="244">
        <v>56.414945580897992</v>
      </c>
      <c r="H36" s="243">
        <v>38655</v>
      </c>
      <c r="I36" s="243">
        <v>8903</v>
      </c>
      <c r="J36" s="243">
        <v>2892609</v>
      </c>
      <c r="K36" s="243">
        <v>873060</v>
      </c>
      <c r="L36" s="243">
        <v>2019549</v>
      </c>
      <c r="M36" s="244">
        <v>30.182440834554548</v>
      </c>
      <c r="N36" s="245" t="s">
        <v>100</v>
      </c>
      <c r="O36" s="246" t="s">
        <v>371</v>
      </c>
      <c r="P36" s="246" t="s">
        <v>306</v>
      </c>
    </row>
    <row r="37" spans="1:16" x14ac:dyDescent="0.2">
      <c r="A37" s="12">
        <v>580</v>
      </c>
      <c r="B37" s="7">
        <v>41679</v>
      </c>
      <c r="C37" s="206" t="s">
        <v>593</v>
      </c>
      <c r="D37" s="207" t="s">
        <v>359</v>
      </c>
      <c r="E37" s="239">
        <v>5211681</v>
      </c>
      <c r="F37" s="239">
        <v>2948156</v>
      </c>
      <c r="G37" s="240">
        <v>56.568235853268845</v>
      </c>
      <c r="H37" s="239">
        <v>31094</v>
      </c>
      <c r="I37" s="239">
        <v>8656</v>
      </c>
      <c r="J37" s="239">
        <v>2908406</v>
      </c>
      <c r="K37" s="239">
        <v>1463854</v>
      </c>
      <c r="L37" s="239">
        <v>1444552</v>
      </c>
      <c r="M37" s="240">
        <v>50.33183125052004</v>
      </c>
      <c r="N37" s="241" t="s">
        <v>99</v>
      </c>
      <c r="O37" s="242" t="s">
        <v>25</v>
      </c>
      <c r="P37" s="242" t="s">
        <v>10</v>
      </c>
    </row>
    <row r="38" spans="1:16" ht="20.399999999999999" x14ac:dyDescent="0.2">
      <c r="A38" s="19">
        <v>581</v>
      </c>
      <c r="B38" s="18">
        <v>41777</v>
      </c>
      <c r="C38" s="201" t="s">
        <v>594</v>
      </c>
      <c r="D38" s="202" t="s">
        <v>337</v>
      </c>
      <c r="E38" s="243">
        <v>5221880</v>
      </c>
      <c r="F38" s="243">
        <v>2915993</v>
      </c>
      <c r="G38" s="244">
        <v>55.84182325139605</v>
      </c>
      <c r="H38" s="243">
        <v>89196</v>
      </c>
      <c r="I38" s="243">
        <v>9731</v>
      </c>
      <c r="J38" s="243">
        <v>2817066</v>
      </c>
      <c r="K38" s="243">
        <v>2480870</v>
      </c>
      <c r="L38" s="243">
        <v>336196</v>
      </c>
      <c r="M38" s="244">
        <v>88.065739318851598</v>
      </c>
      <c r="N38" s="245" t="s">
        <v>99</v>
      </c>
      <c r="O38" s="246" t="s">
        <v>308</v>
      </c>
      <c r="P38" s="246" t="s">
        <v>110</v>
      </c>
    </row>
    <row r="39" spans="1:16" ht="20.399999999999999" x14ac:dyDescent="0.2">
      <c r="A39" s="12">
        <v>582</v>
      </c>
      <c r="B39" s="7">
        <v>41777</v>
      </c>
      <c r="C39" s="206" t="s">
        <v>595</v>
      </c>
      <c r="D39" s="207" t="s">
        <v>359</v>
      </c>
      <c r="E39" s="239">
        <v>5221880</v>
      </c>
      <c r="F39" s="239">
        <v>2933259</v>
      </c>
      <c r="G39" s="240">
        <v>56.172470451255109</v>
      </c>
      <c r="H39" s="239">
        <v>59214</v>
      </c>
      <c r="I39" s="239">
        <v>9519</v>
      </c>
      <c r="J39" s="239">
        <v>2864526</v>
      </c>
      <c r="K39" s="239">
        <v>1819822</v>
      </c>
      <c r="L39" s="239">
        <v>1044704</v>
      </c>
      <c r="M39" s="240">
        <v>63.529603152493642</v>
      </c>
      <c r="N39" s="241" t="s">
        <v>99</v>
      </c>
      <c r="O39" s="242" t="s">
        <v>308</v>
      </c>
      <c r="P39" s="242" t="s">
        <v>110</v>
      </c>
    </row>
    <row r="40" spans="1:16" ht="20.399999999999999" x14ac:dyDescent="0.2">
      <c r="A40" s="19">
        <v>583</v>
      </c>
      <c r="B40" s="18">
        <v>41777</v>
      </c>
      <c r="C40" s="201" t="s">
        <v>596</v>
      </c>
      <c r="D40" s="202" t="s">
        <v>359</v>
      </c>
      <c r="E40" s="243">
        <v>5221880</v>
      </c>
      <c r="F40" s="243">
        <v>2942915</v>
      </c>
      <c r="G40" s="244">
        <v>56.357384696699278</v>
      </c>
      <c r="H40" s="243">
        <v>36192</v>
      </c>
      <c r="I40" s="243">
        <v>8960</v>
      </c>
      <c r="J40" s="243">
        <v>2897763</v>
      </c>
      <c r="K40" s="243">
        <v>687571</v>
      </c>
      <c r="L40" s="243">
        <v>2210192</v>
      </c>
      <c r="M40" s="244">
        <v>23.727647844216385</v>
      </c>
      <c r="N40" s="245" t="s">
        <v>100</v>
      </c>
      <c r="O40" s="246" t="s">
        <v>110</v>
      </c>
      <c r="P40" s="246" t="s">
        <v>308</v>
      </c>
    </row>
    <row r="41" spans="1:16" x14ac:dyDescent="0.2">
      <c r="A41" s="12">
        <v>584</v>
      </c>
      <c r="B41" s="7">
        <v>41777</v>
      </c>
      <c r="C41" s="206" t="s">
        <v>597</v>
      </c>
      <c r="D41" s="207" t="s">
        <v>246</v>
      </c>
      <c r="E41" s="239">
        <v>5221880</v>
      </c>
      <c r="F41" s="239">
        <v>2941136</v>
      </c>
      <c r="G41" s="240">
        <v>56.323316506698738</v>
      </c>
      <c r="H41" s="239">
        <v>43627</v>
      </c>
      <c r="I41" s="239">
        <v>9022</v>
      </c>
      <c r="J41" s="239">
        <v>2888487</v>
      </c>
      <c r="K41" s="239">
        <v>1345726</v>
      </c>
      <c r="L41" s="239">
        <v>1542761</v>
      </c>
      <c r="M41" s="240">
        <v>46.589304365918906</v>
      </c>
      <c r="N41" s="241" t="s">
        <v>100</v>
      </c>
      <c r="O41" s="242" t="s">
        <v>243</v>
      </c>
      <c r="P41" s="242" t="s">
        <v>243</v>
      </c>
    </row>
    <row r="42" spans="1:16" x14ac:dyDescent="0.2">
      <c r="A42" s="19">
        <v>585</v>
      </c>
      <c r="B42" s="20">
        <v>41910</v>
      </c>
      <c r="C42" s="201" t="s">
        <v>598</v>
      </c>
      <c r="D42" s="202" t="s">
        <v>359</v>
      </c>
      <c r="E42" s="243">
        <v>5240134</v>
      </c>
      <c r="F42" s="243">
        <v>2460809</v>
      </c>
      <c r="G42" s="244">
        <v>46.960802899999997</v>
      </c>
      <c r="H42" s="243">
        <v>49610</v>
      </c>
      <c r="I42" s="243">
        <v>7809</v>
      </c>
      <c r="J42" s="243">
        <v>2403390</v>
      </c>
      <c r="K42" s="243">
        <v>684563</v>
      </c>
      <c r="L42" s="243">
        <v>1718827</v>
      </c>
      <c r="M42" s="244">
        <v>28.4832258</v>
      </c>
      <c r="N42" s="245" t="s">
        <v>100</v>
      </c>
      <c r="O42" s="246" t="s">
        <v>110</v>
      </c>
      <c r="P42" s="246" t="s">
        <v>308</v>
      </c>
    </row>
    <row r="43" spans="1:16" x14ac:dyDescent="0.2">
      <c r="A43" s="12">
        <v>586</v>
      </c>
      <c r="B43" s="13">
        <v>41910</v>
      </c>
      <c r="C43" s="247" t="s">
        <v>599</v>
      </c>
      <c r="D43" s="248" t="s">
        <v>359</v>
      </c>
      <c r="E43" s="239">
        <v>5240134</v>
      </c>
      <c r="F43" s="239">
        <v>2472295</v>
      </c>
      <c r="G43" s="240">
        <v>47.1799958</v>
      </c>
      <c r="H43" s="239">
        <v>20087</v>
      </c>
      <c r="I43" s="239">
        <v>7160</v>
      </c>
      <c r="J43" s="239">
        <v>2445048</v>
      </c>
      <c r="K43" s="239">
        <v>933012</v>
      </c>
      <c r="L43" s="239">
        <v>1512036</v>
      </c>
      <c r="M43" s="240">
        <v>38.159250900000004</v>
      </c>
      <c r="N43" s="241" t="s">
        <v>100</v>
      </c>
      <c r="O43" s="242" t="s">
        <v>372</v>
      </c>
      <c r="P43" s="242" t="s">
        <v>380</v>
      </c>
    </row>
    <row r="44" spans="1:16" ht="20.399999999999999" x14ac:dyDescent="0.2">
      <c r="A44" s="19">
        <v>587</v>
      </c>
      <c r="B44" s="20">
        <v>41973</v>
      </c>
      <c r="C44" s="201" t="s">
        <v>602</v>
      </c>
      <c r="D44" s="202" t="s">
        <v>359</v>
      </c>
      <c r="E44" s="243">
        <v>5247512</v>
      </c>
      <c r="F44" s="243">
        <v>2618768</v>
      </c>
      <c r="G44" s="244">
        <v>49.904944999999998</v>
      </c>
      <c r="H44" s="243">
        <v>29634</v>
      </c>
      <c r="I44" s="243">
        <v>7895</v>
      </c>
      <c r="J44" s="243">
        <v>2581239</v>
      </c>
      <c r="K44" s="243">
        <v>1053125</v>
      </c>
      <c r="L44" s="243">
        <v>1528114</v>
      </c>
      <c r="M44" s="244">
        <v>40.799205000000001</v>
      </c>
      <c r="N44" s="245" t="s">
        <v>100</v>
      </c>
      <c r="O44" s="246" t="s">
        <v>386</v>
      </c>
      <c r="P44" s="246" t="s">
        <v>362</v>
      </c>
    </row>
    <row r="45" spans="1:16" ht="20.399999999999999" x14ac:dyDescent="0.2">
      <c r="A45" s="14">
        <v>588</v>
      </c>
      <c r="B45" s="15">
        <v>41973</v>
      </c>
      <c r="C45" s="247" t="s">
        <v>601</v>
      </c>
      <c r="D45" s="248" t="s">
        <v>359</v>
      </c>
      <c r="E45" s="239">
        <v>5247512</v>
      </c>
      <c r="F45" s="239">
        <v>2622700</v>
      </c>
      <c r="G45" s="240">
        <v>49.979875999999997</v>
      </c>
      <c r="H45" s="239">
        <v>23261</v>
      </c>
      <c r="I45" s="239">
        <v>7886</v>
      </c>
      <c r="J45" s="239">
        <v>2591553</v>
      </c>
      <c r="K45" s="239">
        <v>671099</v>
      </c>
      <c r="L45" s="239">
        <v>1920454</v>
      </c>
      <c r="M45" s="240">
        <v>25.895631000000002</v>
      </c>
      <c r="N45" s="241" t="s">
        <v>100</v>
      </c>
      <c r="O45" s="242" t="s">
        <v>110</v>
      </c>
      <c r="P45" s="242" t="s">
        <v>308</v>
      </c>
    </row>
    <row r="46" spans="1:16" x14ac:dyDescent="0.2">
      <c r="A46" s="19">
        <v>589</v>
      </c>
      <c r="B46" s="20">
        <v>41973</v>
      </c>
      <c r="C46" s="201" t="s">
        <v>600</v>
      </c>
      <c r="D46" s="202" t="s">
        <v>359</v>
      </c>
      <c r="E46" s="243">
        <v>5247512</v>
      </c>
      <c r="F46" s="243">
        <v>2613900</v>
      </c>
      <c r="G46" s="244">
        <v>49.812178000000003</v>
      </c>
      <c r="H46" s="243">
        <v>50830</v>
      </c>
      <c r="I46" s="243">
        <v>8405</v>
      </c>
      <c r="J46" s="243">
        <v>2554665</v>
      </c>
      <c r="K46" s="243">
        <v>580528</v>
      </c>
      <c r="L46" s="243">
        <v>1974137</v>
      </c>
      <c r="M46" s="244">
        <v>22.724232000000001</v>
      </c>
      <c r="N46" s="245" t="s">
        <v>100</v>
      </c>
      <c r="O46" s="246" t="s">
        <v>110</v>
      </c>
      <c r="P46" s="246" t="s">
        <v>308</v>
      </c>
    </row>
    <row r="47" spans="1:16" ht="20.399999999999999" x14ac:dyDescent="0.2">
      <c r="A47" s="14">
        <v>590</v>
      </c>
      <c r="B47" s="15">
        <v>42071</v>
      </c>
      <c r="C47" s="247" t="s">
        <v>738</v>
      </c>
      <c r="D47" s="248" t="s">
        <v>359</v>
      </c>
      <c r="E47" s="239">
        <v>5254965</v>
      </c>
      <c r="F47" s="239">
        <v>2210891</v>
      </c>
      <c r="G47" s="240">
        <v>42.07242103420289</v>
      </c>
      <c r="H47" s="239">
        <v>16702</v>
      </c>
      <c r="I47" s="239">
        <v>6285</v>
      </c>
      <c r="J47" s="239">
        <v>2187904</v>
      </c>
      <c r="K47" s="239">
        <v>537795</v>
      </c>
      <c r="L47" s="239">
        <v>1650109</v>
      </c>
      <c r="M47" s="240">
        <v>24.580374641666179</v>
      </c>
      <c r="N47" s="241" t="s">
        <v>100</v>
      </c>
      <c r="O47" s="242" t="s">
        <v>110</v>
      </c>
      <c r="P47" s="242" t="s">
        <v>308</v>
      </c>
    </row>
    <row r="48" spans="1:16" ht="20.399999999999999" x14ac:dyDescent="0.2">
      <c r="A48" s="19">
        <v>591</v>
      </c>
      <c r="B48" s="20">
        <v>42071</v>
      </c>
      <c r="C48" s="201" t="s">
        <v>739</v>
      </c>
      <c r="D48" s="202" t="s">
        <v>359</v>
      </c>
      <c r="E48" s="243">
        <v>5254965</v>
      </c>
      <c r="F48" s="243">
        <v>2210121</v>
      </c>
      <c r="G48" s="244">
        <v>42.057768224907299</v>
      </c>
      <c r="H48" s="243">
        <v>18169</v>
      </c>
      <c r="I48" s="243">
        <v>6221</v>
      </c>
      <c r="J48" s="243">
        <v>2185731</v>
      </c>
      <c r="K48" s="243">
        <v>175405</v>
      </c>
      <c r="L48" s="243">
        <v>2010326</v>
      </c>
      <c r="M48" s="244">
        <v>8.0250039917995402</v>
      </c>
      <c r="N48" s="245" t="s">
        <v>100</v>
      </c>
      <c r="O48" s="246" t="s">
        <v>110</v>
      </c>
      <c r="P48" s="246" t="s">
        <v>308</v>
      </c>
    </row>
    <row r="49" spans="1:16" ht="30.6" x14ac:dyDescent="0.2">
      <c r="A49" s="14">
        <v>592</v>
      </c>
      <c r="B49" s="15">
        <v>42169</v>
      </c>
      <c r="C49" s="247" t="s">
        <v>743</v>
      </c>
      <c r="D49" s="248" t="s">
        <v>337</v>
      </c>
      <c r="E49" s="239">
        <v>5265120</v>
      </c>
      <c r="F49" s="239">
        <v>2290993</v>
      </c>
      <c r="G49" s="240">
        <v>43.512645485999997</v>
      </c>
      <c r="H49" s="239">
        <v>59651</v>
      </c>
      <c r="I49" s="239">
        <v>6864</v>
      </c>
      <c r="J49" s="239">
        <v>2224478</v>
      </c>
      <c r="K49" s="239">
        <v>1377613</v>
      </c>
      <c r="L49" s="239">
        <v>846865</v>
      </c>
      <c r="M49" s="240">
        <v>61.929720140999997</v>
      </c>
      <c r="N49" s="241" t="s">
        <v>99</v>
      </c>
      <c r="O49" s="242" t="s">
        <v>571</v>
      </c>
      <c r="P49" s="242" t="s">
        <v>283</v>
      </c>
    </row>
    <row r="50" spans="1:16" x14ac:dyDescent="0.2">
      <c r="A50" s="19">
        <v>593</v>
      </c>
      <c r="B50" s="20">
        <v>42169</v>
      </c>
      <c r="C50" s="201" t="s">
        <v>744</v>
      </c>
      <c r="D50" s="202" t="s">
        <v>359</v>
      </c>
      <c r="E50" s="243">
        <v>5265120</v>
      </c>
      <c r="F50" s="243">
        <v>2287555</v>
      </c>
      <c r="G50" s="244">
        <v>43.447347829000002</v>
      </c>
      <c r="H50" s="243">
        <v>58661</v>
      </c>
      <c r="I50" s="243">
        <v>6699</v>
      </c>
      <c r="J50" s="243">
        <v>2222195</v>
      </c>
      <c r="K50" s="243">
        <v>610284</v>
      </c>
      <c r="L50" s="243">
        <v>1611911</v>
      </c>
      <c r="M50" s="244">
        <v>27.463116422999999</v>
      </c>
      <c r="N50" s="245" t="s">
        <v>100</v>
      </c>
      <c r="O50" s="246" t="s">
        <v>110</v>
      </c>
      <c r="P50" s="246" t="s">
        <v>308</v>
      </c>
    </row>
    <row r="51" spans="1:16" ht="20.399999999999999" x14ac:dyDescent="0.2">
      <c r="A51" s="14">
        <v>594</v>
      </c>
      <c r="B51" s="15">
        <v>42169</v>
      </c>
      <c r="C51" s="247" t="s">
        <v>745</v>
      </c>
      <c r="D51" s="248" t="s">
        <v>359</v>
      </c>
      <c r="E51" s="239">
        <v>5265120</v>
      </c>
      <c r="F51" s="239">
        <v>2301320</v>
      </c>
      <c r="G51" s="240">
        <v>43.708785364999997</v>
      </c>
      <c r="H51" s="239">
        <v>23325</v>
      </c>
      <c r="I51" s="239">
        <v>6162</v>
      </c>
      <c r="J51" s="239">
        <v>2271833</v>
      </c>
      <c r="K51" s="239">
        <v>657851</v>
      </c>
      <c r="L51" s="239">
        <v>1613982</v>
      </c>
      <c r="M51" s="240">
        <v>28.956837937</v>
      </c>
      <c r="N51" s="241" t="s">
        <v>100</v>
      </c>
      <c r="O51" s="242" t="s">
        <v>110</v>
      </c>
      <c r="P51" s="242" t="s">
        <v>308</v>
      </c>
    </row>
    <row r="52" spans="1:16" x14ac:dyDescent="0.2">
      <c r="A52" s="19">
        <v>595</v>
      </c>
      <c r="B52" s="20">
        <v>42169</v>
      </c>
      <c r="C52" s="201" t="s">
        <v>746</v>
      </c>
      <c r="D52" s="202" t="s">
        <v>246</v>
      </c>
      <c r="E52" s="243">
        <v>5265120</v>
      </c>
      <c r="F52" s="243">
        <v>2297963</v>
      </c>
      <c r="G52" s="244">
        <v>43.645026133999998</v>
      </c>
      <c r="H52" s="243">
        <v>38136</v>
      </c>
      <c r="I52" s="243">
        <v>6432</v>
      </c>
      <c r="J52" s="243">
        <v>2253395</v>
      </c>
      <c r="K52" s="243">
        <v>1128522</v>
      </c>
      <c r="L52" s="243">
        <v>1124873</v>
      </c>
      <c r="M52" s="244">
        <v>50.080966719000003</v>
      </c>
      <c r="N52" s="245" t="s">
        <v>99</v>
      </c>
      <c r="O52" s="246" t="s">
        <v>243</v>
      </c>
      <c r="P52" s="246" t="s">
        <v>243</v>
      </c>
    </row>
    <row r="53" spans="1:16" ht="20.399999999999999" x14ac:dyDescent="0.2">
      <c r="A53" s="14" t="s">
        <v>882</v>
      </c>
      <c r="B53" s="15">
        <v>42428</v>
      </c>
      <c r="C53" s="247" t="s">
        <v>752</v>
      </c>
      <c r="D53" s="248" t="s">
        <v>359</v>
      </c>
      <c r="E53" s="239">
        <v>5302873</v>
      </c>
      <c r="F53" s="239">
        <v>3354019</v>
      </c>
      <c r="G53" s="240">
        <v>63.249091577000002</v>
      </c>
      <c r="H53" s="239">
        <v>69355</v>
      </c>
      <c r="I53" s="239">
        <v>11288</v>
      </c>
      <c r="J53" s="239">
        <v>3273376</v>
      </c>
      <c r="K53" s="239">
        <v>1609152</v>
      </c>
      <c r="L53" s="239">
        <v>1664224</v>
      </c>
      <c r="M53" s="240">
        <v>49.158788969</v>
      </c>
      <c r="N53" s="241" t="s">
        <v>100</v>
      </c>
      <c r="O53" s="242" t="s">
        <v>4</v>
      </c>
      <c r="P53" s="242" t="s">
        <v>340</v>
      </c>
    </row>
    <row r="54" spans="1:16" ht="20.399999999999999" x14ac:dyDescent="0.2">
      <c r="A54" s="19">
        <v>597</v>
      </c>
      <c r="B54" s="20">
        <v>42428</v>
      </c>
      <c r="C54" s="201" t="s">
        <v>753</v>
      </c>
      <c r="D54" s="202" t="s">
        <v>359</v>
      </c>
      <c r="E54" s="243">
        <v>5302873</v>
      </c>
      <c r="F54" s="243">
        <v>3379567</v>
      </c>
      <c r="G54" s="244">
        <v>63.730868153999999</v>
      </c>
      <c r="H54" s="243">
        <v>27059</v>
      </c>
      <c r="I54" s="243">
        <v>10445</v>
      </c>
      <c r="J54" s="243">
        <v>3342063</v>
      </c>
      <c r="K54" s="243">
        <v>1375098</v>
      </c>
      <c r="L54" s="243">
        <v>1966965</v>
      </c>
      <c r="M54" s="244">
        <v>41.145184874999998</v>
      </c>
      <c r="N54" s="245" t="s">
        <v>100</v>
      </c>
      <c r="O54" s="246" t="s">
        <v>283</v>
      </c>
      <c r="P54" s="246" t="s">
        <v>571</v>
      </c>
    </row>
    <row r="55" spans="1:16" x14ac:dyDescent="0.2">
      <c r="A55" s="14">
        <v>598</v>
      </c>
      <c r="B55" s="15">
        <v>42428</v>
      </c>
      <c r="C55" s="247" t="s">
        <v>754</v>
      </c>
      <c r="D55" s="248" t="s">
        <v>359</v>
      </c>
      <c r="E55" s="239">
        <v>5302873</v>
      </c>
      <c r="F55" s="239">
        <v>3336178</v>
      </c>
      <c r="G55" s="240">
        <v>62.912651312000001</v>
      </c>
      <c r="H55" s="239">
        <v>110392</v>
      </c>
      <c r="I55" s="239">
        <v>12063</v>
      </c>
      <c r="J55" s="239">
        <v>3213723</v>
      </c>
      <c r="K55" s="239">
        <v>1287786</v>
      </c>
      <c r="L55" s="239">
        <v>1925937</v>
      </c>
      <c r="M55" s="240">
        <v>40.071468512000003</v>
      </c>
      <c r="N55" s="241" t="s">
        <v>100</v>
      </c>
      <c r="O55" s="242" t="s">
        <v>356</v>
      </c>
      <c r="P55" s="242" t="s">
        <v>370</v>
      </c>
    </row>
    <row r="56" spans="1:16" ht="20.399999999999999" x14ac:dyDescent="0.2">
      <c r="A56" s="19">
        <v>599</v>
      </c>
      <c r="B56" s="20">
        <v>42428</v>
      </c>
      <c r="C56" s="201" t="s">
        <v>755</v>
      </c>
      <c r="D56" s="202" t="s">
        <v>246</v>
      </c>
      <c r="E56" s="243">
        <v>5302873</v>
      </c>
      <c r="F56" s="243">
        <v>3365568</v>
      </c>
      <c r="G56" s="244">
        <v>63.466879179999999</v>
      </c>
      <c r="H56" s="243">
        <v>50587</v>
      </c>
      <c r="I56" s="243">
        <v>10732</v>
      </c>
      <c r="J56" s="243">
        <v>3304249</v>
      </c>
      <c r="K56" s="243">
        <v>1883859</v>
      </c>
      <c r="L56" s="243">
        <v>1420390</v>
      </c>
      <c r="M56" s="244">
        <v>57.013227514</v>
      </c>
      <c r="N56" s="245" t="s">
        <v>99</v>
      </c>
      <c r="O56" s="246" t="s">
        <v>243</v>
      </c>
      <c r="P56" s="246" t="s">
        <v>243</v>
      </c>
    </row>
    <row r="57" spans="1:16" x14ac:dyDescent="0.2">
      <c r="A57" s="14">
        <v>600</v>
      </c>
      <c r="B57" s="15">
        <v>42526</v>
      </c>
      <c r="C57" s="247" t="s">
        <v>757</v>
      </c>
      <c r="D57" s="248" t="s">
        <v>359</v>
      </c>
      <c r="E57" s="239">
        <v>5313287</v>
      </c>
      <c r="F57" s="239">
        <v>2485007</v>
      </c>
      <c r="G57" s="240">
        <v>46.769673838000003</v>
      </c>
      <c r="H57" s="239">
        <v>55409</v>
      </c>
      <c r="I57" s="239">
        <v>7588</v>
      </c>
      <c r="J57" s="239">
        <v>2422010</v>
      </c>
      <c r="K57" s="239">
        <v>784303</v>
      </c>
      <c r="L57" s="239">
        <v>1637707</v>
      </c>
      <c r="M57" s="240">
        <v>32.382318818000002</v>
      </c>
      <c r="N57" s="241" t="s">
        <v>100</v>
      </c>
      <c r="O57" s="242" t="s">
        <v>110</v>
      </c>
      <c r="P57" s="242" t="s">
        <v>308</v>
      </c>
    </row>
    <row r="58" spans="1:16" x14ac:dyDescent="0.2">
      <c r="A58" s="19">
        <v>601</v>
      </c>
      <c r="B58" s="20">
        <v>42526</v>
      </c>
      <c r="C58" s="201" t="s">
        <v>758</v>
      </c>
      <c r="D58" s="202" t="s">
        <v>359</v>
      </c>
      <c r="E58" s="243">
        <v>5313287</v>
      </c>
      <c r="F58" s="243">
        <v>2494848</v>
      </c>
      <c r="G58" s="244">
        <v>46.954888752999999</v>
      </c>
      <c r="H58" s="243">
        <v>21596</v>
      </c>
      <c r="I58" s="243">
        <v>7064</v>
      </c>
      <c r="J58" s="243">
        <v>2466188</v>
      </c>
      <c r="K58" s="243">
        <v>568660</v>
      </c>
      <c r="L58" s="243">
        <v>1897528</v>
      </c>
      <c r="M58" s="244">
        <v>23.058258332000001</v>
      </c>
      <c r="N58" s="245" t="s">
        <v>100</v>
      </c>
      <c r="O58" s="246" t="s">
        <v>110</v>
      </c>
      <c r="P58" s="246" t="s">
        <v>308</v>
      </c>
    </row>
    <row r="59" spans="1:16" x14ac:dyDescent="0.2">
      <c r="A59" s="14">
        <v>602</v>
      </c>
      <c r="B59" s="15">
        <v>42526</v>
      </c>
      <c r="C59" s="247" t="s">
        <v>759</v>
      </c>
      <c r="D59" s="248" t="s">
        <v>359</v>
      </c>
      <c r="E59" s="239">
        <v>5313287</v>
      </c>
      <c r="F59" s="239">
        <v>2485384</v>
      </c>
      <c r="G59" s="240">
        <v>46.776769258000002</v>
      </c>
      <c r="H59" s="239">
        <v>48284</v>
      </c>
      <c r="I59" s="239">
        <v>7465</v>
      </c>
      <c r="J59" s="239">
        <v>2429635</v>
      </c>
      <c r="K59" s="239">
        <v>709974</v>
      </c>
      <c r="L59" s="239">
        <v>1719661</v>
      </c>
      <c r="M59" s="240">
        <v>29.221426264000002</v>
      </c>
      <c r="N59" s="241" t="s">
        <v>100</v>
      </c>
      <c r="O59" s="242" t="s">
        <v>110</v>
      </c>
      <c r="P59" s="242" t="s">
        <v>308</v>
      </c>
    </row>
    <row r="60" spans="1:16" x14ac:dyDescent="0.2">
      <c r="A60" s="19">
        <v>603</v>
      </c>
      <c r="B60" s="20">
        <v>42526</v>
      </c>
      <c r="C60" s="201" t="s">
        <v>760</v>
      </c>
      <c r="D60" s="202" t="s">
        <v>246</v>
      </c>
      <c r="E60" s="243">
        <v>5313287</v>
      </c>
      <c r="F60" s="243">
        <v>2480345</v>
      </c>
      <c r="G60" s="244">
        <v>46.681931542999997</v>
      </c>
      <c r="H60" s="243">
        <v>84284</v>
      </c>
      <c r="I60" s="243">
        <v>8326</v>
      </c>
      <c r="J60" s="243">
        <v>2387735</v>
      </c>
      <c r="K60" s="243">
        <v>1490417</v>
      </c>
      <c r="L60" s="243">
        <v>897318</v>
      </c>
      <c r="M60" s="244">
        <v>62.419699002999998</v>
      </c>
      <c r="N60" s="245" t="s">
        <v>99</v>
      </c>
      <c r="O60" s="246" t="s">
        <v>243</v>
      </c>
      <c r="P60" s="246" t="s">
        <v>243</v>
      </c>
    </row>
    <row r="61" spans="1:16" x14ac:dyDescent="0.2">
      <c r="A61" s="14">
        <v>604</v>
      </c>
      <c r="B61" s="15">
        <v>42526</v>
      </c>
      <c r="C61" s="247" t="s">
        <v>761</v>
      </c>
      <c r="D61" s="248" t="s">
        <v>246</v>
      </c>
      <c r="E61" s="239">
        <v>5313287</v>
      </c>
      <c r="F61" s="239">
        <v>2486032</v>
      </c>
      <c r="G61" s="240">
        <v>46.788965097999998</v>
      </c>
      <c r="H61" s="239">
        <v>57569</v>
      </c>
      <c r="I61" s="239">
        <v>7780</v>
      </c>
      <c r="J61" s="239">
        <v>2420683</v>
      </c>
      <c r="K61" s="239">
        <v>1616597</v>
      </c>
      <c r="L61" s="239">
        <v>804086</v>
      </c>
      <c r="M61" s="240">
        <v>66.782680756000005</v>
      </c>
      <c r="N61" s="241" t="s">
        <v>99</v>
      </c>
      <c r="O61" s="242" t="s">
        <v>243</v>
      </c>
      <c r="P61" s="242" t="s">
        <v>243</v>
      </c>
    </row>
    <row r="62" spans="1:16" ht="20.399999999999999" x14ac:dyDescent="0.2">
      <c r="A62" s="19">
        <v>605</v>
      </c>
      <c r="B62" s="20">
        <v>42638</v>
      </c>
      <c r="C62" s="201" t="s">
        <v>762</v>
      </c>
      <c r="D62" s="202" t="s">
        <v>359</v>
      </c>
      <c r="E62" s="243">
        <v>5329183</v>
      </c>
      <c r="F62" s="243">
        <v>2291470</v>
      </c>
      <c r="G62" s="244">
        <v>42.998523413000001</v>
      </c>
      <c r="H62" s="243">
        <v>34746</v>
      </c>
      <c r="I62" s="243">
        <v>6681</v>
      </c>
      <c r="J62" s="243">
        <v>2250043</v>
      </c>
      <c r="K62" s="243">
        <v>819770</v>
      </c>
      <c r="L62" s="243">
        <v>1430273</v>
      </c>
      <c r="M62" s="244">
        <v>36.433525936999999</v>
      </c>
      <c r="N62" s="245" t="s">
        <v>100</v>
      </c>
      <c r="O62" s="246" t="s">
        <v>386</v>
      </c>
      <c r="P62" s="246" t="s">
        <v>362</v>
      </c>
    </row>
    <row r="63" spans="1:16" x14ac:dyDescent="0.2">
      <c r="A63" s="14">
        <v>606</v>
      </c>
      <c r="B63" s="15">
        <v>42638</v>
      </c>
      <c r="C63" s="247" t="s">
        <v>763</v>
      </c>
      <c r="D63" s="248" t="s">
        <v>359</v>
      </c>
      <c r="E63" s="239">
        <v>5329183</v>
      </c>
      <c r="F63" s="239">
        <v>2298492</v>
      </c>
      <c r="G63" s="240">
        <v>43.130288450999998</v>
      </c>
      <c r="H63" s="239">
        <v>22647</v>
      </c>
      <c r="I63" s="239">
        <v>6438</v>
      </c>
      <c r="J63" s="239">
        <v>2269407</v>
      </c>
      <c r="K63" s="239">
        <v>921375</v>
      </c>
      <c r="L63" s="239">
        <v>1348032</v>
      </c>
      <c r="M63" s="240">
        <v>40.599813079</v>
      </c>
      <c r="N63" s="241" t="s">
        <v>100</v>
      </c>
      <c r="O63" s="242" t="s">
        <v>391</v>
      </c>
      <c r="P63" s="242" t="s">
        <v>373</v>
      </c>
    </row>
    <row r="64" spans="1:16" x14ac:dyDescent="0.2">
      <c r="A64" s="19">
        <v>607</v>
      </c>
      <c r="B64" s="20">
        <v>42638</v>
      </c>
      <c r="C64" s="201" t="s">
        <v>764</v>
      </c>
      <c r="D64" s="202" t="s">
        <v>246</v>
      </c>
      <c r="E64" s="243">
        <v>5329183</v>
      </c>
      <c r="F64" s="243">
        <v>2288549</v>
      </c>
      <c r="G64" s="244">
        <v>42.943712009999999</v>
      </c>
      <c r="H64" s="243">
        <v>54377</v>
      </c>
      <c r="I64" s="243">
        <v>7039</v>
      </c>
      <c r="J64" s="243">
        <v>2227133</v>
      </c>
      <c r="K64" s="243">
        <v>1459068</v>
      </c>
      <c r="L64" s="243">
        <v>768065</v>
      </c>
      <c r="M64" s="244">
        <v>65.513285465999999</v>
      </c>
      <c r="N64" s="245" t="s">
        <v>99</v>
      </c>
      <c r="O64" s="246" t="s">
        <v>243</v>
      </c>
      <c r="P64" s="246" t="s">
        <v>243</v>
      </c>
    </row>
    <row r="65" spans="1:20" x14ac:dyDescent="0.2">
      <c r="A65" s="14">
        <v>608</v>
      </c>
      <c r="B65" s="15">
        <v>42701</v>
      </c>
      <c r="C65" s="247" t="s">
        <v>777</v>
      </c>
      <c r="D65" s="248" t="s">
        <v>359</v>
      </c>
      <c r="E65" s="239">
        <v>5336711</v>
      </c>
      <c r="F65" s="239">
        <v>2421998</v>
      </c>
      <c r="G65" s="240">
        <v>45.383720423</v>
      </c>
      <c r="H65" s="239">
        <v>14289</v>
      </c>
      <c r="I65" s="239">
        <v>7440</v>
      </c>
      <c r="J65" s="239">
        <v>2400269</v>
      </c>
      <c r="K65" s="239">
        <v>1099409</v>
      </c>
      <c r="L65" s="239">
        <v>1300860</v>
      </c>
      <c r="M65" s="240">
        <v>45.803574515999998</v>
      </c>
      <c r="N65" s="241" t="s">
        <v>100</v>
      </c>
      <c r="O65" s="242" t="s">
        <v>381</v>
      </c>
      <c r="P65" s="242" t="s">
        <v>357</v>
      </c>
    </row>
    <row r="66" spans="1:20" ht="20.399999999999999" x14ac:dyDescent="0.2">
      <c r="A66" s="19">
        <v>609</v>
      </c>
      <c r="B66" s="20">
        <v>42778</v>
      </c>
      <c r="C66" s="201" t="s">
        <v>766</v>
      </c>
      <c r="D66" s="202" t="s">
        <v>337</v>
      </c>
      <c r="E66" s="243">
        <v>5344186</v>
      </c>
      <c r="F66" s="243">
        <v>2503450</v>
      </c>
      <c r="G66" s="244">
        <v>46.844365072999999</v>
      </c>
      <c r="H66" s="243">
        <v>13948</v>
      </c>
      <c r="I66" s="243">
        <v>7031</v>
      </c>
      <c r="J66" s="243">
        <v>2482471</v>
      </c>
      <c r="K66" s="243">
        <v>1499627</v>
      </c>
      <c r="L66" s="243">
        <v>982844</v>
      </c>
      <c r="M66" s="244">
        <v>60.408641228999997</v>
      </c>
      <c r="N66" s="245" t="s">
        <v>99</v>
      </c>
      <c r="O66" s="246" t="s">
        <v>382</v>
      </c>
      <c r="P66" s="246" t="s">
        <v>366</v>
      </c>
    </row>
    <row r="67" spans="1:20" ht="20.399999999999999" x14ac:dyDescent="0.2">
      <c r="A67" s="14">
        <v>610</v>
      </c>
      <c r="B67" s="15">
        <v>42778</v>
      </c>
      <c r="C67" s="247" t="s">
        <v>778</v>
      </c>
      <c r="D67" s="248" t="s">
        <v>337</v>
      </c>
      <c r="E67" s="239">
        <v>5344186</v>
      </c>
      <c r="F67" s="239">
        <v>2491320</v>
      </c>
      <c r="G67" s="240">
        <v>46.617389439999997</v>
      </c>
      <c r="H67" s="239">
        <v>55963</v>
      </c>
      <c r="I67" s="239">
        <v>7828</v>
      </c>
      <c r="J67" s="239">
        <v>2427529</v>
      </c>
      <c r="K67" s="239">
        <v>1503746</v>
      </c>
      <c r="L67" s="239">
        <v>923783</v>
      </c>
      <c r="M67" s="240">
        <v>61.945542154000002</v>
      </c>
      <c r="N67" s="241" t="s">
        <v>99</v>
      </c>
      <c r="O67" s="242" t="s">
        <v>308</v>
      </c>
      <c r="P67" s="242" t="s">
        <v>110</v>
      </c>
    </row>
    <row r="68" spans="1:20" ht="20.399999999999999" x14ac:dyDescent="0.2">
      <c r="A68" s="19">
        <v>611</v>
      </c>
      <c r="B68" s="20">
        <v>42778</v>
      </c>
      <c r="C68" s="201" t="s">
        <v>767</v>
      </c>
      <c r="D68" s="202" t="s">
        <v>246</v>
      </c>
      <c r="E68" s="243">
        <v>5344186</v>
      </c>
      <c r="F68" s="243">
        <v>2490785</v>
      </c>
      <c r="G68" s="244">
        <v>46.607378560999997</v>
      </c>
      <c r="H68" s="243">
        <v>64859</v>
      </c>
      <c r="I68" s="243">
        <v>8453</v>
      </c>
      <c r="J68" s="243">
        <v>2417473</v>
      </c>
      <c r="K68" s="243">
        <v>989311</v>
      </c>
      <c r="L68" s="243">
        <v>1428162</v>
      </c>
      <c r="M68" s="244">
        <v>40.923352608000002</v>
      </c>
      <c r="N68" s="245" t="s">
        <v>100</v>
      </c>
      <c r="O68" s="246" t="s">
        <v>243</v>
      </c>
      <c r="P68" s="246" t="s">
        <v>243</v>
      </c>
    </row>
    <row r="69" spans="1:20" x14ac:dyDescent="0.2">
      <c r="A69" s="14">
        <v>612</v>
      </c>
      <c r="B69" s="15">
        <v>42876</v>
      </c>
      <c r="C69" s="247" t="s">
        <v>768</v>
      </c>
      <c r="D69" s="248" t="s">
        <v>246</v>
      </c>
      <c r="E69" s="239">
        <v>5356575</v>
      </c>
      <c r="F69" s="239">
        <v>2297296</v>
      </c>
      <c r="G69" s="240">
        <v>42.887404732</v>
      </c>
      <c r="H69" s="239">
        <v>19369</v>
      </c>
      <c r="I69" s="239">
        <v>6611</v>
      </c>
      <c r="J69" s="239">
        <v>2271316</v>
      </c>
      <c r="K69" s="239">
        <v>1322263</v>
      </c>
      <c r="L69" s="239">
        <v>949053</v>
      </c>
      <c r="M69" s="240">
        <v>58.215721635000001</v>
      </c>
      <c r="N69" s="241" t="s">
        <v>99</v>
      </c>
      <c r="O69" s="242" t="s">
        <v>243</v>
      </c>
      <c r="P69" s="242" t="s">
        <v>243</v>
      </c>
    </row>
    <row r="70" spans="1:20" x14ac:dyDescent="0.2">
      <c r="A70" s="19">
        <v>613</v>
      </c>
      <c r="B70" s="20">
        <v>43002</v>
      </c>
      <c r="C70" s="201" t="s">
        <v>769</v>
      </c>
      <c r="D70" s="202" t="s">
        <v>337</v>
      </c>
      <c r="E70" s="243">
        <v>5372748</v>
      </c>
      <c r="F70" s="243">
        <v>2531209</v>
      </c>
      <c r="G70" s="244">
        <v>47.111998999999997</v>
      </c>
      <c r="H70" s="243">
        <v>54913</v>
      </c>
      <c r="I70" s="243">
        <v>8197</v>
      </c>
      <c r="J70" s="243">
        <v>2468099</v>
      </c>
      <c r="K70" s="243">
        <v>1943180</v>
      </c>
      <c r="L70" s="243">
        <v>524919</v>
      </c>
      <c r="M70" s="244">
        <v>78.731849999999994</v>
      </c>
      <c r="N70" s="245" t="s">
        <v>99</v>
      </c>
      <c r="O70" s="246" t="s">
        <v>308</v>
      </c>
      <c r="P70" s="246" t="s">
        <v>110</v>
      </c>
    </row>
    <row r="71" spans="1:20" ht="20.399999999999999" x14ac:dyDescent="0.2">
      <c r="A71" s="14">
        <v>614</v>
      </c>
      <c r="B71" s="15">
        <v>43002</v>
      </c>
      <c r="C71" s="247" t="s">
        <v>770</v>
      </c>
      <c r="D71" s="248" t="s">
        <v>337</v>
      </c>
      <c r="E71" s="239">
        <v>5372748</v>
      </c>
      <c r="F71" s="239">
        <v>2546386</v>
      </c>
      <c r="G71" s="240">
        <v>47.394480000000001</v>
      </c>
      <c r="H71" s="239">
        <v>26498</v>
      </c>
      <c r="I71" s="239">
        <v>7937</v>
      </c>
      <c r="J71" s="239">
        <v>2511951</v>
      </c>
      <c r="K71" s="239">
        <v>1254795</v>
      </c>
      <c r="L71" s="239">
        <v>1257156</v>
      </c>
      <c r="M71" s="249">
        <v>49.953004999999997</v>
      </c>
      <c r="N71" s="241" t="s">
        <v>100</v>
      </c>
      <c r="O71" s="242" t="s">
        <v>177</v>
      </c>
      <c r="P71" s="242" t="s">
        <v>178</v>
      </c>
    </row>
    <row r="72" spans="1:20" x14ac:dyDescent="0.2">
      <c r="A72" s="19">
        <v>615</v>
      </c>
      <c r="B72" s="20">
        <v>43002</v>
      </c>
      <c r="C72" s="201" t="s">
        <v>771</v>
      </c>
      <c r="D72" s="202" t="s">
        <v>246</v>
      </c>
      <c r="E72" s="243">
        <v>5372748</v>
      </c>
      <c r="F72" s="243">
        <v>2545897</v>
      </c>
      <c r="G72" s="244">
        <v>47.385379</v>
      </c>
      <c r="H72" s="243">
        <v>30679</v>
      </c>
      <c r="I72" s="243">
        <v>8063</v>
      </c>
      <c r="J72" s="243">
        <v>2507155</v>
      </c>
      <c r="K72" s="243">
        <v>1186203</v>
      </c>
      <c r="L72" s="243">
        <v>1320952</v>
      </c>
      <c r="M72" s="244">
        <v>47.312711</v>
      </c>
      <c r="N72" s="245" t="s">
        <v>100</v>
      </c>
      <c r="O72" s="246" t="s">
        <v>243</v>
      </c>
      <c r="P72" s="246" t="s">
        <v>243</v>
      </c>
    </row>
    <row r="73" spans="1:20" x14ac:dyDescent="0.2">
      <c r="A73" s="14">
        <v>616</v>
      </c>
      <c r="B73" s="15">
        <v>43163</v>
      </c>
      <c r="C73" s="247" t="s">
        <v>779</v>
      </c>
      <c r="D73" s="248" t="s">
        <v>337</v>
      </c>
      <c r="E73" s="239">
        <v>5391005</v>
      </c>
      <c r="F73" s="239">
        <v>2904047</v>
      </c>
      <c r="G73" s="240">
        <v>53.868378901522071</v>
      </c>
      <c r="H73" s="239">
        <v>89409</v>
      </c>
      <c r="I73" s="239">
        <v>11088</v>
      </c>
      <c r="J73" s="239">
        <v>2803550</v>
      </c>
      <c r="K73" s="239">
        <v>2358086</v>
      </c>
      <c r="L73" s="239">
        <v>445464</v>
      </c>
      <c r="M73" s="240">
        <v>84.110716769809699</v>
      </c>
      <c r="N73" s="241" t="s">
        <v>99</v>
      </c>
      <c r="O73" s="242" t="s">
        <v>308</v>
      </c>
      <c r="P73" s="242" t="s">
        <v>110</v>
      </c>
    </row>
    <row r="74" spans="1:20" ht="20.399999999999999" x14ac:dyDescent="0.2">
      <c r="A74" s="19">
        <v>617</v>
      </c>
      <c r="B74" s="20">
        <v>43163</v>
      </c>
      <c r="C74" s="250" t="s">
        <v>780</v>
      </c>
      <c r="D74" s="251" t="s">
        <v>359</v>
      </c>
      <c r="E74" s="243">
        <v>5391005</v>
      </c>
      <c r="F74" s="243">
        <v>2956354</v>
      </c>
      <c r="G74" s="244">
        <v>54.838643258538987</v>
      </c>
      <c r="H74" s="243">
        <v>14515</v>
      </c>
      <c r="I74" s="243">
        <v>9700</v>
      </c>
      <c r="J74" s="243">
        <v>2932139</v>
      </c>
      <c r="K74" s="243">
        <v>833837</v>
      </c>
      <c r="L74" s="243">
        <v>2098302</v>
      </c>
      <c r="M74" s="244">
        <v>28.437840088754317</v>
      </c>
      <c r="N74" s="245" t="s">
        <v>100</v>
      </c>
      <c r="O74" s="246" t="s">
        <v>110</v>
      </c>
      <c r="P74" s="246" t="s">
        <v>308</v>
      </c>
    </row>
    <row r="75" spans="1:20" ht="20.399999999999999" x14ac:dyDescent="0.2">
      <c r="A75" s="14">
        <v>618</v>
      </c>
      <c r="B75" s="15">
        <v>43261</v>
      </c>
      <c r="C75" s="247" t="s">
        <v>781</v>
      </c>
      <c r="D75" s="248" t="s">
        <v>359</v>
      </c>
      <c r="E75" s="239">
        <v>5400197</v>
      </c>
      <c r="F75" s="239">
        <v>1865969</v>
      </c>
      <c r="G75" s="240">
        <v>34.553720910552002</v>
      </c>
      <c r="H75" s="239">
        <v>37081</v>
      </c>
      <c r="I75" s="239">
        <v>6961</v>
      </c>
      <c r="J75" s="239">
        <v>1821927</v>
      </c>
      <c r="K75" s="239">
        <v>442387</v>
      </c>
      <c r="L75" s="239">
        <v>1379540</v>
      </c>
      <c r="M75" s="240">
        <v>24.2812692275816</v>
      </c>
      <c r="N75" s="241" t="s">
        <v>100</v>
      </c>
      <c r="O75" s="242" t="s">
        <v>110</v>
      </c>
      <c r="P75" s="242" t="s">
        <v>308</v>
      </c>
      <c r="Q75" s="252"/>
      <c r="R75" s="252"/>
      <c r="S75" s="252"/>
      <c r="T75" s="252"/>
    </row>
    <row r="76" spans="1:20" x14ac:dyDescent="0.2">
      <c r="A76" s="19">
        <v>619</v>
      </c>
      <c r="B76" s="20">
        <v>43261</v>
      </c>
      <c r="C76" s="250" t="s">
        <v>782</v>
      </c>
      <c r="D76" s="251" t="s">
        <v>774</v>
      </c>
      <c r="E76" s="243">
        <v>5400197</v>
      </c>
      <c r="F76" s="243">
        <v>1863954</v>
      </c>
      <c r="G76" s="244">
        <v>34.516407456987203</v>
      </c>
      <c r="H76" s="243">
        <v>38834</v>
      </c>
      <c r="I76" s="243">
        <v>6889</v>
      </c>
      <c r="J76" s="243">
        <v>1818231</v>
      </c>
      <c r="K76" s="243">
        <v>1326207</v>
      </c>
      <c r="L76" s="243">
        <v>492024</v>
      </c>
      <c r="M76" s="244">
        <v>72.939411988905704</v>
      </c>
      <c r="N76" s="245" t="s">
        <v>99</v>
      </c>
      <c r="O76" s="246" t="s">
        <v>243</v>
      </c>
      <c r="P76" s="246" t="s">
        <v>243</v>
      </c>
      <c r="Q76" s="252"/>
      <c r="R76" s="252"/>
      <c r="S76" s="252"/>
      <c r="T76" s="252"/>
    </row>
    <row r="77" spans="1:20" ht="30.6" x14ac:dyDescent="0.2">
      <c r="A77" s="14">
        <v>620</v>
      </c>
      <c r="B77" s="15">
        <v>43366</v>
      </c>
      <c r="C77" s="247" t="s">
        <v>772</v>
      </c>
      <c r="D77" s="248" t="s">
        <v>337</v>
      </c>
      <c r="E77" s="239">
        <v>5412449</v>
      </c>
      <c r="F77" s="239">
        <v>2028856</v>
      </c>
      <c r="G77" s="240">
        <v>37.484990621000001</v>
      </c>
      <c r="H77" s="239">
        <v>18315</v>
      </c>
      <c r="I77" s="239">
        <v>6288</v>
      </c>
      <c r="J77" s="239">
        <v>2022568</v>
      </c>
      <c r="K77" s="239">
        <v>1475000</v>
      </c>
      <c r="L77" s="239">
        <v>529253</v>
      </c>
      <c r="M77" s="240">
        <v>73.593503415000001</v>
      </c>
      <c r="N77" s="241" t="s">
        <v>99</v>
      </c>
      <c r="O77" s="242" t="s">
        <v>308</v>
      </c>
      <c r="P77" s="242" t="s">
        <v>110</v>
      </c>
      <c r="Q77" s="253"/>
      <c r="R77" s="253"/>
      <c r="S77" s="252"/>
      <c r="T77" s="252"/>
    </row>
    <row r="78" spans="1:20" ht="30.6" x14ac:dyDescent="0.2">
      <c r="A78" s="19">
        <v>621</v>
      </c>
      <c r="B78" s="20">
        <v>43366</v>
      </c>
      <c r="C78" s="250" t="s">
        <v>773</v>
      </c>
      <c r="D78" s="251" t="s">
        <v>359</v>
      </c>
      <c r="E78" s="243">
        <v>5412449</v>
      </c>
      <c r="F78" s="243">
        <v>2030846</v>
      </c>
      <c r="G78" s="244">
        <v>37.521757710999999</v>
      </c>
      <c r="H78" s="243">
        <v>22203</v>
      </c>
      <c r="I78" s="243">
        <v>6496</v>
      </c>
      <c r="J78" s="243">
        <v>2024350</v>
      </c>
      <c r="K78" s="243">
        <v>774821</v>
      </c>
      <c r="L78" s="243">
        <v>1227326</v>
      </c>
      <c r="M78" s="244">
        <v>38.699506079999999</v>
      </c>
      <c r="N78" s="245" t="s">
        <v>100</v>
      </c>
      <c r="O78" s="246" t="s">
        <v>372</v>
      </c>
      <c r="P78" s="246" t="s">
        <v>380</v>
      </c>
      <c r="Q78" s="253"/>
      <c r="R78" s="253"/>
      <c r="S78" s="252"/>
      <c r="T78" s="252"/>
    </row>
    <row r="79" spans="1:20" ht="20.399999999999999" x14ac:dyDescent="0.2">
      <c r="A79" s="14">
        <v>622</v>
      </c>
      <c r="B79" s="15">
        <v>43366</v>
      </c>
      <c r="C79" s="247" t="s">
        <v>783</v>
      </c>
      <c r="D79" s="248" t="s">
        <v>359</v>
      </c>
      <c r="E79" s="239">
        <v>5412449</v>
      </c>
      <c r="F79" s="239">
        <v>2027998</v>
      </c>
      <c r="G79" s="240">
        <v>37.469138276999999</v>
      </c>
      <c r="H79" s="239">
        <v>34006</v>
      </c>
      <c r="I79" s="239">
        <v>6797</v>
      </c>
      <c r="J79" s="239">
        <v>2021201</v>
      </c>
      <c r="K79" s="239">
        <v>628301</v>
      </c>
      <c r="L79" s="239">
        <v>1358894</v>
      </c>
      <c r="M79" s="240">
        <v>31.617480921999999</v>
      </c>
      <c r="N79" s="241" t="s">
        <v>100</v>
      </c>
      <c r="O79" s="242" t="s">
        <v>372</v>
      </c>
      <c r="P79" s="242" t="s">
        <v>380</v>
      </c>
      <c r="Q79" s="253"/>
      <c r="R79" s="253"/>
      <c r="S79" s="252"/>
      <c r="T79" s="252"/>
    </row>
    <row r="80" spans="1:20" ht="20.399999999999999" x14ac:dyDescent="0.2">
      <c r="A80" s="19">
        <v>623</v>
      </c>
      <c r="B80" s="20">
        <v>43429</v>
      </c>
      <c r="C80" s="250" t="s">
        <v>775</v>
      </c>
      <c r="D80" s="251" t="s">
        <v>359</v>
      </c>
      <c r="E80" s="243">
        <v>5420789</v>
      </c>
      <c r="F80" s="243">
        <v>2618247</v>
      </c>
      <c r="G80" s="244">
        <v>48.300109079999999</v>
      </c>
      <c r="H80" s="243">
        <v>78817</v>
      </c>
      <c r="I80" s="243">
        <v>10558</v>
      </c>
      <c r="J80" s="243">
        <v>2607689</v>
      </c>
      <c r="K80" s="243">
        <v>1144845</v>
      </c>
      <c r="L80" s="243">
        <v>1384027</v>
      </c>
      <c r="M80" s="244">
        <v>45.270974569000003</v>
      </c>
      <c r="N80" s="245" t="s">
        <v>100</v>
      </c>
      <c r="O80" s="254" t="s">
        <v>381</v>
      </c>
      <c r="P80" s="254" t="s">
        <v>357</v>
      </c>
      <c r="Q80" s="253"/>
      <c r="R80" s="253"/>
      <c r="S80" s="252"/>
      <c r="T80" s="252"/>
    </row>
    <row r="81" spans="1:20" ht="20.399999999999999" x14ac:dyDescent="0.2">
      <c r="A81" s="14">
        <v>624</v>
      </c>
      <c r="B81" s="15">
        <v>43429</v>
      </c>
      <c r="C81" s="247" t="s">
        <v>784</v>
      </c>
      <c r="D81" s="248" t="s">
        <v>359</v>
      </c>
      <c r="E81" s="239">
        <v>5420789</v>
      </c>
      <c r="F81" s="239">
        <v>2624136</v>
      </c>
      <c r="G81" s="240">
        <v>48.408746401999998</v>
      </c>
      <c r="H81" s="239">
        <v>29162</v>
      </c>
      <c r="I81" s="239">
        <v>9185</v>
      </c>
      <c r="J81" s="239">
        <v>2614951</v>
      </c>
      <c r="K81" s="239">
        <v>872288</v>
      </c>
      <c r="L81" s="239">
        <v>1713501</v>
      </c>
      <c r="M81" s="240">
        <v>33.733920285000004</v>
      </c>
      <c r="N81" s="241" t="s">
        <v>100</v>
      </c>
      <c r="O81" s="242" t="s">
        <v>110</v>
      </c>
      <c r="P81" s="242" t="s">
        <v>308</v>
      </c>
      <c r="Q81" s="253"/>
      <c r="R81" s="253"/>
      <c r="S81" s="252"/>
      <c r="T81" s="252"/>
    </row>
    <row r="82" spans="1:20" ht="20.399999999999999" x14ac:dyDescent="0.2">
      <c r="A82" s="19">
        <v>625</v>
      </c>
      <c r="B82" s="20">
        <v>43429</v>
      </c>
      <c r="C82" s="250" t="s">
        <v>776</v>
      </c>
      <c r="D82" s="251" t="s">
        <v>246</v>
      </c>
      <c r="E82" s="243">
        <v>5420789</v>
      </c>
      <c r="F82" s="243">
        <v>2622391</v>
      </c>
      <c r="G82" s="244">
        <v>48.376555516000003</v>
      </c>
      <c r="H82" s="243">
        <v>36296</v>
      </c>
      <c r="I82" s="243">
        <v>9074</v>
      </c>
      <c r="J82" s="243">
        <v>2613317</v>
      </c>
      <c r="K82" s="243">
        <v>1667849</v>
      </c>
      <c r="L82" s="243">
        <v>909172</v>
      </c>
      <c r="M82" s="244">
        <v>64.720039146000005</v>
      </c>
      <c r="N82" s="245" t="s">
        <v>99</v>
      </c>
      <c r="O82" s="254" t="s">
        <v>243</v>
      </c>
      <c r="P82" s="254" t="s">
        <v>243</v>
      </c>
      <c r="Q82" s="253"/>
      <c r="R82" s="253"/>
      <c r="S82" s="252"/>
      <c r="T82" s="252"/>
    </row>
    <row r="83" spans="1:20" ht="20.399999999999999" x14ac:dyDescent="0.2">
      <c r="A83" s="14">
        <v>626</v>
      </c>
      <c r="B83" s="15">
        <v>43506</v>
      </c>
      <c r="C83" s="247" t="s">
        <v>802</v>
      </c>
      <c r="D83" s="248" t="s">
        <v>359</v>
      </c>
      <c r="E83" s="239">
        <v>5429641</v>
      </c>
      <c r="F83" s="239">
        <v>2058938</v>
      </c>
      <c r="G83" s="240">
        <v>37.920333958999997</v>
      </c>
      <c r="H83" s="239">
        <v>23068</v>
      </c>
      <c r="I83" s="239">
        <v>7116</v>
      </c>
      <c r="J83" s="239">
        <v>2051822</v>
      </c>
      <c r="K83" s="239">
        <v>737241</v>
      </c>
      <c r="L83" s="239">
        <v>1291513</v>
      </c>
      <c r="M83" s="240">
        <v>36.339595633999998</v>
      </c>
      <c r="N83" s="241" t="s">
        <v>100</v>
      </c>
      <c r="O83" s="242" t="s">
        <v>110</v>
      </c>
      <c r="P83" s="242" t="s">
        <v>308</v>
      </c>
      <c r="Q83" s="253"/>
      <c r="R83" s="253"/>
      <c r="S83" s="252"/>
      <c r="T83" s="252"/>
    </row>
    <row r="84" spans="1:20" x14ac:dyDescent="0.2">
      <c r="A84" s="19">
        <v>627</v>
      </c>
      <c r="B84" s="20">
        <v>43604</v>
      </c>
      <c r="C84" s="250" t="s">
        <v>803</v>
      </c>
      <c r="D84" s="251" t="s">
        <v>246</v>
      </c>
      <c r="E84" s="243">
        <v>5439853</v>
      </c>
      <c r="F84" s="243">
        <v>2379418</v>
      </c>
      <c r="G84" s="244">
        <v>43.740483429000001</v>
      </c>
      <c r="H84" s="243">
        <v>49337</v>
      </c>
      <c r="I84" s="243">
        <v>8477</v>
      </c>
      <c r="J84" s="243">
        <v>2370941</v>
      </c>
      <c r="K84" s="243">
        <v>1541147</v>
      </c>
      <c r="L84" s="243">
        <v>780457</v>
      </c>
      <c r="M84" s="244">
        <v>66.382854268000003</v>
      </c>
      <c r="N84" s="245" t="s">
        <v>99</v>
      </c>
      <c r="O84" s="254" t="s">
        <v>243</v>
      </c>
      <c r="P84" s="254" t="s">
        <v>243</v>
      </c>
      <c r="Q84" s="253"/>
      <c r="R84" s="253"/>
      <c r="S84" s="252"/>
      <c r="T84" s="252"/>
    </row>
    <row r="85" spans="1:20" ht="40.799999999999997" x14ac:dyDescent="0.2">
      <c r="A85" s="21">
        <v>628</v>
      </c>
      <c r="B85" s="22">
        <v>43604</v>
      </c>
      <c r="C85" s="255" t="s">
        <v>804</v>
      </c>
      <c r="D85" s="256" t="s">
        <v>246</v>
      </c>
      <c r="E85" s="257">
        <v>5439853</v>
      </c>
      <c r="F85" s="257">
        <v>2386951</v>
      </c>
      <c r="G85" s="258">
        <v>43.878961435000001</v>
      </c>
      <c r="H85" s="257">
        <v>23110</v>
      </c>
      <c r="I85" s="257">
        <v>7687</v>
      </c>
      <c r="J85" s="257">
        <v>2379264</v>
      </c>
      <c r="K85" s="257">
        <v>1501880</v>
      </c>
      <c r="L85" s="257">
        <v>854274</v>
      </c>
      <c r="M85" s="258">
        <v>63.742862309000003</v>
      </c>
      <c r="N85" s="259" t="s">
        <v>99</v>
      </c>
      <c r="O85" s="260" t="s">
        <v>243</v>
      </c>
      <c r="P85" s="260" t="s">
        <v>243</v>
      </c>
      <c r="Q85" s="253"/>
      <c r="R85" s="253"/>
      <c r="S85" s="252"/>
      <c r="T85" s="252"/>
    </row>
    <row r="86" spans="1:20" x14ac:dyDescent="0.2">
      <c r="A86" s="14"/>
      <c r="B86" s="15"/>
      <c r="C86" s="247"/>
      <c r="D86" s="248"/>
      <c r="E86" s="239"/>
      <c r="F86" s="239"/>
      <c r="G86" s="240"/>
      <c r="H86" s="239"/>
      <c r="I86" s="239"/>
      <c r="J86" s="239"/>
      <c r="K86" s="239"/>
      <c r="L86" s="239"/>
      <c r="M86" s="240"/>
      <c r="N86" s="241"/>
      <c r="O86" s="242"/>
      <c r="P86" s="242"/>
    </row>
    <row r="87" spans="1:20" s="137" customFormat="1" ht="13.5" customHeight="1" x14ac:dyDescent="0.2">
      <c r="A87" s="151" t="s">
        <v>765</v>
      </c>
      <c r="B87" s="123"/>
      <c r="C87" s="128"/>
      <c r="D87" s="151"/>
      <c r="E87" s="153"/>
      <c r="F87" s="153"/>
      <c r="G87" s="154"/>
      <c r="H87" s="153"/>
      <c r="I87" s="153"/>
      <c r="J87" s="153"/>
      <c r="K87" s="153"/>
      <c r="L87" s="153"/>
      <c r="M87" s="154"/>
      <c r="N87" s="155"/>
      <c r="O87" s="151"/>
      <c r="P87" s="151"/>
    </row>
    <row r="88" spans="1:20" s="137" customFormat="1" x14ac:dyDescent="0.2">
      <c r="A88" s="151" t="s">
        <v>866</v>
      </c>
      <c r="B88" s="123"/>
      <c r="C88" s="129"/>
      <c r="N88" s="155"/>
      <c r="O88" s="151"/>
      <c r="P88" s="151"/>
    </row>
    <row r="89" spans="1:20" s="137" customFormat="1" ht="12.6" customHeight="1" x14ac:dyDescent="0.2">
      <c r="A89" s="137" t="s">
        <v>852</v>
      </c>
      <c r="C89" s="129"/>
      <c r="N89" s="155"/>
      <c r="O89" s="151"/>
      <c r="P89" s="151"/>
    </row>
    <row r="90" spans="1:20" s="137" customFormat="1" ht="12.6" customHeight="1" x14ac:dyDescent="0.2">
      <c r="A90" s="110" t="s">
        <v>121</v>
      </c>
      <c r="C90" s="129"/>
      <c r="N90" s="6"/>
    </row>
    <row r="91" spans="1:20" s="137" customFormat="1" ht="12.6" customHeight="1" x14ac:dyDescent="0.2">
      <c r="A91" s="110" t="s">
        <v>122</v>
      </c>
      <c r="C91" s="129"/>
      <c r="N91" s="6"/>
    </row>
    <row r="92" spans="1:20" s="137" customFormat="1" ht="12.6" customHeight="1" x14ac:dyDescent="0.2">
      <c r="A92" s="110" t="s">
        <v>123</v>
      </c>
      <c r="C92" s="129"/>
      <c r="J92" s="129"/>
      <c r="N92" s="6"/>
    </row>
    <row r="93" spans="1:20" s="137" customFormat="1" ht="12.6" customHeight="1" x14ac:dyDescent="0.2">
      <c r="A93" s="129" t="s">
        <v>867</v>
      </c>
      <c r="C93" s="129"/>
      <c r="J93" s="129"/>
      <c r="N93" s="6"/>
    </row>
    <row r="94" spans="1:20" s="137" customFormat="1" ht="12.6" customHeight="1" x14ac:dyDescent="0.2">
      <c r="A94" s="137" t="s">
        <v>868</v>
      </c>
      <c r="C94" s="129"/>
      <c r="J94" s="129"/>
      <c r="N94" s="6"/>
    </row>
    <row r="95" spans="1:20" s="137" customFormat="1" ht="12.6" customHeight="1" x14ac:dyDescent="0.2">
      <c r="A95" s="137" t="s">
        <v>869</v>
      </c>
      <c r="C95" s="129"/>
      <c r="J95" s="129"/>
      <c r="N95" s="6"/>
    </row>
    <row r="96" spans="1:20" s="137" customFormat="1" x14ac:dyDescent="0.2">
      <c r="A96" s="261" t="s">
        <v>870</v>
      </c>
      <c r="C96" s="129"/>
    </row>
    <row r="97" spans="1:3" s="137" customFormat="1" ht="10.199999999999999" x14ac:dyDescent="0.2">
      <c r="A97" s="261" t="s">
        <v>747</v>
      </c>
      <c r="C97" s="129"/>
    </row>
    <row r="98" spans="1:3" s="137" customFormat="1" ht="10.199999999999999" x14ac:dyDescent="0.2">
      <c r="A98" s="261" t="s">
        <v>748</v>
      </c>
      <c r="C98" s="129"/>
    </row>
    <row r="99" spans="1:3" s="137" customFormat="1" ht="10.199999999999999" x14ac:dyDescent="0.2">
      <c r="A99" s="261" t="s">
        <v>749</v>
      </c>
      <c r="C99" s="129"/>
    </row>
    <row r="100" spans="1:3" s="137" customFormat="1" ht="10.199999999999999" x14ac:dyDescent="0.2">
      <c r="A100" s="261" t="s">
        <v>750</v>
      </c>
      <c r="C100" s="129"/>
    </row>
    <row r="101" spans="1:3" s="137" customFormat="1" ht="10.199999999999999" x14ac:dyDescent="0.2">
      <c r="A101" s="137" t="s">
        <v>751</v>
      </c>
      <c r="C101" s="129"/>
    </row>
    <row r="102" spans="1:3" s="137" customFormat="1" x14ac:dyDescent="0.2">
      <c r="A102" s="137" t="s">
        <v>871</v>
      </c>
      <c r="C102" s="129"/>
    </row>
    <row r="104" spans="1:3" x14ac:dyDescent="0.2">
      <c r="A104" s="233" t="s">
        <v>808</v>
      </c>
    </row>
    <row r="105" spans="1:3" x14ac:dyDescent="0.2">
      <c r="A105" s="233"/>
    </row>
    <row r="106" spans="1:3" x14ac:dyDescent="0.2">
      <c r="A106" s="233" t="s">
        <v>809</v>
      </c>
    </row>
    <row r="107" spans="1:3" x14ac:dyDescent="0.2">
      <c r="A107" s="233" t="s">
        <v>806</v>
      </c>
    </row>
    <row r="108" spans="1:3" x14ac:dyDescent="0.2">
      <c r="A108" s="234"/>
    </row>
    <row r="109" spans="1:3" x14ac:dyDescent="0.2">
      <c r="A109" s="262" t="s">
        <v>807</v>
      </c>
    </row>
  </sheetData>
  <phoneticPr fontId="6" type="noConversion"/>
  <pageMargins left="0.25" right="0.25" top="0.75" bottom="0.75" header="0.3" footer="0.3"/>
  <pageSetup paperSize="9" scale="66" orientation="portrait" r:id="rId1"/>
  <headerFooter alignWithMargins="0"/>
  <ignoredErrors>
    <ignoredError sqref="O4:P75 O77:P8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113"/>
  <sheetViews>
    <sheetView zoomScaleNormal="100" workbookViewId="0">
      <pane ySplit="3" topLeftCell="A4" activePane="bottomLeft" state="frozen"/>
      <selection activeCell="B5" sqref="B5"/>
      <selection pane="bottomLeft" activeCell="A4" sqref="A4:XFD4"/>
    </sheetView>
  </sheetViews>
  <sheetFormatPr baseColWidth="10" defaultColWidth="11.375" defaultRowHeight="10.199999999999999" x14ac:dyDescent="0.2"/>
  <cols>
    <col min="1" max="1" width="8" style="137" customWidth="1"/>
    <col min="2" max="2" width="8.75" style="137" customWidth="1"/>
    <col min="3" max="3" width="52.375" style="137" customWidth="1"/>
    <col min="4" max="4" width="8.125" style="137" customWidth="1"/>
    <col min="5" max="5" width="10" style="137" customWidth="1"/>
    <col min="6" max="6" width="9.875" style="137" customWidth="1"/>
    <col min="7" max="7" width="10" style="137" customWidth="1"/>
    <col min="8" max="8" width="7.25" style="137" customWidth="1"/>
    <col min="9" max="9" width="6.625" style="137" customWidth="1"/>
    <col min="10" max="10" width="8.125" style="137" customWidth="1"/>
    <col min="11" max="12" width="8.75" style="137" customWidth="1"/>
    <col min="13" max="13" width="6.75" style="137" customWidth="1"/>
    <col min="14" max="14" width="7.875" style="137" customWidth="1"/>
    <col min="15" max="16" width="10.375" style="137" customWidth="1"/>
    <col min="17" max="16384" width="11.375" style="137"/>
  </cols>
  <sheetData>
    <row r="1" spans="1:16" s="132" customFormat="1" ht="25.5" customHeight="1" x14ac:dyDescent="0.2">
      <c r="A1" s="132" t="s">
        <v>742</v>
      </c>
      <c r="B1" s="264"/>
      <c r="K1" s="134"/>
      <c r="N1" s="135"/>
      <c r="P1" s="136" t="s">
        <v>756</v>
      </c>
    </row>
    <row r="2" spans="1:16" s="164" customFormat="1" ht="12" customHeight="1" x14ac:dyDescent="0.2">
      <c r="A2" s="165" t="s">
        <v>861</v>
      </c>
      <c r="B2" s="166" t="s">
        <v>856</v>
      </c>
      <c r="C2" s="126" t="s">
        <v>324</v>
      </c>
      <c r="D2" s="167" t="s">
        <v>862</v>
      </c>
      <c r="E2" s="168" t="s">
        <v>327</v>
      </c>
      <c r="F2" s="169" t="s">
        <v>328</v>
      </c>
      <c r="G2" s="170" t="s">
        <v>329</v>
      </c>
      <c r="H2" s="169" t="s">
        <v>330</v>
      </c>
      <c r="I2" s="168" t="s">
        <v>331</v>
      </c>
      <c r="J2" s="169" t="s">
        <v>328</v>
      </c>
      <c r="K2" s="168" t="s">
        <v>168</v>
      </c>
      <c r="L2" s="169" t="s">
        <v>169</v>
      </c>
      <c r="M2" s="170" t="s">
        <v>168</v>
      </c>
      <c r="N2" s="171" t="s">
        <v>106</v>
      </c>
      <c r="O2" s="126" t="s">
        <v>332</v>
      </c>
      <c r="P2" s="172" t="s">
        <v>332</v>
      </c>
    </row>
    <row r="3" spans="1:16" s="164" customFormat="1" ht="12" customHeight="1" x14ac:dyDescent="0.2">
      <c r="A3" s="173" t="s">
        <v>865</v>
      </c>
      <c r="B3" s="174"/>
      <c r="C3" s="175"/>
      <c r="D3" s="176"/>
      <c r="E3" s="177" t="s">
        <v>333</v>
      </c>
      <c r="F3" s="178" t="s">
        <v>334</v>
      </c>
      <c r="G3" s="179" t="s">
        <v>335</v>
      </c>
      <c r="H3" s="178"/>
      <c r="I3" s="177"/>
      <c r="J3" s="178" t="s">
        <v>336</v>
      </c>
      <c r="K3" s="177"/>
      <c r="L3" s="178"/>
      <c r="M3" s="179" t="s">
        <v>858</v>
      </c>
      <c r="N3" s="180" t="s">
        <v>107</v>
      </c>
      <c r="O3" s="175" t="s">
        <v>849</v>
      </c>
      <c r="P3" s="181" t="s">
        <v>859</v>
      </c>
    </row>
    <row r="4" spans="1:16" s="151" customFormat="1" ht="30.75" customHeight="1" x14ac:dyDescent="0.2">
      <c r="A4" s="17">
        <v>459</v>
      </c>
      <c r="B4" s="18">
        <v>36597</v>
      </c>
      <c r="C4" s="271" t="s">
        <v>183</v>
      </c>
      <c r="D4" s="17" t="s">
        <v>337</v>
      </c>
      <c r="E4" s="34">
        <v>4659124</v>
      </c>
      <c r="F4" s="34">
        <v>1953228</v>
      </c>
      <c r="G4" s="35">
        <v>41.922644685996765</v>
      </c>
      <c r="H4" s="34">
        <v>80905</v>
      </c>
      <c r="I4" s="34">
        <v>7861</v>
      </c>
      <c r="J4" s="34">
        <v>1864462</v>
      </c>
      <c r="K4" s="34">
        <v>1610107</v>
      </c>
      <c r="L4" s="34">
        <v>254355</v>
      </c>
      <c r="M4" s="35">
        <v>86.357726786601177</v>
      </c>
      <c r="N4" s="33" t="s">
        <v>99</v>
      </c>
      <c r="O4" s="36" t="s">
        <v>308</v>
      </c>
      <c r="P4" s="36" t="s">
        <v>110</v>
      </c>
    </row>
    <row r="5" spans="1:16" s="151" customFormat="1" ht="30.6" x14ac:dyDescent="0.2">
      <c r="A5" s="207">
        <v>460</v>
      </c>
      <c r="B5" s="123">
        <v>36597</v>
      </c>
      <c r="C5" s="206" t="s">
        <v>184</v>
      </c>
      <c r="D5" s="207" t="s">
        <v>359</v>
      </c>
      <c r="E5" s="223">
        <v>4659124</v>
      </c>
      <c r="F5" s="223">
        <v>1961705</v>
      </c>
      <c r="G5" s="225">
        <v>42.104588759603736</v>
      </c>
      <c r="H5" s="223">
        <v>44268</v>
      </c>
      <c r="I5" s="223">
        <v>7483</v>
      </c>
      <c r="J5" s="223">
        <v>1909954</v>
      </c>
      <c r="K5" s="223">
        <v>573038</v>
      </c>
      <c r="L5" s="223">
        <v>1336916</v>
      </c>
      <c r="M5" s="225">
        <v>30.002712107202584</v>
      </c>
      <c r="N5" s="272" t="s">
        <v>100</v>
      </c>
      <c r="O5" s="163" t="s">
        <v>110</v>
      </c>
      <c r="P5" s="163" t="s">
        <v>308</v>
      </c>
    </row>
    <row r="6" spans="1:16" s="151" customFormat="1" ht="20.399999999999999" x14ac:dyDescent="0.2">
      <c r="A6" s="43">
        <v>461</v>
      </c>
      <c r="B6" s="44">
        <v>36597</v>
      </c>
      <c r="C6" s="124" t="s">
        <v>185</v>
      </c>
      <c r="D6" s="43" t="s">
        <v>359</v>
      </c>
      <c r="E6" s="34">
        <v>4659124</v>
      </c>
      <c r="F6" s="34">
        <v>1965541</v>
      </c>
      <c r="G6" s="35">
        <v>42.186921833374683</v>
      </c>
      <c r="H6" s="34">
        <v>31355</v>
      </c>
      <c r="I6" s="34">
        <v>7013</v>
      </c>
      <c r="J6" s="34">
        <v>1927173</v>
      </c>
      <c r="K6" s="34">
        <v>346314</v>
      </c>
      <c r="L6" s="34">
        <v>1580859</v>
      </c>
      <c r="M6" s="35">
        <v>17.970052506962269</v>
      </c>
      <c r="N6" s="33" t="s">
        <v>100</v>
      </c>
      <c r="O6" s="45" t="s">
        <v>110</v>
      </c>
      <c r="P6" s="45" t="s">
        <v>308</v>
      </c>
    </row>
    <row r="7" spans="1:16" s="151" customFormat="1" ht="30.6" x14ac:dyDescent="0.2">
      <c r="A7" s="207">
        <v>462</v>
      </c>
      <c r="B7" s="123">
        <v>36597</v>
      </c>
      <c r="C7" s="206" t="s">
        <v>186</v>
      </c>
      <c r="D7" s="207" t="s">
        <v>359</v>
      </c>
      <c r="E7" s="223">
        <v>4659124</v>
      </c>
      <c r="F7" s="223">
        <v>1966168</v>
      </c>
      <c r="G7" s="225">
        <v>42.200379298769469</v>
      </c>
      <c r="H7" s="223">
        <v>47594</v>
      </c>
      <c r="I7" s="223">
        <v>7407</v>
      </c>
      <c r="J7" s="223">
        <v>1911167</v>
      </c>
      <c r="K7" s="223">
        <v>539795</v>
      </c>
      <c r="L7" s="223">
        <v>1371372</v>
      </c>
      <c r="M7" s="225">
        <v>28.244261228872205</v>
      </c>
      <c r="N7" s="272" t="s">
        <v>100</v>
      </c>
      <c r="O7" s="163" t="s">
        <v>110</v>
      </c>
      <c r="P7" s="163" t="s">
        <v>308</v>
      </c>
    </row>
    <row r="8" spans="1:16" s="151" customFormat="1" ht="30.6" x14ac:dyDescent="0.2">
      <c r="A8" s="43">
        <v>463</v>
      </c>
      <c r="B8" s="44">
        <v>36597</v>
      </c>
      <c r="C8" s="124" t="s">
        <v>187</v>
      </c>
      <c r="D8" s="43" t="s">
        <v>359</v>
      </c>
      <c r="E8" s="34">
        <v>4659124</v>
      </c>
      <c r="F8" s="34">
        <v>1974530</v>
      </c>
      <c r="G8" s="35">
        <v>42.379855097224286</v>
      </c>
      <c r="H8" s="34">
        <v>19419</v>
      </c>
      <c r="I8" s="34">
        <v>6988</v>
      </c>
      <c r="J8" s="34">
        <v>1948123</v>
      </c>
      <c r="K8" s="34">
        <v>415605</v>
      </c>
      <c r="L8" s="34">
        <v>1532518</v>
      </c>
      <c r="M8" s="35">
        <v>21.333611892062258</v>
      </c>
      <c r="N8" s="33" t="s">
        <v>100</v>
      </c>
      <c r="O8" s="45" t="s">
        <v>110</v>
      </c>
      <c r="P8" s="45" t="s">
        <v>308</v>
      </c>
    </row>
    <row r="9" spans="1:16" s="151" customFormat="1" ht="30.6" x14ac:dyDescent="0.2">
      <c r="A9" s="207">
        <v>464</v>
      </c>
      <c r="B9" s="123">
        <v>36667</v>
      </c>
      <c r="C9" s="206" t="s">
        <v>188</v>
      </c>
      <c r="D9" s="207" t="s">
        <v>246</v>
      </c>
      <c r="E9" s="223">
        <v>4664482</v>
      </c>
      <c r="F9" s="223">
        <v>2253284</v>
      </c>
      <c r="G9" s="225">
        <v>48.307271847120433</v>
      </c>
      <c r="H9" s="223">
        <v>16317</v>
      </c>
      <c r="I9" s="223">
        <v>8894</v>
      </c>
      <c r="J9" s="223">
        <v>2228073</v>
      </c>
      <c r="K9" s="223">
        <v>1497093</v>
      </c>
      <c r="L9" s="223">
        <v>730980</v>
      </c>
      <c r="M9" s="225">
        <v>67.192277811364349</v>
      </c>
      <c r="N9" s="272" t="s">
        <v>99</v>
      </c>
      <c r="O9" s="163" t="s">
        <v>243</v>
      </c>
      <c r="P9" s="163" t="s">
        <v>243</v>
      </c>
    </row>
    <row r="10" spans="1:16" s="151" customFormat="1" x14ac:dyDescent="0.2">
      <c r="A10" s="43">
        <v>465.1</v>
      </c>
      <c r="B10" s="44">
        <v>36793</v>
      </c>
      <c r="C10" s="124" t="s">
        <v>189</v>
      </c>
      <c r="D10" s="43" t="s">
        <v>359</v>
      </c>
      <c r="E10" s="34">
        <v>4676482</v>
      </c>
      <c r="F10" s="34">
        <v>2090548</v>
      </c>
      <c r="G10" s="35">
        <v>44.703433050741992</v>
      </c>
      <c r="H10" s="34">
        <v>42981</v>
      </c>
      <c r="I10" s="34">
        <v>10311</v>
      </c>
      <c r="J10" s="34">
        <v>2037256</v>
      </c>
      <c r="K10" s="34">
        <v>636848</v>
      </c>
      <c r="L10" s="34">
        <v>1364751</v>
      </c>
      <c r="M10" s="35">
        <v>31.260087097546897</v>
      </c>
      <c r="N10" s="33" t="s">
        <v>100</v>
      </c>
      <c r="O10" s="45" t="s">
        <v>110</v>
      </c>
      <c r="P10" s="45" t="s">
        <v>308</v>
      </c>
    </row>
    <row r="11" spans="1:16" s="151" customFormat="1" ht="20.399999999999999" x14ac:dyDescent="0.2">
      <c r="A11" s="207">
        <v>465.2</v>
      </c>
      <c r="B11" s="123">
        <v>36793</v>
      </c>
      <c r="C11" s="206" t="s">
        <v>190</v>
      </c>
      <c r="D11" s="207" t="s">
        <v>247</v>
      </c>
      <c r="E11" s="223">
        <v>4676482</v>
      </c>
      <c r="F11" s="223">
        <v>2090548</v>
      </c>
      <c r="G11" s="225">
        <v>44.703433050741992</v>
      </c>
      <c r="H11" s="223">
        <v>42981</v>
      </c>
      <c r="I11" s="223">
        <v>10311</v>
      </c>
      <c r="J11" s="223">
        <v>2037256</v>
      </c>
      <c r="K11" s="223">
        <v>922481</v>
      </c>
      <c r="L11" s="223">
        <v>1055977</v>
      </c>
      <c r="M11" s="225">
        <v>45.280563660138931</v>
      </c>
      <c r="N11" s="272" t="s">
        <v>100</v>
      </c>
      <c r="O11" s="163" t="s">
        <v>353</v>
      </c>
      <c r="P11" s="163" t="s">
        <v>367</v>
      </c>
    </row>
    <row r="12" spans="1:16" s="151" customFormat="1" ht="20.399999999999999" x14ac:dyDescent="0.2">
      <c r="A12" s="43">
        <v>466</v>
      </c>
      <c r="B12" s="44">
        <v>36793</v>
      </c>
      <c r="C12" s="124" t="s">
        <v>203</v>
      </c>
      <c r="D12" s="43" t="s">
        <v>337</v>
      </c>
      <c r="E12" s="34">
        <v>4676482</v>
      </c>
      <c r="F12" s="34">
        <v>2099325</v>
      </c>
      <c r="G12" s="35">
        <v>44.891116869475816</v>
      </c>
      <c r="H12" s="34">
        <v>72418</v>
      </c>
      <c r="I12" s="34">
        <v>9160</v>
      </c>
      <c r="J12" s="34">
        <v>2017747</v>
      </c>
      <c r="K12" s="34">
        <v>898050</v>
      </c>
      <c r="L12" s="34">
        <v>1119697</v>
      </c>
      <c r="M12" s="35">
        <v>44.507562147286059</v>
      </c>
      <c r="N12" s="33" t="s">
        <v>100</v>
      </c>
      <c r="O12" s="45" t="s">
        <v>378</v>
      </c>
      <c r="P12" s="45" t="s">
        <v>355</v>
      </c>
    </row>
    <row r="13" spans="1:16" s="151" customFormat="1" x14ac:dyDescent="0.2">
      <c r="A13" s="207">
        <v>467</v>
      </c>
      <c r="B13" s="123">
        <v>36793</v>
      </c>
      <c r="C13" s="206" t="s">
        <v>204</v>
      </c>
      <c r="D13" s="207" t="s">
        <v>359</v>
      </c>
      <c r="E13" s="223">
        <v>4676482</v>
      </c>
      <c r="F13" s="223">
        <v>2117053</v>
      </c>
      <c r="G13" s="225">
        <v>45.270205252580894</v>
      </c>
      <c r="H13" s="223">
        <v>23232</v>
      </c>
      <c r="I13" s="223">
        <v>8971</v>
      </c>
      <c r="J13" s="223">
        <v>2084850</v>
      </c>
      <c r="K13" s="223">
        <v>754626</v>
      </c>
      <c r="L13" s="223">
        <v>1330224</v>
      </c>
      <c r="M13" s="225">
        <v>36.195697532196561</v>
      </c>
      <c r="N13" s="272" t="s">
        <v>100</v>
      </c>
      <c r="O13" s="163" t="s">
        <v>110</v>
      </c>
      <c r="P13" s="163" t="s">
        <v>308</v>
      </c>
    </row>
    <row r="14" spans="1:16" s="151" customFormat="1" ht="20.399999999999999" x14ac:dyDescent="0.2">
      <c r="A14" s="43">
        <v>468</v>
      </c>
      <c r="B14" s="44">
        <v>36793</v>
      </c>
      <c r="C14" s="124" t="s">
        <v>205</v>
      </c>
      <c r="D14" s="43" t="s">
        <v>359</v>
      </c>
      <c r="E14" s="34">
        <v>4676482</v>
      </c>
      <c r="F14" s="34">
        <v>2095513</v>
      </c>
      <c r="G14" s="35">
        <v>44.809602602982331</v>
      </c>
      <c r="H14" s="34">
        <v>101274</v>
      </c>
      <c r="I14" s="34">
        <v>9433</v>
      </c>
      <c r="J14" s="34">
        <v>1984806</v>
      </c>
      <c r="K14" s="34">
        <v>676776</v>
      </c>
      <c r="L14" s="34">
        <v>1308030</v>
      </c>
      <c r="M14" s="35">
        <v>34.09784130035883</v>
      </c>
      <c r="N14" s="33" t="s">
        <v>100</v>
      </c>
      <c r="O14" s="45" t="s">
        <v>110</v>
      </c>
      <c r="P14" s="45" t="s">
        <v>308</v>
      </c>
    </row>
    <row r="15" spans="1:16" s="151" customFormat="1" ht="20.399999999999999" x14ac:dyDescent="0.2">
      <c r="A15" s="207">
        <v>469</v>
      </c>
      <c r="B15" s="123">
        <v>36856</v>
      </c>
      <c r="C15" s="206" t="s">
        <v>191</v>
      </c>
      <c r="D15" s="207" t="s">
        <v>359</v>
      </c>
      <c r="E15" s="223">
        <v>4681043</v>
      </c>
      <c r="F15" s="223">
        <v>1950308</v>
      </c>
      <c r="G15" s="225">
        <v>41.663962497246878</v>
      </c>
      <c r="H15" s="223">
        <v>27527</v>
      </c>
      <c r="I15" s="223">
        <v>6650</v>
      </c>
      <c r="J15" s="223">
        <v>1916131</v>
      </c>
      <c r="K15" s="223">
        <v>756337</v>
      </c>
      <c r="L15" s="223">
        <v>1159794</v>
      </c>
      <c r="M15" s="225">
        <v>39.472092461319193</v>
      </c>
      <c r="N15" s="272" t="s">
        <v>100</v>
      </c>
      <c r="O15" s="163" t="s">
        <v>127</v>
      </c>
      <c r="P15" s="163" t="s">
        <v>390</v>
      </c>
    </row>
    <row r="16" spans="1:16" s="151" customFormat="1" ht="20.399999999999999" x14ac:dyDescent="0.2">
      <c r="A16" s="43">
        <v>470</v>
      </c>
      <c r="B16" s="44">
        <v>36856</v>
      </c>
      <c r="C16" s="124" t="s">
        <v>207</v>
      </c>
      <c r="D16" s="43" t="s">
        <v>359</v>
      </c>
      <c r="E16" s="34">
        <v>4681043</v>
      </c>
      <c r="F16" s="34">
        <v>1952766</v>
      </c>
      <c r="G16" s="35">
        <v>41.716472162293741</v>
      </c>
      <c r="H16" s="34">
        <v>21625</v>
      </c>
      <c r="I16" s="34">
        <v>6384</v>
      </c>
      <c r="J16" s="34">
        <v>1924757</v>
      </c>
      <c r="K16" s="34">
        <v>885772</v>
      </c>
      <c r="L16" s="34">
        <v>1038985</v>
      </c>
      <c r="M16" s="35">
        <v>46.019939140369409</v>
      </c>
      <c r="N16" s="33" t="s">
        <v>100</v>
      </c>
      <c r="O16" s="45" t="s">
        <v>320</v>
      </c>
      <c r="P16" s="45" t="s">
        <v>126</v>
      </c>
    </row>
    <row r="17" spans="1:16" s="151" customFormat="1" ht="20.399999999999999" x14ac:dyDescent="0.2">
      <c r="A17" s="207">
        <v>471</v>
      </c>
      <c r="B17" s="123">
        <v>36856</v>
      </c>
      <c r="C17" s="206" t="s">
        <v>192</v>
      </c>
      <c r="D17" s="207" t="s">
        <v>359</v>
      </c>
      <c r="E17" s="223">
        <v>4681043</v>
      </c>
      <c r="F17" s="223">
        <v>1952765</v>
      </c>
      <c r="G17" s="225">
        <v>41.716450799533348</v>
      </c>
      <c r="H17" s="223">
        <v>24339</v>
      </c>
      <c r="I17" s="223">
        <v>6456</v>
      </c>
      <c r="J17" s="223">
        <v>1921970</v>
      </c>
      <c r="K17" s="223">
        <v>723047</v>
      </c>
      <c r="L17" s="223">
        <v>1198923</v>
      </c>
      <c r="M17" s="225">
        <v>37.620098128482752</v>
      </c>
      <c r="N17" s="272" t="s">
        <v>100</v>
      </c>
      <c r="O17" s="163" t="s">
        <v>372</v>
      </c>
      <c r="P17" s="163" t="s">
        <v>380</v>
      </c>
    </row>
    <row r="18" spans="1:16" s="151" customFormat="1" x14ac:dyDescent="0.2">
      <c r="A18" s="43">
        <v>472</v>
      </c>
      <c r="B18" s="44">
        <v>36856</v>
      </c>
      <c r="C18" s="124" t="s">
        <v>208</v>
      </c>
      <c r="D18" s="43" t="s">
        <v>359</v>
      </c>
      <c r="E18" s="34">
        <v>4681043</v>
      </c>
      <c r="F18" s="34">
        <v>1950182</v>
      </c>
      <c r="G18" s="35">
        <v>41.66127078943731</v>
      </c>
      <c r="H18" s="34">
        <v>26015</v>
      </c>
      <c r="I18" s="34">
        <v>6631</v>
      </c>
      <c r="J18" s="34">
        <v>1917536</v>
      </c>
      <c r="K18" s="34">
        <v>343008</v>
      </c>
      <c r="L18" s="34">
        <v>1574528</v>
      </c>
      <c r="M18" s="35">
        <v>17.887956210470104</v>
      </c>
      <c r="N18" s="33" t="s">
        <v>100</v>
      </c>
      <c r="O18" s="45" t="s">
        <v>110</v>
      </c>
      <c r="P18" s="45" t="s">
        <v>308</v>
      </c>
    </row>
    <row r="19" spans="1:16" s="151" customFormat="1" x14ac:dyDescent="0.2">
      <c r="A19" s="207">
        <v>473</v>
      </c>
      <c r="B19" s="123">
        <v>36856</v>
      </c>
      <c r="C19" s="206" t="s">
        <v>209</v>
      </c>
      <c r="D19" s="207" t="s">
        <v>246</v>
      </c>
      <c r="E19" s="223">
        <v>4681043</v>
      </c>
      <c r="F19" s="223">
        <v>1944222</v>
      </c>
      <c r="G19" s="225">
        <v>41.533948737492906</v>
      </c>
      <c r="H19" s="223">
        <v>60698</v>
      </c>
      <c r="I19" s="223">
        <v>7148</v>
      </c>
      <c r="J19" s="223">
        <v>1876376</v>
      </c>
      <c r="K19" s="223">
        <v>1253995</v>
      </c>
      <c r="L19" s="223">
        <v>622381</v>
      </c>
      <c r="M19" s="225">
        <v>66.830688518719057</v>
      </c>
      <c r="N19" s="272" t="s">
        <v>99</v>
      </c>
      <c r="O19" s="163" t="s">
        <v>243</v>
      </c>
      <c r="P19" s="163" t="s">
        <v>243</v>
      </c>
    </row>
    <row r="20" spans="1:16" s="151" customFormat="1" x14ac:dyDescent="0.2">
      <c r="A20" s="43">
        <v>474</v>
      </c>
      <c r="B20" s="44">
        <v>36954</v>
      </c>
      <c r="C20" s="124" t="s">
        <v>211</v>
      </c>
      <c r="D20" s="43" t="s">
        <v>359</v>
      </c>
      <c r="E20" s="34">
        <v>4688461</v>
      </c>
      <c r="F20" s="34">
        <v>2616119</v>
      </c>
      <c r="G20" s="35">
        <v>55.79909910736167</v>
      </c>
      <c r="H20" s="34">
        <v>24106</v>
      </c>
      <c r="I20" s="34">
        <v>12247</v>
      </c>
      <c r="J20" s="34">
        <v>2579766</v>
      </c>
      <c r="K20" s="34">
        <v>597217</v>
      </c>
      <c r="L20" s="34">
        <v>1982549</v>
      </c>
      <c r="M20" s="35">
        <v>23.150045391713821</v>
      </c>
      <c r="N20" s="33" t="s">
        <v>100</v>
      </c>
      <c r="O20" s="45" t="s">
        <v>110</v>
      </c>
      <c r="P20" s="45" t="s">
        <v>308</v>
      </c>
    </row>
    <row r="21" spans="1:16" s="151" customFormat="1" x14ac:dyDescent="0.2">
      <c r="A21" s="207">
        <v>475</v>
      </c>
      <c r="B21" s="123">
        <v>36954</v>
      </c>
      <c r="C21" s="206" t="s">
        <v>212</v>
      </c>
      <c r="D21" s="207" t="s">
        <v>359</v>
      </c>
      <c r="E21" s="223">
        <v>4688461</v>
      </c>
      <c r="F21" s="223">
        <v>2612008</v>
      </c>
      <c r="G21" s="225">
        <v>55.711415750285653</v>
      </c>
      <c r="H21" s="223">
        <v>33816</v>
      </c>
      <c r="I21" s="223">
        <v>12474</v>
      </c>
      <c r="J21" s="223">
        <v>2565718</v>
      </c>
      <c r="K21" s="223">
        <v>791589</v>
      </c>
      <c r="L21" s="223">
        <v>1774129</v>
      </c>
      <c r="M21" s="225">
        <v>30.852533286978538</v>
      </c>
      <c r="N21" s="272" t="s">
        <v>100</v>
      </c>
      <c r="O21" s="163" t="s">
        <v>110</v>
      </c>
      <c r="P21" s="163" t="s">
        <v>308</v>
      </c>
    </row>
    <row r="22" spans="1:16" s="151" customFormat="1" ht="30.6" x14ac:dyDescent="0.2">
      <c r="A22" s="43">
        <v>476</v>
      </c>
      <c r="B22" s="44">
        <v>36954</v>
      </c>
      <c r="C22" s="124" t="s">
        <v>213</v>
      </c>
      <c r="D22" s="43" t="s">
        <v>359</v>
      </c>
      <c r="E22" s="34">
        <v>4688461</v>
      </c>
      <c r="F22" s="34">
        <v>2616139</v>
      </c>
      <c r="G22" s="35">
        <v>55.799525686573915</v>
      </c>
      <c r="H22" s="34">
        <v>15095</v>
      </c>
      <c r="I22" s="34">
        <v>12121</v>
      </c>
      <c r="J22" s="34">
        <v>2588923</v>
      </c>
      <c r="K22" s="34">
        <v>525609</v>
      </c>
      <c r="L22" s="34">
        <v>2063314</v>
      </c>
      <c r="M22" s="35">
        <v>20.302226060798255</v>
      </c>
      <c r="N22" s="33" t="s">
        <v>100</v>
      </c>
      <c r="O22" s="45" t="s">
        <v>110</v>
      </c>
      <c r="P22" s="45" t="s">
        <v>308</v>
      </c>
    </row>
    <row r="23" spans="1:16" s="151" customFormat="1" x14ac:dyDescent="0.2">
      <c r="A23" s="207">
        <v>477</v>
      </c>
      <c r="B23" s="123">
        <v>37052</v>
      </c>
      <c r="C23" s="206" t="s">
        <v>214</v>
      </c>
      <c r="D23" s="207" t="s">
        <v>246</v>
      </c>
      <c r="E23" s="223">
        <v>4698399</v>
      </c>
      <c r="F23" s="223">
        <v>1997658</v>
      </c>
      <c r="G23" s="225">
        <v>42.51784490844647</v>
      </c>
      <c r="H23" s="223">
        <v>23112</v>
      </c>
      <c r="I23" s="223">
        <v>8920</v>
      </c>
      <c r="J23" s="223">
        <v>1965626</v>
      </c>
      <c r="K23" s="223">
        <v>1002297</v>
      </c>
      <c r="L23" s="223">
        <v>963329</v>
      </c>
      <c r="M23" s="225">
        <v>50.991236379657167</v>
      </c>
      <c r="N23" s="272" t="s">
        <v>99</v>
      </c>
      <c r="O23" s="163" t="s">
        <v>243</v>
      </c>
      <c r="P23" s="163" t="s">
        <v>243</v>
      </c>
    </row>
    <row r="24" spans="1:16" s="151" customFormat="1" ht="20.399999999999999" x14ac:dyDescent="0.2">
      <c r="A24" s="43">
        <v>478</v>
      </c>
      <c r="B24" s="44">
        <v>37052</v>
      </c>
      <c r="C24" s="124" t="s">
        <v>215</v>
      </c>
      <c r="D24" s="43" t="s">
        <v>246</v>
      </c>
      <c r="E24" s="34">
        <v>4698399</v>
      </c>
      <c r="F24" s="34">
        <v>1996730</v>
      </c>
      <c r="G24" s="35">
        <v>42.498093499509089</v>
      </c>
      <c r="H24" s="34">
        <v>29967</v>
      </c>
      <c r="I24" s="34">
        <v>8986</v>
      </c>
      <c r="J24" s="34">
        <v>1957777</v>
      </c>
      <c r="K24" s="34">
        <v>1001274</v>
      </c>
      <c r="L24" s="34">
        <v>956503</v>
      </c>
      <c r="M24" s="35">
        <v>51.143414188643547</v>
      </c>
      <c r="N24" s="33" t="s">
        <v>99</v>
      </c>
      <c r="O24" s="45" t="s">
        <v>243</v>
      </c>
      <c r="P24" s="45" t="s">
        <v>243</v>
      </c>
    </row>
    <row r="25" spans="1:16" s="151" customFormat="1" ht="20.399999999999999" x14ac:dyDescent="0.2">
      <c r="A25" s="207">
        <v>479</v>
      </c>
      <c r="B25" s="123">
        <v>37052</v>
      </c>
      <c r="C25" s="206" t="s">
        <v>216</v>
      </c>
      <c r="D25" s="207" t="s">
        <v>337</v>
      </c>
      <c r="E25" s="223">
        <v>4698399</v>
      </c>
      <c r="F25" s="223">
        <v>1975658</v>
      </c>
      <c r="G25" s="225">
        <v>42.04960030001709</v>
      </c>
      <c r="H25" s="223">
        <v>104957</v>
      </c>
      <c r="I25" s="223">
        <v>10037</v>
      </c>
      <c r="J25" s="223">
        <v>1860664</v>
      </c>
      <c r="K25" s="223">
        <v>1194556</v>
      </c>
      <c r="L25" s="223">
        <v>666108</v>
      </c>
      <c r="M25" s="225">
        <v>64.200521964202025</v>
      </c>
      <c r="N25" s="272" t="s">
        <v>99</v>
      </c>
      <c r="O25" s="163" t="s">
        <v>308</v>
      </c>
      <c r="P25" s="163" t="s">
        <v>110</v>
      </c>
    </row>
    <row r="26" spans="1:16" s="151" customFormat="1" x14ac:dyDescent="0.2">
      <c r="A26" s="43">
        <v>480</v>
      </c>
      <c r="B26" s="44">
        <v>37227</v>
      </c>
      <c r="C26" s="124" t="s">
        <v>217</v>
      </c>
      <c r="D26" s="43" t="s">
        <v>337</v>
      </c>
      <c r="E26" s="34">
        <v>4712583</v>
      </c>
      <c r="F26" s="34">
        <v>1782381</v>
      </c>
      <c r="G26" s="35">
        <v>37.821742343848378</v>
      </c>
      <c r="H26" s="34">
        <v>38522</v>
      </c>
      <c r="I26" s="34">
        <v>6510</v>
      </c>
      <c r="J26" s="34">
        <v>1737349</v>
      </c>
      <c r="K26" s="34">
        <v>1472259</v>
      </c>
      <c r="L26" s="34">
        <v>265090</v>
      </c>
      <c r="M26" s="35">
        <v>84.741695537281231</v>
      </c>
      <c r="N26" s="33" t="s">
        <v>99</v>
      </c>
      <c r="O26" s="45" t="s">
        <v>308</v>
      </c>
      <c r="P26" s="45" t="s">
        <v>110</v>
      </c>
    </row>
    <row r="27" spans="1:16" s="151" customFormat="1" ht="20.399999999999999" x14ac:dyDescent="0.2">
      <c r="A27" s="207">
        <v>481</v>
      </c>
      <c r="B27" s="123">
        <v>37227</v>
      </c>
      <c r="C27" s="206" t="s">
        <v>193</v>
      </c>
      <c r="D27" s="207" t="s">
        <v>359</v>
      </c>
      <c r="E27" s="223">
        <v>4712583</v>
      </c>
      <c r="F27" s="223">
        <v>1783507</v>
      </c>
      <c r="G27" s="225">
        <v>37.845635822223187</v>
      </c>
      <c r="H27" s="223">
        <v>37319</v>
      </c>
      <c r="I27" s="223">
        <v>6440</v>
      </c>
      <c r="J27" s="223">
        <v>1739748</v>
      </c>
      <c r="K27" s="223">
        <v>397747</v>
      </c>
      <c r="L27" s="223">
        <v>1342001</v>
      </c>
      <c r="M27" s="225">
        <v>22.86233408516636</v>
      </c>
      <c r="N27" s="272" t="s">
        <v>100</v>
      </c>
      <c r="O27" s="163" t="s">
        <v>110</v>
      </c>
      <c r="P27" s="163" t="s">
        <v>308</v>
      </c>
    </row>
    <row r="28" spans="1:16" s="151" customFormat="1" ht="20.399999999999999" x14ac:dyDescent="0.2">
      <c r="A28" s="43">
        <v>482</v>
      </c>
      <c r="B28" s="44">
        <v>37227</v>
      </c>
      <c r="C28" s="124" t="s">
        <v>218</v>
      </c>
      <c r="D28" s="43" t="s">
        <v>359</v>
      </c>
      <c r="E28" s="34">
        <v>4712583</v>
      </c>
      <c r="F28" s="34">
        <v>1787298</v>
      </c>
      <c r="G28" s="35">
        <v>37.926080028723099</v>
      </c>
      <c r="H28" s="34">
        <v>23609</v>
      </c>
      <c r="I28" s="34">
        <v>6364</v>
      </c>
      <c r="J28" s="34">
        <v>1757325</v>
      </c>
      <c r="K28" s="34">
        <v>384905</v>
      </c>
      <c r="L28" s="34">
        <v>1372420</v>
      </c>
      <c r="M28" s="35">
        <v>21.902892179875664</v>
      </c>
      <c r="N28" s="33" t="s">
        <v>100</v>
      </c>
      <c r="O28" s="45" t="s">
        <v>110</v>
      </c>
      <c r="P28" s="45" t="s">
        <v>308</v>
      </c>
    </row>
    <row r="29" spans="1:16" s="151" customFormat="1" ht="20.399999999999999" x14ac:dyDescent="0.2">
      <c r="A29" s="207">
        <v>483</v>
      </c>
      <c r="B29" s="123">
        <v>37227</v>
      </c>
      <c r="C29" s="206" t="s">
        <v>219</v>
      </c>
      <c r="D29" s="207" t="s">
        <v>359</v>
      </c>
      <c r="E29" s="223">
        <v>4712583</v>
      </c>
      <c r="F29" s="223">
        <v>1783860</v>
      </c>
      <c r="G29" s="225">
        <v>37.853126406473905</v>
      </c>
      <c r="H29" s="223">
        <v>33323</v>
      </c>
      <c r="I29" s="223">
        <v>6446</v>
      </c>
      <c r="J29" s="223">
        <v>1744091</v>
      </c>
      <c r="K29" s="223">
        <v>404870</v>
      </c>
      <c r="L29" s="223">
        <v>1339221</v>
      </c>
      <c r="M29" s="225">
        <v>23.213811664643647</v>
      </c>
      <c r="N29" s="272" t="s">
        <v>100</v>
      </c>
      <c r="O29" s="163" t="s">
        <v>110</v>
      </c>
      <c r="P29" s="163" t="s">
        <v>308</v>
      </c>
    </row>
    <row r="30" spans="1:16" s="151" customFormat="1" x14ac:dyDescent="0.2">
      <c r="A30" s="43">
        <v>484</v>
      </c>
      <c r="B30" s="44">
        <v>37227</v>
      </c>
      <c r="C30" s="124" t="s">
        <v>220</v>
      </c>
      <c r="D30" s="43" t="s">
        <v>359</v>
      </c>
      <c r="E30" s="34">
        <v>4712583</v>
      </c>
      <c r="F30" s="34">
        <v>1783571</v>
      </c>
      <c r="G30" s="35">
        <v>37.846993888489607</v>
      </c>
      <c r="H30" s="34">
        <v>33048</v>
      </c>
      <c r="I30" s="34">
        <v>6414</v>
      </c>
      <c r="J30" s="34">
        <v>1744109</v>
      </c>
      <c r="K30" s="34">
        <v>594927</v>
      </c>
      <c r="L30" s="34">
        <v>1149182</v>
      </c>
      <c r="M30" s="35">
        <v>34.110654781323873</v>
      </c>
      <c r="N30" s="33" t="s">
        <v>100</v>
      </c>
      <c r="O30" s="45" t="s">
        <v>110</v>
      </c>
      <c r="P30" s="45" t="s">
        <v>308</v>
      </c>
    </row>
    <row r="31" spans="1:16" s="151" customFormat="1" ht="20.399999999999999" x14ac:dyDescent="0.2">
      <c r="A31" s="207">
        <v>485</v>
      </c>
      <c r="B31" s="123">
        <v>37318</v>
      </c>
      <c r="C31" s="206" t="s">
        <v>223</v>
      </c>
      <c r="D31" s="207" t="s">
        <v>359</v>
      </c>
      <c r="E31" s="223">
        <v>4721422</v>
      </c>
      <c r="F31" s="223">
        <v>2758925</v>
      </c>
      <c r="G31" s="225">
        <v>58.434196307807262</v>
      </c>
      <c r="H31" s="223">
        <v>20386</v>
      </c>
      <c r="I31" s="223">
        <v>11800</v>
      </c>
      <c r="J31" s="223">
        <v>2726739</v>
      </c>
      <c r="K31" s="223">
        <v>1489110</v>
      </c>
      <c r="L31" s="223">
        <v>1237629</v>
      </c>
      <c r="M31" s="225">
        <v>54.611387448523672</v>
      </c>
      <c r="N31" s="272" t="s">
        <v>99</v>
      </c>
      <c r="O31" s="163" t="s">
        <v>233</v>
      </c>
      <c r="P31" s="163" t="s">
        <v>348</v>
      </c>
    </row>
    <row r="32" spans="1:16" s="151" customFormat="1" x14ac:dyDescent="0.2">
      <c r="A32" s="43">
        <v>486</v>
      </c>
      <c r="B32" s="44">
        <v>37318</v>
      </c>
      <c r="C32" s="124" t="s">
        <v>224</v>
      </c>
      <c r="D32" s="43" t="s">
        <v>359</v>
      </c>
      <c r="E32" s="34">
        <v>4721422</v>
      </c>
      <c r="F32" s="34">
        <v>2750779</v>
      </c>
      <c r="G32" s="35">
        <v>58.261663541195851</v>
      </c>
      <c r="H32" s="34">
        <v>30981</v>
      </c>
      <c r="I32" s="34">
        <v>11665</v>
      </c>
      <c r="J32" s="34">
        <v>2708133</v>
      </c>
      <c r="K32" s="34">
        <v>686935</v>
      </c>
      <c r="L32" s="34">
        <v>2021198</v>
      </c>
      <c r="M32" s="35">
        <v>25.365630122301969</v>
      </c>
      <c r="N32" s="33" t="s">
        <v>100</v>
      </c>
      <c r="O32" s="45" t="s">
        <v>110</v>
      </c>
      <c r="P32" s="45" t="s">
        <v>308</v>
      </c>
    </row>
    <row r="33" spans="1:16" s="151" customFormat="1" x14ac:dyDescent="0.2">
      <c r="A33" s="207">
        <v>487</v>
      </c>
      <c r="B33" s="123">
        <v>37409</v>
      </c>
      <c r="C33" s="206" t="s">
        <v>225</v>
      </c>
      <c r="D33" s="207" t="s">
        <v>246</v>
      </c>
      <c r="E33" s="223">
        <v>4730594</v>
      </c>
      <c r="F33" s="223">
        <v>1978123</v>
      </c>
      <c r="G33" s="225">
        <v>41.815530988286035</v>
      </c>
      <c r="H33" s="223">
        <v>30008</v>
      </c>
      <c r="I33" s="223">
        <v>8465</v>
      </c>
      <c r="J33" s="223">
        <v>1939650</v>
      </c>
      <c r="K33" s="223">
        <v>1399545</v>
      </c>
      <c r="L33" s="223">
        <v>540105</v>
      </c>
      <c r="M33" s="225">
        <v>72.1545124120331</v>
      </c>
      <c r="N33" s="272" t="s">
        <v>99</v>
      </c>
      <c r="O33" s="163" t="s">
        <v>243</v>
      </c>
      <c r="P33" s="163" t="s">
        <v>243</v>
      </c>
    </row>
    <row r="34" spans="1:16" s="151" customFormat="1" ht="20.399999999999999" x14ac:dyDescent="0.2">
      <c r="A34" s="43">
        <v>488</v>
      </c>
      <c r="B34" s="44">
        <v>37409</v>
      </c>
      <c r="C34" s="124" t="s">
        <v>194</v>
      </c>
      <c r="D34" s="43" t="s">
        <v>359</v>
      </c>
      <c r="E34" s="34">
        <v>4730594</v>
      </c>
      <c r="F34" s="34">
        <v>1972596</v>
      </c>
      <c r="G34" s="35">
        <v>41.698695766324484</v>
      </c>
      <c r="H34" s="34">
        <v>32912</v>
      </c>
      <c r="I34" s="34">
        <v>8382</v>
      </c>
      <c r="J34" s="34">
        <v>1931302</v>
      </c>
      <c r="K34" s="34">
        <v>352432</v>
      </c>
      <c r="L34" s="34">
        <v>1578870</v>
      </c>
      <c r="M34" s="35">
        <v>18.248414799963964</v>
      </c>
      <c r="N34" s="33" t="s">
        <v>100</v>
      </c>
      <c r="O34" s="45" t="s">
        <v>110</v>
      </c>
      <c r="P34" s="45" t="s">
        <v>308</v>
      </c>
    </row>
    <row r="35" spans="1:16" s="151" customFormat="1" ht="20.399999999999999" x14ac:dyDescent="0.2">
      <c r="A35" s="207">
        <v>489.1</v>
      </c>
      <c r="B35" s="123">
        <v>37521</v>
      </c>
      <c r="C35" s="206" t="s">
        <v>226</v>
      </c>
      <c r="D35" s="207" t="s">
        <v>359</v>
      </c>
      <c r="E35" s="223">
        <v>4744197</v>
      </c>
      <c r="F35" s="223">
        <v>2143027</v>
      </c>
      <c r="G35" s="225">
        <v>45.171543255897681</v>
      </c>
      <c r="H35" s="223">
        <v>10997</v>
      </c>
      <c r="I35" s="223">
        <v>9663</v>
      </c>
      <c r="J35" s="223">
        <v>2122367</v>
      </c>
      <c r="K35" s="223">
        <v>984058</v>
      </c>
      <c r="L35" s="223">
        <v>1085072</v>
      </c>
      <c r="M35" s="225">
        <v>46.36606204299256</v>
      </c>
      <c r="N35" s="272" t="s">
        <v>100</v>
      </c>
      <c r="O35" s="163" t="s">
        <v>127</v>
      </c>
      <c r="P35" s="163" t="s">
        <v>390</v>
      </c>
    </row>
    <row r="36" spans="1:16" s="151" customFormat="1" ht="20.399999999999999" x14ac:dyDescent="0.2">
      <c r="A36" s="43">
        <v>489.2</v>
      </c>
      <c r="B36" s="44">
        <v>37521</v>
      </c>
      <c r="C36" s="124" t="s">
        <v>227</v>
      </c>
      <c r="D36" s="43" t="s">
        <v>247</v>
      </c>
      <c r="E36" s="34">
        <v>4744197</v>
      </c>
      <c r="F36" s="34">
        <v>2143027</v>
      </c>
      <c r="G36" s="35">
        <v>45.171543255897681</v>
      </c>
      <c r="H36" s="34">
        <v>10997</v>
      </c>
      <c r="I36" s="34">
        <v>9663</v>
      </c>
      <c r="J36" s="34">
        <v>2122367</v>
      </c>
      <c r="K36" s="34">
        <v>984537</v>
      </c>
      <c r="L36" s="34">
        <v>1057398</v>
      </c>
      <c r="M36" s="35">
        <v>46.388631183956406</v>
      </c>
      <c r="N36" s="33" t="s">
        <v>100</v>
      </c>
      <c r="O36" s="45" t="s">
        <v>176</v>
      </c>
      <c r="P36" s="45" t="s">
        <v>376</v>
      </c>
    </row>
    <row r="37" spans="1:16" s="151" customFormat="1" x14ac:dyDescent="0.2">
      <c r="A37" s="207">
        <v>490</v>
      </c>
      <c r="B37" s="123">
        <v>37521</v>
      </c>
      <c r="C37" s="206" t="s">
        <v>228</v>
      </c>
      <c r="D37" s="207" t="s">
        <v>246</v>
      </c>
      <c r="E37" s="223">
        <v>4744197</v>
      </c>
      <c r="F37" s="223">
        <v>2125214</v>
      </c>
      <c r="G37" s="225">
        <v>44.796074024750659</v>
      </c>
      <c r="H37" s="223">
        <v>62974</v>
      </c>
      <c r="I37" s="223">
        <v>11058</v>
      </c>
      <c r="J37" s="223">
        <v>2051182</v>
      </c>
      <c r="K37" s="223">
        <v>972770</v>
      </c>
      <c r="L37" s="223">
        <v>1078412</v>
      </c>
      <c r="M37" s="225">
        <v>47.42485064709031</v>
      </c>
      <c r="N37" s="272" t="s">
        <v>100</v>
      </c>
      <c r="O37" s="163" t="s">
        <v>243</v>
      </c>
      <c r="P37" s="163" t="s">
        <v>243</v>
      </c>
    </row>
    <row r="38" spans="1:16" s="151" customFormat="1" x14ac:dyDescent="0.2">
      <c r="A38" s="43">
        <v>491</v>
      </c>
      <c r="B38" s="44">
        <v>37584</v>
      </c>
      <c r="C38" s="124" t="s">
        <v>229</v>
      </c>
      <c r="D38" s="43" t="s">
        <v>359</v>
      </c>
      <c r="E38" s="34">
        <v>4749994</v>
      </c>
      <c r="F38" s="34">
        <v>2276582</v>
      </c>
      <c r="G38" s="35">
        <v>47.928102646024392</v>
      </c>
      <c r="H38" s="34">
        <v>23749</v>
      </c>
      <c r="I38" s="34">
        <v>9941</v>
      </c>
      <c r="J38" s="34">
        <v>2242892</v>
      </c>
      <c r="K38" s="34">
        <v>1119342</v>
      </c>
      <c r="L38" s="34">
        <v>1123550</v>
      </c>
      <c r="M38" s="35">
        <v>49.906192540701916</v>
      </c>
      <c r="N38" s="33" t="s">
        <v>100</v>
      </c>
      <c r="O38" s="45" t="s">
        <v>195</v>
      </c>
      <c r="P38" s="45" t="s">
        <v>196</v>
      </c>
    </row>
    <row r="39" spans="1:16" s="151" customFormat="1" ht="20.399999999999999" x14ac:dyDescent="0.2">
      <c r="A39" s="207">
        <v>492</v>
      </c>
      <c r="B39" s="123">
        <v>37584</v>
      </c>
      <c r="C39" s="206" t="s">
        <v>230</v>
      </c>
      <c r="D39" s="207" t="s">
        <v>246</v>
      </c>
      <c r="E39" s="223">
        <v>4749994</v>
      </c>
      <c r="F39" s="223">
        <v>2262121</v>
      </c>
      <c r="G39" s="225">
        <v>47.623660156202305</v>
      </c>
      <c r="H39" s="223">
        <v>50879</v>
      </c>
      <c r="I39" s="223">
        <v>10019</v>
      </c>
      <c r="J39" s="223">
        <v>2201223</v>
      </c>
      <c r="K39" s="223">
        <v>1234793</v>
      </c>
      <c r="L39" s="223">
        <v>966430</v>
      </c>
      <c r="M39" s="225">
        <v>56.095770396729449</v>
      </c>
      <c r="N39" s="272" t="s">
        <v>99</v>
      </c>
      <c r="O39" s="163" t="s">
        <v>243</v>
      </c>
      <c r="P39" s="163" t="s">
        <v>243</v>
      </c>
    </row>
    <row r="40" spans="1:16" s="151" customFormat="1" x14ac:dyDescent="0.2">
      <c r="A40" s="43">
        <v>493</v>
      </c>
      <c r="B40" s="44">
        <v>37661</v>
      </c>
      <c r="C40" s="124" t="s">
        <v>231</v>
      </c>
      <c r="D40" s="43" t="s">
        <v>337</v>
      </c>
      <c r="E40" s="34">
        <v>4755703</v>
      </c>
      <c r="F40" s="34">
        <v>1365517</v>
      </c>
      <c r="G40" s="35">
        <v>28.713252278369783</v>
      </c>
      <c r="H40" s="34">
        <v>31216</v>
      </c>
      <c r="I40" s="34">
        <v>6658</v>
      </c>
      <c r="J40" s="34">
        <v>1327643</v>
      </c>
      <c r="K40" s="34">
        <v>934005</v>
      </c>
      <c r="L40" s="34">
        <v>393638</v>
      </c>
      <c r="M40" s="35">
        <v>70.35061383218229</v>
      </c>
      <c r="N40" s="33" t="s">
        <v>99</v>
      </c>
      <c r="O40" s="45" t="s">
        <v>308</v>
      </c>
      <c r="P40" s="45" t="s">
        <v>110</v>
      </c>
    </row>
    <row r="41" spans="1:16" s="151" customFormat="1" ht="20.399999999999999" x14ac:dyDescent="0.2">
      <c r="A41" s="207">
        <v>494</v>
      </c>
      <c r="B41" s="123">
        <v>37661</v>
      </c>
      <c r="C41" s="206" t="s">
        <v>232</v>
      </c>
      <c r="D41" s="207" t="s">
        <v>246</v>
      </c>
      <c r="E41" s="223">
        <v>4755703</v>
      </c>
      <c r="F41" s="223">
        <v>1365354</v>
      </c>
      <c r="G41" s="225">
        <v>28.709824814543715</v>
      </c>
      <c r="H41" s="223">
        <v>28735</v>
      </c>
      <c r="I41" s="223">
        <v>6818</v>
      </c>
      <c r="J41" s="223">
        <v>1329801</v>
      </c>
      <c r="K41" s="223">
        <v>1028673</v>
      </c>
      <c r="L41" s="223">
        <v>301128</v>
      </c>
      <c r="M41" s="225">
        <v>77.355408816807923</v>
      </c>
      <c r="N41" s="272" t="s">
        <v>99</v>
      </c>
      <c r="O41" s="163" t="s">
        <v>243</v>
      </c>
      <c r="P41" s="163" t="s">
        <v>243</v>
      </c>
    </row>
    <row r="42" spans="1:16" s="151" customFormat="1" x14ac:dyDescent="0.2">
      <c r="A42" s="43">
        <v>495</v>
      </c>
      <c r="B42" s="44">
        <v>37759</v>
      </c>
      <c r="C42" s="124" t="s">
        <v>197</v>
      </c>
      <c r="D42" s="43" t="s">
        <v>246</v>
      </c>
      <c r="E42" s="34">
        <v>4764659</v>
      </c>
      <c r="F42" s="34">
        <v>2361382</v>
      </c>
      <c r="G42" s="35">
        <v>49.560356785238987</v>
      </c>
      <c r="H42" s="34">
        <v>90232</v>
      </c>
      <c r="I42" s="34">
        <v>11121</v>
      </c>
      <c r="J42" s="34">
        <v>2260029</v>
      </c>
      <c r="K42" s="34">
        <v>1718452</v>
      </c>
      <c r="L42" s="34">
        <v>541577</v>
      </c>
      <c r="M42" s="35">
        <v>76.036723422575548</v>
      </c>
      <c r="N42" s="33" t="s">
        <v>99</v>
      </c>
      <c r="O42" s="45" t="s">
        <v>243</v>
      </c>
      <c r="P42" s="45" t="s">
        <v>243</v>
      </c>
    </row>
    <row r="43" spans="1:16" s="151" customFormat="1" x14ac:dyDescent="0.2">
      <c r="A43" s="207">
        <v>496</v>
      </c>
      <c r="B43" s="123">
        <v>37759</v>
      </c>
      <c r="C43" s="206" t="s">
        <v>245</v>
      </c>
      <c r="D43" s="207" t="s">
        <v>246</v>
      </c>
      <c r="E43" s="223">
        <v>4764659</v>
      </c>
      <c r="F43" s="223">
        <v>2358877</v>
      </c>
      <c r="G43" s="225">
        <v>49.507782193856897</v>
      </c>
      <c r="H43" s="223">
        <v>77179</v>
      </c>
      <c r="I43" s="223">
        <v>10861</v>
      </c>
      <c r="J43" s="223">
        <v>2270837</v>
      </c>
      <c r="K43" s="223">
        <v>1829339</v>
      </c>
      <c r="L43" s="223">
        <v>441498</v>
      </c>
      <c r="M43" s="225">
        <v>80.557917631252266</v>
      </c>
      <c r="N43" s="272" t="s">
        <v>99</v>
      </c>
      <c r="O43" s="163" t="s">
        <v>243</v>
      </c>
      <c r="P43" s="163" t="s">
        <v>243</v>
      </c>
    </row>
    <row r="44" spans="1:16" s="151" customFormat="1" x14ac:dyDescent="0.2">
      <c r="A44" s="43">
        <v>497</v>
      </c>
      <c r="B44" s="44">
        <v>37759</v>
      </c>
      <c r="C44" s="124" t="s">
        <v>249</v>
      </c>
      <c r="D44" s="43" t="s">
        <v>359</v>
      </c>
      <c r="E44" s="34">
        <v>4764659</v>
      </c>
      <c r="F44" s="34">
        <v>2362517</v>
      </c>
      <c r="G44" s="35">
        <v>49.584178007282368</v>
      </c>
      <c r="H44" s="34">
        <v>61997</v>
      </c>
      <c r="I44" s="34">
        <v>10731</v>
      </c>
      <c r="J44" s="34">
        <v>2289789</v>
      </c>
      <c r="K44" s="34">
        <v>749388</v>
      </c>
      <c r="L44" s="34">
        <v>1540401</v>
      </c>
      <c r="M44" s="35">
        <v>32.727382304657766</v>
      </c>
      <c r="N44" s="33" t="s">
        <v>100</v>
      </c>
      <c r="O44" s="45" t="s">
        <v>386</v>
      </c>
      <c r="P44" s="45" t="s">
        <v>362</v>
      </c>
    </row>
    <row r="45" spans="1:16" s="151" customFormat="1" ht="20.399999999999999" x14ac:dyDescent="0.2">
      <c r="A45" s="207">
        <v>498</v>
      </c>
      <c r="B45" s="123">
        <v>37759</v>
      </c>
      <c r="C45" s="206" t="s">
        <v>198</v>
      </c>
      <c r="D45" s="207" t="s">
        <v>359</v>
      </c>
      <c r="E45" s="223">
        <v>4764659</v>
      </c>
      <c r="F45" s="223">
        <v>2373187</v>
      </c>
      <c r="G45" s="225">
        <v>49.808118482350991</v>
      </c>
      <c r="H45" s="223">
        <v>20247</v>
      </c>
      <c r="I45" s="223">
        <v>10193</v>
      </c>
      <c r="J45" s="223">
        <v>2342747</v>
      </c>
      <c r="K45" s="223">
        <v>881953</v>
      </c>
      <c r="L45" s="223">
        <v>1460794</v>
      </c>
      <c r="M45" s="225">
        <v>37.646105191896524</v>
      </c>
      <c r="N45" s="272" t="s">
        <v>100</v>
      </c>
      <c r="O45" s="163" t="s">
        <v>110</v>
      </c>
      <c r="P45" s="163" t="s">
        <v>308</v>
      </c>
    </row>
    <row r="46" spans="1:16" s="151" customFormat="1" x14ac:dyDescent="0.2">
      <c r="A46" s="43">
        <v>499</v>
      </c>
      <c r="B46" s="44">
        <v>37759</v>
      </c>
      <c r="C46" s="124" t="s">
        <v>250</v>
      </c>
      <c r="D46" s="43" t="s">
        <v>359</v>
      </c>
      <c r="E46" s="34">
        <v>4764659</v>
      </c>
      <c r="F46" s="34">
        <v>2367157</v>
      </c>
      <c r="G46" s="35">
        <v>49.681561681539016</v>
      </c>
      <c r="H46" s="34">
        <v>48813</v>
      </c>
      <c r="I46" s="34">
        <v>10577</v>
      </c>
      <c r="J46" s="34">
        <v>2307767</v>
      </c>
      <c r="K46" s="34">
        <v>625073</v>
      </c>
      <c r="L46" s="34">
        <v>1682694</v>
      </c>
      <c r="M46" s="35">
        <v>27.085619995432815</v>
      </c>
      <c r="N46" s="33" t="s">
        <v>100</v>
      </c>
      <c r="O46" s="45" t="s">
        <v>110</v>
      </c>
      <c r="P46" s="45" t="s">
        <v>308</v>
      </c>
    </row>
    <row r="47" spans="1:16" s="151" customFormat="1" x14ac:dyDescent="0.2">
      <c r="A47" s="207">
        <v>500</v>
      </c>
      <c r="B47" s="123">
        <v>37759</v>
      </c>
      <c r="C47" s="206" t="s">
        <v>251</v>
      </c>
      <c r="D47" s="207" t="s">
        <v>359</v>
      </c>
      <c r="E47" s="223">
        <v>4764659</v>
      </c>
      <c r="F47" s="223">
        <v>2367883</v>
      </c>
      <c r="G47" s="225">
        <v>49.696798868502448</v>
      </c>
      <c r="H47" s="223">
        <v>47178</v>
      </c>
      <c r="I47" s="223">
        <v>10563</v>
      </c>
      <c r="J47" s="223">
        <v>2310142</v>
      </c>
      <c r="K47" s="223">
        <v>870249</v>
      </c>
      <c r="L47" s="223">
        <v>1439893</v>
      </c>
      <c r="M47" s="225">
        <v>37.670801188844663</v>
      </c>
      <c r="N47" s="272" t="s">
        <v>100</v>
      </c>
      <c r="O47" s="163" t="s">
        <v>379</v>
      </c>
      <c r="P47" s="163" t="s">
        <v>374</v>
      </c>
    </row>
    <row r="48" spans="1:16" s="151" customFormat="1" ht="30.6" x14ac:dyDescent="0.2">
      <c r="A48" s="43">
        <v>501</v>
      </c>
      <c r="B48" s="44">
        <v>37759</v>
      </c>
      <c r="C48" s="124" t="s">
        <v>199</v>
      </c>
      <c r="D48" s="43" t="s">
        <v>359</v>
      </c>
      <c r="E48" s="34">
        <v>4764659</v>
      </c>
      <c r="F48" s="34">
        <v>2369102</v>
      </c>
      <c r="G48" s="35">
        <v>49.722383070855649</v>
      </c>
      <c r="H48" s="34">
        <v>34412</v>
      </c>
      <c r="I48" s="34">
        <v>10538</v>
      </c>
      <c r="J48" s="34">
        <v>2324152</v>
      </c>
      <c r="K48" s="34">
        <v>783586</v>
      </c>
      <c r="L48" s="34">
        <v>1540566</v>
      </c>
      <c r="M48" s="35">
        <v>33.714920538759948</v>
      </c>
      <c r="N48" s="33" t="s">
        <v>100</v>
      </c>
      <c r="O48" s="45" t="s">
        <v>371</v>
      </c>
      <c r="P48" s="45" t="s">
        <v>306</v>
      </c>
    </row>
    <row r="49" spans="1:16" s="151" customFormat="1" ht="30.6" x14ac:dyDescent="0.2">
      <c r="A49" s="207">
        <v>502</v>
      </c>
      <c r="B49" s="123">
        <v>37759</v>
      </c>
      <c r="C49" s="206" t="s">
        <v>200</v>
      </c>
      <c r="D49" s="207" t="s">
        <v>359</v>
      </c>
      <c r="E49" s="223">
        <v>4764659</v>
      </c>
      <c r="F49" s="223">
        <v>2363075</v>
      </c>
      <c r="G49" s="225">
        <v>49.59588923362616</v>
      </c>
      <c r="H49" s="223">
        <v>54914</v>
      </c>
      <c r="I49" s="223">
        <v>10864</v>
      </c>
      <c r="J49" s="223">
        <v>2297297</v>
      </c>
      <c r="K49" s="223">
        <v>955624</v>
      </c>
      <c r="L49" s="223">
        <v>1341673</v>
      </c>
      <c r="M49" s="225">
        <v>41.597755971474307</v>
      </c>
      <c r="N49" s="272" t="s">
        <v>100</v>
      </c>
      <c r="O49" s="163" t="s">
        <v>244</v>
      </c>
      <c r="P49" s="163" t="s">
        <v>242</v>
      </c>
    </row>
    <row r="50" spans="1:16" s="151" customFormat="1" ht="20.399999999999999" x14ac:dyDescent="0.2">
      <c r="A50" s="43">
        <v>503</v>
      </c>
      <c r="B50" s="44">
        <v>37759</v>
      </c>
      <c r="C50" s="124" t="s">
        <v>201</v>
      </c>
      <c r="D50" s="43" t="s">
        <v>359</v>
      </c>
      <c r="E50" s="34">
        <v>4764659</v>
      </c>
      <c r="F50" s="34">
        <v>2361583</v>
      </c>
      <c r="G50" s="35">
        <v>49.564575345266057</v>
      </c>
      <c r="H50" s="34">
        <v>63596</v>
      </c>
      <c r="I50" s="34">
        <v>10731</v>
      </c>
      <c r="J50" s="34">
        <v>2287256</v>
      </c>
      <c r="K50" s="34">
        <v>722931</v>
      </c>
      <c r="L50" s="34">
        <v>1564325</v>
      </c>
      <c r="M50" s="35">
        <v>31.606912387594566</v>
      </c>
      <c r="N50" s="33" t="s">
        <v>100</v>
      </c>
      <c r="O50" s="45" t="s">
        <v>110</v>
      </c>
      <c r="P50" s="45" t="s">
        <v>308</v>
      </c>
    </row>
    <row r="51" spans="1:16" s="151" customFormat="1" ht="20.399999999999999" x14ac:dyDescent="0.2">
      <c r="A51" s="207">
        <v>504</v>
      </c>
      <c r="B51" s="123">
        <v>38025</v>
      </c>
      <c r="C51" s="206" t="s">
        <v>234</v>
      </c>
      <c r="D51" s="207" t="s">
        <v>337</v>
      </c>
      <c r="E51" s="223">
        <v>4788961</v>
      </c>
      <c r="F51" s="223">
        <v>2183037</v>
      </c>
      <c r="G51" s="225">
        <v>45.584772981028657</v>
      </c>
      <c r="H51" s="223">
        <v>22991</v>
      </c>
      <c r="I51" s="223">
        <v>7914</v>
      </c>
      <c r="J51" s="223">
        <v>2152132</v>
      </c>
      <c r="K51" s="223">
        <v>800632</v>
      </c>
      <c r="L51" s="223">
        <v>1351500</v>
      </c>
      <c r="M51" s="225">
        <v>37.201807324086069</v>
      </c>
      <c r="N51" s="272" t="s">
        <v>100</v>
      </c>
      <c r="O51" s="163" t="s">
        <v>110</v>
      </c>
      <c r="P51" s="163" t="s">
        <v>308</v>
      </c>
    </row>
    <row r="52" spans="1:16" s="151" customFormat="1" x14ac:dyDescent="0.2">
      <c r="A52" s="43">
        <v>505</v>
      </c>
      <c r="B52" s="44">
        <v>38025</v>
      </c>
      <c r="C52" s="124" t="s">
        <v>239</v>
      </c>
      <c r="D52" s="43" t="s">
        <v>246</v>
      </c>
      <c r="E52" s="34">
        <v>4788961</v>
      </c>
      <c r="F52" s="34">
        <v>2175425</v>
      </c>
      <c r="G52" s="35">
        <v>45.425824098379586</v>
      </c>
      <c r="H52" s="34">
        <v>64015</v>
      </c>
      <c r="I52" s="34">
        <v>8391</v>
      </c>
      <c r="J52" s="34">
        <v>2103019</v>
      </c>
      <c r="K52" s="34">
        <v>755561</v>
      </c>
      <c r="L52" s="34">
        <v>1347458</v>
      </c>
      <c r="M52" s="35">
        <v>35.927445258459386</v>
      </c>
      <c r="N52" s="33" t="s">
        <v>100</v>
      </c>
      <c r="O52" s="45" t="s">
        <v>243</v>
      </c>
      <c r="P52" s="45" t="s">
        <v>243</v>
      </c>
    </row>
    <row r="53" spans="1:16" s="151" customFormat="1" ht="20.399999999999999" x14ac:dyDescent="0.2">
      <c r="A53" s="207">
        <v>506</v>
      </c>
      <c r="B53" s="123">
        <v>38025</v>
      </c>
      <c r="C53" s="206" t="s">
        <v>240</v>
      </c>
      <c r="D53" s="207" t="s">
        <v>359</v>
      </c>
      <c r="E53" s="223">
        <v>4788961</v>
      </c>
      <c r="F53" s="223">
        <v>2180863</v>
      </c>
      <c r="G53" s="225">
        <v>45.539376912862728</v>
      </c>
      <c r="H53" s="223">
        <v>39124</v>
      </c>
      <c r="I53" s="223">
        <v>8303</v>
      </c>
      <c r="J53" s="223">
        <v>2133436</v>
      </c>
      <c r="K53" s="223">
        <v>1198867</v>
      </c>
      <c r="L53" s="223">
        <v>934569</v>
      </c>
      <c r="M53" s="225">
        <v>56.194186279785285</v>
      </c>
      <c r="N53" s="272" t="s">
        <v>99</v>
      </c>
      <c r="O53" s="163" t="s">
        <v>370</v>
      </c>
      <c r="P53" s="163" t="s">
        <v>356</v>
      </c>
    </row>
    <row r="54" spans="1:16" s="151" customFormat="1" ht="20.399999999999999" x14ac:dyDescent="0.2">
      <c r="A54" s="43">
        <v>507</v>
      </c>
      <c r="B54" s="44">
        <v>38123</v>
      </c>
      <c r="C54" s="124" t="s">
        <v>206</v>
      </c>
      <c r="D54" s="43" t="s">
        <v>246</v>
      </c>
      <c r="E54" s="34">
        <v>4798197</v>
      </c>
      <c r="F54" s="34">
        <v>2438405</v>
      </c>
      <c r="G54" s="35">
        <v>50.819193126084649</v>
      </c>
      <c r="H54" s="34">
        <v>20747</v>
      </c>
      <c r="I54" s="34">
        <v>10313</v>
      </c>
      <c r="J54" s="34">
        <v>2407345</v>
      </c>
      <c r="K54" s="34">
        <v>772773</v>
      </c>
      <c r="L54" s="34">
        <v>1634572</v>
      </c>
      <c r="M54" s="35">
        <v>32.100633685657854</v>
      </c>
      <c r="N54" s="33" t="s">
        <v>100</v>
      </c>
      <c r="O54" s="45" t="s">
        <v>243</v>
      </c>
      <c r="P54" s="45" t="s">
        <v>243</v>
      </c>
    </row>
    <row r="55" spans="1:16" s="151" customFormat="1" ht="20.399999999999999" x14ac:dyDescent="0.2">
      <c r="A55" s="207">
        <v>508</v>
      </c>
      <c r="B55" s="123">
        <v>38123</v>
      </c>
      <c r="C55" s="206" t="s">
        <v>202</v>
      </c>
      <c r="D55" s="207" t="s">
        <v>337</v>
      </c>
      <c r="E55" s="223">
        <v>4798197</v>
      </c>
      <c r="F55" s="223">
        <v>2439301</v>
      </c>
      <c r="G55" s="225">
        <v>50.837866807052734</v>
      </c>
      <c r="H55" s="223">
        <v>21035</v>
      </c>
      <c r="I55" s="223">
        <v>10369</v>
      </c>
      <c r="J55" s="223">
        <v>2407897</v>
      </c>
      <c r="K55" s="223">
        <v>756550</v>
      </c>
      <c r="L55" s="223">
        <v>1651347</v>
      </c>
      <c r="M55" s="225">
        <v>31.419533310602571</v>
      </c>
      <c r="N55" s="272" t="s">
        <v>100</v>
      </c>
      <c r="O55" s="163" t="s">
        <v>110</v>
      </c>
      <c r="P55" s="163" t="s">
        <v>308</v>
      </c>
    </row>
    <row r="56" spans="1:16" s="151" customFormat="1" ht="20.399999999999999" x14ac:dyDescent="0.2">
      <c r="A56" s="43">
        <v>509</v>
      </c>
      <c r="B56" s="44">
        <v>38123</v>
      </c>
      <c r="C56" s="124" t="s">
        <v>241</v>
      </c>
      <c r="D56" s="43" t="s">
        <v>246</v>
      </c>
      <c r="E56" s="34">
        <v>4798197</v>
      </c>
      <c r="F56" s="34">
        <v>2439677</v>
      </c>
      <c r="G56" s="35">
        <v>50.84570308388755</v>
      </c>
      <c r="H56" s="34">
        <v>21902</v>
      </c>
      <c r="I56" s="34">
        <v>10390</v>
      </c>
      <c r="J56" s="34">
        <v>2407385</v>
      </c>
      <c r="K56" s="34">
        <v>821475</v>
      </c>
      <c r="L56" s="34">
        <v>1585910</v>
      </c>
      <c r="M56" s="35">
        <v>34.123125299858557</v>
      </c>
      <c r="N56" s="33" t="s">
        <v>100</v>
      </c>
      <c r="O56" s="45" t="s">
        <v>243</v>
      </c>
      <c r="P56" s="45" t="s">
        <v>243</v>
      </c>
    </row>
    <row r="57" spans="1:16" s="151" customFormat="1" ht="20.399999999999999" x14ac:dyDescent="0.2">
      <c r="A57" s="207">
        <v>510</v>
      </c>
      <c r="B57" s="123">
        <v>38256</v>
      </c>
      <c r="C57" s="206" t="s">
        <v>173</v>
      </c>
      <c r="D57" s="207" t="s">
        <v>337</v>
      </c>
      <c r="E57" s="223">
        <v>4814035</v>
      </c>
      <c r="F57" s="223">
        <v>2591426</v>
      </c>
      <c r="G57" s="225">
        <v>53.830643109158949</v>
      </c>
      <c r="H57" s="223">
        <v>20188</v>
      </c>
      <c r="I57" s="223">
        <v>12256</v>
      </c>
      <c r="J57" s="223">
        <v>2558982</v>
      </c>
      <c r="K57" s="223">
        <v>1106529</v>
      </c>
      <c r="L57" s="223">
        <v>1452453</v>
      </c>
      <c r="M57" s="225">
        <v>43.240984110087524</v>
      </c>
      <c r="N57" s="272" t="s">
        <v>100</v>
      </c>
      <c r="O57" s="163" t="s">
        <v>155</v>
      </c>
      <c r="P57" s="163" t="s">
        <v>174</v>
      </c>
    </row>
    <row r="58" spans="1:16" s="151" customFormat="1" ht="20.399999999999999" x14ac:dyDescent="0.2">
      <c r="A58" s="43">
        <v>511</v>
      </c>
      <c r="B58" s="44">
        <v>38256</v>
      </c>
      <c r="C58" s="124" t="s">
        <v>175</v>
      </c>
      <c r="D58" s="43" t="s">
        <v>337</v>
      </c>
      <c r="E58" s="34">
        <v>4814035</v>
      </c>
      <c r="F58" s="34">
        <v>2591968</v>
      </c>
      <c r="G58" s="35">
        <v>53.84190185571979</v>
      </c>
      <c r="H58" s="34">
        <v>18214</v>
      </c>
      <c r="I58" s="34">
        <v>12255</v>
      </c>
      <c r="J58" s="34">
        <v>2561499</v>
      </c>
      <c r="K58" s="34">
        <v>1238912</v>
      </c>
      <c r="L58" s="34">
        <v>1322587</v>
      </c>
      <c r="M58" s="35">
        <v>48.36667904223269</v>
      </c>
      <c r="N58" s="33" t="s">
        <v>100</v>
      </c>
      <c r="O58" s="45" t="s">
        <v>176</v>
      </c>
      <c r="P58" s="45" t="s">
        <v>376</v>
      </c>
    </row>
    <row r="59" spans="1:16" s="151" customFormat="1" x14ac:dyDescent="0.2">
      <c r="A59" s="207">
        <v>512</v>
      </c>
      <c r="B59" s="123">
        <v>38256</v>
      </c>
      <c r="C59" s="206" t="s">
        <v>741</v>
      </c>
      <c r="D59" s="207" t="s">
        <v>359</v>
      </c>
      <c r="E59" s="223">
        <v>4814035</v>
      </c>
      <c r="F59" s="223">
        <v>2577679</v>
      </c>
      <c r="G59" s="225">
        <v>53.545082243897269</v>
      </c>
      <c r="H59" s="223">
        <v>58197</v>
      </c>
      <c r="I59" s="223">
        <v>12597</v>
      </c>
      <c r="J59" s="223">
        <v>2506885</v>
      </c>
      <c r="K59" s="223">
        <v>1247771</v>
      </c>
      <c r="L59" s="223">
        <v>1259114</v>
      </c>
      <c r="M59" s="225">
        <v>49.773763056542279</v>
      </c>
      <c r="N59" s="272" t="s">
        <v>100</v>
      </c>
      <c r="O59" s="163" t="s">
        <v>177</v>
      </c>
      <c r="P59" s="163" t="s">
        <v>178</v>
      </c>
    </row>
    <row r="60" spans="1:16" s="151" customFormat="1" ht="30.6" x14ac:dyDescent="0.2">
      <c r="A60" s="43">
        <v>513</v>
      </c>
      <c r="B60" s="44">
        <v>38256</v>
      </c>
      <c r="C60" s="124" t="s">
        <v>179</v>
      </c>
      <c r="D60" s="43" t="s">
        <v>246</v>
      </c>
      <c r="E60" s="34">
        <v>4814035</v>
      </c>
      <c r="F60" s="34">
        <v>2590724</v>
      </c>
      <c r="G60" s="35">
        <v>53.8160607473772</v>
      </c>
      <c r="H60" s="34">
        <v>22600</v>
      </c>
      <c r="I60" s="34">
        <v>12385</v>
      </c>
      <c r="J60" s="34">
        <v>2555739</v>
      </c>
      <c r="K60" s="34">
        <v>1417159</v>
      </c>
      <c r="L60" s="34">
        <v>1138580</v>
      </c>
      <c r="M60" s="35">
        <v>55.450067475591212</v>
      </c>
      <c r="N60" s="33" t="s">
        <v>99</v>
      </c>
      <c r="O60" s="45" t="s">
        <v>243</v>
      </c>
      <c r="P60" s="45" t="s">
        <v>243</v>
      </c>
    </row>
    <row r="61" spans="1:16" s="151" customFormat="1" ht="20.399999999999999" x14ac:dyDescent="0.2">
      <c r="A61" s="207">
        <v>514</v>
      </c>
      <c r="B61" s="123">
        <v>38319</v>
      </c>
      <c r="C61" s="206" t="s">
        <v>180</v>
      </c>
      <c r="D61" s="207" t="s">
        <v>337</v>
      </c>
      <c r="E61" s="223">
        <v>4819855</v>
      </c>
      <c r="F61" s="223">
        <v>1776714</v>
      </c>
      <c r="G61" s="225">
        <v>36.86239523803102</v>
      </c>
      <c r="H61" s="223">
        <v>52754</v>
      </c>
      <c r="I61" s="223">
        <v>8064</v>
      </c>
      <c r="J61" s="223">
        <v>1715896</v>
      </c>
      <c r="K61" s="223">
        <v>1104565</v>
      </c>
      <c r="L61" s="223">
        <v>611331</v>
      </c>
      <c r="M61" s="225">
        <v>64.372491106687107</v>
      </c>
      <c r="N61" s="272" t="s">
        <v>99</v>
      </c>
      <c r="O61" s="163" t="s">
        <v>355</v>
      </c>
      <c r="P61" s="163" t="s">
        <v>378</v>
      </c>
    </row>
    <row r="62" spans="1:16" s="151" customFormat="1" x14ac:dyDescent="0.2">
      <c r="A62" s="43">
        <v>515</v>
      </c>
      <c r="B62" s="44">
        <v>38319</v>
      </c>
      <c r="C62" s="124" t="s">
        <v>181</v>
      </c>
      <c r="D62" s="43" t="s">
        <v>337</v>
      </c>
      <c r="E62" s="34">
        <v>4819855</v>
      </c>
      <c r="F62" s="34">
        <v>1775770</v>
      </c>
      <c r="G62" s="35">
        <v>36.84280958659545</v>
      </c>
      <c r="H62" s="34">
        <v>61974</v>
      </c>
      <c r="I62" s="34">
        <v>8239</v>
      </c>
      <c r="J62" s="34">
        <v>1705557</v>
      </c>
      <c r="K62" s="34">
        <v>1258895</v>
      </c>
      <c r="L62" s="34">
        <v>446662</v>
      </c>
      <c r="M62" s="35">
        <v>73.811370713497112</v>
      </c>
      <c r="N62" s="33" t="s">
        <v>99</v>
      </c>
      <c r="O62" s="45" t="s">
        <v>362</v>
      </c>
      <c r="P62" s="45" t="s">
        <v>386</v>
      </c>
    </row>
    <row r="63" spans="1:16" s="151" customFormat="1" ht="20.399999999999999" x14ac:dyDescent="0.2">
      <c r="A63" s="207">
        <v>516</v>
      </c>
      <c r="B63" s="123">
        <v>38319</v>
      </c>
      <c r="C63" s="206" t="s">
        <v>182</v>
      </c>
      <c r="D63" s="207" t="s">
        <v>246</v>
      </c>
      <c r="E63" s="147">
        <v>4819855</v>
      </c>
      <c r="F63" s="147">
        <v>1785215</v>
      </c>
      <c r="G63" s="265">
        <v>37.03876983851174</v>
      </c>
      <c r="H63" s="147">
        <v>35058</v>
      </c>
      <c r="I63" s="147">
        <v>7921</v>
      </c>
      <c r="J63" s="147">
        <v>1742236</v>
      </c>
      <c r="K63" s="147">
        <v>1156706</v>
      </c>
      <c r="L63" s="147">
        <v>585530</v>
      </c>
      <c r="M63" s="265">
        <v>66.392038736428361</v>
      </c>
      <c r="N63" s="210" t="s">
        <v>99</v>
      </c>
      <c r="O63" s="147" t="s">
        <v>243</v>
      </c>
      <c r="P63" s="147" t="s">
        <v>243</v>
      </c>
    </row>
    <row r="64" spans="1:16" s="151" customFormat="1" ht="20.399999999999999" x14ac:dyDescent="0.2">
      <c r="A64" s="43">
        <v>517</v>
      </c>
      <c r="B64" s="44">
        <v>38508</v>
      </c>
      <c r="C64" s="124" t="s">
        <v>158</v>
      </c>
      <c r="D64" s="43" t="s">
        <v>246</v>
      </c>
      <c r="E64" s="34">
        <v>4836712</v>
      </c>
      <c r="F64" s="34">
        <v>2739694</v>
      </c>
      <c r="G64" s="35">
        <v>56.64372821867417</v>
      </c>
      <c r="H64" s="34">
        <v>25255</v>
      </c>
      <c r="I64" s="34">
        <v>10137</v>
      </c>
      <c r="J64" s="34">
        <v>2704302</v>
      </c>
      <c r="K64" s="34">
        <v>1477260</v>
      </c>
      <c r="L64" s="34">
        <v>1227042</v>
      </c>
      <c r="M64" s="35">
        <v>54.626295435938744</v>
      </c>
      <c r="N64" s="33" t="s">
        <v>99</v>
      </c>
      <c r="O64" s="45" t="s">
        <v>243</v>
      </c>
      <c r="P64" s="45" t="s">
        <v>243</v>
      </c>
    </row>
    <row r="65" spans="1:16" s="151" customFormat="1" ht="20.399999999999999" x14ac:dyDescent="0.2">
      <c r="A65" s="207">
        <v>518</v>
      </c>
      <c r="B65" s="123">
        <v>38508</v>
      </c>
      <c r="C65" s="206" t="s">
        <v>159</v>
      </c>
      <c r="D65" s="207" t="s">
        <v>246</v>
      </c>
      <c r="E65" s="223">
        <v>4836712</v>
      </c>
      <c r="F65" s="223">
        <v>2733838</v>
      </c>
      <c r="G65" s="225">
        <v>56.52265423287556</v>
      </c>
      <c r="H65" s="223">
        <v>36110</v>
      </c>
      <c r="I65" s="223">
        <v>10360</v>
      </c>
      <c r="J65" s="223">
        <v>2687368</v>
      </c>
      <c r="K65" s="223">
        <v>1559848</v>
      </c>
      <c r="L65" s="223">
        <v>1127520</v>
      </c>
      <c r="M65" s="225">
        <v>58.043706704850251</v>
      </c>
      <c r="N65" s="272" t="s">
        <v>99</v>
      </c>
      <c r="O65" s="163" t="s">
        <v>243</v>
      </c>
      <c r="P65" s="163" t="s">
        <v>243</v>
      </c>
    </row>
    <row r="66" spans="1:16" s="151" customFormat="1" ht="30.6" x14ac:dyDescent="0.2">
      <c r="A66" s="43">
        <v>519</v>
      </c>
      <c r="B66" s="44">
        <v>38620</v>
      </c>
      <c r="C66" s="124" t="s">
        <v>160</v>
      </c>
      <c r="D66" s="43" t="s">
        <v>246</v>
      </c>
      <c r="E66" s="34">
        <v>4852272</v>
      </c>
      <c r="F66" s="34">
        <v>2634131</v>
      </c>
      <c r="G66" s="35">
        <v>54.286548651848044</v>
      </c>
      <c r="H66" s="34">
        <v>18569</v>
      </c>
      <c r="I66" s="34">
        <v>9736</v>
      </c>
      <c r="J66" s="34">
        <v>2605826</v>
      </c>
      <c r="K66" s="34">
        <v>1458686</v>
      </c>
      <c r="L66" s="34">
        <v>1147140</v>
      </c>
      <c r="M66" s="35">
        <v>55.977874194209434</v>
      </c>
      <c r="N66" s="33" t="s">
        <v>99</v>
      </c>
      <c r="O66" s="45" t="s">
        <v>243</v>
      </c>
      <c r="P66" s="45" t="s">
        <v>243</v>
      </c>
    </row>
    <row r="67" spans="1:16" s="151" customFormat="1" ht="20.399999999999999" x14ac:dyDescent="0.2">
      <c r="A67" s="207">
        <v>520</v>
      </c>
      <c r="B67" s="123">
        <v>38683</v>
      </c>
      <c r="C67" s="206" t="s">
        <v>0</v>
      </c>
      <c r="D67" s="207" t="s">
        <v>359</v>
      </c>
      <c r="E67" s="223">
        <v>4859437</v>
      </c>
      <c r="F67" s="223">
        <v>2052910</v>
      </c>
      <c r="G67" s="225">
        <v>42.245840413200128</v>
      </c>
      <c r="H67" s="223">
        <v>23043</v>
      </c>
      <c r="I67" s="223">
        <v>7550</v>
      </c>
      <c r="J67" s="223">
        <v>2022317</v>
      </c>
      <c r="K67" s="223">
        <v>1125835</v>
      </c>
      <c r="L67" s="223">
        <v>896482</v>
      </c>
      <c r="M67" s="225">
        <v>55.67055016597299</v>
      </c>
      <c r="N67" s="272" t="s">
        <v>99</v>
      </c>
      <c r="O67" s="163" t="s">
        <v>308</v>
      </c>
      <c r="P67" s="163" t="s">
        <v>110</v>
      </c>
    </row>
    <row r="68" spans="1:16" s="151" customFormat="1" ht="20.399999999999999" x14ac:dyDescent="0.2">
      <c r="A68" s="43">
        <v>521</v>
      </c>
      <c r="B68" s="44">
        <v>38683</v>
      </c>
      <c r="C68" s="124" t="s">
        <v>96</v>
      </c>
      <c r="D68" s="43" t="s">
        <v>246</v>
      </c>
      <c r="E68" s="34">
        <v>4859437</v>
      </c>
      <c r="F68" s="34">
        <v>2056269</v>
      </c>
      <c r="G68" s="35">
        <v>42.314963647023305</v>
      </c>
      <c r="H68" s="34">
        <v>18279</v>
      </c>
      <c r="I68" s="34">
        <v>7257</v>
      </c>
      <c r="J68" s="34">
        <v>2030733</v>
      </c>
      <c r="K68" s="34">
        <v>1026833</v>
      </c>
      <c r="L68" s="34">
        <v>1003900</v>
      </c>
      <c r="M68" s="35">
        <v>50.564648331415306</v>
      </c>
      <c r="N68" s="33" t="s">
        <v>99</v>
      </c>
      <c r="O68" s="45" t="s">
        <v>243</v>
      </c>
      <c r="P68" s="45" t="s">
        <v>243</v>
      </c>
    </row>
    <row r="69" spans="1:16" s="151" customFormat="1" x14ac:dyDescent="0.2">
      <c r="A69" s="207">
        <v>522</v>
      </c>
      <c r="B69" s="123">
        <v>38858</v>
      </c>
      <c r="C69" s="206" t="s">
        <v>310</v>
      </c>
      <c r="D69" s="207" t="s">
        <v>337</v>
      </c>
      <c r="E69" s="223">
        <v>4877742</v>
      </c>
      <c r="F69" s="223">
        <v>1356059</v>
      </c>
      <c r="G69" s="225">
        <v>27.800957902242473</v>
      </c>
      <c r="H69" s="223">
        <v>21941</v>
      </c>
      <c r="I69" s="223">
        <v>5002</v>
      </c>
      <c r="J69" s="223">
        <v>1329116</v>
      </c>
      <c r="K69" s="223">
        <v>1137450</v>
      </c>
      <c r="L69" s="223">
        <v>191666</v>
      </c>
      <c r="M69" s="225">
        <v>85.579437761640065</v>
      </c>
      <c r="N69" s="272" t="s">
        <v>99</v>
      </c>
      <c r="O69" s="163" t="s">
        <v>308</v>
      </c>
      <c r="P69" s="163" t="s">
        <v>110</v>
      </c>
    </row>
    <row r="70" spans="1:16" s="151" customFormat="1" x14ac:dyDescent="0.2">
      <c r="A70" s="43">
        <v>523</v>
      </c>
      <c r="B70" s="44">
        <v>38984</v>
      </c>
      <c r="C70" s="124" t="s">
        <v>321</v>
      </c>
      <c r="D70" s="43" t="s">
        <v>359</v>
      </c>
      <c r="E70" s="34">
        <v>4893738</v>
      </c>
      <c r="F70" s="34">
        <v>2385591</v>
      </c>
      <c r="G70" s="35">
        <v>48.747828347165296</v>
      </c>
      <c r="H70" s="34">
        <v>43402</v>
      </c>
      <c r="I70" s="34">
        <v>8844</v>
      </c>
      <c r="J70" s="34">
        <v>2333345</v>
      </c>
      <c r="K70" s="34">
        <v>973831</v>
      </c>
      <c r="L70" s="34">
        <v>1359514</v>
      </c>
      <c r="M70" s="35">
        <v>41.735405608686243</v>
      </c>
      <c r="N70" s="33" t="s">
        <v>100</v>
      </c>
      <c r="O70" s="45" t="s">
        <v>378</v>
      </c>
      <c r="P70" s="45" t="s">
        <v>355</v>
      </c>
    </row>
    <row r="71" spans="1:16" s="151" customFormat="1" x14ac:dyDescent="0.2">
      <c r="A71" s="207">
        <v>524</v>
      </c>
      <c r="B71" s="123">
        <v>38984</v>
      </c>
      <c r="C71" s="206" t="s">
        <v>322</v>
      </c>
      <c r="D71" s="207" t="s">
        <v>246</v>
      </c>
      <c r="E71" s="223">
        <v>4893738</v>
      </c>
      <c r="F71" s="223">
        <v>2393496</v>
      </c>
      <c r="G71" s="225">
        <v>48.909361310311262</v>
      </c>
      <c r="H71" s="223">
        <v>27528</v>
      </c>
      <c r="I71" s="223">
        <v>8715</v>
      </c>
      <c r="J71" s="223">
        <v>2357253</v>
      </c>
      <c r="K71" s="223">
        <v>1602134</v>
      </c>
      <c r="L71" s="223">
        <v>755119</v>
      </c>
      <c r="M71" s="225">
        <v>67.966145339511712</v>
      </c>
      <c r="N71" s="272" t="s">
        <v>99</v>
      </c>
      <c r="O71" s="163" t="s">
        <v>243</v>
      </c>
      <c r="P71" s="163" t="s">
        <v>243</v>
      </c>
    </row>
    <row r="72" spans="1:16" s="151" customFormat="1" x14ac:dyDescent="0.2">
      <c r="A72" s="43">
        <v>525</v>
      </c>
      <c r="B72" s="44">
        <v>38984</v>
      </c>
      <c r="C72" s="124" t="s">
        <v>323</v>
      </c>
      <c r="D72" s="43" t="s">
        <v>246</v>
      </c>
      <c r="E72" s="34">
        <v>4893738</v>
      </c>
      <c r="F72" s="34">
        <v>2393806</v>
      </c>
      <c r="G72" s="35">
        <v>48.915695936316986</v>
      </c>
      <c r="H72" s="34">
        <v>26028</v>
      </c>
      <c r="I72" s="34">
        <v>8592</v>
      </c>
      <c r="J72" s="34">
        <v>2359186</v>
      </c>
      <c r="K72" s="34">
        <v>1598552</v>
      </c>
      <c r="L72" s="34">
        <v>760634</v>
      </c>
      <c r="M72" s="35">
        <v>67.75862522073291</v>
      </c>
      <c r="N72" s="33" t="s">
        <v>99</v>
      </c>
      <c r="O72" s="45" t="s">
        <v>243</v>
      </c>
      <c r="P72" s="45" t="s">
        <v>243</v>
      </c>
    </row>
    <row r="73" spans="1:16" s="151" customFormat="1" x14ac:dyDescent="0.2">
      <c r="A73" s="207">
        <v>526</v>
      </c>
      <c r="B73" s="123">
        <v>39047</v>
      </c>
      <c r="C73" s="206" t="s">
        <v>252</v>
      </c>
      <c r="D73" s="207" t="s">
        <v>246</v>
      </c>
      <c r="E73" s="223">
        <v>4902608</v>
      </c>
      <c r="F73" s="223">
        <v>2205269</v>
      </c>
      <c r="G73" s="225">
        <v>44.981548596175749</v>
      </c>
      <c r="H73" s="223">
        <v>28926</v>
      </c>
      <c r="I73" s="223">
        <v>7659</v>
      </c>
      <c r="J73" s="223">
        <v>2168684</v>
      </c>
      <c r="K73" s="223">
        <v>1158494</v>
      </c>
      <c r="L73" s="223">
        <v>1010190</v>
      </c>
      <c r="M73" s="225">
        <v>53.419216446471687</v>
      </c>
      <c r="N73" s="272" t="s">
        <v>99</v>
      </c>
      <c r="O73" s="163" t="s">
        <v>243</v>
      </c>
      <c r="P73" s="163" t="s">
        <v>243</v>
      </c>
    </row>
    <row r="74" spans="1:16" s="151" customFormat="1" x14ac:dyDescent="0.2">
      <c r="A74" s="43">
        <v>527</v>
      </c>
      <c r="B74" s="44">
        <v>39047</v>
      </c>
      <c r="C74" s="124" t="s">
        <v>253</v>
      </c>
      <c r="D74" s="43" t="s">
        <v>246</v>
      </c>
      <c r="E74" s="34">
        <v>4902608</v>
      </c>
      <c r="F74" s="34">
        <v>2206479</v>
      </c>
      <c r="G74" s="35">
        <v>45.006229337528112</v>
      </c>
      <c r="H74" s="34">
        <v>20850</v>
      </c>
      <c r="I74" s="34">
        <v>7418</v>
      </c>
      <c r="J74" s="34">
        <v>2178211</v>
      </c>
      <c r="K74" s="34">
        <v>1480796</v>
      </c>
      <c r="L74" s="34">
        <v>697415</v>
      </c>
      <c r="M74" s="35">
        <v>67.982211089742918</v>
      </c>
      <c r="N74" s="33" t="s">
        <v>99</v>
      </c>
      <c r="O74" s="45" t="s">
        <v>243</v>
      </c>
      <c r="P74" s="45" t="s">
        <v>243</v>
      </c>
    </row>
    <row r="75" spans="1:16" s="151" customFormat="1" x14ac:dyDescent="0.2">
      <c r="A75" s="207">
        <v>528</v>
      </c>
      <c r="B75" s="123">
        <v>39152</v>
      </c>
      <c r="C75" s="206" t="s">
        <v>117</v>
      </c>
      <c r="D75" s="207" t="s">
        <v>359</v>
      </c>
      <c r="E75" s="223">
        <v>4914448</v>
      </c>
      <c r="F75" s="223">
        <v>2257903</v>
      </c>
      <c r="G75" s="225">
        <v>45.9</v>
      </c>
      <c r="H75" s="223">
        <v>16993</v>
      </c>
      <c r="I75" s="223">
        <v>8780</v>
      </c>
      <c r="J75" s="223">
        <v>2232130</v>
      </c>
      <c r="K75" s="223">
        <v>641917</v>
      </c>
      <c r="L75" s="223">
        <v>1590213</v>
      </c>
      <c r="M75" s="225">
        <v>28.8</v>
      </c>
      <c r="N75" s="272" t="s">
        <v>100</v>
      </c>
      <c r="O75" s="163" t="s">
        <v>375</v>
      </c>
      <c r="P75" s="163" t="s">
        <v>385</v>
      </c>
    </row>
    <row r="76" spans="1:16" s="151" customFormat="1" x14ac:dyDescent="0.2">
      <c r="A76" s="43">
        <v>529</v>
      </c>
      <c r="B76" s="44">
        <v>39250</v>
      </c>
      <c r="C76" s="124" t="s">
        <v>170</v>
      </c>
      <c r="D76" s="43" t="s">
        <v>246</v>
      </c>
      <c r="E76" s="34">
        <v>4929139</v>
      </c>
      <c r="F76" s="34">
        <v>1784498</v>
      </c>
      <c r="G76" s="35">
        <v>36.200000000000003</v>
      </c>
      <c r="H76" s="34">
        <v>19618</v>
      </c>
      <c r="I76" s="34">
        <v>5970</v>
      </c>
      <c r="J76" s="34">
        <v>1758910</v>
      </c>
      <c r="K76" s="34">
        <v>1039282</v>
      </c>
      <c r="L76" s="34">
        <v>719628</v>
      </c>
      <c r="M76" s="35">
        <v>59.1</v>
      </c>
      <c r="N76" s="33" t="s">
        <v>99</v>
      </c>
      <c r="O76" s="45" t="s">
        <v>243</v>
      </c>
      <c r="P76" s="45" t="s">
        <v>243</v>
      </c>
    </row>
    <row r="77" spans="1:16" s="151" customFormat="1" ht="20.399999999999999" x14ac:dyDescent="0.2">
      <c r="A77" s="207">
        <v>530</v>
      </c>
      <c r="B77" s="123">
        <v>39502</v>
      </c>
      <c r="C77" s="206" t="s">
        <v>312</v>
      </c>
      <c r="D77" s="207" t="s">
        <v>359</v>
      </c>
      <c r="E77" s="223">
        <v>4957778</v>
      </c>
      <c r="F77" s="223">
        <v>1920885</v>
      </c>
      <c r="G77" s="225">
        <v>38.744877241377083</v>
      </c>
      <c r="H77" s="223">
        <v>31490</v>
      </c>
      <c r="I77" s="223">
        <v>6218</v>
      </c>
      <c r="J77" s="223">
        <v>1883177</v>
      </c>
      <c r="K77" s="223">
        <v>601070</v>
      </c>
      <c r="L77" s="223">
        <v>1282107</v>
      </c>
      <c r="M77" s="225">
        <v>31.917870704665575</v>
      </c>
      <c r="N77" s="272" t="s">
        <v>100</v>
      </c>
      <c r="O77" s="163" t="s">
        <v>110</v>
      </c>
      <c r="P77" s="163" t="s">
        <v>308</v>
      </c>
    </row>
    <row r="78" spans="1:16" s="151" customFormat="1" ht="20.399999999999999" x14ac:dyDescent="0.2">
      <c r="A78" s="43">
        <v>531</v>
      </c>
      <c r="B78" s="44">
        <v>39502</v>
      </c>
      <c r="C78" s="124" t="s">
        <v>313</v>
      </c>
      <c r="D78" s="43" t="s">
        <v>246</v>
      </c>
      <c r="E78" s="34">
        <v>4957778</v>
      </c>
      <c r="F78" s="34">
        <v>1914955</v>
      </c>
      <c r="G78" s="35">
        <v>38.625267206397709</v>
      </c>
      <c r="H78" s="34">
        <v>50745</v>
      </c>
      <c r="I78" s="34">
        <v>6478</v>
      </c>
      <c r="J78" s="34">
        <v>1857732</v>
      </c>
      <c r="K78" s="34">
        <v>938742</v>
      </c>
      <c r="L78" s="34">
        <v>918990</v>
      </c>
      <c r="M78" s="35">
        <v>50.531615970441379</v>
      </c>
      <c r="N78" s="33" t="s">
        <v>99</v>
      </c>
      <c r="O78" s="45" t="s">
        <v>243</v>
      </c>
      <c r="P78" s="45" t="s">
        <v>243</v>
      </c>
    </row>
    <row r="79" spans="1:16" s="151" customFormat="1" x14ac:dyDescent="0.2">
      <c r="A79" s="207">
        <v>532</v>
      </c>
      <c r="B79" s="123">
        <v>39600</v>
      </c>
      <c r="C79" s="206" t="s">
        <v>289</v>
      </c>
      <c r="D79" s="207" t="s">
        <v>359</v>
      </c>
      <c r="E79" s="223">
        <v>4969834</v>
      </c>
      <c r="F79" s="223">
        <v>2245570</v>
      </c>
      <c r="G79" s="225">
        <v>45.184004133739677</v>
      </c>
      <c r="H79" s="223">
        <v>18803</v>
      </c>
      <c r="I79" s="223">
        <v>6795</v>
      </c>
      <c r="J79" s="223">
        <v>2219972</v>
      </c>
      <c r="K79" s="223">
        <v>804728</v>
      </c>
      <c r="L79" s="223">
        <v>1415244</v>
      </c>
      <c r="M79" s="225">
        <v>36.249466209483721</v>
      </c>
      <c r="N79" s="272" t="s">
        <v>100</v>
      </c>
      <c r="O79" s="163" t="s">
        <v>386</v>
      </c>
      <c r="P79" s="163" t="s">
        <v>362</v>
      </c>
    </row>
    <row r="80" spans="1:16" s="151" customFormat="1" ht="20.399999999999999" x14ac:dyDescent="0.2">
      <c r="A80" s="43">
        <v>533</v>
      </c>
      <c r="B80" s="44">
        <v>39600</v>
      </c>
      <c r="C80" s="124" t="s">
        <v>290</v>
      </c>
      <c r="D80" s="43" t="s">
        <v>359</v>
      </c>
      <c r="E80" s="34">
        <v>4969834</v>
      </c>
      <c r="F80" s="34">
        <v>2229206</v>
      </c>
      <c r="G80" s="35">
        <v>44.85473760290585</v>
      </c>
      <c r="H80" s="34">
        <v>49202</v>
      </c>
      <c r="I80" s="34">
        <v>6887</v>
      </c>
      <c r="J80" s="34">
        <v>2173117</v>
      </c>
      <c r="K80" s="34">
        <v>538926</v>
      </c>
      <c r="L80" s="34">
        <v>1634191</v>
      </c>
      <c r="M80" s="35">
        <v>24.799677145777242</v>
      </c>
      <c r="N80" s="33" t="s">
        <v>100</v>
      </c>
      <c r="O80" s="45" t="s">
        <v>110</v>
      </c>
      <c r="P80" s="45" t="s">
        <v>308</v>
      </c>
    </row>
    <row r="81" spans="1:16" s="151" customFormat="1" ht="20.399999999999999" x14ac:dyDescent="0.2">
      <c r="A81" s="207">
        <v>534</v>
      </c>
      <c r="B81" s="123">
        <v>39600</v>
      </c>
      <c r="C81" s="206" t="s">
        <v>291</v>
      </c>
      <c r="D81" s="207" t="s">
        <v>337</v>
      </c>
      <c r="E81" s="223">
        <v>4969834</v>
      </c>
      <c r="F81" s="223">
        <v>2227203</v>
      </c>
      <c r="G81" s="225">
        <v>44.814434445898996</v>
      </c>
      <c r="H81" s="223">
        <v>53247</v>
      </c>
      <c r="I81" s="223">
        <v>6949</v>
      </c>
      <c r="J81" s="223">
        <v>2167007</v>
      </c>
      <c r="K81" s="223">
        <v>661310</v>
      </c>
      <c r="L81" s="223">
        <v>1505697</v>
      </c>
      <c r="M81" s="225">
        <v>30.517206451109757</v>
      </c>
      <c r="N81" s="272" t="s">
        <v>100</v>
      </c>
      <c r="O81" s="163" t="s">
        <v>110</v>
      </c>
      <c r="P81" s="163" t="s">
        <v>308</v>
      </c>
    </row>
    <row r="82" spans="1:16" s="151" customFormat="1" ht="20.399999999999999" x14ac:dyDescent="0.2">
      <c r="A82" s="43">
        <v>535</v>
      </c>
      <c r="B82" s="44">
        <v>39782</v>
      </c>
      <c r="C82" s="124" t="s">
        <v>145</v>
      </c>
      <c r="D82" s="43" t="s">
        <v>359</v>
      </c>
      <c r="E82" s="34">
        <v>4993100</v>
      </c>
      <c r="F82" s="34">
        <v>2374312</v>
      </c>
      <c r="G82" s="35">
        <v>47.551861568965172</v>
      </c>
      <c r="H82" s="34">
        <v>40912</v>
      </c>
      <c r="I82" s="34">
        <v>7958</v>
      </c>
      <c r="J82" s="34">
        <v>2325442</v>
      </c>
      <c r="K82" s="34">
        <v>1206323</v>
      </c>
      <c r="L82" s="34">
        <v>1119119</v>
      </c>
      <c r="M82" s="35">
        <v>51.874998387403338</v>
      </c>
      <c r="N82" s="33" t="s">
        <v>99</v>
      </c>
      <c r="O82" s="45" t="s">
        <v>357</v>
      </c>
      <c r="P82" s="45" t="s">
        <v>381</v>
      </c>
    </row>
    <row r="83" spans="1:16" s="151" customFormat="1" x14ac:dyDescent="0.2">
      <c r="A83" s="207">
        <v>536</v>
      </c>
      <c r="B83" s="123">
        <v>39782</v>
      </c>
      <c r="C83" s="206" t="s">
        <v>146</v>
      </c>
      <c r="D83" s="207" t="s">
        <v>359</v>
      </c>
      <c r="E83" s="223">
        <v>4993100</v>
      </c>
      <c r="F83" s="223">
        <v>2380196</v>
      </c>
      <c r="G83" s="225">
        <v>47.66970419178466</v>
      </c>
      <c r="H83" s="223">
        <v>27686</v>
      </c>
      <c r="I83" s="223">
        <v>7691</v>
      </c>
      <c r="J83" s="223">
        <v>2344819</v>
      </c>
      <c r="K83" s="223">
        <v>970221</v>
      </c>
      <c r="L83" s="223">
        <v>1374598</v>
      </c>
      <c r="M83" s="225">
        <v>41.377223572480439</v>
      </c>
      <c r="N83" s="272" t="s">
        <v>100</v>
      </c>
      <c r="O83" s="163" t="s">
        <v>372</v>
      </c>
      <c r="P83" s="163" t="s">
        <v>380</v>
      </c>
    </row>
    <row r="84" spans="1:16" s="151" customFormat="1" ht="20.399999999999999" x14ac:dyDescent="0.2">
      <c r="A84" s="43">
        <v>537</v>
      </c>
      <c r="B84" s="44">
        <v>39782</v>
      </c>
      <c r="C84" s="124" t="s">
        <v>147</v>
      </c>
      <c r="D84" s="43" t="s">
        <v>359</v>
      </c>
      <c r="E84" s="34">
        <v>4993100</v>
      </c>
      <c r="F84" s="34">
        <v>2359213</v>
      </c>
      <c r="G84" s="35">
        <v>47.249464260679737</v>
      </c>
      <c r="H84" s="34">
        <v>75453</v>
      </c>
      <c r="I84" s="34">
        <v>8527</v>
      </c>
      <c r="J84" s="34">
        <v>2275233</v>
      </c>
      <c r="K84" s="34">
        <v>773467</v>
      </c>
      <c r="L84" s="34">
        <v>1501766</v>
      </c>
      <c r="M84" s="35">
        <v>33.995067757895562</v>
      </c>
      <c r="N84" s="33" t="s">
        <v>100</v>
      </c>
      <c r="O84" s="45" t="s">
        <v>110</v>
      </c>
      <c r="P84" s="45" t="s">
        <v>308</v>
      </c>
    </row>
    <row r="85" spans="1:16" s="151" customFormat="1" ht="20.399999999999999" x14ac:dyDescent="0.2">
      <c r="A85" s="207">
        <v>538</v>
      </c>
      <c r="B85" s="123">
        <v>39782</v>
      </c>
      <c r="C85" s="206" t="s">
        <v>148</v>
      </c>
      <c r="D85" s="207" t="s">
        <v>359</v>
      </c>
      <c r="E85" s="223">
        <v>4993100</v>
      </c>
      <c r="F85" s="223">
        <v>2365431</v>
      </c>
      <c r="G85" s="225">
        <v>47.373996114638203</v>
      </c>
      <c r="H85" s="223">
        <v>52198</v>
      </c>
      <c r="I85" s="223">
        <v>8348</v>
      </c>
      <c r="J85" s="223">
        <v>2304885</v>
      </c>
      <c r="K85" s="223">
        <v>846985</v>
      </c>
      <c r="L85" s="223">
        <v>1457900</v>
      </c>
      <c r="M85" s="225">
        <v>36.747386529045919</v>
      </c>
      <c r="N85" s="272" t="s">
        <v>100</v>
      </c>
      <c r="O85" s="163" t="s">
        <v>110</v>
      </c>
      <c r="P85" s="163" t="s">
        <v>308</v>
      </c>
    </row>
    <row r="86" spans="1:16" s="151" customFormat="1" x14ac:dyDescent="0.2">
      <c r="A86" s="43">
        <v>539</v>
      </c>
      <c r="B86" s="44">
        <v>39782</v>
      </c>
      <c r="C86" s="124" t="s">
        <v>149</v>
      </c>
      <c r="D86" s="43" t="s">
        <v>246</v>
      </c>
      <c r="E86" s="34">
        <v>4993100</v>
      </c>
      <c r="F86" s="34">
        <v>2355412</v>
      </c>
      <c r="G86" s="35">
        <v>47.173339208107187</v>
      </c>
      <c r="H86" s="34">
        <v>82003</v>
      </c>
      <c r="I86" s="34">
        <v>8489</v>
      </c>
      <c r="J86" s="34">
        <v>2264920</v>
      </c>
      <c r="K86" s="34">
        <v>1541928</v>
      </c>
      <c r="L86" s="34">
        <v>722992</v>
      </c>
      <c r="M86" s="35">
        <v>68.078695936280312</v>
      </c>
      <c r="N86" s="33" t="s">
        <v>99</v>
      </c>
      <c r="O86" s="45" t="s">
        <v>243</v>
      </c>
      <c r="P86" s="45" t="s">
        <v>243</v>
      </c>
    </row>
    <row r="87" spans="1:16" s="151" customFormat="1" ht="40.799999999999997" x14ac:dyDescent="0.2">
      <c r="A87" s="207">
        <v>540</v>
      </c>
      <c r="B87" s="123">
        <v>39852</v>
      </c>
      <c r="C87" s="206" t="s">
        <v>396</v>
      </c>
      <c r="D87" s="207" t="s">
        <v>246</v>
      </c>
      <c r="E87" s="223">
        <v>4999664</v>
      </c>
      <c r="F87" s="223">
        <v>2572040</v>
      </c>
      <c r="G87" s="225">
        <v>51.444257054074036</v>
      </c>
      <c r="H87" s="223">
        <v>18897</v>
      </c>
      <c r="I87" s="223">
        <v>8112</v>
      </c>
      <c r="J87" s="223">
        <v>2545031</v>
      </c>
      <c r="K87" s="223">
        <v>1517132</v>
      </c>
      <c r="L87" s="223">
        <v>1027899</v>
      </c>
      <c r="M87" s="225">
        <v>59.611533219045263</v>
      </c>
      <c r="N87" s="272" t="s">
        <v>99</v>
      </c>
      <c r="O87" s="163" t="s">
        <v>243</v>
      </c>
      <c r="P87" s="163" t="s">
        <v>243</v>
      </c>
    </row>
    <row r="88" spans="1:16" s="151" customFormat="1" ht="30.6" x14ac:dyDescent="0.2">
      <c r="A88" s="43">
        <v>541</v>
      </c>
      <c r="B88" s="44">
        <v>39950</v>
      </c>
      <c r="C88" s="124" t="s">
        <v>397</v>
      </c>
      <c r="D88" s="43" t="s">
        <v>337</v>
      </c>
      <c r="E88" s="34">
        <v>5011176</v>
      </c>
      <c r="F88" s="34">
        <v>1944267</v>
      </c>
      <c r="G88" s="35">
        <v>38.798617330542776</v>
      </c>
      <c r="H88" s="34">
        <v>23413</v>
      </c>
      <c r="I88" s="34">
        <v>5401</v>
      </c>
      <c r="J88" s="34">
        <v>1915453</v>
      </c>
      <c r="K88" s="34">
        <v>1283893</v>
      </c>
      <c r="L88" s="34">
        <v>631560</v>
      </c>
      <c r="M88" s="35">
        <v>67.028165139003676</v>
      </c>
      <c r="N88" s="33" t="s">
        <v>99</v>
      </c>
      <c r="O88" s="45" t="s">
        <v>308</v>
      </c>
      <c r="P88" s="45" t="s">
        <v>110</v>
      </c>
    </row>
    <row r="89" spans="1:16" s="151" customFormat="1" ht="30.6" x14ac:dyDescent="0.2">
      <c r="A89" s="207">
        <v>542</v>
      </c>
      <c r="B89" s="123">
        <v>39950</v>
      </c>
      <c r="C89" s="206" t="s">
        <v>401</v>
      </c>
      <c r="D89" s="207" t="s">
        <v>246</v>
      </c>
      <c r="E89" s="223">
        <v>5011176</v>
      </c>
      <c r="F89" s="223">
        <v>1942864</v>
      </c>
      <c r="G89" s="225">
        <v>38.770619910376325</v>
      </c>
      <c r="H89" s="223">
        <v>36473</v>
      </c>
      <c r="I89" s="223">
        <v>5726</v>
      </c>
      <c r="J89" s="223">
        <v>1900665</v>
      </c>
      <c r="K89" s="223">
        <v>953173</v>
      </c>
      <c r="L89" s="223">
        <v>947492</v>
      </c>
      <c r="M89" s="225">
        <v>50.149447693307344</v>
      </c>
      <c r="N89" s="272" t="s">
        <v>99</v>
      </c>
      <c r="O89" s="163" t="s">
        <v>243</v>
      </c>
      <c r="P89" s="163" t="s">
        <v>243</v>
      </c>
    </row>
    <row r="90" spans="1:16" s="151" customFormat="1" ht="20.399999999999999" x14ac:dyDescent="0.2">
      <c r="A90" s="43">
        <v>543</v>
      </c>
      <c r="B90" s="44">
        <v>40083</v>
      </c>
      <c r="C90" s="124" t="s">
        <v>274</v>
      </c>
      <c r="D90" s="43" t="s">
        <v>337</v>
      </c>
      <c r="E90" s="34">
        <v>5030938</v>
      </c>
      <c r="F90" s="34">
        <v>2063128</v>
      </c>
      <c r="G90" s="35">
        <v>41.008813863339199</v>
      </c>
      <c r="H90" s="34">
        <v>17630</v>
      </c>
      <c r="I90" s="34">
        <v>5950</v>
      </c>
      <c r="J90" s="34">
        <v>2039548</v>
      </c>
      <c r="K90" s="34">
        <v>1112818</v>
      </c>
      <c r="L90" s="34">
        <v>926730</v>
      </c>
      <c r="M90" s="35">
        <v>54.561991186282455</v>
      </c>
      <c r="N90" s="33" t="s">
        <v>99</v>
      </c>
      <c r="O90" s="45" t="s">
        <v>233</v>
      </c>
      <c r="P90" s="45" t="s">
        <v>348</v>
      </c>
    </row>
    <row r="91" spans="1:16" s="151" customFormat="1" x14ac:dyDescent="0.2">
      <c r="A91" s="207">
        <v>544</v>
      </c>
      <c r="B91" s="123">
        <v>40083</v>
      </c>
      <c r="C91" s="206" t="s">
        <v>275</v>
      </c>
      <c r="D91" s="207" t="s">
        <v>337</v>
      </c>
      <c r="E91" s="223">
        <v>5030938</v>
      </c>
      <c r="F91" s="223">
        <v>2034093</v>
      </c>
      <c r="G91" s="225">
        <v>40.431684906472711</v>
      </c>
      <c r="H91" s="223">
        <v>100726</v>
      </c>
      <c r="I91" s="223">
        <v>7466</v>
      </c>
      <c r="J91" s="223">
        <v>1925901</v>
      </c>
      <c r="K91" s="223">
        <v>1307237</v>
      </c>
      <c r="L91" s="223">
        <v>618664</v>
      </c>
      <c r="M91" s="225">
        <v>67.87664578812722</v>
      </c>
      <c r="N91" s="272" t="s">
        <v>99</v>
      </c>
      <c r="O91" s="163" t="s">
        <v>308</v>
      </c>
      <c r="P91" s="163" t="s">
        <v>110</v>
      </c>
    </row>
    <row r="92" spans="1:16" s="151" customFormat="1" ht="20.399999999999999" x14ac:dyDescent="0.2">
      <c r="A92" s="43">
        <v>545</v>
      </c>
      <c r="B92" s="44">
        <v>40146</v>
      </c>
      <c r="C92" s="124" t="s">
        <v>130</v>
      </c>
      <c r="D92" s="43" t="s">
        <v>337</v>
      </c>
      <c r="E92" s="34">
        <v>5039710</v>
      </c>
      <c r="F92" s="34">
        <v>2652205</v>
      </c>
      <c r="G92" s="35">
        <v>52.626143170936423</v>
      </c>
      <c r="H92" s="34">
        <v>163305</v>
      </c>
      <c r="I92" s="34">
        <v>12105</v>
      </c>
      <c r="J92" s="34">
        <v>2476795</v>
      </c>
      <c r="K92" s="34">
        <v>1609682</v>
      </c>
      <c r="L92" s="34">
        <v>867113</v>
      </c>
      <c r="M92" s="35">
        <v>64.990522025440129</v>
      </c>
      <c r="N92" s="33" t="s">
        <v>99</v>
      </c>
      <c r="O92" s="45" t="s">
        <v>308</v>
      </c>
      <c r="P92" s="45" t="s">
        <v>110</v>
      </c>
    </row>
    <row r="93" spans="1:16" s="151" customFormat="1" ht="20.399999999999999" x14ac:dyDescent="0.2">
      <c r="A93" s="207">
        <v>546</v>
      </c>
      <c r="B93" s="123">
        <v>40146</v>
      </c>
      <c r="C93" s="206" t="s">
        <v>131</v>
      </c>
      <c r="D93" s="207" t="s">
        <v>359</v>
      </c>
      <c r="E93" s="223">
        <v>5039710</v>
      </c>
      <c r="F93" s="223">
        <v>2690488</v>
      </c>
      <c r="G93" s="225">
        <v>53.385770212968609</v>
      </c>
      <c r="H93" s="223">
        <v>45910</v>
      </c>
      <c r="I93" s="223">
        <v>9290</v>
      </c>
      <c r="J93" s="223">
        <v>2635288</v>
      </c>
      <c r="K93" s="223">
        <v>837156</v>
      </c>
      <c r="L93" s="223">
        <v>1798132</v>
      </c>
      <c r="M93" s="225">
        <v>31.767154102322021</v>
      </c>
      <c r="N93" s="272" t="s">
        <v>100</v>
      </c>
      <c r="O93" s="163" t="s">
        <v>110</v>
      </c>
      <c r="P93" s="163" t="s">
        <v>308</v>
      </c>
    </row>
    <row r="94" spans="1:16" s="151" customFormat="1" x14ac:dyDescent="0.2">
      <c r="A94" s="43">
        <v>547</v>
      </c>
      <c r="B94" s="44">
        <v>40146</v>
      </c>
      <c r="C94" s="124" t="s">
        <v>132</v>
      </c>
      <c r="D94" s="43" t="s">
        <v>359</v>
      </c>
      <c r="E94" s="34">
        <v>5039710</v>
      </c>
      <c r="F94" s="34">
        <v>2709287</v>
      </c>
      <c r="G94" s="35">
        <v>53.758787708022879</v>
      </c>
      <c r="H94" s="34">
        <v>30519</v>
      </c>
      <c r="I94" s="34">
        <v>9318</v>
      </c>
      <c r="J94" s="34">
        <v>2669450</v>
      </c>
      <c r="K94" s="34">
        <v>1535010</v>
      </c>
      <c r="L94" s="34">
        <v>1134440</v>
      </c>
      <c r="M94" s="35">
        <v>57.502856393639135</v>
      </c>
      <c r="N94" s="33" t="s">
        <v>99</v>
      </c>
      <c r="O94" s="45" t="s">
        <v>377</v>
      </c>
      <c r="P94" s="45" t="s">
        <v>368</v>
      </c>
    </row>
    <row r="95" spans="1:16" ht="3.75" customHeight="1" x14ac:dyDescent="0.2">
      <c r="A95" s="113"/>
      <c r="B95" s="148"/>
      <c r="C95" s="113"/>
      <c r="D95" s="113"/>
      <c r="E95" s="117"/>
      <c r="F95" s="117"/>
      <c r="G95" s="149"/>
      <c r="H95" s="117"/>
      <c r="I95" s="117"/>
      <c r="J95" s="117"/>
      <c r="K95" s="117"/>
      <c r="L95" s="117"/>
      <c r="M95" s="149"/>
      <c r="N95" s="150"/>
      <c r="O95" s="113"/>
      <c r="P95" s="113"/>
    </row>
    <row r="96" spans="1:16" ht="12.6" customHeight="1" x14ac:dyDescent="0.2">
      <c r="A96" s="151" t="s">
        <v>866</v>
      </c>
      <c r="B96" s="123"/>
      <c r="C96" s="151"/>
      <c r="D96" s="151"/>
      <c r="E96" s="153"/>
      <c r="F96" s="153"/>
      <c r="G96" s="154"/>
      <c r="H96" s="153"/>
      <c r="I96" s="153"/>
      <c r="J96" s="153"/>
      <c r="K96" s="153"/>
      <c r="L96" s="153"/>
      <c r="M96" s="154"/>
      <c r="N96" s="155"/>
      <c r="O96" s="151"/>
      <c r="P96" s="151"/>
    </row>
    <row r="97" spans="1:16" ht="12.6" customHeight="1" x14ac:dyDescent="0.2">
      <c r="A97" s="137" t="s">
        <v>852</v>
      </c>
      <c r="E97" s="153"/>
      <c r="F97" s="153"/>
      <c r="G97" s="154"/>
      <c r="H97" s="153"/>
      <c r="I97" s="153"/>
      <c r="J97" s="153"/>
      <c r="K97" s="153"/>
      <c r="L97" s="153"/>
      <c r="M97" s="154"/>
      <c r="N97" s="155"/>
      <c r="O97" s="151"/>
      <c r="P97" s="151"/>
    </row>
    <row r="98" spans="1:16" ht="12.6" customHeight="1" x14ac:dyDescent="0.2">
      <c r="A98" s="110" t="s">
        <v>121</v>
      </c>
      <c r="J98" s="129"/>
      <c r="N98" s="6"/>
    </row>
    <row r="99" spans="1:16" ht="12.6" customHeight="1" x14ac:dyDescent="0.2">
      <c r="A99" s="110" t="s">
        <v>122</v>
      </c>
      <c r="J99" s="129"/>
      <c r="N99" s="6"/>
    </row>
    <row r="100" spans="1:16" ht="12.6" customHeight="1" x14ac:dyDescent="0.2">
      <c r="A100" s="110" t="s">
        <v>123</v>
      </c>
      <c r="J100" s="129"/>
      <c r="N100" s="6"/>
    </row>
    <row r="101" spans="1:16" ht="12.6" customHeight="1" x14ac:dyDescent="0.2">
      <c r="A101" s="129" t="s">
        <v>853</v>
      </c>
      <c r="J101" s="129"/>
      <c r="N101" s="6"/>
    </row>
    <row r="102" spans="1:16" ht="12.6" customHeight="1" x14ac:dyDescent="0.2">
      <c r="A102" s="137" t="s">
        <v>868</v>
      </c>
      <c r="J102" s="129"/>
      <c r="N102" s="6"/>
    </row>
    <row r="103" spans="1:16" ht="12.6" customHeight="1" x14ac:dyDescent="0.2">
      <c r="J103" s="129"/>
      <c r="N103" s="6"/>
    </row>
    <row r="104" spans="1:16" ht="12.6" customHeight="1" x14ac:dyDescent="0.2">
      <c r="A104" s="266" t="s">
        <v>740</v>
      </c>
      <c r="J104" s="129"/>
      <c r="N104" s="6"/>
    </row>
    <row r="105" spans="1:16" s="151" customFormat="1" ht="12.6" customHeight="1" x14ac:dyDescent="0.2">
      <c r="A105" s="128" t="s">
        <v>210</v>
      </c>
      <c r="H105" s="156"/>
      <c r="I105" s="156"/>
      <c r="J105" s="157"/>
      <c r="K105" s="157"/>
      <c r="N105" s="158"/>
    </row>
    <row r="106" spans="1:16" s="151" customFormat="1" ht="12.6" customHeight="1" x14ac:dyDescent="0.2">
      <c r="A106" s="137" t="s">
        <v>167</v>
      </c>
      <c r="N106" s="158"/>
    </row>
    <row r="107" spans="1:16" s="151" customFormat="1" ht="12.6" customHeight="1" x14ac:dyDescent="0.2">
      <c r="A107" s="137" t="s">
        <v>576</v>
      </c>
      <c r="N107" s="158"/>
    </row>
    <row r="108" spans="1:16" s="151" customFormat="1" ht="12.6" customHeight="1" x14ac:dyDescent="0.2">
      <c r="A108" s="137" t="s">
        <v>603</v>
      </c>
      <c r="N108" s="158"/>
    </row>
    <row r="109" spans="1:16" s="151" customFormat="1" ht="12.6" customHeight="1" x14ac:dyDescent="0.2">
      <c r="A109" s="137" t="s">
        <v>222</v>
      </c>
      <c r="N109" s="158"/>
    </row>
    <row r="110" spans="1:16" ht="12.6" customHeight="1" x14ac:dyDescent="0.2">
      <c r="B110" s="267"/>
      <c r="E110" s="268"/>
      <c r="F110" s="268"/>
      <c r="G110" s="269"/>
      <c r="H110" s="268"/>
      <c r="I110" s="268"/>
      <c r="J110" s="268"/>
      <c r="K110" s="268"/>
      <c r="L110" s="268"/>
      <c r="M110" s="269"/>
      <c r="N110" s="270"/>
    </row>
    <row r="111" spans="1:16" ht="12.6" customHeight="1" x14ac:dyDescent="0.2"/>
    <row r="112" spans="1:16" ht="12.6" customHeight="1" x14ac:dyDescent="0.2"/>
    <row r="113" ht="12.6" customHeight="1" x14ac:dyDescent="0.2"/>
  </sheetData>
  <phoneticPr fontId="6" type="noConversion"/>
  <pageMargins left="0.39370078740157483" right="0.39370078740157483" top="0.39370078740157483" bottom="0.39370078740157483" header="0.51181102362204722" footer="0.51181102362204722"/>
  <pageSetup paperSize="9" fitToHeight="4" orientation="landscape" r:id="rId1"/>
  <headerFooter alignWithMargins="0"/>
  <ignoredErrors>
    <ignoredError sqref="O4:P4 O5:P9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21"/>
  <sheetViews>
    <sheetView zoomScaleNormal="100" workbookViewId="0">
      <pane ySplit="3" topLeftCell="A4" activePane="bottomLeft" state="frozen"/>
      <selection activeCell="B5" sqref="B5"/>
      <selection pane="bottomLeft" activeCell="B1" sqref="B1:B1048576"/>
    </sheetView>
  </sheetViews>
  <sheetFormatPr baseColWidth="10" defaultColWidth="11.375" defaultRowHeight="10.199999999999999" x14ac:dyDescent="0.2"/>
  <cols>
    <col min="1" max="1" width="8" style="277" customWidth="1"/>
    <col min="2" max="2" width="8.75" style="277" customWidth="1"/>
    <col min="3" max="3" width="29.75" style="277" customWidth="1"/>
    <col min="4" max="4" width="8.125" style="277" customWidth="1"/>
    <col min="5" max="5" width="10" style="277" customWidth="1"/>
    <col min="6" max="6" width="9.875" style="277" customWidth="1"/>
    <col min="7" max="7" width="10" style="277" customWidth="1"/>
    <col min="8" max="8" width="7.25" style="277" customWidth="1"/>
    <col min="9" max="9" width="6.625" style="277" customWidth="1"/>
    <col min="10" max="10" width="8.125" style="277" customWidth="1"/>
    <col min="11" max="11" width="7.75" style="277" customWidth="1"/>
    <col min="12" max="12" width="8.875" style="277" customWidth="1"/>
    <col min="13" max="13" width="8.75" style="277" customWidth="1"/>
    <col min="14" max="16" width="9.75" style="277" customWidth="1"/>
    <col min="17" max="16384" width="11.375" style="277"/>
  </cols>
  <sheetData>
    <row r="1" spans="1:16" s="274" customFormat="1" ht="23.25" customHeight="1" x14ac:dyDescent="0.2">
      <c r="A1" s="132" t="s">
        <v>395</v>
      </c>
      <c r="B1" s="273"/>
      <c r="K1" s="275"/>
      <c r="N1" s="276"/>
      <c r="P1" s="136" t="s">
        <v>756</v>
      </c>
    </row>
    <row r="2" spans="1:16" s="164" customFormat="1" ht="14.25" customHeight="1" x14ac:dyDescent="0.2">
      <c r="A2" s="165" t="s">
        <v>861</v>
      </c>
      <c r="B2" s="166" t="s">
        <v>856</v>
      </c>
      <c r="C2" s="126" t="s">
        <v>324</v>
      </c>
      <c r="D2" s="167" t="s">
        <v>863</v>
      </c>
      <c r="E2" s="168" t="s">
        <v>327</v>
      </c>
      <c r="F2" s="169" t="s">
        <v>328</v>
      </c>
      <c r="G2" s="170" t="s">
        <v>329</v>
      </c>
      <c r="H2" s="169" t="s">
        <v>330</v>
      </c>
      <c r="I2" s="168" t="s">
        <v>331</v>
      </c>
      <c r="J2" s="169" t="s">
        <v>328</v>
      </c>
      <c r="K2" s="168" t="s">
        <v>168</v>
      </c>
      <c r="L2" s="169" t="s">
        <v>169</v>
      </c>
      <c r="M2" s="170" t="s">
        <v>168</v>
      </c>
      <c r="N2" s="171" t="s">
        <v>106</v>
      </c>
      <c r="O2" s="126" t="s">
        <v>332</v>
      </c>
      <c r="P2" s="172" t="s">
        <v>332</v>
      </c>
    </row>
    <row r="3" spans="1:16" s="164" customFormat="1" ht="14.25" customHeight="1" x14ac:dyDescent="0.2">
      <c r="A3" s="173" t="s">
        <v>857</v>
      </c>
      <c r="B3" s="174"/>
      <c r="C3" s="175"/>
      <c r="D3" s="176"/>
      <c r="E3" s="177" t="s">
        <v>333</v>
      </c>
      <c r="F3" s="178" t="s">
        <v>334</v>
      </c>
      <c r="G3" s="179" t="s">
        <v>335</v>
      </c>
      <c r="H3" s="178"/>
      <c r="I3" s="177"/>
      <c r="J3" s="178" t="s">
        <v>336</v>
      </c>
      <c r="K3" s="177"/>
      <c r="L3" s="178"/>
      <c r="M3" s="179" t="s">
        <v>858</v>
      </c>
      <c r="N3" s="180" t="s">
        <v>107</v>
      </c>
      <c r="O3" s="175" t="s">
        <v>849</v>
      </c>
      <c r="P3" s="181" t="s">
        <v>859</v>
      </c>
    </row>
    <row r="4" spans="1:16" ht="27" customHeight="1" x14ac:dyDescent="0.2">
      <c r="A4" s="17">
        <v>359</v>
      </c>
      <c r="B4" s="18">
        <v>32964</v>
      </c>
      <c r="C4" s="32" t="s">
        <v>660</v>
      </c>
      <c r="D4" s="33" t="s">
        <v>359</v>
      </c>
      <c r="E4" s="34">
        <v>4327120</v>
      </c>
      <c r="F4" s="34">
        <v>1779499</v>
      </c>
      <c r="G4" s="35">
        <v>41.124327497273008</v>
      </c>
      <c r="H4" s="34">
        <v>21580</v>
      </c>
      <c r="I4" s="34">
        <v>2107</v>
      </c>
      <c r="J4" s="34">
        <v>1755812</v>
      </c>
      <c r="K4" s="34">
        <v>500615</v>
      </c>
      <c r="L4" s="34">
        <v>1255197</v>
      </c>
      <c r="M4" s="35">
        <v>28.511879403945294</v>
      </c>
      <c r="N4" s="33" t="s">
        <v>100</v>
      </c>
      <c r="O4" s="36" t="s">
        <v>110</v>
      </c>
      <c r="P4" s="36" t="s">
        <v>308</v>
      </c>
    </row>
    <row r="5" spans="1:16" ht="20.399999999999999" x14ac:dyDescent="0.2">
      <c r="A5" s="12">
        <v>360</v>
      </c>
      <c r="B5" s="13">
        <v>32964</v>
      </c>
      <c r="C5" s="297" t="s">
        <v>661</v>
      </c>
      <c r="D5" s="272" t="s">
        <v>359</v>
      </c>
      <c r="E5" s="223">
        <v>4327120</v>
      </c>
      <c r="F5" s="223">
        <v>1778172</v>
      </c>
      <c r="G5" s="225">
        <v>41.093660448520033</v>
      </c>
      <c r="H5" s="223">
        <v>28920</v>
      </c>
      <c r="I5" s="223">
        <v>2248</v>
      </c>
      <c r="J5" s="223">
        <v>1747004</v>
      </c>
      <c r="K5" s="223">
        <v>571648</v>
      </c>
      <c r="L5" s="223">
        <v>1175356</v>
      </c>
      <c r="M5" s="225">
        <v>32.721619412434087</v>
      </c>
      <c r="N5" s="272" t="s">
        <v>100</v>
      </c>
      <c r="O5" s="238" t="s">
        <v>110</v>
      </c>
      <c r="P5" s="238" t="s">
        <v>308</v>
      </c>
    </row>
    <row r="6" spans="1:16" ht="20.399999999999999" x14ac:dyDescent="0.2">
      <c r="A6" s="17">
        <v>361</v>
      </c>
      <c r="B6" s="18">
        <v>32964</v>
      </c>
      <c r="C6" s="32" t="s">
        <v>662</v>
      </c>
      <c r="D6" s="33" t="s">
        <v>359</v>
      </c>
      <c r="E6" s="34">
        <v>4327120</v>
      </c>
      <c r="F6" s="34">
        <v>1779697</v>
      </c>
      <c r="G6" s="35">
        <v>41.128903289023647</v>
      </c>
      <c r="H6" s="34">
        <v>32026</v>
      </c>
      <c r="I6" s="34">
        <v>2611</v>
      </c>
      <c r="J6" s="34">
        <v>1745060</v>
      </c>
      <c r="K6" s="34">
        <v>547359</v>
      </c>
      <c r="L6" s="34">
        <v>1197701</v>
      </c>
      <c r="M6" s="35">
        <v>31.366199442999093</v>
      </c>
      <c r="N6" s="33" t="s">
        <v>100</v>
      </c>
      <c r="O6" s="36" t="s">
        <v>110</v>
      </c>
      <c r="P6" s="36" t="s">
        <v>308</v>
      </c>
    </row>
    <row r="7" spans="1:16" ht="30.6" x14ac:dyDescent="0.2">
      <c r="A7" s="12">
        <v>362</v>
      </c>
      <c r="B7" s="13">
        <v>32964</v>
      </c>
      <c r="C7" s="297" t="s">
        <v>663</v>
      </c>
      <c r="D7" s="272" t="s">
        <v>359</v>
      </c>
      <c r="E7" s="223">
        <v>4327120</v>
      </c>
      <c r="F7" s="223">
        <v>1776633</v>
      </c>
      <c r="G7" s="225">
        <v>41.058094067185564</v>
      </c>
      <c r="H7" s="223">
        <v>34604</v>
      </c>
      <c r="I7" s="223">
        <v>2333</v>
      </c>
      <c r="J7" s="223">
        <v>1739696</v>
      </c>
      <c r="K7" s="223">
        <v>592237</v>
      </c>
      <c r="L7" s="223">
        <v>1147459</v>
      </c>
      <c r="M7" s="225">
        <v>34.042556860508959</v>
      </c>
      <c r="N7" s="272" t="s">
        <v>100</v>
      </c>
      <c r="O7" s="238" t="s">
        <v>110</v>
      </c>
      <c r="P7" s="238" t="s">
        <v>308</v>
      </c>
    </row>
    <row r="8" spans="1:16" x14ac:dyDescent="0.2">
      <c r="A8" s="17">
        <v>363</v>
      </c>
      <c r="B8" s="18">
        <v>32964</v>
      </c>
      <c r="C8" s="32" t="s">
        <v>664</v>
      </c>
      <c r="D8" s="33" t="s">
        <v>246</v>
      </c>
      <c r="E8" s="34">
        <v>4327120</v>
      </c>
      <c r="F8" s="34">
        <v>1766240</v>
      </c>
      <c r="G8" s="35">
        <v>40.817911220396013</v>
      </c>
      <c r="H8" s="34">
        <v>109745</v>
      </c>
      <c r="I8" s="34">
        <v>3679</v>
      </c>
      <c r="J8" s="34">
        <v>1652816</v>
      </c>
      <c r="K8" s="34">
        <v>771207</v>
      </c>
      <c r="L8" s="34">
        <v>881609</v>
      </c>
      <c r="M8" s="35">
        <v>46.660184799759925</v>
      </c>
      <c r="N8" s="33" t="s">
        <v>100</v>
      </c>
      <c r="O8" s="36" t="s">
        <v>243</v>
      </c>
      <c r="P8" s="36" t="s">
        <v>243</v>
      </c>
    </row>
    <row r="9" spans="1:16" x14ac:dyDescent="0.2">
      <c r="A9" s="12">
        <v>364</v>
      </c>
      <c r="B9" s="13">
        <v>32964</v>
      </c>
      <c r="C9" s="297" t="s">
        <v>665</v>
      </c>
      <c r="D9" s="272" t="s">
        <v>246</v>
      </c>
      <c r="E9" s="223">
        <v>4327120</v>
      </c>
      <c r="F9" s="223">
        <v>1762581</v>
      </c>
      <c r="G9" s="225">
        <v>40.733351513246689</v>
      </c>
      <c r="H9" s="223">
        <v>120437</v>
      </c>
      <c r="I9" s="223">
        <v>3721</v>
      </c>
      <c r="J9" s="223">
        <v>1638423</v>
      </c>
      <c r="K9" s="223">
        <v>775885</v>
      </c>
      <c r="L9" s="223">
        <v>862538</v>
      </c>
      <c r="M9" s="225">
        <v>47.35559742508498</v>
      </c>
      <c r="N9" s="272" t="s">
        <v>100</v>
      </c>
      <c r="O9" s="238" t="s">
        <v>243</v>
      </c>
      <c r="P9" s="238" t="s">
        <v>243</v>
      </c>
    </row>
    <row r="10" spans="1:16" ht="20.399999999999999" x14ac:dyDescent="0.2">
      <c r="A10" s="17">
        <v>365</v>
      </c>
      <c r="B10" s="18">
        <v>33139</v>
      </c>
      <c r="C10" s="32" t="s">
        <v>666</v>
      </c>
      <c r="D10" s="33" t="s">
        <v>359</v>
      </c>
      <c r="E10" s="34">
        <v>4345490</v>
      </c>
      <c r="F10" s="34">
        <v>1756278</v>
      </c>
      <c r="G10" s="35">
        <v>40.416109575675009</v>
      </c>
      <c r="H10" s="34">
        <v>21690</v>
      </c>
      <c r="I10" s="34">
        <v>2539</v>
      </c>
      <c r="J10" s="34">
        <v>1732049</v>
      </c>
      <c r="K10" s="34">
        <v>816300</v>
      </c>
      <c r="L10" s="34">
        <v>915749</v>
      </c>
      <c r="M10" s="35">
        <v>47.129151657949627</v>
      </c>
      <c r="N10" s="33" t="s">
        <v>100</v>
      </c>
      <c r="O10" s="36" t="s">
        <v>352</v>
      </c>
      <c r="P10" s="36" t="s">
        <v>365</v>
      </c>
    </row>
    <row r="11" spans="1:16" ht="30.6" x14ac:dyDescent="0.2">
      <c r="A11" s="12">
        <v>366</v>
      </c>
      <c r="B11" s="13">
        <v>33139</v>
      </c>
      <c r="C11" s="297" t="s">
        <v>667</v>
      </c>
      <c r="D11" s="272" t="s">
        <v>359</v>
      </c>
      <c r="E11" s="223">
        <v>4345490</v>
      </c>
      <c r="F11" s="223">
        <v>1757127</v>
      </c>
      <c r="G11" s="225">
        <v>40.435647073172412</v>
      </c>
      <c r="H11" s="223">
        <v>19375</v>
      </c>
      <c r="I11" s="223">
        <v>2446</v>
      </c>
      <c r="J11" s="223">
        <v>1735306</v>
      </c>
      <c r="K11" s="223">
        <v>946087</v>
      </c>
      <c r="L11" s="223">
        <v>789219</v>
      </c>
      <c r="M11" s="225">
        <v>54.519894473942919</v>
      </c>
      <c r="N11" s="272" t="s">
        <v>99</v>
      </c>
      <c r="O11" s="238" t="s">
        <v>377</v>
      </c>
      <c r="P11" s="238" t="s">
        <v>368</v>
      </c>
    </row>
    <row r="12" spans="1:16" ht="20.399999999999999" x14ac:dyDescent="0.2">
      <c r="A12" s="17">
        <v>367</v>
      </c>
      <c r="B12" s="18">
        <v>33139</v>
      </c>
      <c r="C12" s="32" t="s">
        <v>668</v>
      </c>
      <c r="D12" s="33" t="s">
        <v>337</v>
      </c>
      <c r="E12" s="34">
        <v>4345490</v>
      </c>
      <c r="F12" s="34">
        <v>1752962</v>
      </c>
      <c r="G12" s="35">
        <v>40.339800574848866</v>
      </c>
      <c r="H12" s="34">
        <v>41246</v>
      </c>
      <c r="I12" s="34">
        <v>2930</v>
      </c>
      <c r="J12" s="34">
        <v>1708786</v>
      </c>
      <c r="K12" s="34">
        <v>1214940</v>
      </c>
      <c r="L12" s="34">
        <v>493846</v>
      </c>
      <c r="M12" s="35">
        <v>71.099599364695166</v>
      </c>
      <c r="N12" s="33" t="s">
        <v>99</v>
      </c>
      <c r="O12" s="36" t="s">
        <v>308</v>
      </c>
      <c r="P12" s="36" t="s">
        <v>110</v>
      </c>
    </row>
    <row r="13" spans="1:16" x14ac:dyDescent="0.2">
      <c r="A13" s="12">
        <v>368</v>
      </c>
      <c r="B13" s="13">
        <v>33139</v>
      </c>
      <c r="C13" s="297" t="s">
        <v>605</v>
      </c>
      <c r="D13" s="272" t="s">
        <v>246</v>
      </c>
      <c r="E13" s="223">
        <v>4345490</v>
      </c>
      <c r="F13" s="223">
        <v>1751210</v>
      </c>
      <c r="G13" s="225">
        <v>40.299482912168713</v>
      </c>
      <c r="H13" s="223">
        <v>45612</v>
      </c>
      <c r="I13" s="223">
        <v>2907</v>
      </c>
      <c r="J13" s="223">
        <v>1702691</v>
      </c>
      <c r="K13" s="223">
        <v>898958</v>
      </c>
      <c r="L13" s="223">
        <v>803733</v>
      </c>
      <c r="M13" s="225">
        <v>52.796308901615149</v>
      </c>
      <c r="N13" s="272" t="s">
        <v>99</v>
      </c>
      <c r="O13" s="238" t="s">
        <v>243</v>
      </c>
      <c r="P13" s="238" t="s">
        <v>243</v>
      </c>
    </row>
    <row r="14" spans="1:16" ht="30.6" x14ac:dyDescent="0.2">
      <c r="A14" s="17">
        <v>369</v>
      </c>
      <c r="B14" s="18">
        <v>33300</v>
      </c>
      <c r="C14" s="32" t="s">
        <v>669</v>
      </c>
      <c r="D14" s="33" t="s">
        <v>337</v>
      </c>
      <c r="E14" s="34">
        <v>4350879</v>
      </c>
      <c r="F14" s="34">
        <v>1361213</v>
      </c>
      <c r="G14" s="35">
        <v>31.285930957859321</v>
      </c>
      <c r="H14" s="34">
        <v>9794</v>
      </c>
      <c r="I14" s="34">
        <v>2347</v>
      </c>
      <c r="J14" s="34">
        <v>1349072</v>
      </c>
      <c r="K14" s="34">
        <v>981425</v>
      </c>
      <c r="L14" s="34">
        <v>367647</v>
      </c>
      <c r="M14" s="35">
        <v>72.748155769299188</v>
      </c>
      <c r="N14" s="33" t="s">
        <v>99</v>
      </c>
      <c r="O14" s="36" t="s">
        <v>308</v>
      </c>
      <c r="P14" s="36" t="s">
        <v>110</v>
      </c>
    </row>
    <row r="15" spans="1:16" ht="30.6" x14ac:dyDescent="0.2">
      <c r="A15" s="12">
        <v>370</v>
      </c>
      <c r="B15" s="13">
        <v>33300</v>
      </c>
      <c r="C15" s="297" t="s">
        <v>670</v>
      </c>
      <c r="D15" s="272" t="s">
        <v>359</v>
      </c>
      <c r="E15" s="223">
        <v>4350879</v>
      </c>
      <c r="F15" s="223">
        <v>1359014</v>
      </c>
      <c r="G15" s="225">
        <v>31.235389446592286</v>
      </c>
      <c r="H15" s="223">
        <v>19406</v>
      </c>
      <c r="I15" s="223">
        <v>2514</v>
      </c>
      <c r="J15" s="223">
        <v>1337094</v>
      </c>
      <c r="K15" s="223">
        <v>496600</v>
      </c>
      <c r="L15" s="223">
        <v>840494</v>
      </c>
      <c r="M15" s="225">
        <v>37.140245936336562</v>
      </c>
      <c r="N15" s="272" t="s">
        <v>100</v>
      </c>
      <c r="O15" s="238" t="s">
        <v>356</v>
      </c>
      <c r="P15" s="238" t="s">
        <v>370</v>
      </c>
    </row>
    <row r="16" spans="1:16" ht="20.399999999999999" x14ac:dyDescent="0.2">
      <c r="A16" s="17">
        <v>371</v>
      </c>
      <c r="B16" s="18">
        <v>33391</v>
      </c>
      <c r="C16" s="32" t="s">
        <v>671</v>
      </c>
      <c r="D16" s="33" t="s">
        <v>337</v>
      </c>
      <c r="E16" s="34">
        <v>4499041</v>
      </c>
      <c r="F16" s="34">
        <v>1496841</v>
      </c>
      <c r="G16" s="35">
        <v>33.270223587649014</v>
      </c>
      <c r="H16" s="34">
        <v>39055</v>
      </c>
      <c r="I16" s="34">
        <v>2480</v>
      </c>
      <c r="J16" s="34">
        <v>1455306</v>
      </c>
      <c r="K16" s="34">
        <v>664318</v>
      </c>
      <c r="L16" s="34">
        <v>790988</v>
      </c>
      <c r="M16" s="35">
        <v>45.647994304977786</v>
      </c>
      <c r="N16" s="33" t="s">
        <v>100</v>
      </c>
      <c r="O16" s="36" t="s">
        <v>378</v>
      </c>
      <c r="P16" s="36" t="s">
        <v>355</v>
      </c>
    </row>
    <row r="17" spans="1:16" x14ac:dyDescent="0.2">
      <c r="A17" s="12">
        <v>372</v>
      </c>
      <c r="B17" s="13">
        <v>33391</v>
      </c>
      <c r="C17" s="297" t="s">
        <v>672</v>
      </c>
      <c r="D17" s="272" t="s">
        <v>246</v>
      </c>
      <c r="E17" s="223">
        <v>4499041</v>
      </c>
      <c r="F17" s="223">
        <v>1499196</v>
      </c>
      <c r="G17" s="225">
        <v>33.322568076174456</v>
      </c>
      <c r="H17" s="223">
        <v>28614</v>
      </c>
      <c r="I17" s="223">
        <v>2466</v>
      </c>
      <c r="J17" s="223">
        <v>1468116</v>
      </c>
      <c r="K17" s="223">
        <v>817458</v>
      </c>
      <c r="L17" s="223">
        <v>650658</v>
      </c>
      <c r="M17" s="225">
        <v>55.680750022477788</v>
      </c>
      <c r="N17" s="272" t="s">
        <v>99</v>
      </c>
      <c r="O17" s="238" t="s">
        <v>243</v>
      </c>
      <c r="P17" s="238" t="s">
        <v>243</v>
      </c>
    </row>
    <row r="18" spans="1:16" ht="30.6" x14ac:dyDescent="0.2">
      <c r="A18" s="17">
        <v>373</v>
      </c>
      <c r="B18" s="18">
        <v>33650</v>
      </c>
      <c r="C18" s="32" t="s">
        <v>673</v>
      </c>
      <c r="D18" s="33" t="s">
        <v>359</v>
      </c>
      <c r="E18" s="34">
        <v>4515485</v>
      </c>
      <c r="F18" s="34">
        <v>2004983</v>
      </c>
      <c r="G18" s="35">
        <v>44.40238424000966</v>
      </c>
      <c r="H18" s="34">
        <v>31969</v>
      </c>
      <c r="I18" s="34">
        <v>4469</v>
      </c>
      <c r="J18" s="34">
        <v>1968545</v>
      </c>
      <c r="K18" s="34">
        <v>772995</v>
      </c>
      <c r="L18" s="34">
        <v>1195550</v>
      </c>
      <c r="M18" s="35">
        <v>39.267326883561211</v>
      </c>
      <c r="N18" s="33" t="s">
        <v>100</v>
      </c>
      <c r="O18" s="36" t="s">
        <v>386</v>
      </c>
      <c r="P18" s="36" t="s">
        <v>362</v>
      </c>
    </row>
    <row r="19" spans="1:16" ht="40.799999999999997" x14ac:dyDescent="0.2">
      <c r="A19" s="12">
        <v>374</v>
      </c>
      <c r="B19" s="13">
        <v>33650</v>
      </c>
      <c r="C19" s="297" t="s">
        <v>674</v>
      </c>
      <c r="D19" s="272" t="s">
        <v>359</v>
      </c>
      <c r="E19" s="223">
        <v>4515485</v>
      </c>
      <c r="F19" s="223">
        <v>2009400</v>
      </c>
      <c r="G19" s="225">
        <v>44.500203189690588</v>
      </c>
      <c r="H19" s="223">
        <v>22854</v>
      </c>
      <c r="I19" s="223">
        <v>4412</v>
      </c>
      <c r="J19" s="223">
        <v>1982134</v>
      </c>
      <c r="K19" s="223">
        <v>864898</v>
      </c>
      <c r="L19" s="223">
        <v>1117236</v>
      </c>
      <c r="M19" s="225">
        <v>43.634688673924167</v>
      </c>
      <c r="N19" s="272" t="s">
        <v>100</v>
      </c>
      <c r="O19" s="238" t="s">
        <v>368</v>
      </c>
      <c r="P19" s="238" t="s">
        <v>377</v>
      </c>
    </row>
    <row r="20" spans="1:16" ht="30.6" x14ac:dyDescent="0.2">
      <c r="A20" s="17">
        <v>375</v>
      </c>
      <c r="B20" s="18">
        <v>33741</v>
      </c>
      <c r="C20" s="32" t="s">
        <v>675</v>
      </c>
      <c r="D20" s="33" t="s">
        <v>246</v>
      </c>
      <c r="E20" s="34">
        <v>4519144</v>
      </c>
      <c r="F20" s="34">
        <v>1753457</v>
      </c>
      <c r="G20" s="35">
        <v>38.80064454684338</v>
      </c>
      <c r="H20" s="34">
        <v>95836</v>
      </c>
      <c r="I20" s="34">
        <v>3383</v>
      </c>
      <c r="J20" s="34">
        <v>1654238</v>
      </c>
      <c r="K20" s="34">
        <v>923685</v>
      </c>
      <c r="L20" s="34">
        <v>730553</v>
      </c>
      <c r="M20" s="35">
        <v>55.837491340423803</v>
      </c>
      <c r="N20" s="33" t="s">
        <v>99</v>
      </c>
      <c r="O20" s="36" t="s">
        <v>243</v>
      </c>
      <c r="P20" s="36" t="s">
        <v>243</v>
      </c>
    </row>
    <row r="21" spans="1:16" ht="30.6" x14ac:dyDescent="0.2">
      <c r="A21" s="12">
        <v>376</v>
      </c>
      <c r="B21" s="13">
        <v>33741</v>
      </c>
      <c r="C21" s="297" t="s">
        <v>676</v>
      </c>
      <c r="D21" s="272" t="s">
        <v>246</v>
      </c>
      <c r="E21" s="223">
        <v>4519144</v>
      </c>
      <c r="F21" s="223">
        <v>1753278</v>
      </c>
      <c r="G21" s="225">
        <v>38.796683619729755</v>
      </c>
      <c r="H21" s="223">
        <v>101607</v>
      </c>
      <c r="I21" s="223">
        <v>3488</v>
      </c>
      <c r="J21" s="223">
        <v>1648183</v>
      </c>
      <c r="K21" s="223">
        <v>929926</v>
      </c>
      <c r="L21" s="223">
        <v>718257</v>
      </c>
      <c r="M21" s="225">
        <v>56.421283316233698</v>
      </c>
      <c r="N21" s="272" t="s">
        <v>99</v>
      </c>
      <c r="O21" s="238" t="s">
        <v>243</v>
      </c>
      <c r="P21" s="238" t="s">
        <v>243</v>
      </c>
    </row>
    <row r="22" spans="1:16" ht="20.399999999999999" x14ac:dyDescent="0.2">
      <c r="A22" s="17">
        <v>377</v>
      </c>
      <c r="B22" s="18">
        <v>33741</v>
      </c>
      <c r="C22" s="32" t="s">
        <v>677</v>
      </c>
      <c r="D22" s="33" t="s">
        <v>246</v>
      </c>
      <c r="E22" s="34">
        <v>4519144</v>
      </c>
      <c r="F22" s="34">
        <v>1771843</v>
      </c>
      <c r="G22" s="35">
        <v>39.207491507241194</v>
      </c>
      <c r="H22" s="34">
        <v>26233</v>
      </c>
      <c r="I22" s="34">
        <v>2664</v>
      </c>
      <c r="J22" s="34">
        <v>1742946</v>
      </c>
      <c r="K22" s="34">
        <v>1151706</v>
      </c>
      <c r="L22" s="34">
        <v>591240</v>
      </c>
      <c r="M22" s="35">
        <v>66.078122902258585</v>
      </c>
      <c r="N22" s="33" t="s">
        <v>99</v>
      </c>
      <c r="O22" s="36" t="s">
        <v>243</v>
      </c>
      <c r="P22" s="36" t="s">
        <v>243</v>
      </c>
    </row>
    <row r="23" spans="1:16" ht="20.399999999999999" x14ac:dyDescent="0.2">
      <c r="A23" s="12">
        <v>378</v>
      </c>
      <c r="B23" s="13">
        <v>33741</v>
      </c>
      <c r="C23" s="297" t="s">
        <v>678</v>
      </c>
      <c r="D23" s="272" t="s">
        <v>359</v>
      </c>
      <c r="E23" s="223">
        <v>4519144</v>
      </c>
      <c r="F23" s="223">
        <v>1771722</v>
      </c>
      <c r="G23" s="225">
        <v>39.204814009024716</v>
      </c>
      <c r="H23" s="223">
        <v>31086</v>
      </c>
      <c r="I23" s="223">
        <v>2566</v>
      </c>
      <c r="J23" s="223">
        <v>1738070</v>
      </c>
      <c r="K23" s="223">
        <v>644083</v>
      </c>
      <c r="L23" s="223">
        <v>1093987</v>
      </c>
      <c r="M23" s="225">
        <v>37.057368230278414</v>
      </c>
      <c r="N23" s="272" t="s">
        <v>100</v>
      </c>
      <c r="O23" s="238" t="s">
        <v>110</v>
      </c>
      <c r="P23" s="238" t="s">
        <v>308</v>
      </c>
    </row>
    <row r="24" spans="1:16" ht="51" x14ac:dyDescent="0.2">
      <c r="A24" s="17">
        <v>379</v>
      </c>
      <c r="B24" s="18">
        <v>33741</v>
      </c>
      <c r="C24" s="32" t="s">
        <v>679</v>
      </c>
      <c r="D24" s="33" t="s">
        <v>337</v>
      </c>
      <c r="E24" s="34">
        <v>4519144</v>
      </c>
      <c r="F24" s="34">
        <v>1770487</v>
      </c>
      <c r="G24" s="35">
        <v>39.177485824749112</v>
      </c>
      <c r="H24" s="34">
        <v>45657</v>
      </c>
      <c r="I24" s="34">
        <v>3143</v>
      </c>
      <c r="J24" s="34">
        <v>1721687</v>
      </c>
      <c r="K24" s="34">
        <v>1271052</v>
      </c>
      <c r="L24" s="34">
        <v>450635</v>
      </c>
      <c r="M24" s="35">
        <v>73.82596255881586</v>
      </c>
      <c r="N24" s="33" t="s">
        <v>99</v>
      </c>
      <c r="O24" s="36" t="s">
        <v>362</v>
      </c>
      <c r="P24" s="36" t="s">
        <v>386</v>
      </c>
    </row>
    <row r="25" spans="1:16" ht="30.6" x14ac:dyDescent="0.2">
      <c r="A25" s="12">
        <v>380</v>
      </c>
      <c r="B25" s="13">
        <v>33741</v>
      </c>
      <c r="C25" s="297" t="s">
        <v>680</v>
      </c>
      <c r="D25" s="272" t="s">
        <v>337</v>
      </c>
      <c r="E25" s="223">
        <v>4519144</v>
      </c>
      <c r="F25" s="223">
        <v>1772139</v>
      </c>
      <c r="G25" s="225">
        <v>39.214041420233563</v>
      </c>
      <c r="H25" s="223">
        <v>22027</v>
      </c>
      <c r="I25" s="223">
        <v>2408</v>
      </c>
      <c r="J25" s="223">
        <v>1747704</v>
      </c>
      <c r="K25" s="223">
        <v>1442263</v>
      </c>
      <c r="L25" s="223">
        <v>305441</v>
      </c>
      <c r="M25" s="225">
        <v>82.523299139900118</v>
      </c>
      <c r="N25" s="272" t="s">
        <v>99</v>
      </c>
      <c r="O25" s="238" t="s">
        <v>308</v>
      </c>
      <c r="P25" s="238" t="s">
        <v>110</v>
      </c>
    </row>
    <row r="26" spans="1:16" ht="30.6" x14ac:dyDescent="0.2">
      <c r="A26" s="17">
        <v>381</v>
      </c>
      <c r="B26" s="18">
        <v>33741</v>
      </c>
      <c r="C26" s="32" t="s">
        <v>681</v>
      </c>
      <c r="D26" s="33" t="s">
        <v>246</v>
      </c>
      <c r="E26" s="34">
        <v>4519144</v>
      </c>
      <c r="F26" s="34">
        <v>1768752</v>
      </c>
      <c r="G26" s="35">
        <v>39.139093598256665</v>
      </c>
      <c r="H26" s="34">
        <v>48500</v>
      </c>
      <c r="I26" s="34">
        <v>2925</v>
      </c>
      <c r="J26" s="34">
        <v>1717327</v>
      </c>
      <c r="K26" s="34">
        <v>1255604</v>
      </c>
      <c r="L26" s="34">
        <v>461723</v>
      </c>
      <c r="M26" s="35">
        <v>73.113856592250642</v>
      </c>
      <c r="N26" s="33" t="s">
        <v>99</v>
      </c>
      <c r="O26" s="36" t="s">
        <v>243</v>
      </c>
      <c r="P26" s="36" t="s">
        <v>243</v>
      </c>
    </row>
    <row r="27" spans="1:16" ht="30.6" x14ac:dyDescent="0.2">
      <c r="A27" s="12">
        <v>382</v>
      </c>
      <c r="B27" s="13">
        <v>33874</v>
      </c>
      <c r="C27" s="297" t="s">
        <v>682</v>
      </c>
      <c r="D27" s="272" t="s">
        <v>246</v>
      </c>
      <c r="E27" s="223">
        <v>4533617</v>
      </c>
      <c r="F27" s="223">
        <v>2080785</v>
      </c>
      <c r="G27" s="225">
        <v>45.896797193057992</v>
      </c>
      <c r="H27" s="223">
        <v>24945</v>
      </c>
      <c r="I27" s="223">
        <v>2878</v>
      </c>
      <c r="J27" s="223">
        <v>2052962</v>
      </c>
      <c r="K27" s="223">
        <v>1305914</v>
      </c>
      <c r="L27" s="223">
        <v>747048</v>
      </c>
      <c r="M27" s="225">
        <v>63.611211508055185</v>
      </c>
      <c r="N27" s="272" t="s">
        <v>99</v>
      </c>
      <c r="O27" s="238" t="s">
        <v>243</v>
      </c>
      <c r="P27" s="238" t="s">
        <v>243</v>
      </c>
    </row>
    <row r="28" spans="1:16" ht="51" x14ac:dyDescent="0.2">
      <c r="A28" s="17">
        <v>383</v>
      </c>
      <c r="B28" s="18">
        <v>33874</v>
      </c>
      <c r="C28" s="32" t="s">
        <v>683</v>
      </c>
      <c r="D28" s="33" t="s">
        <v>246</v>
      </c>
      <c r="E28" s="34">
        <v>4533617</v>
      </c>
      <c r="F28" s="34">
        <v>2058710</v>
      </c>
      <c r="G28" s="35">
        <v>45.40987913182785</v>
      </c>
      <c r="H28" s="34">
        <v>162708</v>
      </c>
      <c r="I28" s="34">
        <v>4685</v>
      </c>
      <c r="J28" s="34">
        <v>1891317</v>
      </c>
      <c r="K28" s="34">
        <v>1097185</v>
      </c>
      <c r="L28" s="34">
        <v>794132</v>
      </c>
      <c r="M28" s="35">
        <v>58.011692381552116</v>
      </c>
      <c r="N28" s="33" t="s">
        <v>99</v>
      </c>
      <c r="O28" s="36" t="s">
        <v>243</v>
      </c>
      <c r="P28" s="36" t="s">
        <v>243</v>
      </c>
    </row>
    <row r="29" spans="1:16" ht="40.799999999999997" x14ac:dyDescent="0.2">
      <c r="A29" s="12">
        <v>384</v>
      </c>
      <c r="B29" s="13">
        <v>33874</v>
      </c>
      <c r="C29" s="297" t="s">
        <v>684</v>
      </c>
      <c r="D29" s="272" t="s">
        <v>246</v>
      </c>
      <c r="E29" s="223">
        <v>4533617</v>
      </c>
      <c r="F29" s="223">
        <v>2065103</v>
      </c>
      <c r="G29" s="225">
        <v>45.550892366955573</v>
      </c>
      <c r="H29" s="223">
        <v>93732</v>
      </c>
      <c r="I29" s="223">
        <v>3649</v>
      </c>
      <c r="J29" s="223">
        <v>1967722</v>
      </c>
      <c r="K29" s="223">
        <v>542768</v>
      </c>
      <c r="L29" s="223">
        <v>1424954</v>
      </c>
      <c r="M29" s="225">
        <v>27.583571256508794</v>
      </c>
      <c r="N29" s="272" t="s">
        <v>100</v>
      </c>
      <c r="O29" s="238" t="s">
        <v>243</v>
      </c>
      <c r="P29" s="238" t="s">
        <v>243</v>
      </c>
    </row>
    <row r="30" spans="1:16" ht="51" x14ac:dyDescent="0.2">
      <c r="A30" s="17">
        <v>385</v>
      </c>
      <c r="B30" s="18">
        <v>33874</v>
      </c>
      <c r="C30" s="32" t="s">
        <v>685</v>
      </c>
      <c r="D30" s="33" t="s">
        <v>246</v>
      </c>
      <c r="E30" s="34">
        <v>4533617</v>
      </c>
      <c r="F30" s="34">
        <v>2061749</v>
      </c>
      <c r="G30" s="35">
        <v>45.476911702069231</v>
      </c>
      <c r="H30" s="34">
        <v>127774</v>
      </c>
      <c r="I30" s="34">
        <v>3894</v>
      </c>
      <c r="J30" s="34">
        <v>1930081</v>
      </c>
      <c r="K30" s="34">
        <v>590484</v>
      </c>
      <c r="L30" s="34">
        <v>1339597</v>
      </c>
      <c r="M30" s="35">
        <v>30.593741920675864</v>
      </c>
      <c r="N30" s="33" t="s">
        <v>100</v>
      </c>
      <c r="O30" s="36" t="s">
        <v>243</v>
      </c>
      <c r="P30" s="36" t="s">
        <v>243</v>
      </c>
    </row>
    <row r="31" spans="1:16" x14ac:dyDescent="0.2">
      <c r="A31" s="12">
        <v>386</v>
      </c>
      <c r="B31" s="13">
        <v>33874</v>
      </c>
      <c r="C31" s="297" t="s">
        <v>686</v>
      </c>
      <c r="D31" s="272" t="s">
        <v>246</v>
      </c>
      <c r="E31" s="223">
        <v>4533617</v>
      </c>
      <c r="F31" s="223">
        <v>2070537</v>
      </c>
      <c r="G31" s="225">
        <v>45.670752513941956</v>
      </c>
      <c r="H31" s="223">
        <v>65275</v>
      </c>
      <c r="I31" s="223">
        <v>3332</v>
      </c>
      <c r="J31" s="223">
        <v>2001930</v>
      </c>
      <c r="K31" s="223">
        <v>1230579</v>
      </c>
      <c r="L31" s="223">
        <v>771351</v>
      </c>
      <c r="M31" s="225">
        <v>61.469631805307877</v>
      </c>
      <c r="N31" s="272" t="s">
        <v>99</v>
      </c>
      <c r="O31" s="238" t="s">
        <v>243</v>
      </c>
      <c r="P31" s="238" t="s">
        <v>243</v>
      </c>
    </row>
    <row r="32" spans="1:16" x14ac:dyDescent="0.2">
      <c r="A32" s="17">
        <v>387</v>
      </c>
      <c r="B32" s="18">
        <v>33874</v>
      </c>
      <c r="C32" s="32" t="s">
        <v>687</v>
      </c>
      <c r="D32" s="33" t="s">
        <v>246</v>
      </c>
      <c r="E32" s="34">
        <v>4533617</v>
      </c>
      <c r="F32" s="34">
        <v>2069711</v>
      </c>
      <c r="G32" s="35">
        <v>45.652533065761844</v>
      </c>
      <c r="H32" s="34">
        <v>90249</v>
      </c>
      <c r="I32" s="34">
        <v>4054</v>
      </c>
      <c r="J32" s="34">
        <v>1975408</v>
      </c>
      <c r="K32" s="34">
        <v>1058317</v>
      </c>
      <c r="L32" s="34">
        <v>917091</v>
      </c>
      <c r="M32" s="35">
        <v>53.574603322452887</v>
      </c>
      <c r="N32" s="33" t="s">
        <v>99</v>
      </c>
      <c r="O32" s="36" t="s">
        <v>243</v>
      </c>
      <c r="P32" s="36" t="s">
        <v>243</v>
      </c>
    </row>
    <row r="33" spans="1:16" ht="20.399999999999999" x14ac:dyDescent="0.2">
      <c r="A33" s="12">
        <v>388</v>
      </c>
      <c r="B33" s="13">
        <v>33944</v>
      </c>
      <c r="C33" s="297" t="s">
        <v>688</v>
      </c>
      <c r="D33" s="272" t="s">
        <v>337</v>
      </c>
      <c r="E33" s="223">
        <v>4546571</v>
      </c>
      <c r="F33" s="223">
        <v>3580094</v>
      </c>
      <c r="G33" s="225">
        <v>78.742727211342341</v>
      </c>
      <c r="H33" s="223">
        <v>23487</v>
      </c>
      <c r="I33" s="223">
        <v>7027</v>
      </c>
      <c r="J33" s="223">
        <v>3549580</v>
      </c>
      <c r="K33" s="223">
        <v>1762872</v>
      </c>
      <c r="L33" s="223">
        <v>1786708</v>
      </c>
      <c r="M33" s="225">
        <v>49.664241966655212</v>
      </c>
      <c r="N33" s="272" t="s">
        <v>100</v>
      </c>
      <c r="O33" s="238" t="s">
        <v>352</v>
      </c>
      <c r="P33" s="238" t="s">
        <v>365</v>
      </c>
    </row>
    <row r="34" spans="1:16" ht="20.399999999999999" x14ac:dyDescent="0.2">
      <c r="A34" s="17">
        <v>389</v>
      </c>
      <c r="B34" s="18">
        <v>34035</v>
      </c>
      <c r="C34" s="32" t="s">
        <v>689</v>
      </c>
      <c r="D34" s="33" t="s">
        <v>246</v>
      </c>
      <c r="E34" s="34">
        <v>4551493</v>
      </c>
      <c r="F34" s="34">
        <v>2333833</v>
      </c>
      <c r="G34" s="35">
        <v>51.276207609239435</v>
      </c>
      <c r="H34" s="34">
        <v>19307</v>
      </c>
      <c r="I34" s="34">
        <v>4086</v>
      </c>
      <c r="J34" s="34">
        <v>2310440</v>
      </c>
      <c r="K34" s="34">
        <v>1259373</v>
      </c>
      <c r="L34" s="34">
        <v>1051067</v>
      </c>
      <c r="M34" s="35">
        <v>54.507929225602048</v>
      </c>
      <c r="N34" s="33" t="s">
        <v>99</v>
      </c>
      <c r="O34" s="36" t="s">
        <v>243</v>
      </c>
      <c r="P34" s="36" t="s">
        <v>243</v>
      </c>
    </row>
    <row r="35" spans="1:16" ht="20.399999999999999" x14ac:dyDescent="0.2">
      <c r="A35" s="12">
        <v>390</v>
      </c>
      <c r="B35" s="13">
        <v>34035</v>
      </c>
      <c r="C35" s="297" t="s">
        <v>690</v>
      </c>
      <c r="D35" s="272" t="s">
        <v>337</v>
      </c>
      <c r="E35" s="223">
        <v>4551493</v>
      </c>
      <c r="F35" s="223">
        <v>2332502</v>
      </c>
      <c r="G35" s="225">
        <v>51.246964457596668</v>
      </c>
      <c r="H35" s="223">
        <v>29343</v>
      </c>
      <c r="I35" s="223">
        <v>4707</v>
      </c>
      <c r="J35" s="223">
        <v>2298452</v>
      </c>
      <c r="K35" s="223">
        <v>1665454</v>
      </c>
      <c r="L35" s="223">
        <v>632998</v>
      </c>
      <c r="M35" s="225">
        <v>72.459812082218804</v>
      </c>
      <c r="N35" s="272" t="s">
        <v>99</v>
      </c>
      <c r="O35" s="238" t="s">
        <v>308</v>
      </c>
      <c r="P35" s="238" t="s">
        <v>110</v>
      </c>
    </row>
    <row r="36" spans="1:16" ht="20.399999999999999" x14ac:dyDescent="0.2">
      <c r="A36" s="17">
        <v>391</v>
      </c>
      <c r="B36" s="18">
        <v>34035</v>
      </c>
      <c r="C36" s="32" t="s">
        <v>691</v>
      </c>
      <c r="D36" s="33" t="s">
        <v>359</v>
      </c>
      <c r="E36" s="34">
        <v>4551493</v>
      </c>
      <c r="F36" s="34">
        <v>2331753</v>
      </c>
      <c r="G36" s="35">
        <v>51.230508318918645</v>
      </c>
      <c r="H36" s="34">
        <v>40830</v>
      </c>
      <c r="I36" s="34">
        <v>4832</v>
      </c>
      <c r="J36" s="34">
        <v>2286091</v>
      </c>
      <c r="K36" s="34">
        <v>634758</v>
      </c>
      <c r="L36" s="34">
        <v>1651333</v>
      </c>
      <c r="M36" s="35">
        <v>27.766086301901368</v>
      </c>
      <c r="N36" s="33" t="s">
        <v>100</v>
      </c>
      <c r="O36" s="36" t="s">
        <v>110</v>
      </c>
      <c r="P36" s="36" t="s">
        <v>308</v>
      </c>
    </row>
    <row r="37" spans="1:16" ht="40.799999999999997" x14ac:dyDescent="0.2">
      <c r="A37" s="12">
        <v>392</v>
      </c>
      <c r="B37" s="13">
        <v>34126</v>
      </c>
      <c r="C37" s="297" t="s">
        <v>692</v>
      </c>
      <c r="D37" s="272" t="s">
        <v>359</v>
      </c>
      <c r="E37" s="223">
        <v>4559258</v>
      </c>
      <c r="F37" s="223">
        <v>2534004</v>
      </c>
      <c r="G37" s="225">
        <v>55.579306983724109</v>
      </c>
      <c r="H37" s="223">
        <v>14715</v>
      </c>
      <c r="I37" s="223">
        <v>3584</v>
      </c>
      <c r="J37" s="223">
        <v>2515705</v>
      </c>
      <c r="K37" s="223">
        <v>1124893</v>
      </c>
      <c r="L37" s="223">
        <v>1390812</v>
      </c>
      <c r="M37" s="225">
        <v>44.714821491391085</v>
      </c>
      <c r="N37" s="272" t="s">
        <v>100</v>
      </c>
      <c r="O37" s="238" t="s">
        <v>352</v>
      </c>
      <c r="P37" s="238" t="s">
        <v>365</v>
      </c>
    </row>
    <row r="38" spans="1:16" ht="20.399999999999999" x14ac:dyDescent="0.2">
      <c r="A38" s="17">
        <v>393</v>
      </c>
      <c r="B38" s="18">
        <v>34126</v>
      </c>
      <c r="C38" s="32" t="s">
        <v>693</v>
      </c>
      <c r="D38" s="33" t="s">
        <v>359</v>
      </c>
      <c r="E38" s="34">
        <v>4559258</v>
      </c>
      <c r="F38" s="34">
        <v>2534220</v>
      </c>
      <c r="G38" s="35">
        <v>55.584044596730429</v>
      </c>
      <c r="H38" s="34">
        <v>20077</v>
      </c>
      <c r="I38" s="34">
        <v>3738</v>
      </c>
      <c r="J38" s="34">
        <v>2510405</v>
      </c>
      <c r="K38" s="34">
        <v>1074661</v>
      </c>
      <c r="L38" s="34">
        <v>1435744</v>
      </c>
      <c r="M38" s="35">
        <v>42.808271972052317</v>
      </c>
      <c r="N38" s="33" t="s">
        <v>100</v>
      </c>
      <c r="O38" s="36" t="s">
        <v>358</v>
      </c>
      <c r="P38" s="36" t="s">
        <v>388</v>
      </c>
    </row>
    <row r="39" spans="1:16" ht="20.399999999999999" x14ac:dyDescent="0.2">
      <c r="A39" s="12">
        <v>394</v>
      </c>
      <c r="B39" s="13">
        <v>34238</v>
      </c>
      <c r="C39" s="297" t="s">
        <v>694</v>
      </c>
      <c r="D39" s="272" t="s">
        <v>337</v>
      </c>
      <c r="E39" s="223">
        <v>4553754</v>
      </c>
      <c r="F39" s="223">
        <v>1814663</v>
      </c>
      <c r="G39" s="225">
        <v>39.849825001526213</v>
      </c>
      <c r="H39" s="223">
        <v>27262</v>
      </c>
      <c r="I39" s="223">
        <v>2593</v>
      </c>
      <c r="J39" s="223">
        <v>1784808</v>
      </c>
      <c r="K39" s="223">
        <v>1539782</v>
      </c>
      <c r="L39" s="223">
        <v>245026</v>
      </c>
      <c r="M39" s="225">
        <v>86.271576550530924</v>
      </c>
      <c r="N39" s="272" t="s">
        <v>99</v>
      </c>
      <c r="O39" s="238" t="s">
        <v>308</v>
      </c>
      <c r="P39" s="238" t="s">
        <v>110</v>
      </c>
    </row>
    <row r="40" spans="1:16" ht="30.6" x14ac:dyDescent="0.2">
      <c r="A40" s="17">
        <v>395</v>
      </c>
      <c r="B40" s="18">
        <v>34238</v>
      </c>
      <c r="C40" s="32" t="s">
        <v>97</v>
      </c>
      <c r="D40" s="33" t="s">
        <v>337</v>
      </c>
      <c r="E40" s="34">
        <v>4553754</v>
      </c>
      <c r="F40" s="34">
        <v>1798547</v>
      </c>
      <c r="G40" s="35">
        <v>39.495919191067415</v>
      </c>
      <c r="H40" s="34">
        <v>209883</v>
      </c>
      <c r="I40" s="34">
        <v>6830</v>
      </c>
      <c r="J40" s="34">
        <v>1581834</v>
      </c>
      <c r="K40" s="34">
        <v>1188941</v>
      </c>
      <c r="L40" s="34">
        <v>392893</v>
      </c>
      <c r="M40" s="35">
        <v>75.162185159757598</v>
      </c>
      <c r="N40" s="33" t="s">
        <v>99</v>
      </c>
      <c r="O40" s="36" t="s">
        <v>308</v>
      </c>
      <c r="P40" s="36" t="s">
        <v>110</v>
      </c>
    </row>
    <row r="41" spans="1:16" ht="20.399999999999999" x14ac:dyDescent="0.2">
      <c r="A41" s="12">
        <v>396</v>
      </c>
      <c r="B41" s="13">
        <v>34238</v>
      </c>
      <c r="C41" s="297" t="s">
        <v>695</v>
      </c>
      <c r="D41" s="272" t="s">
        <v>359</v>
      </c>
      <c r="E41" s="223">
        <v>4553754</v>
      </c>
      <c r="F41" s="223">
        <v>1816428</v>
      </c>
      <c r="G41" s="225">
        <v>39.888584231822797</v>
      </c>
      <c r="H41" s="223">
        <v>32226</v>
      </c>
      <c r="I41" s="223">
        <v>2795</v>
      </c>
      <c r="J41" s="223">
        <v>1781407</v>
      </c>
      <c r="K41" s="223">
        <v>1492285</v>
      </c>
      <c r="L41" s="223">
        <v>289122</v>
      </c>
      <c r="M41" s="225">
        <v>83.77001998981703</v>
      </c>
      <c r="N41" s="272" t="s">
        <v>99</v>
      </c>
      <c r="O41" s="238" t="s">
        <v>308</v>
      </c>
      <c r="P41" s="238" t="s">
        <v>110</v>
      </c>
    </row>
    <row r="42" spans="1:16" ht="30.6" x14ac:dyDescent="0.2">
      <c r="A42" s="17">
        <v>397</v>
      </c>
      <c r="B42" s="18">
        <v>34238</v>
      </c>
      <c r="C42" s="32" t="s">
        <v>172</v>
      </c>
      <c r="D42" s="33" t="s">
        <v>246</v>
      </c>
      <c r="E42" s="34">
        <v>4553754</v>
      </c>
      <c r="F42" s="34">
        <v>1811582</v>
      </c>
      <c r="G42" s="35">
        <v>39.782166537762031</v>
      </c>
      <c r="H42" s="34">
        <v>50400</v>
      </c>
      <c r="I42" s="34">
        <v>2971</v>
      </c>
      <c r="J42" s="34">
        <v>1758211</v>
      </c>
      <c r="K42" s="34">
        <v>1416209</v>
      </c>
      <c r="L42" s="34">
        <v>342002</v>
      </c>
      <c r="M42" s="35">
        <v>80.548295966752576</v>
      </c>
      <c r="N42" s="33" t="s">
        <v>99</v>
      </c>
      <c r="O42" s="36" t="s">
        <v>243</v>
      </c>
      <c r="P42" s="36" t="s">
        <v>243</v>
      </c>
    </row>
    <row r="43" spans="1:16" ht="20.399999999999999" x14ac:dyDescent="0.2">
      <c r="A43" s="12">
        <v>398</v>
      </c>
      <c r="B43" s="13">
        <v>34238</v>
      </c>
      <c r="C43" s="297" t="s">
        <v>98</v>
      </c>
      <c r="D43" s="272" t="s">
        <v>246</v>
      </c>
      <c r="E43" s="223">
        <v>4553754</v>
      </c>
      <c r="F43" s="223">
        <v>1809748</v>
      </c>
      <c r="G43" s="225">
        <v>39.741892074099745</v>
      </c>
      <c r="H43" s="223">
        <v>66321</v>
      </c>
      <c r="I43" s="223">
        <v>3245</v>
      </c>
      <c r="J43" s="223">
        <v>1740182</v>
      </c>
      <c r="K43" s="223">
        <v>1225069</v>
      </c>
      <c r="L43" s="223">
        <v>515113</v>
      </c>
      <c r="M43" s="225">
        <v>70.398900804628482</v>
      </c>
      <c r="N43" s="272" t="s">
        <v>99</v>
      </c>
      <c r="O43" s="238" t="s">
        <v>243</v>
      </c>
      <c r="P43" s="238" t="s">
        <v>243</v>
      </c>
    </row>
    <row r="44" spans="1:16" x14ac:dyDescent="0.2">
      <c r="A44" s="17">
        <v>399</v>
      </c>
      <c r="B44" s="18">
        <v>34301</v>
      </c>
      <c r="C44" s="32" t="s">
        <v>696</v>
      </c>
      <c r="D44" s="33" t="s">
        <v>337</v>
      </c>
      <c r="E44" s="34">
        <v>4565751</v>
      </c>
      <c r="F44" s="34">
        <v>2073194</v>
      </c>
      <c r="G44" s="35">
        <v>45.40751346273592</v>
      </c>
      <c r="H44" s="34">
        <v>48433</v>
      </c>
      <c r="I44" s="34">
        <v>3330</v>
      </c>
      <c r="J44" s="34">
        <v>2021431</v>
      </c>
      <c r="K44" s="34">
        <v>1347400</v>
      </c>
      <c r="L44" s="34">
        <v>674031</v>
      </c>
      <c r="M44" s="35">
        <v>66.655750307579126</v>
      </c>
      <c r="N44" s="33" t="s">
        <v>99</v>
      </c>
      <c r="O44" s="36" t="s">
        <v>362</v>
      </c>
      <c r="P44" s="36" t="s">
        <v>386</v>
      </c>
    </row>
    <row r="45" spans="1:16" ht="30.6" x14ac:dyDescent="0.2">
      <c r="A45" s="12">
        <v>400</v>
      </c>
      <c r="B45" s="13">
        <v>34301</v>
      </c>
      <c r="C45" s="297" t="s">
        <v>697</v>
      </c>
      <c r="D45" s="272" t="s">
        <v>337</v>
      </c>
      <c r="E45" s="223">
        <v>4565751</v>
      </c>
      <c r="F45" s="223">
        <v>2071952</v>
      </c>
      <c r="G45" s="225">
        <v>45.380310928037908</v>
      </c>
      <c r="H45" s="223">
        <v>52257</v>
      </c>
      <c r="I45" s="223">
        <v>3369</v>
      </c>
      <c r="J45" s="223">
        <v>2016326</v>
      </c>
      <c r="K45" s="223">
        <v>1163887</v>
      </c>
      <c r="L45" s="223">
        <v>852439</v>
      </c>
      <c r="M45" s="225">
        <v>57.72315587856329</v>
      </c>
      <c r="N45" s="272" t="s">
        <v>99</v>
      </c>
      <c r="O45" s="238" t="s">
        <v>373</v>
      </c>
      <c r="P45" s="238" t="s">
        <v>391</v>
      </c>
    </row>
    <row r="46" spans="1:16" ht="30.6" x14ac:dyDescent="0.2">
      <c r="A46" s="17">
        <v>401</v>
      </c>
      <c r="B46" s="18">
        <v>34301</v>
      </c>
      <c r="C46" s="32" t="s">
        <v>698</v>
      </c>
      <c r="D46" s="33" t="s">
        <v>337</v>
      </c>
      <c r="E46" s="34">
        <v>4565751</v>
      </c>
      <c r="F46" s="34">
        <v>2072283</v>
      </c>
      <c r="G46" s="35">
        <v>45.387560556850346</v>
      </c>
      <c r="H46" s="34">
        <v>57503</v>
      </c>
      <c r="I46" s="34">
        <v>3526</v>
      </c>
      <c r="J46" s="34">
        <v>2011254</v>
      </c>
      <c r="K46" s="34">
        <v>1258782</v>
      </c>
      <c r="L46" s="34">
        <v>752472</v>
      </c>
      <c r="M46" s="35">
        <v>62.586923382128759</v>
      </c>
      <c r="N46" s="33" t="s">
        <v>99</v>
      </c>
      <c r="O46" s="36" t="s">
        <v>362</v>
      </c>
      <c r="P46" s="36" t="s">
        <v>386</v>
      </c>
    </row>
    <row r="47" spans="1:16" ht="20.399999999999999" x14ac:dyDescent="0.2">
      <c r="A47" s="12">
        <v>402</v>
      </c>
      <c r="B47" s="13">
        <v>34301</v>
      </c>
      <c r="C47" s="297" t="s">
        <v>699</v>
      </c>
      <c r="D47" s="272" t="s">
        <v>337</v>
      </c>
      <c r="E47" s="223">
        <v>4565751</v>
      </c>
      <c r="F47" s="223">
        <v>2072208</v>
      </c>
      <c r="G47" s="225">
        <v>45.385917891711571</v>
      </c>
      <c r="H47" s="223">
        <v>70176</v>
      </c>
      <c r="I47" s="223">
        <v>3634</v>
      </c>
      <c r="J47" s="223">
        <v>1998398</v>
      </c>
      <c r="K47" s="223">
        <v>1212002</v>
      </c>
      <c r="L47" s="223">
        <v>786396</v>
      </c>
      <c r="M47" s="225">
        <v>60.648679592353474</v>
      </c>
      <c r="N47" s="272" t="s">
        <v>99</v>
      </c>
      <c r="O47" s="238" t="s">
        <v>374</v>
      </c>
      <c r="P47" s="238" t="s">
        <v>379</v>
      </c>
    </row>
    <row r="48" spans="1:16" ht="20.399999999999999" x14ac:dyDescent="0.2">
      <c r="A48" s="17">
        <v>403</v>
      </c>
      <c r="B48" s="18">
        <v>34301</v>
      </c>
      <c r="C48" s="32" t="s">
        <v>700</v>
      </c>
      <c r="D48" s="33" t="s">
        <v>359</v>
      </c>
      <c r="E48" s="34">
        <v>4565751</v>
      </c>
      <c r="F48" s="34">
        <v>2076808</v>
      </c>
      <c r="G48" s="35">
        <v>45.486668020222744</v>
      </c>
      <c r="H48" s="34">
        <v>30516</v>
      </c>
      <c r="I48" s="34">
        <v>3073</v>
      </c>
      <c r="J48" s="34">
        <v>2043219</v>
      </c>
      <c r="K48" s="34">
        <v>516054</v>
      </c>
      <c r="L48" s="34">
        <v>1527165</v>
      </c>
      <c r="M48" s="35">
        <v>25.256910786362109</v>
      </c>
      <c r="N48" s="33" t="s">
        <v>100</v>
      </c>
      <c r="O48" s="36" t="s">
        <v>110</v>
      </c>
      <c r="P48" s="36" t="s">
        <v>308</v>
      </c>
    </row>
    <row r="49" spans="1:16" ht="20.399999999999999" x14ac:dyDescent="0.2">
      <c r="A49" s="12">
        <v>404</v>
      </c>
      <c r="B49" s="13">
        <v>34301</v>
      </c>
      <c r="C49" s="297" t="s">
        <v>701</v>
      </c>
      <c r="D49" s="272" t="s">
        <v>359</v>
      </c>
      <c r="E49" s="223">
        <v>4565751</v>
      </c>
      <c r="F49" s="223">
        <v>2077305</v>
      </c>
      <c r="G49" s="225">
        <v>45.497553414542317</v>
      </c>
      <c r="H49" s="223">
        <v>30999</v>
      </c>
      <c r="I49" s="223">
        <v>2988</v>
      </c>
      <c r="J49" s="223">
        <v>2043318</v>
      </c>
      <c r="K49" s="223">
        <v>521433</v>
      </c>
      <c r="L49" s="223">
        <v>1521885</v>
      </c>
      <c r="M49" s="225">
        <v>25.518935378634161</v>
      </c>
      <c r="N49" s="272" t="s">
        <v>100</v>
      </c>
      <c r="O49" s="238" t="s">
        <v>110</v>
      </c>
      <c r="P49" s="238" t="s">
        <v>308</v>
      </c>
    </row>
    <row r="50" spans="1:16" ht="30.6" x14ac:dyDescent="0.2">
      <c r="A50" s="17">
        <v>405</v>
      </c>
      <c r="B50" s="18">
        <v>34385</v>
      </c>
      <c r="C50" s="32" t="s">
        <v>702</v>
      </c>
      <c r="D50" s="33" t="s">
        <v>337</v>
      </c>
      <c r="E50" s="34">
        <v>4567573</v>
      </c>
      <c r="F50" s="34">
        <v>1863398</v>
      </c>
      <c r="G50" s="35">
        <v>40.796239052993791</v>
      </c>
      <c r="H50" s="34">
        <v>21337</v>
      </c>
      <c r="I50" s="34">
        <v>2575</v>
      </c>
      <c r="J50" s="34">
        <v>1839486</v>
      </c>
      <c r="K50" s="34">
        <v>1259609</v>
      </c>
      <c r="L50" s="34">
        <v>579877</v>
      </c>
      <c r="M50" s="35">
        <v>68.476139530281827</v>
      </c>
      <c r="N50" s="33" t="s">
        <v>99</v>
      </c>
      <c r="O50" s="36" t="s">
        <v>385</v>
      </c>
      <c r="P50" s="36" t="s">
        <v>375</v>
      </c>
    </row>
    <row r="51" spans="1:16" ht="30.6" x14ac:dyDescent="0.2">
      <c r="A51" s="12">
        <v>406</v>
      </c>
      <c r="B51" s="13">
        <v>34385</v>
      </c>
      <c r="C51" s="297" t="s">
        <v>703</v>
      </c>
      <c r="D51" s="272" t="s">
        <v>337</v>
      </c>
      <c r="E51" s="223">
        <v>4567573</v>
      </c>
      <c r="F51" s="223">
        <v>1862531</v>
      </c>
      <c r="G51" s="225">
        <v>40.777257418764847</v>
      </c>
      <c r="H51" s="223">
        <v>26348</v>
      </c>
      <c r="I51" s="223">
        <v>2719</v>
      </c>
      <c r="J51" s="223">
        <v>1833464</v>
      </c>
      <c r="K51" s="223">
        <v>1324242</v>
      </c>
      <c r="L51" s="223">
        <v>509222</v>
      </c>
      <c r="M51" s="225">
        <v>72.226234057499909</v>
      </c>
      <c r="N51" s="272" t="s">
        <v>99</v>
      </c>
      <c r="O51" s="238" t="s">
        <v>308</v>
      </c>
      <c r="P51" s="238" t="s">
        <v>110</v>
      </c>
    </row>
    <row r="52" spans="1:16" ht="40.799999999999997" x14ac:dyDescent="0.2">
      <c r="A52" s="17">
        <v>407</v>
      </c>
      <c r="B52" s="18">
        <v>34385</v>
      </c>
      <c r="C52" s="32" t="s">
        <v>704</v>
      </c>
      <c r="D52" s="33" t="s">
        <v>337</v>
      </c>
      <c r="E52" s="34">
        <v>4567573</v>
      </c>
      <c r="F52" s="34">
        <v>1861208</v>
      </c>
      <c r="G52" s="35">
        <v>40.748292364457015</v>
      </c>
      <c r="H52" s="34">
        <v>38812</v>
      </c>
      <c r="I52" s="34">
        <v>2855</v>
      </c>
      <c r="J52" s="34">
        <v>1819541</v>
      </c>
      <c r="K52" s="34">
        <v>1221630</v>
      </c>
      <c r="L52" s="34">
        <v>597911</v>
      </c>
      <c r="M52" s="35">
        <v>67.13945989675419</v>
      </c>
      <c r="N52" s="33" t="s">
        <v>99</v>
      </c>
      <c r="O52" s="36" t="s">
        <v>385</v>
      </c>
      <c r="P52" s="36" t="s">
        <v>375</v>
      </c>
    </row>
    <row r="53" spans="1:16" ht="30.6" x14ac:dyDescent="0.2">
      <c r="A53" s="12">
        <v>408</v>
      </c>
      <c r="B53" s="13">
        <v>34385</v>
      </c>
      <c r="C53" s="297" t="s">
        <v>705</v>
      </c>
      <c r="D53" s="272" t="s">
        <v>359</v>
      </c>
      <c r="E53" s="223">
        <v>4567573</v>
      </c>
      <c r="F53" s="223">
        <v>1865111</v>
      </c>
      <c r="G53" s="225">
        <v>40.833742558684889</v>
      </c>
      <c r="H53" s="223">
        <v>23436</v>
      </c>
      <c r="I53" s="223">
        <v>2822</v>
      </c>
      <c r="J53" s="223">
        <v>1838853</v>
      </c>
      <c r="K53" s="223">
        <v>954491</v>
      </c>
      <c r="L53" s="223">
        <v>884362</v>
      </c>
      <c r="M53" s="225">
        <v>51.906868031321693</v>
      </c>
      <c r="N53" s="272" t="s">
        <v>99</v>
      </c>
      <c r="O53" s="238" t="s">
        <v>126</v>
      </c>
      <c r="P53" s="238" t="s">
        <v>320</v>
      </c>
    </row>
    <row r="54" spans="1:16" x14ac:dyDescent="0.2">
      <c r="A54" s="17">
        <v>409</v>
      </c>
      <c r="B54" s="18">
        <v>34385</v>
      </c>
      <c r="C54" s="32" t="s">
        <v>706</v>
      </c>
      <c r="D54" s="33" t="s">
        <v>246</v>
      </c>
      <c r="E54" s="34">
        <v>4567573</v>
      </c>
      <c r="F54" s="34">
        <v>1856045</v>
      </c>
      <c r="G54" s="35">
        <v>40.635256404221678</v>
      </c>
      <c r="H54" s="34">
        <v>80734</v>
      </c>
      <c r="I54" s="34">
        <v>3752</v>
      </c>
      <c r="J54" s="34">
        <v>1771559</v>
      </c>
      <c r="K54" s="34">
        <v>1081844</v>
      </c>
      <c r="L54" s="34">
        <v>689715</v>
      </c>
      <c r="M54" s="35">
        <v>61.067342380355385</v>
      </c>
      <c r="N54" s="33" t="s">
        <v>99</v>
      </c>
      <c r="O54" s="36" t="s">
        <v>243</v>
      </c>
      <c r="P54" s="36" t="s">
        <v>243</v>
      </c>
    </row>
    <row r="55" spans="1:16" ht="40.799999999999997" x14ac:dyDescent="0.2">
      <c r="A55" s="12">
        <v>410</v>
      </c>
      <c r="B55" s="13">
        <v>34497</v>
      </c>
      <c r="C55" s="297" t="s">
        <v>707</v>
      </c>
      <c r="D55" s="272" t="s">
        <v>337</v>
      </c>
      <c r="E55" s="223">
        <v>4572713</v>
      </c>
      <c r="F55" s="223">
        <v>2131789</v>
      </c>
      <c r="G55" s="225">
        <v>46.619785672094444</v>
      </c>
      <c r="H55" s="223">
        <v>50640</v>
      </c>
      <c r="I55" s="223">
        <v>3936</v>
      </c>
      <c r="J55" s="223">
        <v>2077213</v>
      </c>
      <c r="K55" s="223">
        <v>1059025</v>
      </c>
      <c r="L55" s="223">
        <v>1018188</v>
      </c>
      <c r="M55" s="225">
        <v>50.982975746830007</v>
      </c>
      <c r="N55" s="272" t="s">
        <v>100</v>
      </c>
      <c r="O55" s="238" t="s">
        <v>347</v>
      </c>
      <c r="P55" s="238" t="s">
        <v>346</v>
      </c>
    </row>
    <row r="56" spans="1:16" ht="40.799999999999997" x14ac:dyDescent="0.2">
      <c r="A56" s="17">
        <v>411</v>
      </c>
      <c r="B56" s="18">
        <v>34497</v>
      </c>
      <c r="C56" s="32" t="s">
        <v>708</v>
      </c>
      <c r="D56" s="33" t="s">
        <v>337</v>
      </c>
      <c r="E56" s="34">
        <v>4572713</v>
      </c>
      <c r="F56" s="34">
        <v>2137944</v>
      </c>
      <c r="G56" s="35">
        <v>46.754388477912343</v>
      </c>
      <c r="H56" s="34">
        <v>25899</v>
      </c>
      <c r="I56" s="34">
        <v>3430</v>
      </c>
      <c r="J56" s="34">
        <v>2108615</v>
      </c>
      <c r="K56" s="34">
        <v>1114158</v>
      </c>
      <c r="L56" s="34">
        <v>994457</v>
      </c>
      <c r="M56" s="35">
        <v>52.83837969472853</v>
      </c>
      <c r="N56" s="33" t="s">
        <v>100</v>
      </c>
      <c r="O56" s="36" t="s">
        <v>345</v>
      </c>
      <c r="P56" s="36" t="s">
        <v>344</v>
      </c>
    </row>
    <row r="57" spans="1:16" ht="30.6" x14ac:dyDescent="0.2">
      <c r="A57" s="12">
        <v>412</v>
      </c>
      <c r="B57" s="13">
        <v>34497</v>
      </c>
      <c r="C57" s="297" t="s">
        <v>709</v>
      </c>
      <c r="D57" s="272" t="s">
        <v>246</v>
      </c>
      <c r="E57" s="223">
        <v>4572713</v>
      </c>
      <c r="F57" s="223">
        <v>2138973</v>
      </c>
      <c r="G57" s="225">
        <v>46.776891530257856</v>
      </c>
      <c r="H57" s="223">
        <v>31998</v>
      </c>
      <c r="I57" s="223">
        <v>3613</v>
      </c>
      <c r="J57" s="223">
        <v>2103362</v>
      </c>
      <c r="K57" s="223">
        <v>899626</v>
      </c>
      <c r="L57" s="223">
        <v>1203736</v>
      </c>
      <c r="M57" s="225">
        <v>42.770859224422615</v>
      </c>
      <c r="N57" s="272" t="s">
        <v>100</v>
      </c>
      <c r="O57" s="238" t="s">
        <v>243</v>
      </c>
      <c r="P57" s="238" t="s">
        <v>243</v>
      </c>
    </row>
    <row r="58" spans="1:16" ht="30.6" x14ac:dyDescent="0.2">
      <c r="A58" s="17">
        <v>413</v>
      </c>
      <c r="B58" s="18">
        <v>34602</v>
      </c>
      <c r="C58" s="32" t="s">
        <v>710</v>
      </c>
      <c r="D58" s="33" t="s">
        <v>337</v>
      </c>
      <c r="E58" s="34">
        <v>4576512</v>
      </c>
      <c r="F58" s="34">
        <v>2082706</v>
      </c>
      <c r="G58" s="35">
        <v>45.508588199921682</v>
      </c>
      <c r="H58" s="34">
        <v>82941</v>
      </c>
      <c r="I58" s="34">
        <v>4689</v>
      </c>
      <c r="J58" s="34">
        <v>1995076</v>
      </c>
      <c r="K58" s="34">
        <v>1288697</v>
      </c>
      <c r="L58" s="34">
        <v>706379</v>
      </c>
      <c r="M58" s="35">
        <v>64.593880132887165</v>
      </c>
      <c r="N58" s="33" t="s">
        <v>99</v>
      </c>
      <c r="O58" s="36" t="s">
        <v>308</v>
      </c>
      <c r="P58" s="36" t="s">
        <v>110</v>
      </c>
    </row>
    <row r="59" spans="1:16" ht="20.399999999999999" x14ac:dyDescent="0.2">
      <c r="A59" s="12">
        <v>414</v>
      </c>
      <c r="B59" s="13">
        <v>34602</v>
      </c>
      <c r="C59" s="297" t="s">
        <v>711</v>
      </c>
      <c r="D59" s="272" t="s">
        <v>246</v>
      </c>
      <c r="E59" s="223">
        <v>4576512</v>
      </c>
      <c r="F59" s="223">
        <v>2100739</v>
      </c>
      <c r="G59" s="225">
        <v>45.902621909436711</v>
      </c>
      <c r="H59" s="223">
        <v>24910</v>
      </c>
      <c r="I59" s="223">
        <v>3192</v>
      </c>
      <c r="J59" s="223">
        <v>2072637</v>
      </c>
      <c r="K59" s="223">
        <v>1132662</v>
      </c>
      <c r="L59" s="223">
        <v>939975</v>
      </c>
      <c r="M59" s="225">
        <v>54.648353763828396</v>
      </c>
      <c r="N59" s="272" t="s">
        <v>99</v>
      </c>
      <c r="O59" s="238" t="s">
        <v>243</v>
      </c>
      <c r="P59" s="238" t="s">
        <v>243</v>
      </c>
    </row>
    <row r="60" spans="1:16" ht="20.399999999999999" x14ac:dyDescent="0.2">
      <c r="A60" s="17">
        <v>415</v>
      </c>
      <c r="B60" s="18">
        <v>34672</v>
      </c>
      <c r="C60" s="32" t="s">
        <v>712</v>
      </c>
      <c r="D60" s="33" t="s">
        <v>246</v>
      </c>
      <c r="E60" s="34">
        <v>4580035</v>
      </c>
      <c r="F60" s="34">
        <v>2014475</v>
      </c>
      <c r="G60" s="35">
        <v>43.983834184673256</v>
      </c>
      <c r="H60" s="34">
        <v>37612</v>
      </c>
      <c r="I60" s="34">
        <v>5328</v>
      </c>
      <c r="J60" s="34">
        <v>1971535</v>
      </c>
      <c r="K60" s="34">
        <v>1021175</v>
      </c>
      <c r="L60" s="34">
        <v>950360</v>
      </c>
      <c r="M60" s="35">
        <v>51.795935654198374</v>
      </c>
      <c r="N60" s="33" t="s">
        <v>99</v>
      </c>
      <c r="O60" s="36" t="s">
        <v>243</v>
      </c>
      <c r="P60" s="36" t="s">
        <v>243</v>
      </c>
    </row>
    <row r="61" spans="1:16" ht="20.399999999999999" x14ac:dyDescent="0.2">
      <c r="A61" s="12">
        <v>416</v>
      </c>
      <c r="B61" s="13">
        <v>34672</v>
      </c>
      <c r="C61" s="297" t="s">
        <v>713</v>
      </c>
      <c r="D61" s="272" t="s">
        <v>359</v>
      </c>
      <c r="E61" s="223">
        <v>4580035</v>
      </c>
      <c r="F61" s="223">
        <v>2014250</v>
      </c>
      <c r="G61" s="225">
        <v>43.978921558459703</v>
      </c>
      <c r="H61" s="223">
        <v>43849</v>
      </c>
      <c r="I61" s="223">
        <v>5550</v>
      </c>
      <c r="J61" s="223">
        <v>1964851</v>
      </c>
      <c r="K61" s="223">
        <v>460674</v>
      </c>
      <c r="L61" s="223">
        <v>1504177</v>
      </c>
      <c r="M61" s="225">
        <v>23.445747285672045</v>
      </c>
      <c r="N61" s="272" t="s">
        <v>100</v>
      </c>
      <c r="O61" s="238" t="s">
        <v>110</v>
      </c>
      <c r="P61" s="238" t="s">
        <v>308</v>
      </c>
    </row>
    <row r="62" spans="1:16" ht="30.6" x14ac:dyDescent="0.2">
      <c r="A62" s="17">
        <v>417</v>
      </c>
      <c r="B62" s="18">
        <v>34672</v>
      </c>
      <c r="C62" s="32" t="s">
        <v>714</v>
      </c>
      <c r="D62" s="33" t="s">
        <v>246</v>
      </c>
      <c r="E62" s="34">
        <v>4580035</v>
      </c>
      <c r="F62" s="34">
        <v>2016575</v>
      </c>
      <c r="G62" s="35">
        <v>44.029685362666442</v>
      </c>
      <c r="H62" s="34">
        <v>42333</v>
      </c>
      <c r="I62" s="34">
        <v>5905</v>
      </c>
      <c r="J62" s="34">
        <v>1968337</v>
      </c>
      <c r="K62" s="34">
        <v>1435040</v>
      </c>
      <c r="L62" s="34">
        <v>533297</v>
      </c>
      <c r="M62" s="35">
        <v>72.906214738634702</v>
      </c>
      <c r="N62" s="33" t="s">
        <v>99</v>
      </c>
      <c r="O62" s="36" t="s">
        <v>243</v>
      </c>
      <c r="P62" s="36" t="s">
        <v>243</v>
      </c>
    </row>
    <row r="63" spans="1:16" ht="40.799999999999997" x14ac:dyDescent="0.2">
      <c r="A63" s="12">
        <v>418</v>
      </c>
      <c r="B63" s="13">
        <v>34770</v>
      </c>
      <c r="C63" s="297" t="s">
        <v>715</v>
      </c>
      <c r="D63" s="272" t="s">
        <v>337</v>
      </c>
      <c r="E63" s="223">
        <v>4583930</v>
      </c>
      <c r="F63" s="223">
        <v>1738895</v>
      </c>
      <c r="G63" s="225">
        <v>37.934588878975028</v>
      </c>
      <c r="H63" s="223">
        <v>32030</v>
      </c>
      <c r="I63" s="223">
        <v>4543</v>
      </c>
      <c r="J63" s="223">
        <v>1702322</v>
      </c>
      <c r="K63" s="223">
        <v>836215</v>
      </c>
      <c r="L63" s="223">
        <v>866107</v>
      </c>
      <c r="M63" s="225">
        <v>49.122022743053314</v>
      </c>
      <c r="N63" s="272" t="s">
        <v>100</v>
      </c>
      <c r="O63" s="238" t="s">
        <v>343</v>
      </c>
      <c r="P63" s="238" t="s">
        <v>342</v>
      </c>
    </row>
    <row r="64" spans="1:16" ht="20.399999999999999" x14ac:dyDescent="0.2">
      <c r="A64" s="17">
        <v>419</v>
      </c>
      <c r="B64" s="18">
        <v>34770</v>
      </c>
      <c r="C64" s="32" t="s">
        <v>716</v>
      </c>
      <c r="D64" s="33" t="s">
        <v>246</v>
      </c>
      <c r="E64" s="34">
        <v>4583930</v>
      </c>
      <c r="F64" s="34">
        <v>1738955</v>
      </c>
      <c r="G64" s="35">
        <v>37.935897799486469</v>
      </c>
      <c r="H64" s="34">
        <v>34956</v>
      </c>
      <c r="I64" s="34">
        <v>4647</v>
      </c>
      <c r="J64" s="34">
        <v>1699352</v>
      </c>
      <c r="K64" s="34">
        <v>620745</v>
      </c>
      <c r="L64" s="34">
        <v>1078607</v>
      </c>
      <c r="M64" s="35">
        <v>36.528335506710789</v>
      </c>
      <c r="N64" s="33" t="s">
        <v>100</v>
      </c>
      <c r="O64" s="36" t="s">
        <v>243</v>
      </c>
      <c r="P64" s="36" t="s">
        <v>243</v>
      </c>
    </row>
    <row r="65" spans="1:16" ht="20.399999999999999" x14ac:dyDescent="0.2">
      <c r="A65" s="12">
        <v>420</v>
      </c>
      <c r="B65" s="13">
        <v>34770</v>
      </c>
      <c r="C65" s="297" t="s">
        <v>717</v>
      </c>
      <c r="D65" s="272" t="s">
        <v>246</v>
      </c>
      <c r="E65" s="223">
        <v>4583930</v>
      </c>
      <c r="F65" s="223">
        <v>1738353</v>
      </c>
      <c r="G65" s="225">
        <v>37.922764963688365</v>
      </c>
      <c r="H65" s="223">
        <v>37002</v>
      </c>
      <c r="I65" s="223">
        <v>4680</v>
      </c>
      <c r="J65" s="223">
        <v>1696671</v>
      </c>
      <c r="K65" s="223">
        <v>569950</v>
      </c>
      <c r="L65" s="223">
        <v>1126721</v>
      </c>
      <c r="M65" s="225">
        <v>33.592252121949393</v>
      </c>
      <c r="N65" s="272" t="s">
        <v>100</v>
      </c>
      <c r="O65" s="238" t="s">
        <v>243</v>
      </c>
      <c r="P65" s="238" t="s">
        <v>243</v>
      </c>
    </row>
    <row r="66" spans="1:16" ht="20.399999999999999" x14ac:dyDescent="0.2">
      <c r="A66" s="17">
        <v>421</v>
      </c>
      <c r="B66" s="18">
        <v>34770</v>
      </c>
      <c r="C66" s="32" t="s">
        <v>718</v>
      </c>
      <c r="D66" s="33" t="s">
        <v>337</v>
      </c>
      <c r="E66" s="34">
        <v>4583930</v>
      </c>
      <c r="F66" s="34">
        <v>1735266</v>
      </c>
      <c r="G66" s="35">
        <v>37.855421003374836</v>
      </c>
      <c r="H66" s="34">
        <v>61545</v>
      </c>
      <c r="I66" s="34">
        <v>5665</v>
      </c>
      <c r="J66" s="34">
        <v>1668056</v>
      </c>
      <c r="K66" s="34">
        <v>1390831</v>
      </c>
      <c r="L66" s="34">
        <v>277225</v>
      </c>
      <c r="M66" s="35">
        <v>83.380354136791567</v>
      </c>
      <c r="N66" s="33" t="s">
        <v>99</v>
      </c>
      <c r="O66" s="36" t="s">
        <v>308</v>
      </c>
      <c r="P66" s="36" t="s">
        <v>110</v>
      </c>
    </row>
    <row r="67" spans="1:16" ht="20.399999999999999" x14ac:dyDescent="0.2">
      <c r="A67" s="12">
        <v>422</v>
      </c>
      <c r="B67" s="13">
        <v>34875</v>
      </c>
      <c r="C67" s="297" t="s">
        <v>473</v>
      </c>
      <c r="D67" s="272" t="s">
        <v>246</v>
      </c>
      <c r="E67" s="223">
        <v>4591795</v>
      </c>
      <c r="F67" s="223">
        <v>1856163</v>
      </c>
      <c r="G67" s="225">
        <v>40.423472737785545</v>
      </c>
      <c r="H67" s="223">
        <v>21621</v>
      </c>
      <c r="I67" s="223">
        <v>6140</v>
      </c>
      <c r="J67" s="223">
        <v>1828402</v>
      </c>
      <c r="K67" s="223">
        <v>1110053</v>
      </c>
      <c r="L67" s="223">
        <v>718349</v>
      </c>
      <c r="M67" s="225">
        <v>60.711648751204606</v>
      </c>
      <c r="N67" s="272" t="s">
        <v>99</v>
      </c>
      <c r="O67" s="238" t="s">
        <v>243</v>
      </c>
      <c r="P67" s="238" t="s">
        <v>243</v>
      </c>
    </row>
    <row r="68" spans="1:16" ht="20.399999999999999" x14ac:dyDescent="0.2">
      <c r="A68" s="17">
        <v>423</v>
      </c>
      <c r="B68" s="18">
        <v>34875</v>
      </c>
      <c r="C68" s="32" t="s">
        <v>719</v>
      </c>
      <c r="D68" s="33" t="s">
        <v>359</v>
      </c>
      <c r="E68" s="34">
        <v>4591795</v>
      </c>
      <c r="F68" s="34">
        <v>1852720</v>
      </c>
      <c r="G68" s="35">
        <v>40.348491167397498</v>
      </c>
      <c r="H68" s="34">
        <v>39614</v>
      </c>
      <c r="I68" s="34">
        <v>6538</v>
      </c>
      <c r="J68" s="34">
        <v>1806568</v>
      </c>
      <c r="K68" s="34">
        <v>499266</v>
      </c>
      <c r="L68" s="34">
        <v>1307302</v>
      </c>
      <c r="M68" s="35">
        <v>27.636158727487704</v>
      </c>
      <c r="N68" s="33" t="s">
        <v>100</v>
      </c>
      <c r="O68" s="36" t="s">
        <v>110</v>
      </c>
      <c r="P68" s="36" t="s">
        <v>308</v>
      </c>
    </row>
    <row r="69" spans="1:16" ht="30.6" x14ac:dyDescent="0.2">
      <c r="A69" s="12">
        <v>424</v>
      </c>
      <c r="B69" s="13">
        <v>34875</v>
      </c>
      <c r="C69" s="297" t="s">
        <v>720</v>
      </c>
      <c r="D69" s="272" t="s">
        <v>246</v>
      </c>
      <c r="E69" s="223">
        <v>4591795</v>
      </c>
      <c r="F69" s="223">
        <v>1852627</v>
      </c>
      <c r="G69" s="225">
        <v>40.346465815655968</v>
      </c>
      <c r="H69" s="223">
        <v>48577</v>
      </c>
      <c r="I69" s="223">
        <v>6675</v>
      </c>
      <c r="J69" s="223">
        <v>1797375</v>
      </c>
      <c r="K69" s="223">
        <v>834673</v>
      </c>
      <c r="L69" s="223">
        <v>962702</v>
      </c>
      <c r="M69" s="225">
        <v>46.438444954447455</v>
      </c>
      <c r="N69" s="272" t="s">
        <v>100</v>
      </c>
      <c r="O69" s="238" t="s">
        <v>243</v>
      </c>
      <c r="P69" s="238" t="s">
        <v>243</v>
      </c>
    </row>
    <row r="70" spans="1:16" ht="30.6" x14ac:dyDescent="0.2">
      <c r="A70" s="17">
        <v>425</v>
      </c>
      <c r="B70" s="18">
        <v>35134</v>
      </c>
      <c r="C70" s="32" t="s">
        <v>101</v>
      </c>
      <c r="D70" s="33" t="s">
        <v>337</v>
      </c>
      <c r="E70" s="34">
        <v>4599427</v>
      </c>
      <c r="F70" s="34">
        <v>1427282</v>
      </c>
      <c r="G70" s="35">
        <v>31.031735040038683</v>
      </c>
      <c r="H70" s="34">
        <v>41583</v>
      </c>
      <c r="I70" s="34">
        <v>4494</v>
      </c>
      <c r="J70" s="34">
        <v>1381205</v>
      </c>
      <c r="K70" s="34">
        <v>1052052</v>
      </c>
      <c r="L70" s="34">
        <v>329153</v>
      </c>
      <c r="M70" s="35">
        <v>76.169142162097586</v>
      </c>
      <c r="N70" s="33" t="s">
        <v>99</v>
      </c>
      <c r="O70" s="36" t="s">
        <v>308</v>
      </c>
      <c r="P70" s="36" t="s">
        <v>110</v>
      </c>
    </row>
    <row r="71" spans="1:16" ht="30.6" x14ac:dyDescent="0.2">
      <c r="A71" s="12">
        <v>426</v>
      </c>
      <c r="B71" s="13">
        <v>35134</v>
      </c>
      <c r="C71" s="297" t="s">
        <v>102</v>
      </c>
      <c r="D71" s="272" t="s">
        <v>337</v>
      </c>
      <c r="E71" s="223">
        <v>4599427</v>
      </c>
      <c r="F71" s="223">
        <v>1425539</v>
      </c>
      <c r="G71" s="225">
        <v>30.993839015164284</v>
      </c>
      <c r="H71" s="223">
        <v>55758</v>
      </c>
      <c r="I71" s="223">
        <v>4948</v>
      </c>
      <c r="J71" s="223">
        <v>1364833</v>
      </c>
      <c r="K71" s="223">
        <v>1250728</v>
      </c>
      <c r="L71" s="223">
        <v>114105</v>
      </c>
      <c r="M71" s="225">
        <v>91.639636497652091</v>
      </c>
      <c r="N71" s="272" t="s">
        <v>99</v>
      </c>
      <c r="O71" s="238" t="s">
        <v>308</v>
      </c>
      <c r="P71" s="238" t="s">
        <v>110</v>
      </c>
    </row>
    <row r="72" spans="1:16" ht="40.799999999999997" x14ac:dyDescent="0.2">
      <c r="A72" s="17">
        <v>427</v>
      </c>
      <c r="B72" s="18">
        <v>35134</v>
      </c>
      <c r="C72" s="32" t="s">
        <v>103</v>
      </c>
      <c r="D72" s="33" t="s">
        <v>337</v>
      </c>
      <c r="E72" s="34">
        <v>4599427</v>
      </c>
      <c r="F72" s="34">
        <v>1426568</v>
      </c>
      <c r="G72" s="35">
        <v>31.016211367198565</v>
      </c>
      <c r="H72" s="34">
        <v>45376</v>
      </c>
      <c r="I72" s="34">
        <v>4492</v>
      </c>
      <c r="J72" s="34">
        <v>1376700</v>
      </c>
      <c r="K72" s="34">
        <v>601613</v>
      </c>
      <c r="L72" s="34">
        <v>775087</v>
      </c>
      <c r="M72" s="35">
        <v>43.699644076414614</v>
      </c>
      <c r="N72" s="33" t="s">
        <v>100</v>
      </c>
      <c r="O72" s="36" t="s">
        <v>387</v>
      </c>
      <c r="P72" s="36" t="s">
        <v>285</v>
      </c>
    </row>
    <row r="73" spans="1:16" ht="40.799999999999997" x14ac:dyDescent="0.2">
      <c r="A73" s="12">
        <v>428</v>
      </c>
      <c r="B73" s="13">
        <v>35134</v>
      </c>
      <c r="C73" s="297" t="s">
        <v>104</v>
      </c>
      <c r="D73" s="272" t="s">
        <v>337</v>
      </c>
      <c r="E73" s="223">
        <v>4599427</v>
      </c>
      <c r="F73" s="223">
        <v>1422265</v>
      </c>
      <c r="G73" s="225">
        <v>30.922656235222345</v>
      </c>
      <c r="H73" s="223">
        <v>67318</v>
      </c>
      <c r="I73" s="223">
        <v>4949</v>
      </c>
      <c r="J73" s="223">
        <v>1349998</v>
      </c>
      <c r="K73" s="223">
        <v>1090783</v>
      </c>
      <c r="L73" s="223">
        <v>259215</v>
      </c>
      <c r="M73" s="225">
        <v>80.798860442756222</v>
      </c>
      <c r="N73" s="272" t="s">
        <v>99</v>
      </c>
      <c r="O73" s="238" t="s">
        <v>308</v>
      </c>
      <c r="P73" s="238" t="s">
        <v>110</v>
      </c>
    </row>
    <row r="74" spans="1:16" ht="40.799999999999997" x14ac:dyDescent="0.2">
      <c r="A74" s="17">
        <v>429</v>
      </c>
      <c r="B74" s="18">
        <v>35134</v>
      </c>
      <c r="C74" s="32" t="s">
        <v>721</v>
      </c>
      <c r="D74" s="33" t="s">
        <v>337</v>
      </c>
      <c r="E74" s="34">
        <v>4599427</v>
      </c>
      <c r="F74" s="34">
        <v>1425049</v>
      </c>
      <c r="G74" s="35">
        <v>30.983185514195572</v>
      </c>
      <c r="H74" s="34">
        <v>46519</v>
      </c>
      <c r="I74" s="34">
        <v>4519</v>
      </c>
      <c r="J74" s="34">
        <v>1374011</v>
      </c>
      <c r="K74" s="34">
        <v>741219</v>
      </c>
      <c r="L74" s="34">
        <v>632792</v>
      </c>
      <c r="M74" s="35">
        <v>53.94563798979776</v>
      </c>
      <c r="N74" s="33" t="s">
        <v>99</v>
      </c>
      <c r="O74" s="36" t="s">
        <v>105</v>
      </c>
      <c r="P74" s="36" t="s">
        <v>383</v>
      </c>
    </row>
    <row r="75" spans="1:16" ht="40.799999999999997" x14ac:dyDescent="0.2">
      <c r="A75" s="12">
        <v>430</v>
      </c>
      <c r="B75" s="13">
        <v>35225</v>
      </c>
      <c r="C75" s="297" t="s">
        <v>722</v>
      </c>
      <c r="D75" s="272" t="s">
        <v>337</v>
      </c>
      <c r="E75" s="223">
        <v>4602577</v>
      </c>
      <c r="F75" s="223">
        <v>1445966</v>
      </c>
      <c r="G75" s="225">
        <v>31.416443440272701</v>
      </c>
      <c r="H75" s="223">
        <v>41150</v>
      </c>
      <c r="I75" s="223">
        <v>4408</v>
      </c>
      <c r="J75" s="223">
        <v>1400408</v>
      </c>
      <c r="K75" s="223">
        <v>1086534</v>
      </c>
      <c r="L75" s="223">
        <v>313874</v>
      </c>
      <c r="M75" s="225">
        <v>77.586960371548869</v>
      </c>
      <c r="N75" s="272" t="s">
        <v>99</v>
      </c>
      <c r="O75" s="238" t="s">
        <v>308</v>
      </c>
      <c r="P75" s="238" t="s">
        <v>110</v>
      </c>
    </row>
    <row r="76" spans="1:16" ht="20.399999999999999" x14ac:dyDescent="0.2">
      <c r="A76" s="17">
        <v>431</v>
      </c>
      <c r="B76" s="18">
        <v>35225</v>
      </c>
      <c r="C76" s="32" t="s">
        <v>723</v>
      </c>
      <c r="D76" s="33" t="s">
        <v>246</v>
      </c>
      <c r="E76" s="34">
        <v>4602577</v>
      </c>
      <c r="F76" s="34">
        <v>1442422</v>
      </c>
      <c r="G76" s="35">
        <v>31.339443098942176</v>
      </c>
      <c r="H76" s="34">
        <v>55124</v>
      </c>
      <c r="I76" s="34">
        <v>4678</v>
      </c>
      <c r="J76" s="34">
        <v>1382620</v>
      </c>
      <c r="K76" s="34">
        <v>544630</v>
      </c>
      <c r="L76" s="34">
        <v>837990</v>
      </c>
      <c r="M76" s="35">
        <v>39.391155921366682</v>
      </c>
      <c r="N76" s="33" t="s">
        <v>100</v>
      </c>
      <c r="O76" s="36" t="s">
        <v>243</v>
      </c>
      <c r="P76" s="36" t="s">
        <v>243</v>
      </c>
    </row>
    <row r="77" spans="1:16" ht="20.399999999999999" x14ac:dyDescent="0.2">
      <c r="A77" s="12">
        <v>432</v>
      </c>
      <c r="B77" s="13">
        <v>35400</v>
      </c>
      <c r="C77" s="297" t="s">
        <v>724</v>
      </c>
      <c r="D77" s="272" t="s">
        <v>359</v>
      </c>
      <c r="E77" s="223">
        <v>4612266</v>
      </c>
      <c r="F77" s="223">
        <v>2156106</v>
      </c>
      <c r="G77" s="225">
        <v>46.747217094590816</v>
      </c>
      <c r="H77" s="223">
        <v>28657</v>
      </c>
      <c r="I77" s="223">
        <v>6281</v>
      </c>
      <c r="J77" s="223">
        <v>2121168</v>
      </c>
      <c r="K77" s="223">
        <v>982867</v>
      </c>
      <c r="L77" s="223">
        <v>1138301</v>
      </c>
      <c r="M77" s="225">
        <v>46.336122362773722</v>
      </c>
      <c r="N77" s="272" t="s">
        <v>100</v>
      </c>
      <c r="O77" s="238" t="s">
        <v>347</v>
      </c>
      <c r="P77" s="238" t="s">
        <v>346</v>
      </c>
    </row>
    <row r="78" spans="1:16" ht="20.399999999999999" x14ac:dyDescent="0.2">
      <c r="A78" s="17">
        <v>433</v>
      </c>
      <c r="B78" s="18">
        <v>35400</v>
      </c>
      <c r="C78" s="32" t="s">
        <v>725</v>
      </c>
      <c r="D78" s="33" t="s">
        <v>246</v>
      </c>
      <c r="E78" s="34">
        <v>4612266</v>
      </c>
      <c r="F78" s="34">
        <v>2154933</v>
      </c>
      <c r="G78" s="35">
        <v>46.721784910063732</v>
      </c>
      <c r="H78" s="34">
        <v>32146</v>
      </c>
      <c r="I78" s="34">
        <v>5952</v>
      </c>
      <c r="J78" s="34">
        <v>2116835</v>
      </c>
      <c r="K78" s="34">
        <v>697874</v>
      </c>
      <c r="L78" s="34">
        <v>1418961</v>
      </c>
      <c r="M78" s="35">
        <v>32.967803347922725</v>
      </c>
      <c r="N78" s="33" t="s">
        <v>100</v>
      </c>
      <c r="O78" s="36" t="s">
        <v>243</v>
      </c>
      <c r="P78" s="36" t="s">
        <v>243</v>
      </c>
    </row>
    <row r="79" spans="1:16" ht="30.6" x14ac:dyDescent="0.2">
      <c r="A79" s="12">
        <v>434</v>
      </c>
      <c r="B79" s="13">
        <v>35589</v>
      </c>
      <c r="C79" s="297" t="s">
        <v>726</v>
      </c>
      <c r="D79" s="272" t="s">
        <v>359</v>
      </c>
      <c r="E79" s="223">
        <v>4614662</v>
      </c>
      <c r="F79" s="223">
        <v>1635564</v>
      </c>
      <c r="G79" s="225">
        <v>35.442769156224223</v>
      </c>
      <c r="H79" s="223">
        <v>24417</v>
      </c>
      <c r="I79" s="223">
        <v>4987</v>
      </c>
      <c r="J79" s="223">
        <v>1606160</v>
      </c>
      <c r="K79" s="223">
        <v>416720</v>
      </c>
      <c r="L79" s="223">
        <v>1189440</v>
      </c>
      <c r="M79" s="225">
        <v>25.945111321412561</v>
      </c>
      <c r="N79" s="272" t="s">
        <v>100</v>
      </c>
      <c r="O79" s="238" t="s">
        <v>110</v>
      </c>
      <c r="P79" s="238" t="s">
        <v>308</v>
      </c>
    </row>
    <row r="80" spans="1:16" ht="20.399999999999999" x14ac:dyDescent="0.2">
      <c r="A80" s="17">
        <v>435</v>
      </c>
      <c r="B80" s="18">
        <v>35589</v>
      </c>
      <c r="C80" s="32" t="s">
        <v>727</v>
      </c>
      <c r="D80" s="33" t="s">
        <v>359</v>
      </c>
      <c r="E80" s="34">
        <v>4614662</v>
      </c>
      <c r="F80" s="34">
        <v>1636833</v>
      </c>
      <c r="G80" s="35">
        <v>35.470268461698815</v>
      </c>
      <c r="H80" s="34">
        <v>26845</v>
      </c>
      <c r="I80" s="34">
        <v>4955</v>
      </c>
      <c r="J80" s="34">
        <v>1605033</v>
      </c>
      <c r="K80" s="34">
        <v>361164</v>
      </c>
      <c r="L80" s="34">
        <v>1243869</v>
      </c>
      <c r="M80" s="35">
        <v>22.501967249271509</v>
      </c>
      <c r="N80" s="33" t="s">
        <v>100</v>
      </c>
      <c r="O80" s="36" t="s">
        <v>110</v>
      </c>
      <c r="P80" s="36" t="s">
        <v>308</v>
      </c>
    </row>
    <row r="81" spans="1:16" ht="20.399999999999999" x14ac:dyDescent="0.2">
      <c r="A81" s="12">
        <v>436</v>
      </c>
      <c r="B81" s="13">
        <v>35589</v>
      </c>
      <c r="C81" s="297" t="s">
        <v>108</v>
      </c>
      <c r="D81" s="272" t="s">
        <v>337</v>
      </c>
      <c r="E81" s="223">
        <v>4614662</v>
      </c>
      <c r="F81" s="223">
        <v>1626896</v>
      </c>
      <c r="G81" s="225">
        <v>35.254933080689334</v>
      </c>
      <c r="H81" s="223">
        <v>77520</v>
      </c>
      <c r="I81" s="223">
        <v>6165</v>
      </c>
      <c r="J81" s="223">
        <v>1543211</v>
      </c>
      <c r="K81" s="223">
        <v>1268162</v>
      </c>
      <c r="L81" s="223">
        <v>275049</v>
      </c>
      <c r="M81" s="225">
        <v>82.176837775262101</v>
      </c>
      <c r="N81" s="272" t="s">
        <v>99</v>
      </c>
      <c r="O81" s="238" t="s">
        <v>308</v>
      </c>
      <c r="P81" s="238" t="s">
        <v>110</v>
      </c>
    </row>
    <row r="82" spans="1:16" ht="20.399999999999999" x14ac:dyDescent="0.2">
      <c r="A82" s="17">
        <v>437</v>
      </c>
      <c r="B82" s="18">
        <v>35701</v>
      </c>
      <c r="C82" s="32" t="s">
        <v>728</v>
      </c>
      <c r="D82" s="33" t="s">
        <v>246</v>
      </c>
      <c r="E82" s="34">
        <v>4620084</v>
      </c>
      <c r="F82" s="34">
        <v>1876622</v>
      </c>
      <c r="G82" s="35">
        <v>40.618785286154967</v>
      </c>
      <c r="H82" s="34">
        <v>37703</v>
      </c>
      <c r="I82" s="34">
        <v>6101</v>
      </c>
      <c r="J82" s="34">
        <v>1832818</v>
      </c>
      <c r="K82" s="34">
        <v>901361</v>
      </c>
      <c r="L82" s="34">
        <v>931457</v>
      </c>
      <c r="M82" s="35">
        <v>49.178969215710453</v>
      </c>
      <c r="N82" s="33" t="s">
        <v>100</v>
      </c>
      <c r="O82" s="36" t="s">
        <v>243</v>
      </c>
      <c r="P82" s="36" t="s">
        <v>243</v>
      </c>
    </row>
    <row r="83" spans="1:16" ht="20.399999999999999" x14ac:dyDescent="0.2">
      <c r="A83" s="12">
        <v>438</v>
      </c>
      <c r="B83" s="13">
        <v>35701</v>
      </c>
      <c r="C83" s="297" t="s">
        <v>729</v>
      </c>
      <c r="D83" s="272" t="s">
        <v>359</v>
      </c>
      <c r="E83" s="223">
        <v>4620084</v>
      </c>
      <c r="F83" s="223">
        <v>1886054</v>
      </c>
      <c r="G83" s="225">
        <v>40.822937418453861</v>
      </c>
      <c r="H83" s="223">
        <v>20248</v>
      </c>
      <c r="I83" s="223">
        <v>6033</v>
      </c>
      <c r="J83" s="223">
        <v>1859773</v>
      </c>
      <c r="K83" s="223">
        <v>545713</v>
      </c>
      <c r="L83" s="223">
        <v>1314060</v>
      </c>
      <c r="M83" s="225">
        <v>29.342989708959106</v>
      </c>
      <c r="N83" s="272" t="s">
        <v>100</v>
      </c>
      <c r="O83" s="238" t="s">
        <v>110</v>
      </c>
      <c r="P83" s="238" t="s">
        <v>308</v>
      </c>
    </row>
    <row r="84" spans="1:16" ht="20.399999999999999" x14ac:dyDescent="0.2">
      <c r="A84" s="17">
        <v>439</v>
      </c>
      <c r="B84" s="18">
        <v>35953</v>
      </c>
      <c r="C84" s="32" t="s">
        <v>109</v>
      </c>
      <c r="D84" s="33" t="s">
        <v>337</v>
      </c>
      <c r="E84" s="34">
        <v>4629496</v>
      </c>
      <c r="F84" s="34">
        <v>1894433</v>
      </c>
      <c r="G84" s="35">
        <v>40.920933941837298</v>
      </c>
      <c r="H84" s="34">
        <v>76513</v>
      </c>
      <c r="I84" s="34">
        <v>7105</v>
      </c>
      <c r="J84" s="34">
        <v>1810815</v>
      </c>
      <c r="K84" s="34">
        <v>1280329</v>
      </c>
      <c r="L84" s="34">
        <v>530486</v>
      </c>
      <c r="M84" s="35">
        <v>70.704572250616437</v>
      </c>
      <c r="N84" s="33" t="s">
        <v>99</v>
      </c>
      <c r="O84" s="36" t="s">
        <v>308</v>
      </c>
      <c r="P84" s="36" t="s">
        <v>110</v>
      </c>
    </row>
    <row r="85" spans="1:16" ht="40.799999999999997" x14ac:dyDescent="0.2">
      <c r="A85" s="12">
        <v>440</v>
      </c>
      <c r="B85" s="13">
        <v>35953</v>
      </c>
      <c r="C85" s="297" t="s">
        <v>730</v>
      </c>
      <c r="D85" s="272" t="s">
        <v>359</v>
      </c>
      <c r="E85" s="223">
        <v>4629496</v>
      </c>
      <c r="F85" s="223">
        <v>1913034</v>
      </c>
      <c r="G85" s="225">
        <v>41.322727139196147</v>
      </c>
      <c r="H85" s="223">
        <v>29169</v>
      </c>
      <c r="I85" s="223">
        <v>6599</v>
      </c>
      <c r="J85" s="223">
        <v>1877266</v>
      </c>
      <c r="K85" s="223">
        <v>624964</v>
      </c>
      <c r="L85" s="223">
        <v>1252302</v>
      </c>
      <c r="M85" s="225">
        <v>33.291179832799401</v>
      </c>
      <c r="N85" s="272" t="s">
        <v>100</v>
      </c>
      <c r="O85" s="238" t="s">
        <v>110</v>
      </c>
      <c r="P85" s="238" t="s">
        <v>308</v>
      </c>
    </row>
    <row r="86" spans="1:16" ht="20.399999999999999" x14ac:dyDescent="0.2">
      <c r="A86" s="17">
        <v>441</v>
      </c>
      <c r="B86" s="18">
        <v>35953</v>
      </c>
      <c r="C86" s="32" t="s">
        <v>731</v>
      </c>
      <c r="D86" s="33" t="s">
        <v>359</v>
      </c>
      <c r="E86" s="34">
        <v>4629496</v>
      </c>
      <c r="F86" s="34">
        <v>1897624</v>
      </c>
      <c r="G86" s="35">
        <v>40.989861531363239</v>
      </c>
      <c r="H86" s="34">
        <v>56644</v>
      </c>
      <c r="I86" s="34">
        <v>6836</v>
      </c>
      <c r="J86" s="34">
        <v>1834144</v>
      </c>
      <c r="K86" s="34">
        <v>451089</v>
      </c>
      <c r="L86" s="34">
        <v>1383055</v>
      </c>
      <c r="M86" s="35">
        <v>24.59397953486749</v>
      </c>
      <c r="N86" s="33" t="s">
        <v>100</v>
      </c>
      <c r="O86" s="36" t="s">
        <v>110</v>
      </c>
      <c r="P86" s="36" t="s">
        <v>308</v>
      </c>
    </row>
    <row r="87" spans="1:16" ht="30.6" x14ac:dyDescent="0.2">
      <c r="A87" s="12">
        <v>442</v>
      </c>
      <c r="B87" s="13">
        <v>36065</v>
      </c>
      <c r="C87" s="297" t="s">
        <v>732</v>
      </c>
      <c r="D87" s="272" t="s">
        <v>246</v>
      </c>
      <c r="E87" s="223">
        <v>4636259</v>
      </c>
      <c r="F87" s="223">
        <v>2402260</v>
      </c>
      <c r="G87" s="225">
        <v>51.814620365255692</v>
      </c>
      <c r="H87" s="223">
        <v>24674</v>
      </c>
      <c r="I87" s="223">
        <v>7481</v>
      </c>
      <c r="J87" s="223">
        <v>2370105</v>
      </c>
      <c r="K87" s="223">
        <v>1355735</v>
      </c>
      <c r="L87" s="223">
        <v>1014370</v>
      </c>
      <c r="M87" s="225">
        <v>57.201474196290881</v>
      </c>
      <c r="N87" s="272" t="s">
        <v>99</v>
      </c>
      <c r="O87" s="238" t="s">
        <v>243</v>
      </c>
      <c r="P87" s="238" t="s">
        <v>243</v>
      </c>
    </row>
    <row r="88" spans="1:16" ht="30.6" x14ac:dyDescent="0.2">
      <c r="A88" s="17">
        <v>443</v>
      </c>
      <c r="B88" s="18">
        <v>36065</v>
      </c>
      <c r="C88" s="32" t="s">
        <v>733</v>
      </c>
      <c r="D88" s="33" t="s">
        <v>359</v>
      </c>
      <c r="E88" s="34">
        <v>4636259</v>
      </c>
      <c r="F88" s="34">
        <v>2391658</v>
      </c>
      <c r="G88" s="35">
        <v>51.585944616122617</v>
      </c>
      <c r="H88" s="34">
        <v>54518</v>
      </c>
      <c r="I88" s="34">
        <v>7680</v>
      </c>
      <c r="J88" s="34">
        <v>2329460</v>
      </c>
      <c r="K88" s="34">
        <v>535436</v>
      </c>
      <c r="L88" s="34">
        <v>1794024</v>
      </c>
      <c r="M88" s="35">
        <v>22.985412928318148</v>
      </c>
      <c r="N88" s="33" t="s">
        <v>100</v>
      </c>
      <c r="O88" s="36" t="s">
        <v>110</v>
      </c>
      <c r="P88" s="36" t="s">
        <v>308</v>
      </c>
    </row>
    <row r="89" spans="1:16" ht="30.6" x14ac:dyDescent="0.2">
      <c r="A89" s="12">
        <v>444</v>
      </c>
      <c r="B89" s="13">
        <v>36065</v>
      </c>
      <c r="C89" s="297" t="s">
        <v>734</v>
      </c>
      <c r="D89" s="272" t="s">
        <v>359</v>
      </c>
      <c r="E89" s="223">
        <v>4636259</v>
      </c>
      <c r="F89" s="223">
        <v>2394024</v>
      </c>
      <c r="G89" s="225">
        <v>51.636977140405662</v>
      </c>
      <c r="H89" s="223">
        <v>38203</v>
      </c>
      <c r="I89" s="223">
        <v>7716</v>
      </c>
      <c r="J89" s="223">
        <v>2348105</v>
      </c>
      <c r="K89" s="223">
        <v>973966</v>
      </c>
      <c r="L89" s="223">
        <v>1374139</v>
      </c>
      <c r="M89" s="225">
        <v>41.478809508092695</v>
      </c>
      <c r="N89" s="272" t="s">
        <v>100</v>
      </c>
      <c r="O89" s="238" t="s">
        <v>391</v>
      </c>
      <c r="P89" s="238" t="s">
        <v>373</v>
      </c>
    </row>
    <row r="90" spans="1:16" ht="30.6" x14ac:dyDescent="0.2">
      <c r="A90" s="17">
        <v>445</v>
      </c>
      <c r="B90" s="18">
        <v>36128</v>
      </c>
      <c r="C90" s="32" t="s">
        <v>111</v>
      </c>
      <c r="D90" s="33" t="s">
        <v>337</v>
      </c>
      <c r="E90" s="34">
        <v>4638920</v>
      </c>
      <c r="F90" s="34">
        <v>1777023</v>
      </c>
      <c r="G90" s="35">
        <v>38.306825726677765</v>
      </c>
      <c r="H90" s="34">
        <v>32150</v>
      </c>
      <c r="I90" s="34">
        <v>5865</v>
      </c>
      <c r="J90" s="34">
        <v>1739008</v>
      </c>
      <c r="K90" s="34">
        <v>1104294</v>
      </c>
      <c r="L90" s="34">
        <v>634714</v>
      </c>
      <c r="M90" s="35">
        <v>63.501375496834974</v>
      </c>
      <c r="N90" s="33" t="s">
        <v>99</v>
      </c>
      <c r="O90" s="36" t="s">
        <v>112</v>
      </c>
      <c r="P90" s="36" t="s">
        <v>113</v>
      </c>
    </row>
    <row r="91" spans="1:16" ht="20.399999999999999" x14ac:dyDescent="0.2">
      <c r="A91" s="12">
        <v>446</v>
      </c>
      <c r="B91" s="13">
        <v>36128</v>
      </c>
      <c r="C91" s="297" t="s">
        <v>114</v>
      </c>
      <c r="D91" s="272" t="s">
        <v>337</v>
      </c>
      <c r="E91" s="223">
        <v>4638920</v>
      </c>
      <c r="F91" s="223">
        <v>1763920</v>
      </c>
      <c r="G91" s="225">
        <v>38.024367740767246</v>
      </c>
      <c r="H91" s="223">
        <v>96537</v>
      </c>
      <c r="I91" s="223">
        <v>7325</v>
      </c>
      <c r="J91" s="223">
        <v>1660058</v>
      </c>
      <c r="K91" s="223">
        <v>1318585</v>
      </c>
      <c r="L91" s="223">
        <v>341473</v>
      </c>
      <c r="M91" s="225">
        <v>79.430056058282304</v>
      </c>
      <c r="N91" s="272" t="s">
        <v>99</v>
      </c>
      <c r="O91" s="238" t="s">
        <v>308</v>
      </c>
      <c r="P91" s="238" t="s">
        <v>110</v>
      </c>
    </row>
    <row r="92" spans="1:16" ht="20.399999999999999" x14ac:dyDescent="0.2">
      <c r="A92" s="17">
        <v>447</v>
      </c>
      <c r="B92" s="18">
        <v>36128</v>
      </c>
      <c r="C92" s="32" t="s">
        <v>735</v>
      </c>
      <c r="D92" s="33" t="s">
        <v>359</v>
      </c>
      <c r="E92" s="34">
        <v>4638920</v>
      </c>
      <c r="F92" s="34">
        <v>1779697</v>
      </c>
      <c r="G92" s="35">
        <v>38.364468453864262</v>
      </c>
      <c r="H92" s="34">
        <v>30286</v>
      </c>
      <c r="I92" s="34">
        <v>5890</v>
      </c>
      <c r="J92" s="34">
        <v>1743521</v>
      </c>
      <c r="K92" s="34">
        <v>453451</v>
      </c>
      <c r="L92" s="34">
        <v>1290070</v>
      </c>
      <c r="M92" s="35">
        <v>26.00777392414545</v>
      </c>
      <c r="N92" s="33" t="s">
        <v>100</v>
      </c>
      <c r="O92" s="36" t="s">
        <v>110</v>
      </c>
      <c r="P92" s="36" t="s">
        <v>308</v>
      </c>
    </row>
    <row r="93" spans="1:16" ht="20.399999999999999" x14ac:dyDescent="0.2">
      <c r="A93" s="12">
        <v>448</v>
      </c>
      <c r="B93" s="13">
        <v>36128</v>
      </c>
      <c r="C93" s="297" t="s">
        <v>725</v>
      </c>
      <c r="D93" s="272" t="s">
        <v>246</v>
      </c>
      <c r="E93" s="223">
        <v>4638920</v>
      </c>
      <c r="F93" s="223">
        <v>1767694</v>
      </c>
      <c r="G93" s="225">
        <v>38.105722883774675</v>
      </c>
      <c r="H93" s="223">
        <v>68253</v>
      </c>
      <c r="I93" s="223">
        <v>6452</v>
      </c>
      <c r="J93" s="223">
        <v>1692989</v>
      </c>
      <c r="K93" s="223">
        <v>1072978</v>
      </c>
      <c r="L93" s="223">
        <v>620011</v>
      </c>
      <c r="M93" s="225">
        <v>63.37773015654561</v>
      </c>
      <c r="N93" s="272" t="s">
        <v>99</v>
      </c>
      <c r="O93" s="238" t="s">
        <v>243</v>
      </c>
      <c r="P93" s="238" t="s">
        <v>243</v>
      </c>
    </row>
    <row r="94" spans="1:16" ht="30.6" x14ac:dyDescent="0.2">
      <c r="A94" s="17">
        <v>449</v>
      </c>
      <c r="B94" s="18">
        <v>36198</v>
      </c>
      <c r="C94" s="32" t="s">
        <v>115</v>
      </c>
      <c r="D94" s="33" t="s">
        <v>337</v>
      </c>
      <c r="E94" s="34">
        <v>4641615</v>
      </c>
      <c r="F94" s="34">
        <v>1764453</v>
      </c>
      <c r="G94" s="35">
        <v>38.013773223328521</v>
      </c>
      <c r="H94" s="34">
        <v>35404</v>
      </c>
      <c r="I94" s="34">
        <v>5457</v>
      </c>
      <c r="J94" s="34">
        <v>1723592</v>
      </c>
      <c r="K94" s="34">
        <v>1287081</v>
      </c>
      <c r="L94" s="34">
        <v>436511</v>
      </c>
      <c r="M94" s="35">
        <v>74.674342883930763</v>
      </c>
      <c r="N94" s="33" t="s">
        <v>99</v>
      </c>
      <c r="O94" s="36" t="s">
        <v>385</v>
      </c>
      <c r="P94" s="36" t="s">
        <v>375</v>
      </c>
    </row>
    <row r="95" spans="1:16" ht="30.6" x14ac:dyDescent="0.2">
      <c r="A95" s="12">
        <v>450</v>
      </c>
      <c r="B95" s="13">
        <v>36198</v>
      </c>
      <c r="C95" s="297" t="s">
        <v>116</v>
      </c>
      <c r="D95" s="272" t="s">
        <v>337</v>
      </c>
      <c r="E95" s="223">
        <v>4641615</v>
      </c>
      <c r="F95" s="223">
        <v>1762875</v>
      </c>
      <c r="G95" s="225">
        <v>37.979776435572532</v>
      </c>
      <c r="H95" s="223">
        <v>46216</v>
      </c>
      <c r="I95" s="223">
        <v>5471</v>
      </c>
      <c r="J95" s="223">
        <v>1711188</v>
      </c>
      <c r="K95" s="223">
        <v>1501925</v>
      </c>
      <c r="L95" s="223">
        <v>209263</v>
      </c>
      <c r="M95" s="225">
        <v>87.770893671531127</v>
      </c>
      <c r="N95" s="272" t="s">
        <v>99</v>
      </c>
      <c r="O95" s="238" t="s">
        <v>308</v>
      </c>
      <c r="P95" s="238" t="s">
        <v>110</v>
      </c>
    </row>
    <row r="96" spans="1:16" ht="20.399999999999999" x14ac:dyDescent="0.2">
      <c r="A96" s="17">
        <v>451</v>
      </c>
      <c r="B96" s="18">
        <v>36198</v>
      </c>
      <c r="C96" s="32" t="s">
        <v>736</v>
      </c>
      <c r="D96" s="33" t="s">
        <v>359</v>
      </c>
      <c r="E96" s="34">
        <v>4641615</v>
      </c>
      <c r="F96" s="34">
        <v>1771969</v>
      </c>
      <c r="G96" s="35">
        <v>38.175699621791118</v>
      </c>
      <c r="H96" s="34">
        <v>19817</v>
      </c>
      <c r="I96" s="34">
        <v>5410</v>
      </c>
      <c r="J96" s="34">
        <v>1746742</v>
      </c>
      <c r="K96" s="34">
        <v>721717</v>
      </c>
      <c r="L96" s="34">
        <v>1025025</v>
      </c>
      <c r="M96" s="35">
        <v>41.317893541232763</v>
      </c>
      <c r="N96" s="33" t="s">
        <v>100</v>
      </c>
      <c r="O96" s="36" t="s">
        <v>379</v>
      </c>
      <c r="P96" s="36" t="s">
        <v>374</v>
      </c>
    </row>
    <row r="97" spans="1:16" ht="20.399999999999999" x14ac:dyDescent="0.2">
      <c r="A97" s="12">
        <v>452</v>
      </c>
      <c r="B97" s="13">
        <v>36198</v>
      </c>
      <c r="C97" s="297" t="s">
        <v>263</v>
      </c>
      <c r="D97" s="272" t="s">
        <v>246</v>
      </c>
      <c r="E97" s="223">
        <v>4641615</v>
      </c>
      <c r="F97" s="223">
        <v>1762026</v>
      </c>
      <c r="G97" s="225">
        <v>37.961485388167695</v>
      </c>
      <c r="H97" s="223">
        <v>53715</v>
      </c>
      <c r="I97" s="223">
        <v>5699</v>
      </c>
      <c r="J97" s="223">
        <v>1702612</v>
      </c>
      <c r="K97" s="223">
        <v>952482</v>
      </c>
      <c r="L97" s="223">
        <v>750130</v>
      </c>
      <c r="M97" s="225">
        <v>55.942399090338846</v>
      </c>
      <c r="N97" s="272" t="s">
        <v>99</v>
      </c>
      <c r="O97" s="238" t="s">
        <v>243</v>
      </c>
      <c r="P97" s="238" t="s">
        <v>243</v>
      </c>
    </row>
    <row r="98" spans="1:16" ht="20.399999999999999" x14ac:dyDescent="0.2">
      <c r="A98" s="17">
        <v>453</v>
      </c>
      <c r="B98" s="18">
        <v>36268</v>
      </c>
      <c r="C98" s="32" t="s">
        <v>118</v>
      </c>
      <c r="D98" s="33" t="s">
        <v>337</v>
      </c>
      <c r="E98" s="34">
        <v>4642854</v>
      </c>
      <c r="F98" s="34">
        <v>1666869</v>
      </c>
      <c r="G98" s="35">
        <v>35.901818148923056</v>
      </c>
      <c r="H98" s="34">
        <v>23335</v>
      </c>
      <c r="I98" s="34">
        <v>5066</v>
      </c>
      <c r="J98" s="34">
        <v>1638468</v>
      </c>
      <c r="K98" s="34">
        <v>969310</v>
      </c>
      <c r="L98" s="34">
        <v>669158</v>
      </c>
      <c r="M98" s="35">
        <v>59.159531953019531</v>
      </c>
      <c r="N98" s="33" t="s">
        <v>99</v>
      </c>
      <c r="O98" s="36" t="s">
        <v>119</v>
      </c>
      <c r="P98" s="36" t="s">
        <v>392</v>
      </c>
    </row>
    <row r="99" spans="1:16" x14ac:dyDescent="0.2">
      <c r="A99" s="12">
        <v>454</v>
      </c>
      <c r="B99" s="13">
        <v>36324</v>
      </c>
      <c r="C99" s="297" t="s">
        <v>645</v>
      </c>
      <c r="D99" s="272" t="s">
        <v>246</v>
      </c>
      <c r="E99" s="223">
        <v>4646362</v>
      </c>
      <c r="F99" s="223">
        <v>2117964</v>
      </c>
      <c r="G99" s="225">
        <v>45.583275689668604</v>
      </c>
      <c r="H99" s="223">
        <v>66156</v>
      </c>
      <c r="I99" s="223">
        <v>7282</v>
      </c>
      <c r="J99" s="223">
        <v>2044526</v>
      </c>
      <c r="K99" s="223">
        <v>1443137</v>
      </c>
      <c r="L99" s="223">
        <v>601389</v>
      </c>
      <c r="M99" s="225">
        <v>70.58540708213053</v>
      </c>
      <c r="N99" s="272" t="s">
        <v>99</v>
      </c>
      <c r="O99" s="238" t="s">
        <v>243</v>
      </c>
      <c r="P99" s="238" t="s">
        <v>243</v>
      </c>
    </row>
    <row r="100" spans="1:16" ht="30.6" x14ac:dyDescent="0.2">
      <c r="A100" s="17">
        <v>455</v>
      </c>
      <c r="B100" s="18">
        <v>36324</v>
      </c>
      <c r="C100" s="32" t="s">
        <v>737</v>
      </c>
      <c r="D100" s="33" t="s">
        <v>246</v>
      </c>
      <c r="E100" s="34">
        <v>4646362</v>
      </c>
      <c r="F100" s="34">
        <v>2119712</v>
      </c>
      <c r="G100" s="35">
        <v>45.620896520761832</v>
      </c>
      <c r="H100" s="34">
        <v>68695</v>
      </c>
      <c r="I100" s="34">
        <v>7125</v>
      </c>
      <c r="J100" s="34">
        <v>2043892</v>
      </c>
      <c r="K100" s="34">
        <v>1447984</v>
      </c>
      <c r="L100" s="34">
        <v>595908</v>
      </c>
      <c r="M100" s="35">
        <v>70.844447749685401</v>
      </c>
      <c r="N100" s="33" t="s">
        <v>99</v>
      </c>
      <c r="O100" s="36" t="s">
        <v>243</v>
      </c>
      <c r="P100" s="36" t="s">
        <v>243</v>
      </c>
    </row>
    <row r="101" spans="1:16" ht="20.399999999999999" x14ac:dyDescent="0.2">
      <c r="A101" s="12">
        <v>456</v>
      </c>
      <c r="B101" s="13">
        <v>36324</v>
      </c>
      <c r="C101" s="297" t="s">
        <v>120</v>
      </c>
      <c r="D101" s="272" t="s">
        <v>246</v>
      </c>
      <c r="E101" s="223">
        <v>4646362</v>
      </c>
      <c r="F101" s="223">
        <v>2125369</v>
      </c>
      <c r="G101" s="225">
        <v>45.74264768866481</v>
      </c>
      <c r="H101" s="223">
        <v>45297</v>
      </c>
      <c r="I101" s="223">
        <v>6760</v>
      </c>
      <c r="J101" s="223">
        <v>2073312</v>
      </c>
      <c r="K101" s="223">
        <v>1128393</v>
      </c>
      <c r="L101" s="223">
        <v>944919</v>
      </c>
      <c r="M101" s="225">
        <v>54.424659674954853</v>
      </c>
      <c r="N101" s="272" t="s">
        <v>99</v>
      </c>
      <c r="O101" s="238" t="s">
        <v>243</v>
      </c>
      <c r="P101" s="238" t="s">
        <v>243</v>
      </c>
    </row>
    <row r="102" spans="1:16" x14ac:dyDescent="0.2">
      <c r="A102" s="23">
        <v>457</v>
      </c>
      <c r="B102" s="24">
        <v>36324</v>
      </c>
      <c r="C102" s="201" t="s">
        <v>170</v>
      </c>
      <c r="D102" s="202" t="s">
        <v>246</v>
      </c>
      <c r="E102" s="203">
        <v>4646362</v>
      </c>
      <c r="F102" s="203">
        <v>2120659</v>
      </c>
      <c r="G102" s="204">
        <v>45.641278057973103</v>
      </c>
      <c r="H102" s="203">
        <v>63774</v>
      </c>
      <c r="I102" s="203">
        <v>7102</v>
      </c>
      <c r="J102" s="203">
        <v>2049783</v>
      </c>
      <c r="K102" s="203">
        <v>620797</v>
      </c>
      <c r="L102" s="203">
        <v>1428986</v>
      </c>
      <c r="M102" s="204">
        <v>30.28598637026456</v>
      </c>
      <c r="N102" s="202" t="s">
        <v>100</v>
      </c>
      <c r="O102" s="298" t="s">
        <v>243</v>
      </c>
      <c r="P102" s="298" t="s">
        <v>243</v>
      </c>
    </row>
    <row r="103" spans="1:16" x14ac:dyDescent="0.2">
      <c r="A103" s="25">
        <v>458</v>
      </c>
      <c r="B103" s="26">
        <v>36324</v>
      </c>
      <c r="C103" s="227" t="s">
        <v>171</v>
      </c>
      <c r="D103" s="228" t="s">
        <v>246</v>
      </c>
      <c r="E103" s="229">
        <v>4646362</v>
      </c>
      <c r="F103" s="229">
        <v>2134884</v>
      </c>
      <c r="G103" s="230">
        <v>45.947431560433735</v>
      </c>
      <c r="H103" s="229">
        <v>19146</v>
      </c>
      <c r="I103" s="229">
        <v>6456</v>
      </c>
      <c r="J103" s="229">
        <v>2109282</v>
      </c>
      <c r="K103" s="229">
        <v>822458</v>
      </c>
      <c r="L103" s="229">
        <v>1286824</v>
      </c>
      <c r="M103" s="230">
        <v>38.992320609572353</v>
      </c>
      <c r="N103" s="228" t="s">
        <v>100</v>
      </c>
      <c r="O103" s="231" t="s">
        <v>243</v>
      </c>
      <c r="P103" s="231" t="s">
        <v>243</v>
      </c>
    </row>
    <row r="104" spans="1:16" s="283" customFormat="1" ht="18.75" customHeight="1" x14ac:dyDescent="0.2">
      <c r="A104" s="284" t="s">
        <v>883</v>
      </c>
      <c r="B104" s="4"/>
      <c r="C104" s="284"/>
      <c r="E104" s="285"/>
      <c r="F104" s="285"/>
      <c r="G104" s="286"/>
      <c r="H104" s="285"/>
      <c r="I104" s="285"/>
      <c r="J104" s="285"/>
      <c r="K104" s="285"/>
      <c r="L104" s="285"/>
      <c r="M104" s="286"/>
      <c r="N104" s="287"/>
      <c r="O104" s="284"/>
      <c r="P104" s="284"/>
    </row>
    <row r="105" spans="1:16" s="283" customFormat="1" ht="12.6" customHeight="1" x14ac:dyDescent="0.2">
      <c r="A105" s="283" t="s">
        <v>884</v>
      </c>
      <c r="E105" s="285"/>
      <c r="F105" s="285"/>
      <c r="G105" s="286"/>
      <c r="H105" s="285"/>
      <c r="I105" s="285"/>
      <c r="J105" s="285"/>
      <c r="K105" s="285"/>
      <c r="L105" s="285"/>
      <c r="M105" s="286"/>
      <c r="N105" s="287"/>
      <c r="O105" s="284"/>
      <c r="P105" s="284"/>
    </row>
    <row r="106" spans="1:16" s="283" customFormat="1" ht="12.6" customHeight="1" x14ac:dyDescent="0.2">
      <c r="A106" s="110" t="s">
        <v>121</v>
      </c>
      <c r="J106" s="288"/>
      <c r="N106" s="289"/>
    </row>
    <row r="107" spans="1:16" s="283" customFormat="1" ht="12.6" customHeight="1" x14ac:dyDescent="0.2">
      <c r="A107" s="110" t="s">
        <v>122</v>
      </c>
      <c r="J107" s="288"/>
      <c r="N107" s="289"/>
    </row>
    <row r="108" spans="1:16" s="283" customFormat="1" ht="12.6" customHeight="1" x14ac:dyDescent="0.2">
      <c r="A108" s="110" t="s">
        <v>123</v>
      </c>
      <c r="J108" s="288"/>
      <c r="N108" s="289"/>
    </row>
    <row r="109" spans="1:16" s="283" customFormat="1" ht="12.6" customHeight="1" x14ac:dyDescent="0.2">
      <c r="A109" s="288" t="s">
        <v>885</v>
      </c>
      <c r="J109" s="288"/>
      <c r="N109" s="289"/>
    </row>
    <row r="110" spans="1:16" s="283" customFormat="1" ht="12.6" customHeight="1" x14ac:dyDescent="0.2">
      <c r="A110" s="283" t="s">
        <v>886</v>
      </c>
      <c r="J110" s="288"/>
      <c r="N110" s="289"/>
    </row>
    <row r="111" spans="1:16" s="283" customFormat="1" ht="12.6" customHeight="1" x14ac:dyDescent="0.2">
      <c r="J111" s="288"/>
      <c r="N111" s="289"/>
    </row>
    <row r="112" spans="1:16" s="284" customFormat="1" ht="12.6" customHeight="1" x14ac:dyDescent="0.2">
      <c r="A112" s="290" t="s">
        <v>210</v>
      </c>
      <c r="H112" s="291"/>
      <c r="I112" s="291"/>
      <c r="J112" s="292"/>
      <c r="K112" s="292"/>
      <c r="N112" s="3"/>
    </row>
    <row r="113" spans="1:14" s="284" customFormat="1" ht="12.6" customHeight="1" x14ac:dyDescent="0.2">
      <c r="A113" s="283" t="s">
        <v>167</v>
      </c>
      <c r="N113" s="3"/>
    </row>
    <row r="114" spans="1:14" s="284" customFormat="1" ht="12.6" customHeight="1" x14ac:dyDescent="0.2">
      <c r="A114" s="283" t="s">
        <v>576</v>
      </c>
      <c r="N114" s="3"/>
    </row>
    <row r="115" spans="1:14" s="284" customFormat="1" ht="12.6" customHeight="1" x14ac:dyDescent="0.2">
      <c r="A115" s="283" t="s">
        <v>603</v>
      </c>
      <c r="N115" s="3"/>
    </row>
    <row r="116" spans="1:14" s="283" customFormat="1" ht="12.6" customHeight="1" x14ac:dyDescent="0.2">
      <c r="A116" s="283" t="s">
        <v>222</v>
      </c>
      <c r="B116" s="293"/>
      <c r="E116" s="294"/>
      <c r="F116" s="294"/>
      <c r="G116" s="295"/>
      <c r="H116" s="294"/>
      <c r="I116" s="294"/>
      <c r="J116" s="294"/>
      <c r="K116" s="294"/>
      <c r="L116" s="294"/>
      <c r="M116" s="295"/>
      <c r="N116" s="296"/>
    </row>
    <row r="117" spans="1:14" ht="12.6" customHeight="1" x14ac:dyDescent="0.2"/>
    <row r="118" spans="1:14" ht="12.6" customHeight="1" x14ac:dyDescent="0.2"/>
    <row r="119" spans="1:14" ht="12.6" customHeight="1" x14ac:dyDescent="0.2"/>
    <row r="120" spans="1:14" ht="12.6" customHeight="1" x14ac:dyDescent="0.2"/>
    <row r="121" spans="1:14" ht="12.6" customHeight="1" x14ac:dyDescent="0.2"/>
  </sheetData>
  <phoneticPr fontId="6" type="noConversion"/>
  <pageMargins left="0.39370078740157483" right="0.39370078740157483" top="0.39370078740157483" bottom="0.39370078740157483" header="0.51181102362204722" footer="0.51181102362204722"/>
  <pageSetup paperSize="9" scale="64" fitToHeight="4" orientation="landscape" r:id="rId1"/>
  <headerFooter alignWithMargins="0"/>
  <ignoredErrors>
    <ignoredError sqref="O4:P10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117"/>
  <sheetViews>
    <sheetView zoomScaleNormal="100" workbookViewId="0">
      <pane ySplit="3" topLeftCell="A58" activePane="bottomLeft" state="frozen"/>
      <selection activeCell="B5" sqref="B5"/>
      <selection pane="bottomLeft" activeCell="T64" sqref="T64"/>
    </sheetView>
  </sheetViews>
  <sheetFormatPr baseColWidth="10" defaultColWidth="11.375" defaultRowHeight="11.4" x14ac:dyDescent="0.2"/>
  <cols>
    <col min="1" max="1" width="8" style="300" customWidth="1"/>
    <col min="2" max="2" width="8.75" style="277" customWidth="1"/>
    <col min="3" max="3" width="29.75" style="300" customWidth="1"/>
    <col min="4" max="4" width="8.125" style="300" customWidth="1"/>
    <col min="5" max="5" width="10" style="300" customWidth="1"/>
    <col min="6" max="6" width="9.875" style="300" customWidth="1"/>
    <col min="7" max="7" width="10" style="300" customWidth="1"/>
    <col min="8" max="8" width="7.25" style="300" customWidth="1"/>
    <col min="9" max="9" width="6.625" style="300" customWidth="1"/>
    <col min="10" max="10" width="8.125" style="300" customWidth="1"/>
    <col min="11" max="11" width="7.75" style="300" customWidth="1"/>
    <col min="12" max="12" width="9.25" style="300" customWidth="1"/>
    <col min="13" max="13" width="6.75" style="300" customWidth="1"/>
    <col min="14" max="14" width="11.25" style="300" customWidth="1"/>
    <col min="15" max="16" width="11" style="300" customWidth="1"/>
    <col min="17" max="16384" width="11.375" style="300"/>
  </cols>
  <sheetData>
    <row r="1" spans="1:16" s="274" customFormat="1" ht="15.75" customHeight="1" x14ac:dyDescent="0.2">
      <c r="A1" s="263" t="s">
        <v>394</v>
      </c>
      <c r="B1" s="273"/>
      <c r="K1" s="275"/>
      <c r="N1" s="276"/>
      <c r="P1" s="299" t="s">
        <v>756</v>
      </c>
    </row>
    <row r="2" spans="1:16" s="164" customFormat="1" ht="15.75" customHeight="1" x14ac:dyDescent="0.2">
      <c r="A2" s="165" t="s">
        <v>861</v>
      </c>
      <c r="B2" s="166" t="s">
        <v>856</v>
      </c>
      <c r="C2" s="126" t="s">
        <v>324</v>
      </c>
      <c r="D2" s="167" t="s">
        <v>863</v>
      </c>
      <c r="E2" s="168" t="s">
        <v>327</v>
      </c>
      <c r="F2" s="169" t="s">
        <v>328</v>
      </c>
      <c r="G2" s="170" t="s">
        <v>329</v>
      </c>
      <c r="H2" s="169" t="s">
        <v>330</v>
      </c>
      <c r="I2" s="168" t="s">
        <v>331</v>
      </c>
      <c r="J2" s="169" t="s">
        <v>328</v>
      </c>
      <c r="K2" s="168" t="s">
        <v>168</v>
      </c>
      <c r="L2" s="169" t="s">
        <v>169</v>
      </c>
      <c r="M2" s="170" t="s">
        <v>168</v>
      </c>
      <c r="N2" s="171" t="s">
        <v>106</v>
      </c>
      <c r="O2" s="126" t="s">
        <v>332</v>
      </c>
      <c r="P2" s="172" t="s">
        <v>332</v>
      </c>
    </row>
    <row r="3" spans="1:16" s="164" customFormat="1" ht="15.75" customHeight="1" x14ac:dyDescent="0.2">
      <c r="A3" s="173" t="s">
        <v>857</v>
      </c>
      <c r="B3" s="174"/>
      <c r="C3" s="175"/>
      <c r="D3" s="176"/>
      <c r="E3" s="177" t="s">
        <v>333</v>
      </c>
      <c r="F3" s="178" t="s">
        <v>334</v>
      </c>
      <c r="G3" s="179" t="s">
        <v>335</v>
      </c>
      <c r="H3" s="178"/>
      <c r="I3" s="177"/>
      <c r="J3" s="178" t="s">
        <v>336</v>
      </c>
      <c r="K3" s="177"/>
      <c r="L3" s="178"/>
      <c r="M3" s="179" t="s">
        <v>858</v>
      </c>
      <c r="N3" s="180" t="s">
        <v>107</v>
      </c>
      <c r="O3" s="175" t="s">
        <v>849</v>
      </c>
      <c r="P3" s="181" t="s">
        <v>859</v>
      </c>
    </row>
    <row r="4" spans="1:16" ht="30.6" x14ac:dyDescent="0.2">
      <c r="A4" s="17">
        <v>299</v>
      </c>
      <c r="B4" s="18">
        <v>29282</v>
      </c>
      <c r="C4" s="124" t="s">
        <v>604</v>
      </c>
      <c r="D4" s="17" t="s">
        <v>359</v>
      </c>
      <c r="E4" s="34">
        <v>3907773</v>
      </c>
      <c r="F4" s="34">
        <v>1354703</v>
      </c>
      <c r="G4" s="35">
        <v>34.666880599256913</v>
      </c>
      <c r="H4" s="34">
        <v>18661</v>
      </c>
      <c r="I4" s="34">
        <v>1992</v>
      </c>
      <c r="J4" s="34">
        <v>1334050</v>
      </c>
      <c r="K4" s="34">
        <v>281475</v>
      </c>
      <c r="L4" s="34">
        <v>1052575</v>
      </c>
      <c r="M4" s="35">
        <v>21.099284134777559</v>
      </c>
      <c r="N4" s="33" t="s">
        <v>100</v>
      </c>
      <c r="O4" s="36" t="s">
        <v>110</v>
      </c>
      <c r="P4" s="36" t="s">
        <v>308</v>
      </c>
    </row>
    <row r="5" spans="1:16" ht="30.6" x14ac:dyDescent="0.2">
      <c r="A5" s="12">
        <v>300</v>
      </c>
      <c r="B5" s="13">
        <v>29282</v>
      </c>
      <c r="C5" s="27" t="s">
        <v>785</v>
      </c>
      <c r="D5" s="12" t="s">
        <v>337</v>
      </c>
      <c r="E5" s="223">
        <v>3907773</v>
      </c>
      <c r="F5" s="223">
        <v>1346756</v>
      </c>
      <c r="G5" s="225">
        <v>34.463516688405392</v>
      </c>
      <c r="H5" s="223">
        <v>46734</v>
      </c>
      <c r="I5" s="223">
        <v>2006</v>
      </c>
      <c r="J5" s="223">
        <v>1298016</v>
      </c>
      <c r="K5" s="223">
        <v>1117007</v>
      </c>
      <c r="L5" s="223">
        <v>181009</v>
      </c>
      <c r="M5" s="225">
        <v>86.054948475211404</v>
      </c>
      <c r="N5" s="272" t="s">
        <v>99</v>
      </c>
      <c r="O5" s="238" t="s">
        <v>308</v>
      </c>
      <c r="P5" s="238" t="s">
        <v>110</v>
      </c>
    </row>
    <row r="6" spans="1:16" x14ac:dyDescent="0.2">
      <c r="A6" s="17">
        <v>301</v>
      </c>
      <c r="B6" s="18">
        <v>29555</v>
      </c>
      <c r="C6" s="124" t="s">
        <v>605</v>
      </c>
      <c r="D6" s="17" t="s">
        <v>246</v>
      </c>
      <c r="E6" s="34">
        <v>3935792</v>
      </c>
      <c r="F6" s="34">
        <v>1655324</v>
      </c>
      <c r="G6" s="35">
        <v>42.058218523743122</v>
      </c>
      <c r="H6" s="34">
        <v>20137</v>
      </c>
      <c r="I6" s="34">
        <v>2078</v>
      </c>
      <c r="J6" s="34">
        <v>1633109</v>
      </c>
      <c r="K6" s="34">
        <v>841901</v>
      </c>
      <c r="L6" s="34">
        <v>791208</v>
      </c>
      <c r="M6" s="35">
        <v>51.552039698513695</v>
      </c>
      <c r="N6" s="33" t="s">
        <v>99</v>
      </c>
      <c r="O6" s="36" t="s">
        <v>243</v>
      </c>
      <c r="P6" s="36" t="s">
        <v>243</v>
      </c>
    </row>
    <row r="7" spans="1:16" ht="30.6" x14ac:dyDescent="0.2">
      <c r="A7" s="12">
        <v>302</v>
      </c>
      <c r="B7" s="13">
        <v>29555</v>
      </c>
      <c r="C7" s="27" t="s">
        <v>311</v>
      </c>
      <c r="D7" s="12" t="s">
        <v>337</v>
      </c>
      <c r="E7" s="223">
        <v>3935792</v>
      </c>
      <c r="F7" s="223">
        <v>1647982</v>
      </c>
      <c r="G7" s="225">
        <v>41.871674112859623</v>
      </c>
      <c r="H7" s="223">
        <v>70536</v>
      </c>
      <c r="I7" s="223">
        <v>2691</v>
      </c>
      <c r="J7" s="223">
        <v>1574755</v>
      </c>
      <c r="K7" s="223">
        <v>1059760</v>
      </c>
      <c r="L7" s="223">
        <v>514995</v>
      </c>
      <c r="M7" s="225">
        <v>67.296817600198125</v>
      </c>
      <c r="N7" s="272" t="s">
        <v>99</v>
      </c>
      <c r="O7" s="238" t="s">
        <v>374</v>
      </c>
      <c r="P7" s="238" t="s">
        <v>379</v>
      </c>
    </row>
    <row r="8" spans="1:16" ht="51" x14ac:dyDescent="0.2">
      <c r="A8" s="17">
        <v>303</v>
      </c>
      <c r="B8" s="18">
        <v>29555</v>
      </c>
      <c r="C8" s="124" t="s">
        <v>314</v>
      </c>
      <c r="D8" s="17" t="s">
        <v>337</v>
      </c>
      <c r="E8" s="34">
        <v>3935792</v>
      </c>
      <c r="F8" s="34">
        <v>1648859</v>
      </c>
      <c r="G8" s="35">
        <v>41.893956794464749</v>
      </c>
      <c r="H8" s="34">
        <v>59197</v>
      </c>
      <c r="I8" s="34">
        <v>2435</v>
      </c>
      <c r="J8" s="34">
        <v>1587227</v>
      </c>
      <c r="K8" s="34">
        <v>1127595</v>
      </c>
      <c r="L8" s="34">
        <v>459632</v>
      </c>
      <c r="M8" s="35">
        <v>71.041823255274764</v>
      </c>
      <c r="N8" s="33" t="s">
        <v>99</v>
      </c>
      <c r="O8" s="36" t="s">
        <v>385</v>
      </c>
      <c r="P8" s="36" t="s">
        <v>375</v>
      </c>
    </row>
    <row r="9" spans="1:16" ht="30.6" x14ac:dyDescent="0.2">
      <c r="A9" s="12">
        <v>304</v>
      </c>
      <c r="B9" s="13">
        <v>29555</v>
      </c>
      <c r="C9" s="27" t="s">
        <v>315</v>
      </c>
      <c r="D9" s="12" t="s">
        <v>337</v>
      </c>
      <c r="E9" s="223">
        <v>3935792</v>
      </c>
      <c r="F9" s="223">
        <v>1649769</v>
      </c>
      <c r="G9" s="225">
        <v>41.917077935012827</v>
      </c>
      <c r="H9" s="223">
        <v>53218</v>
      </c>
      <c r="I9" s="223">
        <v>2535</v>
      </c>
      <c r="J9" s="223">
        <v>1594016</v>
      </c>
      <c r="K9" s="223">
        <v>1012812</v>
      </c>
      <c r="L9" s="223">
        <v>581204</v>
      </c>
      <c r="M9" s="225">
        <v>63.538383554493805</v>
      </c>
      <c r="N9" s="272" t="s">
        <v>99</v>
      </c>
      <c r="O9" s="238" t="s">
        <v>374</v>
      </c>
      <c r="P9" s="238" t="s">
        <v>379</v>
      </c>
    </row>
    <row r="10" spans="1:16" ht="30.6" x14ac:dyDescent="0.2">
      <c r="A10" s="17">
        <v>305</v>
      </c>
      <c r="B10" s="18">
        <v>29681</v>
      </c>
      <c r="C10" s="124" t="s">
        <v>606</v>
      </c>
      <c r="D10" s="17" t="s">
        <v>359</v>
      </c>
      <c r="E10" s="34">
        <v>3947890</v>
      </c>
      <c r="F10" s="34">
        <v>1574500</v>
      </c>
      <c r="G10" s="35">
        <v>39.882063583331856</v>
      </c>
      <c r="H10" s="34">
        <v>15524</v>
      </c>
      <c r="I10" s="34">
        <v>2292</v>
      </c>
      <c r="J10" s="34">
        <v>1556684</v>
      </c>
      <c r="K10" s="34">
        <v>252531</v>
      </c>
      <c r="L10" s="34">
        <v>1304153</v>
      </c>
      <c r="M10" s="35">
        <v>16.222367545372084</v>
      </c>
      <c r="N10" s="33" t="s">
        <v>100</v>
      </c>
      <c r="O10" s="36" t="s">
        <v>110</v>
      </c>
      <c r="P10" s="36" t="s">
        <v>308</v>
      </c>
    </row>
    <row r="11" spans="1:16" ht="30.6" x14ac:dyDescent="0.2">
      <c r="A11" s="12">
        <v>306</v>
      </c>
      <c r="B11" s="13">
        <v>29751</v>
      </c>
      <c r="C11" s="27" t="s">
        <v>607</v>
      </c>
      <c r="D11" s="12" t="s">
        <v>337</v>
      </c>
      <c r="E11" s="223">
        <v>3958455</v>
      </c>
      <c r="F11" s="223">
        <v>1343601</v>
      </c>
      <c r="G11" s="225">
        <v>33.942560923390566</v>
      </c>
      <c r="H11" s="223">
        <v>17312</v>
      </c>
      <c r="I11" s="223">
        <v>2702</v>
      </c>
      <c r="J11" s="223">
        <v>1323587</v>
      </c>
      <c r="K11" s="223">
        <v>797702</v>
      </c>
      <c r="L11" s="223">
        <v>525885</v>
      </c>
      <c r="M11" s="225">
        <v>60.268195441629445</v>
      </c>
      <c r="N11" s="272" t="s">
        <v>99</v>
      </c>
      <c r="O11" s="238" t="s">
        <v>339</v>
      </c>
      <c r="P11" s="238" t="s">
        <v>363</v>
      </c>
    </row>
    <row r="12" spans="1:16" ht="30.6" x14ac:dyDescent="0.2">
      <c r="A12" s="17">
        <v>307</v>
      </c>
      <c r="B12" s="18">
        <v>29751</v>
      </c>
      <c r="C12" s="124" t="s">
        <v>608</v>
      </c>
      <c r="D12" s="17" t="s">
        <v>337</v>
      </c>
      <c r="E12" s="34">
        <v>3958455</v>
      </c>
      <c r="F12" s="34">
        <v>1341560</v>
      </c>
      <c r="G12" s="35">
        <v>33.891000402934985</v>
      </c>
      <c r="H12" s="34">
        <v>29949</v>
      </c>
      <c r="I12" s="34">
        <v>2605</v>
      </c>
      <c r="J12" s="34">
        <v>1309006</v>
      </c>
      <c r="K12" s="34">
        <v>858012</v>
      </c>
      <c r="L12" s="34">
        <v>450994</v>
      </c>
      <c r="M12" s="35">
        <v>65.546834773866578</v>
      </c>
      <c r="N12" s="33" t="s">
        <v>99</v>
      </c>
      <c r="O12" s="36" t="s">
        <v>285</v>
      </c>
      <c r="P12" s="36" t="s">
        <v>387</v>
      </c>
    </row>
    <row r="13" spans="1:16" ht="30.6" x14ac:dyDescent="0.2">
      <c r="A13" s="12">
        <v>308</v>
      </c>
      <c r="B13" s="13">
        <v>29919</v>
      </c>
      <c r="C13" s="27" t="s">
        <v>316</v>
      </c>
      <c r="D13" s="12" t="s">
        <v>337</v>
      </c>
      <c r="E13" s="223">
        <v>3976769</v>
      </c>
      <c r="F13" s="223">
        <v>1207049</v>
      </c>
      <c r="G13" s="225">
        <v>30.352504759517085</v>
      </c>
      <c r="H13" s="223">
        <v>18598</v>
      </c>
      <c r="I13" s="223">
        <v>1616</v>
      </c>
      <c r="J13" s="223">
        <v>1186835</v>
      </c>
      <c r="K13" s="223">
        <v>818327</v>
      </c>
      <c r="L13" s="223">
        <v>368508</v>
      </c>
      <c r="M13" s="225">
        <v>68.950359569780133</v>
      </c>
      <c r="N13" s="272" t="s">
        <v>99</v>
      </c>
      <c r="O13" s="238" t="s">
        <v>308</v>
      </c>
      <c r="P13" s="238" t="s">
        <v>110</v>
      </c>
    </row>
    <row r="14" spans="1:16" ht="20.399999999999999" x14ac:dyDescent="0.2">
      <c r="A14" s="17">
        <v>309</v>
      </c>
      <c r="B14" s="18">
        <v>30108</v>
      </c>
      <c r="C14" s="124" t="s">
        <v>609</v>
      </c>
      <c r="D14" s="17" t="s">
        <v>246</v>
      </c>
      <c r="E14" s="34">
        <v>3999674</v>
      </c>
      <c r="F14" s="34">
        <v>1407028</v>
      </c>
      <c r="G14" s="35">
        <v>35.178567053214834</v>
      </c>
      <c r="H14" s="34">
        <v>22595</v>
      </c>
      <c r="I14" s="34">
        <v>1762</v>
      </c>
      <c r="J14" s="34">
        <v>1382671</v>
      </c>
      <c r="K14" s="34">
        <v>880880</v>
      </c>
      <c r="L14" s="34">
        <v>501791</v>
      </c>
      <c r="M14" s="35">
        <v>63.708575648147679</v>
      </c>
      <c r="N14" s="33" t="s">
        <v>99</v>
      </c>
      <c r="O14" s="36" t="s">
        <v>243</v>
      </c>
      <c r="P14" s="36" t="s">
        <v>243</v>
      </c>
    </row>
    <row r="15" spans="1:16" x14ac:dyDescent="0.2">
      <c r="A15" s="12">
        <v>310</v>
      </c>
      <c r="B15" s="13">
        <v>30108</v>
      </c>
      <c r="C15" s="27" t="s">
        <v>610</v>
      </c>
      <c r="D15" s="12" t="s">
        <v>246</v>
      </c>
      <c r="E15" s="223">
        <v>3999674</v>
      </c>
      <c r="F15" s="223">
        <v>1406966</v>
      </c>
      <c r="G15" s="225">
        <v>35.177016926879539</v>
      </c>
      <c r="H15" s="223">
        <v>34425</v>
      </c>
      <c r="I15" s="223">
        <v>1869</v>
      </c>
      <c r="J15" s="223">
        <v>1370672</v>
      </c>
      <c r="K15" s="223">
        <v>680404</v>
      </c>
      <c r="L15" s="223">
        <v>690268</v>
      </c>
      <c r="M15" s="225">
        <v>49.640176497367719</v>
      </c>
      <c r="N15" s="272" t="s">
        <v>100</v>
      </c>
      <c r="O15" s="238" t="s">
        <v>243</v>
      </c>
      <c r="P15" s="238" t="s">
        <v>243</v>
      </c>
    </row>
    <row r="16" spans="1:16" ht="20.399999999999999" x14ac:dyDescent="0.2">
      <c r="A16" s="17">
        <v>311.10000000000002</v>
      </c>
      <c r="B16" s="18">
        <v>30283</v>
      </c>
      <c r="C16" s="124" t="s">
        <v>611</v>
      </c>
      <c r="D16" s="17" t="s">
        <v>359</v>
      </c>
      <c r="E16" s="34">
        <v>4022995</v>
      </c>
      <c r="F16" s="34">
        <v>1324471</v>
      </c>
      <c r="G16" s="35">
        <v>32.922511710802524</v>
      </c>
      <c r="H16" s="34">
        <v>12579</v>
      </c>
      <c r="I16" s="34">
        <v>9698</v>
      </c>
      <c r="J16" s="34">
        <v>1302194</v>
      </c>
      <c r="K16" s="34">
        <v>730938</v>
      </c>
      <c r="L16" s="34">
        <v>530523</v>
      </c>
      <c r="M16" s="35">
        <v>56.131267691296379</v>
      </c>
      <c r="N16" s="33" t="s">
        <v>99</v>
      </c>
      <c r="O16" s="36" t="s">
        <v>389</v>
      </c>
      <c r="P16" s="36" t="s">
        <v>317</v>
      </c>
    </row>
    <row r="17" spans="1:16" ht="30.6" x14ac:dyDescent="0.2">
      <c r="A17" s="12">
        <v>311.2</v>
      </c>
      <c r="B17" s="13">
        <v>30283</v>
      </c>
      <c r="C17" s="27" t="s">
        <v>612</v>
      </c>
      <c r="D17" s="12" t="s">
        <v>247</v>
      </c>
      <c r="E17" s="223">
        <v>4022995</v>
      </c>
      <c r="F17" s="223">
        <v>1324471</v>
      </c>
      <c r="G17" s="225">
        <v>32.922511710802524</v>
      </c>
      <c r="H17" s="223">
        <v>12579</v>
      </c>
      <c r="I17" s="223">
        <v>9698</v>
      </c>
      <c r="J17" s="223">
        <v>1302194</v>
      </c>
      <c r="K17" s="223">
        <v>281132</v>
      </c>
      <c r="L17" s="223">
        <v>851006</v>
      </c>
      <c r="M17" s="225">
        <v>21.58910269898341</v>
      </c>
      <c r="N17" s="272" t="s">
        <v>100</v>
      </c>
      <c r="O17" s="238" t="s">
        <v>110</v>
      </c>
      <c r="P17" s="238" t="s">
        <v>308</v>
      </c>
    </row>
    <row r="18" spans="1:16" ht="30.6" x14ac:dyDescent="0.2">
      <c r="A18" s="17">
        <v>312</v>
      </c>
      <c r="B18" s="18">
        <v>30374</v>
      </c>
      <c r="C18" s="124" t="s">
        <v>613</v>
      </c>
      <c r="D18" s="17" t="s">
        <v>337</v>
      </c>
      <c r="E18" s="34">
        <v>4034694</v>
      </c>
      <c r="F18" s="34">
        <v>1307873</v>
      </c>
      <c r="G18" s="35">
        <v>32.4156677061507</v>
      </c>
      <c r="H18" s="34">
        <v>17706</v>
      </c>
      <c r="I18" s="34">
        <v>1162</v>
      </c>
      <c r="J18" s="34">
        <v>1289005</v>
      </c>
      <c r="K18" s="34">
        <v>679134</v>
      </c>
      <c r="L18" s="34">
        <v>609871</v>
      </c>
      <c r="M18" s="35">
        <v>52.686684690905004</v>
      </c>
      <c r="N18" s="33" t="s">
        <v>99</v>
      </c>
      <c r="O18" s="36" t="s">
        <v>339</v>
      </c>
      <c r="P18" s="36" t="s">
        <v>363</v>
      </c>
    </row>
    <row r="19" spans="1:16" ht="20.399999999999999" x14ac:dyDescent="0.2">
      <c r="A19" s="12">
        <v>313</v>
      </c>
      <c r="B19" s="13">
        <v>30374</v>
      </c>
      <c r="C19" s="27" t="s">
        <v>614</v>
      </c>
      <c r="D19" s="12" t="s">
        <v>337</v>
      </c>
      <c r="E19" s="223">
        <v>4034694</v>
      </c>
      <c r="F19" s="223">
        <v>1306593</v>
      </c>
      <c r="G19" s="225">
        <v>32.383942871504011</v>
      </c>
      <c r="H19" s="223">
        <v>29811</v>
      </c>
      <c r="I19" s="223">
        <v>1250</v>
      </c>
      <c r="J19" s="223">
        <v>1275532</v>
      </c>
      <c r="K19" s="223">
        <v>649485</v>
      </c>
      <c r="L19" s="223">
        <v>626047</v>
      </c>
      <c r="M19" s="225">
        <v>50.91875390033335</v>
      </c>
      <c r="N19" s="272" t="s">
        <v>100</v>
      </c>
      <c r="O19" s="238" t="s">
        <v>318</v>
      </c>
      <c r="P19" s="238" t="s">
        <v>319</v>
      </c>
    </row>
    <row r="20" spans="1:16" ht="30.6" x14ac:dyDescent="0.2">
      <c r="A20" s="17">
        <v>314</v>
      </c>
      <c r="B20" s="18">
        <v>30654</v>
      </c>
      <c r="C20" s="124" t="s">
        <v>615</v>
      </c>
      <c r="D20" s="17" t="s">
        <v>337</v>
      </c>
      <c r="E20" s="34">
        <v>4073941</v>
      </c>
      <c r="F20" s="34">
        <v>1459793</v>
      </c>
      <c r="G20" s="35">
        <v>35.832453145492288</v>
      </c>
      <c r="H20" s="34">
        <v>22557</v>
      </c>
      <c r="I20" s="34">
        <v>1698</v>
      </c>
      <c r="J20" s="34">
        <v>1435538</v>
      </c>
      <c r="K20" s="34">
        <v>872981</v>
      </c>
      <c r="L20" s="34">
        <v>562557</v>
      </c>
      <c r="M20" s="35">
        <v>60.812113646591037</v>
      </c>
      <c r="N20" s="33" t="s">
        <v>99</v>
      </c>
      <c r="O20" s="36" t="s">
        <v>355</v>
      </c>
      <c r="P20" s="36" t="s">
        <v>378</v>
      </c>
    </row>
    <row r="21" spans="1:16" ht="20.399999999999999" x14ac:dyDescent="0.2">
      <c r="A21" s="12">
        <v>315</v>
      </c>
      <c r="B21" s="13">
        <v>30654</v>
      </c>
      <c r="C21" s="27" t="s">
        <v>616</v>
      </c>
      <c r="D21" s="12" t="s">
        <v>337</v>
      </c>
      <c r="E21" s="223">
        <v>4073941</v>
      </c>
      <c r="F21" s="223">
        <v>1461270</v>
      </c>
      <c r="G21" s="225">
        <v>35.868707966070204</v>
      </c>
      <c r="H21" s="223">
        <v>21687</v>
      </c>
      <c r="I21" s="223">
        <v>1661</v>
      </c>
      <c r="J21" s="223">
        <v>1437922</v>
      </c>
      <c r="K21" s="223">
        <v>644669</v>
      </c>
      <c r="L21" s="223">
        <v>793253</v>
      </c>
      <c r="M21" s="225">
        <v>44.833377610190261</v>
      </c>
      <c r="N21" s="272" t="s">
        <v>100</v>
      </c>
      <c r="O21" s="238" t="s">
        <v>381</v>
      </c>
      <c r="P21" s="238" t="s">
        <v>357</v>
      </c>
    </row>
    <row r="22" spans="1:16" ht="30.6" x14ac:dyDescent="0.2">
      <c r="A22" s="17">
        <v>316</v>
      </c>
      <c r="B22" s="18">
        <v>30738</v>
      </c>
      <c r="C22" s="124" t="s">
        <v>617</v>
      </c>
      <c r="D22" s="17" t="s">
        <v>337</v>
      </c>
      <c r="E22" s="34">
        <v>4087215</v>
      </c>
      <c r="F22" s="34">
        <v>2156592</v>
      </c>
      <c r="G22" s="35">
        <v>52.764339531930673</v>
      </c>
      <c r="H22" s="34">
        <v>17124</v>
      </c>
      <c r="I22" s="34">
        <v>2223</v>
      </c>
      <c r="J22" s="34">
        <v>2137245</v>
      </c>
      <c r="K22" s="34">
        <v>1254489</v>
      </c>
      <c r="L22" s="34">
        <v>882756</v>
      </c>
      <c r="M22" s="35">
        <v>58.6965462546409</v>
      </c>
      <c r="N22" s="33" t="s">
        <v>99</v>
      </c>
      <c r="O22" s="36" t="s">
        <v>349</v>
      </c>
      <c r="P22" s="36" t="s">
        <v>354</v>
      </c>
    </row>
    <row r="23" spans="1:16" ht="20.399999999999999" x14ac:dyDescent="0.2">
      <c r="A23" s="12">
        <v>317</v>
      </c>
      <c r="B23" s="13">
        <v>30738</v>
      </c>
      <c r="C23" s="27" t="s">
        <v>618</v>
      </c>
      <c r="D23" s="12" t="s">
        <v>337</v>
      </c>
      <c r="E23" s="223">
        <v>4087215</v>
      </c>
      <c r="F23" s="223">
        <v>2157456</v>
      </c>
      <c r="G23" s="225">
        <v>52.78547862052767</v>
      </c>
      <c r="H23" s="223">
        <v>17706</v>
      </c>
      <c r="I23" s="223">
        <v>2202</v>
      </c>
      <c r="J23" s="223">
        <v>2137548</v>
      </c>
      <c r="K23" s="223">
        <v>1132497</v>
      </c>
      <c r="L23" s="223">
        <v>1005051</v>
      </c>
      <c r="M23" s="225">
        <v>52.981126037871427</v>
      </c>
      <c r="N23" s="272" t="s">
        <v>99</v>
      </c>
      <c r="O23" s="238" t="s">
        <v>126</v>
      </c>
      <c r="P23" s="238" t="s">
        <v>320</v>
      </c>
    </row>
    <row r="24" spans="1:16" ht="30.6" x14ac:dyDescent="0.2">
      <c r="A24" s="17">
        <v>318</v>
      </c>
      <c r="B24" s="18">
        <v>30738</v>
      </c>
      <c r="C24" s="124" t="s">
        <v>619</v>
      </c>
      <c r="D24" s="17" t="s">
        <v>359</v>
      </c>
      <c r="E24" s="34">
        <v>4087215</v>
      </c>
      <c r="F24" s="34">
        <v>2156780</v>
      </c>
      <c r="G24" s="35">
        <v>52.768939241023539</v>
      </c>
      <c r="H24" s="34">
        <v>21464</v>
      </c>
      <c r="I24" s="34">
        <v>2421</v>
      </c>
      <c r="J24" s="34">
        <v>2132895</v>
      </c>
      <c r="K24" s="34">
        <v>771413</v>
      </c>
      <c r="L24" s="34">
        <v>1361482</v>
      </c>
      <c r="M24" s="35">
        <v>36.167415648684063</v>
      </c>
      <c r="N24" s="33" t="s">
        <v>100</v>
      </c>
      <c r="O24" s="36" t="s">
        <v>356</v>
      </c>
      <c r="P24" s="36" t="s">
        <v>370</v>
      </c>
    </row>
    <row r="25" spans="1:16" ht="30.6" x14ac:dyDescent="0.2">
      <c r="A25" s="12">
        <v>319</v>
      </c>
      <c r="B25" s="13">
        <v>30822</v>
      </c>
      <c r="C25" s="27" t="s">
        <v>620</v>
      </c>
      <c r="D25" s="12" t="s">
        <v>359</v>
      </c>
      <c r="E25" s="223">
        <v>4097762</v>
      </c>
      <c r="F25" s="223">
        <v>1742351</v>
      </c>
      <c r="G25" s="225">
        <v>42.519575319406059</v>
      </c>
      <c r="H25" s="223">
        <v>16954</v>
      </c>
      <c r="I25" s="223">
        <v>1796</v>
      </c>
      <c r="J25" s="223">
        <v>1723601</v>
      </c>
      <c r="K25" s="223">
        <v>464637</v>
      </c>
      <c r="L25" s="223">
        <v>1258964</v>
      </c>
      <c r="M25" s="225">
        <v>26.957341055151396</v>
      </c>
      <c r="N25" s="272" t="s">
        <v>100</v>
      </c>
      <c r="O25" s="238" t="s">
        <v>110</v>
      </c>
      <c r="P25" s="238" t="s">
        <v>308</v>
      </c>
    </row>
    <row r="26" spans="1:16" ht="20.399999999999999" x14ac:dyDescent="0.2">
      <c r="A26" s="17">
        <v>320</v>
      </c>
      <c r="B26" s="18">
        <v>30822</v>
      </c>
      <c r="C26" s="124" t="s">
        <v>621</v>
      </c>
      <c r="D26" s="17" t="s">
        <v>359</v>
      </c>
      <c r="E26" s="34">
        <v>4097762</v>
      </c>
      <c r="F26" s="34">
        <v>1740736</v>
      </c>
      <c r="G26" s="35">
        <v>42.480163562451892</v>
      </c>
      <c r="H26" s="34">
        <v>25824</v>
      </c>
      <c r="I26" s="34">
        <v>1961</v>
      </c>
      <c r="J26" s="34">
        <v>1712951</v>
      </c>
      <c r="K26" s="34">
        <v>837997</v>
      </c>
      <c r="L26" s="34">
        <v>874954</v>
      </c>
      <c r="M26" s="35">
        <v>48.921247601361628</v>
      </c>
      <c r="N26" s="33" t="s">
        <v>100</v>
      </c>
      <c r="O26" s="36" t="s">
        <v>350</v>
      </c>
      <c r="P26" s="36" t="s">
        <v>364</v>
      </c>
    </row>
    <row r="27" spans="1:16" ht="20.399999999999999" x14ac:dyDescent="0.2">
      <c r="A27" s="12">
        <v>321</v>
      </c>
      <c r="B27" s="13">
        <v>30948</v>
      </c>
      <c r="C27" s="27" t="s">
        <v>622</v>
      </c>
      <c r="D27" s="12" t="s">
        <v>359</v>
      </c>
      <c r="E27" s="223">
        <v>4114658</v>
      </c>
      <c r="F27" s="223">
        <v>1713477</v>
      </c>
      <c r="G27" s="225">
        <v>41.643242281618548</v>
      </c>
      <c r="H27" s="223">
        <v>17992</v>
      </c>
      <c r="I27" s="223">
        <v>1448</v>
      </c>
      <c r="J27" s="223">
        <v>1694037</v>
      </c>
      <c r="K27" s="223">
        <v>762792</v>
      </c>
      <c r="L27" s="223">
        <v>931245</v>
      </c>
      <c r="M27" s="225">
        <v>45.028060189948626</v>
      </c>
      <c r="N27" s="272" t="s">
        <v>100</v>
      </c>
      <c r="O27" s="238" t="s">
        <v>366</v>
      </c>
      <c r="P27" s="238" t="s">
        <v>382</v>
      </c>
    </row>
    <row r="28" spans="1:16" ht="40.799999999999997" x14ac:dyDescent="0.2">
      <c r="A28" s="17">
        <v>322</v>
      </c>
      <c r="B28" s="18">
        <v>30948</v>
      </c>
      <c r="C28" s="124" t="s">
        <v>623</v>
      </c>
      <c r="D28" s="17" t="s">
        <v>359</v>
      </c>
      <c r="E28" s="34">
        <v>4114658</v>
      </c>
      <c r="F28" s="34">
        <v>1712397</v>
      </c>
      <c r="G28" s="35">
        <v>41.616994656664055</v>
      </c>
      <c r="H28" s="34">
        <v>20212</v>
      </c>
      <c r="I28" s="34">
        <v>1502</v>
      </c>
      <c r="J28" s="34">
        <v>1690683</v>
      </c>
      <c r="K28" s="34">
        <v>773767</v>
      </c>
      <c r="L28" s="34">
        <v>916916</v>
      </c>
      <c r="M28" s="35">
        <v>45.766533406913062</v>
      </c>
      <c r="N28" s="33" t="s">
        <v>100</v>
      </c>
      <c r="O28" s="36" t="s">
        <v>366</v>
      </c>
      <c r="P28" s="36" t="s">
        <v>382</v>
      </c>
    </row>
    <row r="29" spans="1:16" ht="20.399999999999999" x14ac:dyDescent="0.2">
      <c r="A29" s="12">
        <v>323</v>
      </c>
      <c r="B29" s="13">
        <v>31018</v>
      </c>
      <c r="C29" s="27" t="s">
        <v>624</v>
      </c>
      <c r="D29" s="12" t="s">
        <v>359</v>
      </c>
      <c r="E29" s="223">
        <v>4123190</v>
      </c>
      <c r="F29" s="223">
        <v>1552010</v>
      </c>
      <c r="G29" s="225">
        <v>37.641001263584748</v>
      </c>
      <c r="H29" s="223">
        <v>19166</v>
      </c>
      <c r="I29" s="223">
        <v>2428</v>
      </c>
      <c r="J29" s="223">
        <v>1530416</v>
      </c>
      <c r="K29" s="223">
        <v>241442</v>
      </c>
      <c r="L29" s="223">
        <v>1288974</v>
      </c>
      <c r="M29" s="225">
        <v>15.77623339013706</v>
      </c>
      <c r="N29" s="272" t="s">
        <v>100</v>
      </c>
      <c r="O29" s="238" t="s">
        <v>110</v>
      </c>
      <c r="P29" s="238" t="s">
        <v>308</v>
      </c>
    </row>
    <row r="30" spans="1:16" ht="20.399999999999999" x14ac:dyDescent="0.2">
      <c r="A30" s="17">
        <v>324</v>
      </c>
      <c r="B30" s="18">
        <v>31018</v>
      </c>
      <c r="C30" s="124" t="s">
        <v>625</v>
      </c>
      <c r="D30" s="17" t="s">
        <v>337</v>
      </c>
      <c r="E30" s="34">
        <v>4123190</v>
      </c>
      <c r="F30" s="34">
        <v>1547742</v>
      </c>
      <c r="G30" s="35">
        <v>37.537489177069212</v>
      </c>
      <c r="H30" s="34">
        <v>86784</v>
      </c>
      <c r="I30" s="34">
        <v>3534</v>
      </c>
      <c r="J30" s="34">
        <v>1457424</v>
      </c>
      <c r="K30" s="34">
        <v>1001888</v>
      </c>
      <c r="L30" s="34">
        <v>455536</v>
      </c>
      <c r="M30" s="35">
        <v>68.743756106664904</v>
      </c>
      <c r="N30" s="33" t="s">
        <v>99</v>
      </c>
      <c r="O30" s="36" t="s">
        <v>308</v>
      </c>
      <c r="P30" s="36" t="s">
        <v>110</v>
      </c>
    </row>
    <row r="31" spans="1:16" ht="30.6" x14ac:dyDescent="0.2">
      <c r="A31" s="12">
        <v>325</v>
      </c>
      <c r="B31" s="13">
        <v>31018</v>
      </c>
      <c r="C31" s="27" t="s">
        <v>626</v>
      </c>
      <c r="D31" s="12" t="s">
        <v>337</v>
      </c>
      <c r="E31" s="223">
        <v>4123190</v>
      </c>
      <c r="F31" s="223">
        <v>1551262</v>
      </c>
      <c r="G31" s="225">
        <v>37.622859970071715</v>
      </c>
      <c r="H31" s="223">
        <v>36180</v>
      </c>
      <c r="I31" s="223">
        <v>2827</v>
      </c>
      <c r="J31" s="223">
        <v>1512255</v>
      </c>
      <c r="K31" s="223">
        <v>1241377</v>
      </c>
      <c r="L31" s="223">
        <v>270878</v>
      </c>
      <c r="M31" s="225">
        <v>82.087809264971838</v>
      </c>
      <c r="N31" s="272" t="s">
        <v>99</v>
      </c>
      <c r="O31" s="238" t="s">
        <v>308</v>
      </c>
      <c r="P31" s="238" t="s">
        <v>110</v>
      </c>
    </row>
    <row r="32" spans="1:16" ht="20.399999999999999" x14ac:dyDescent="0.2">
      <c r="A32" s="17">
        <v>326</v>
      </c>
      <c r="B32" s="18">
        <v>31116</v>
      </c>
      <c r="C32" s="124" t="s">
        <v>627</v>
      </c>
      <c r="D32" s="17" t="s">
        <v>337</v>
      </c>
      <c r="E32" s="34">
        <v>4134052</v>
      </c>
      <c r="F32" s="34">
        <v>1421438</v>
      </c>
      <c r="G32" s="35">
        <v>34.383650713633983</v>
      </c>
      <c r="H32" s="34">
        <v>46403</v>
      </c>
      <c r="I32" s="34">
        <v>1932</v>
      </c>
      <c r="J32" s="34">
        <v>1373103</v>
      </c>
      <c r="K32" s="34">
        <v>802882</v>
      </c>
      <c r="L32" s="34">
        <v>570221</v>
      </c>
      <c r="M32" s="35">
        <v>58.472088401234288</v>
      </c>
      <c r="N32" s="33" t="s">
        <v>99</v>
      </c>
      <c r="O32" s="36" t="s">
        <v>373</v>
      </c>
      <c r="P32" s="36" t="s">
        <v>391</v>
      </c>
    </row>
    <row r="33" spans="1:16" ht="40.799999999999997" x14ac:dyDescent="0.2">
      <c r="A33" s="12">
        <v>327</v>
      </c>
      <c r="B33" s="13">
        <v>31116</v>
      </c>
      <c r="C33" s="27" t="s">
        <v>628</v>
      </c>
      <c r="D33" s="12" t="s">
        <v>337</v>
      </c>
      <c r="E33" s="223">
        <v>4134052</v>
      </c>
      <c r="F33" s="223">
        <v>1422147</v>
      </c>
      <c r="G33" s="225">
        <v>34.400800957510938</v>
      </c>
      <c r="H33" s="223">
        <v>48766</v>
      </c>
      <c r="I33" s="223">
        <v>1951</v>
      </c>
      <c r="J33" s="223">
        <v>1371430</v>
      </c>
      <c r="K33" s="223">
        <v>726781</v>
      </c>
      <c r="L33" s="223">
        <v>644649</v>
      </c>
      <c r="M33" s="225">
        <v>52.994392714174253</v>
      </c>
      <c r="N33" s="272" t="s">
        <v>99</v>
      </c>
      <c r="O33" s="238" t="s">
        <v>384</v>
      </c>
      <c r="P33" s="238" t="s">
        <v>402</v>
      </c>
    </row>
    <row r="34" spans="1:16" ht="20.399999999999999" x14ac:dyDescent="0.2">
      <c r="A34" s="17">
        <v>328</v>
      </c>
      <c r="B34" s="18">
        <v>31116</v>
      </c>
      <c r="C34" s="124" t="s">
        <v>629</v>
      </c>
      <c r="D34" s="17" t="s">
        <v>337</v>
      </c>
      <c r="E34" s="34">
        <v>4134052</v>
      </c>
      <c r="F34" s="34">
        <v>1422205</v>
      </c>
      <c r="G34" s="35">
        <v>34.402203939379575</v>
      </c>
      <c r="H34" s="34">
        <v>51614</v>
      </c>
      <c r="I34" s="34">
        <v>2020</v>
      </c>
      <c r="J34" s="34">
        <v>1368571</v>
      </c>
      <c r="K34" s="34">
        <v>651854</v>
      </c>
      <c r="L34" s="34">
        <v>716717</v>
      </c>
      <c r="M34" s="35">
        <v>47.630265437452643</v>
      </c>
      <c r="N34" s="33" t="s">
        <v>100</v>
      </c>
      <c r="O34" s="36" t="s">
        <v>350</v>
      </c>
      <c r="P34" s="36" t="s">
        <v>364</v>
      </c>
    </row>
    <row r="35" spans="1:16" ht="30.6" x14ac:dyDescent="0.2">
      <c r="A35" s="12">
        <v>329</v>
      </c>
      <c r="B35" s="13">
        <v>31116</v>
      </c>
      <c r="C35" s="27" t="s">
        <v>630</v>
      </c>
      <c r="D35" s="12" t="s">
        <v>359</v>
      </c>
      <c r="E35" s="223">
        <v>4134052</v>
      </c>
      <c r="F35" s="223">
        <v>1430370</v>
      </c>
      <c r="G35" s="225">
        <v>34.599709921403985</v>
      </c>
      <c r="H35" s="223">
        <v>19961</v>
      </c>
      <c r="I35" s="223">
        <v>1729</v>
      </c>
      <c r="J35" s="223">
        <v>1408680</v>
      </c>
      <c r="K35" s="223">
        <v>489995</v>
      </c>
      <c r="L35" s="223">
        <v>918685</v>
      </c>
      <c r="M35" s="225">
        <v>34.783982167703101</v>
      </c>
      <c r="N35" s="272" t="s">
        <v>100</v>
      </c>
      <c r="O35" s="238" t="s">
        <v>375</v>
      </c>
      <c r="P35" s="238" t="s">
        <v>385</v>
      </c>
    </row>
    <row r="36" spans="1:16" ht="20.399999999999999" x14ac:dyDescent="0.2">
      <c r="A36" s="17">
        <v>330</v>
      </c>
      <c r="B36" s="18">
        <v>31207</v>
      </c>
      <c r="C36" s="124" t="s">
        <v>631</v>
      </c>
      <c r="D36" s="17" t="s">
        <v>359</v>
      </c>
      <c r="E36" s="34">
        <v>4144312</v>
      </c>
      <c r="F36" s="34">
        <v>1480472</v>
      </c>
      <c r="G36" s="35">
        <v>35.722986107223583</v>
      </c>
      <c r="H36" s="34">
        <v>31856</v>
      </c>
      <c r="I36" s="34">
        <v>1523</v>
      </c>
      <c r="J36" s="34">
        <v>1447093</v>
      </c>
      <c r="K36" s="34">
        <v>448016</v>
      </c>
      <c r="L36" s="34">
        <v>999077</v>
      </c>
      <c r="M36" s="35">
        <v>30.959724081313368</v>
      </c>
      <c r="N36" s="33" t="s">
        <v>100</v>
      </c>
      <c r="O36" s="36" t="s">
        <v>369</v>
      </c>
      <c r="P36" s="36" t="s">
        <v>282</v>
      </c>
    </row>
    <row r="37" spans="1:16" ht="30.6" x14ac:dyDescent="0.2">
      <c r="A37" s="12">
        <v>331</v>
      </c>
      <c r="B37" s="13">
        <v>31207</v>
      </c>
      <c r="C37" s="27" t="s">
        <v>632</v>
      </c>
      <c r="D37" s="12" t="s">
        <v>337</v>
      </c>
      <c r="E37" s="223">
        <v>4144312</v>
      </c>
      <c r="F37" s="223">
        <v>1460694</v>
      </c>
      <c r="G37" s="225">
        <v>35.245753698080648</v>
      </c>
      <c r="H37" s="223">
        <v>100995</v>
      </c>
      <c r="I37" s="223">
        <v>1794</v>
      </c>
      <c r="J37" s="223">
        <v>1357905</v>
      </c>
      <c r="K37" s="223">
        <v>903345</v>
      </c>
      <c r="L37" s="223">
        <v>454560</v>
      </c>
      <c r="M37" s="225">
        <v>66.524904172235907</v>
      </c>
      <c r="N37" s="272" t="s">
        <v>99</v>
      </c>
      <c r="O37" s="238" t="s">
        <v>362</v>
      </c>
      <c r="P37" s="238" t="s">
        <v>386</v>
      </c>
    </row>
    <row r="38" spans="1:16" ht="40.799999999999997" x14ac:dyDescent="0.2">
      <c r="A38" s="17">
        <v>332</v>
      </c>
      <c r="B38" s="18">
        <v>31207</v>
      </c>
      <c r="C38" s="124" t="s">
        <v>633</v>
      </c>
      <c r="D38" s="17" t="s">
        <v>337</v>
      </c>
      <c r="E38" s="34">
        <v>4144312</v>
      </c>
      <c r="F38" s="34">
        <v>1460771</v>
      </c>
      <c r="G38" s="35">
        <v>35.247611666303115</v>
      </c>
      <c r="H38" s="34">
        <v>100479</v>
      </c>
      <c r="I38" s="34">
        <v>1839</v>
      </c>
      <c r="J38" s="34">
        <v>1358453</v>
      </c>
      <c r="K38" s="34">
        <v>982318</v>
      </c>
      <c r="L38" s="34">
        <v>376135</v>
      </c>
      <c r="M38" s="35">
        <v>72.31151905881174</v>
      </c>
      <c r="N38" s="33" t="s">
        <v>99</v>
      </c>
      <c r="O38" s="36" t="s">
        <v>362</v>
      </c>
      <c r="P38" s="36" t="s">
        <v>386</v>
      </c>
    </row>
    <row r="39" spans="1:16" ht="30.6" x14ac:dyDescent="0.2">
      <c r="A39" s="12">
        <v>333</v>
      </c>
      <c r="B39" s="13">
        <v>31207</v>
      </c>
      <c r="C39" s="27" t="s">
        <v>634</v>
      </c>
      <c r="D39" s="12" t="s">
        <v>337</v>
      </c>
      <c r="E39" s="223">
        <v>4144312</v>
      </c>
      <c r="F39" s="223">
        <v>1463634</v>
      </c>
      <c r="G39" s="225">
        <v>35.316694302938586</v>
      </c>
      <c r="H39" s="223">
        <v>82030</v>
      </c>
      <c r="I39" s="223">
        <v>1697</v>
      </c>
      <c r="J39" s="223">
        <v>1379907</v>
      </c>
      <c r="K39" s="223">
        <v>787156</v>
      </c>
      <c r="L39" s="223">
        <v>592751</v>
      </c>
      <c r="M39" s="225">
        <v>57.044134133677126</v>
      </c>
      <c r="N39" s="272" t="s">
        <v>99</v>
      </c>
      <c r="O39" s="238" t="s">
        <v>367</v>
      </c>
      <c r="P39" s="238" t="s">
        <v>353</v>
      </c>
    </row>
    <row r="40" spans="1:16" ht="51" x14ac:dyDescent="0.2">
      <c r="A40" s="17">
        <v>334</v>
      </c>
      <c r="B40" s="18">
        <v>31312</v>
      </c>
      <c r="C40" s="124" t="s">
        <v>635</v>
      </c>
      <c r="D40" s="17" t="s">
        <v>337</v>
      </c>
      <c r="E40" s="34">
        <v>4160547</v>
      </c>
      <c r="F40" s="34">
        <v>1705700</v>
      </c>
      <c r="G40" s="35">
        <v>40.997013133128888</v>
      </c>
      <c r="H40" s="34">
        <v>30555</v>
      </c>
      <c r="I40" s="34">
        <v>2223</v>
      </c>
      <c r="J40" s="34">
        <v>1672922</v>
      </c>
      <c r="K40" s="34">
        <v>984463</v>
      </c>
      <c r="L40" s="34">
        <v>688459</v>
      </c>
      <c r="M40" s="35">
        <v>58.846915755785389</v>
      </c>
      <c r="N40" s="33" t="s">
        <v>99</v>
      </c>
      <c r="O40" s="36" t="s">
        <v>365</v>
      </c>
      <c r="P40" s="36" t="s">
        <v>352</v>
      </c>
    </row>
    <row r="41" spans="1:16" ht="40.799999999999997" x14ac:dyDescent="0.2">
      <c r="A41" s="12">
        <v>335</v>
      </c>
      <c r="B41" s="13">
        <v>31312</v>
      </c>
      <c r="C41" s="27" t="s">
        <v>636</v>
      </c>
      <c r="D41" s="12" t="s">
        <v>246</v>
      </c>
      <c r="E41" s="223">
        <v>4160547</v>
      </c>
      <c r="F41" s="223">
        <v>1700216</v>
      </c>
      <c r="G41" s="225">
        <v>40.865203541745828</v>
      </c>
      <c r="H41" s="223">
        <v>84782</v>
      </c>
      <c r="I41" s="223">
        <v>2639</v>
      </c>
      <c r="J41" s="223">
        <v>1612795</v>
      </c>
      <c r="K41" s="223">
        <v>695288</v>
      </c>
      <c r="L41" s="223">
        <v>917507</v>
      </c>
      <c r="M41" s="225">
        <v>43.110748731239866</v>
      </c>
      <c r="N41" s="272" t="s">
        <v>100</v>
      </c>
      <c r="O41" s="238" t="s">
        <v>243</v>
      </c>
      <c r="P41" s="238" t="s">
        <v>243</v>
      </c>
    </row>
    <row r="42" spans="1:16" ht="30.6" x14ac:dyDescent="0.2">
      <c r="A42" s="17">
        <v>336</v>
      </c>
      <c r="B42" s="18">
        <v>31312</v>
      </c>
      <c r="C42" s="124" t="s">
        <v>637</v>
      </c>
      <c r="D42" s="17" t="s">
        <v>246</v>
      </c>
      <c r="E42" s="34">
        <v>4160547</v>
      </c>
      <c r="F42" s="34">
        <v>1709875</v>
      </c>
      <c r="G42" s="35">
        <v>41.097360515336085</v>
      </c>
      <c r="H42" s="34">
        <v>23290</v>
      </c>
      <c r="I42" s="34">
        <v>2223</v>
      </c>
      <c r="J42" s="34">
        <v>1684362</v>
      </c>
      <c r="K42" s="34">
        <v>921743</v>
      </c>
      <c r="L42" s="34">
        <v>762619</v>
      </c>
      <c r="M42" s="35">
        <v>54.723568924019894</v>
      </c>
      <c r="N42" s="33" t="s">
        <v>99</v>
      </c>
      <c r="O42" s="36" t="s">
        <v>243</v>
      </c>
      <c r="P42" s="36" t="s">
        <v>243</v>
      </c>
    </row>
    <row r="43" spans="1:16" ht="20.399999999999999" x14ac:dyDescent="0.2">
      <c r="A43" s="12">
        <v>337</v>
      </c>
      <c r="B43" s="13">
        <v>31382</v>
      </c>
      <c r="C43" s="27" t="s">
        <v>638</v>
      </c>
      <c r="D43" s="12" t="s">
        <v>359</v>
      </c>
      <c r="E43" s="223">
        <v>4167376</v>
      </c>
      <c r="F43" s="223">
        <v>1582278</v>
      </c>
      <c r="G43" s="225">
        <v>37.968208292220332</v>
      </c>
      <c r="H43" s="223">
        <v>21118</v>
      </c>
      <c r="I43" s="223">
        <v>2680</v>
      </c>
      <c r="J43" s="223">
        <v>1558480</v>
      </c>
      <c r="K43" s="223">
        <v>459358</v>
      </c>
      <c r="L43" s="223">
        <v>1099122</v>
      </c>
      <c r="M43" s="225">
        <v>29.474744622965964</v>
      </c>
      <c r="N43" s="272" t="s">
        <v>100</v>
      </c>
      <c r="O43" s="238" t="s">
        <v>110</v>
      </c>
      <c r="P43" s="238" t="s">
        <v>308</v>
      </c>
    </row>
    <row r="44" spans="1:16" ht="30.6" x14ac:dyDescent="0.2">
      <c r="A44" s="17">
        <v>338</v>
      </c>
      <c r="B44" s="18">
        <v>31487</v>
      </c>
      <c r="C44" s="124" t="s">
        <v>639</v>
      </c>
      <c r="D44" s="17" t="s">
        <v>337</v>
      </c>
      <c r="E44" s="34">
        <v>4181276</v>
      </c>
      <c r="F44" s="34">
        <v>2120130</v>
      </c>
      <c r="G44" s="35">
        <v>50.70533492646743</v>
      </c>
      <c r="H44" s="34">
        <v>15126</v>
      </c>
      <c r="I44" s="34">
        <v>2141</v>
      </c>
      <c r="J44" s="34">
        <v>2102863</v>
      </c>
      <c r="K44" s="34">
        <v>511713</v>
      </c>
      <c r="L44" s="34">
        <v>1591150</v>
      </c>
      <c r="M44" s="35">
        <v>24.334110210698462</v>
      </c>
      <c r="N44" s="33" t="s">
        <v>100</v>
      </c>
      <c r="O44" s="36" t="s">
        <v>110</v>
      </c>
      <c r="P44" s="36" t="s">
        <v>308</v>
      </c>
    </row>
    <row r="45" spans="1:16" ht="20.399999999999999" x14ac:dyDescent="0.2">
      <c r="A45" s="12">
        <v>339.1</v>
      </c>
      <c r="B45" s="13">
        <v>31683</v>
      </c>
      <c r="C45" s="27" t="s">
        <v>640</v>
      </c>
      <c r="D45" s="12" t="s">
        <v>359</v>
      </c>
      <c r="E45" s="223">
        <v>4203197</v>
      </c>
      <c r="F45" s="223">
        <v>1460318</v>
      </c>
      <c r="G45" s="225">
        <v>34.743030126829652</v>
      </c>
      <c r="H45" s="223">
        <v>53657</v>
      </c>
      <c r="I45" s="223">
        <v>12090</v>
      </c>
      <c r="J45" s="223">
        <v>1394571</v>
      </c>
      <c r="K45" s="223">
        <v>232326</v>
      </c>
      <c r="L45" s="223">
        <v>1048679</v>
      </c>
      <c r="M45" s="225">
        <v>16.659316736114548</v>
      </c>
      <c r="N45" s="272" t="s">
        <v>100</v>
      </c>
      <c r="O45" s="238" t="s">
        <v>110</v>
      </c>
      <c r="P45" s="238" t="s">
        <v>308</v>
      </c>
    </row>
    <row r="46" spans="1:16" ht="20.399999999999999" x14ac:dyDescent="0.2">
      <c r="A46" s="17">
        <v>339.2</v>
      </c>
      <c r="B46" s="18">
        <v>31683</v>
      </c>
      <c r="C46" s="124" t="s">
        <v>641</v>
      </c>
      <c r="D46" s="17" t="s">
        <v>247</v>
      </c>
      <c r="E46" s="34">
        <v>4203197</v>
      </c>
      <c r="F46" s="34">
        <v>1460318</v>
      </c>
      <c r="G46" s="35">
        <v>34.743030126829652</v>
      </c>
      <c r="H46" s="34">
        <v>53657</v>
      </c>
      <c r="I46" s="34">
        <v>12090</v>
      </c>
      <c r="J46" s="34">
        <v>1394571</v>
      </c>
      <c r="K46" s="34">
        <v>548081</v>
      </c>
      <c r="L46" s="34">
        <v>670195</v>
      </c>
      <c r="M46" s="35">
        <v>39.301046701817263</v>
      </c>
      <c r="N46" s="33" t="s">
        <v>100</v>
      </c>
      <c r="O46" s="36" t="s">
        <v>110</v>
      </c>
      <c r="P46" s="36" t="s">
        <v>308</v>
      </c>
    </row>
    <row r="47" spans="1:16" ht="30.6" x14ac:dyDescent="0.2">
      <c r="A47" s="12">
        <v>340</v>
      </c>
      <c r="B47" s="13">
        <v>31683</v>
      </c>
      <c r="C47" s="27" t="s">
        <v>642</v>
      </c>
      <c r="D47" s="12" t="s">
        <v>359</v>
      </c>
      <c r="E47" s="223">
        <v>4203197</v>
      </c>
      <c r="F47" s="223">
        <v>1463399</v>
      </c>
      <c r="G47" s="225">
        <v>34.816331473399892</v>
      </c>
      <c r="H47" s="223">
        <v>37216</v>
      </c>
      <c r="I47" s="223">
        <v>2186</v>
      </c>
      <c r="J47" s="223">
        <v>1423997</v>
      </c>
      <c r="K47" s="223">
        <v>261759</v>
      </c>
      <c r="L47" s="223">
        <v>1162238</v>
      </c>
      <c r="M47" s="225">
        <v>18.38199097329559</v>
      </c>
      <c r="N47" s="272" t="s">
        <v>100</v>
      </c>
      <c r="O47" s="238" t="s">
        <v>110</v>
      </c>
      <c r="P47" s="238" t="s">
        <v>308</v>
      </c>
    </row>
    <row r="48" spans="1:16" ht="20.399999999999999" x14ac:dyDescent="0.2">
      <c r="A48" s="17">
        <v>341</v>
      </c>
      <c r="B48" s="18">
        <v>31683</v>
      </c>
      <c r="C48" s="124" t="s">
        <v>128</v>
      </c>
      <c r="D48" s="17" t="s">
        <v>246</v>
      </c>
      <c r="E48" s="34">
        <v>4203197</v>
      </c>
      <c r="F48" s="34">
        <v>1466799</v>
      </c>
      <c r="G48" s="35">
        <v>34.897222281039888</v>
      </c>
      <c r="H48" s="34">
        <v>29103</v>
      </c>
      <c r="I48" s="34">
        <v>2191</v>
      </c>
      <c r="J48" s="34">
        <v>1435505</v>
      </c>
      <c r="K48" s="34">
        <v>547779</v>
      </c>
      <c r="L48" s="34">
        <v>887726</v>
      </c>
      <c r="M48" s="35">
        <v>38.159323722313751</v>
      </c>
      <c r="N48" s="33" t="s">
        <v>100</v>
      </c>
      <c r="O48" s="36" t="s">
        <v>243</v>
      </c>
      <c r="P48" s="36" t="s">
        <v>243</v>
      </c>
    </row>
    <row r="49" spans="1:16" ht="30.6" x14ac:dyDescent="0.2">
      <c r="A49" s="12">
        <v>342</v>
      </c>
      <c r="B49" s="13">
        <v>31753</v>
      </c>
      <c r="C49" s="27" t="s">
        <v>643</v>
      </c>
      <c r="D49" s="12" t="s">
        <v>337</v>
      </c>
      <c r="E49" s="223">
        <v>4210819</v>
      </c>
      <c r="F49" s="223">
        <v>1461588</v>
      </c>
      <c r="G49" s="225">
        <v>34.710302200118313</v>
      </c>
      <c r="H49" s="223">
        <v>27036</v>
      </c>
      <c r="I49" s="223">
        <v>1841</v>
      </c>
      <c r="J49" s="223">
        <v>1432711</v>
      </c>
      <c r="K49" s="223">
        <v>922221</v>
      </c>
      <c r="L49" s="223">
        <v>510490</v>
      </c>
      <c r="M49" s="225">
        <v>64.368948099093259</v>
      </c>
      <c r="N49" s="272" t="s">
        <v>99</v>
      </c>
      <c r="O49" s="238" t="s">
        <v>571</v>
      </c>
      <c r="P49" s="238" t="s">
        <v>283</v>
      </c>
    </row>
    <row r="50" spans="1:16" ht="30.6" x14ac:dyDescent="0.2">
      <c r="A50" s="17">
        <v>343</v>
      </c>
      <c r="B50" s="18">
        <v>31753</v>
      </c>
      <c r="C50" s="124" t="s">
        <v>644</v>
      </c>
      <c r="D50" s="17" t="s">
        <v>359</v>
      </c>
      <c r="E50" s="34">
        <v>4210819</v>
      </c>
      <c r="F50" s="34">
        <v>1462909</v>
      </c>
      <c r="G50" s="35">
        <v>34.741673769402105</v>
      </c>
      <c r="H50" s="34">
        <v>26325</v>
      </c>
      <c r="I50" s="34">
        <v>2042</v>
      </c>
      <c r="J50" s="34">
        <v>1434542</v>
      </c>
      <c r="K50" s="34">
        <v>485930</v>
      </c>
      <c r="L50" s="34">
        <v>948612</v>
      </c>
      <c r="M50" s="35">
        <v>33.873528973010202</v>
      </c>
      <c r="N50" s="33" t="s">
        <v>100</v>
      </c>
      <c r="O50" s="36" t="s">
        <v>110</v>
      </c>
      <c r="P50" s="36" t="s">
        <v>308</v>
      </c>
    </row>
    <row r="51" spans="1:16" x14ac:dyDescent="0.2">
      <c r="A51" s="12">
        <v>344</v>
      </c>
      <c r="B51" s="13">
        <v>31872</v>
      </c>
      <c r="C51" s="27" t="s">
        <v>645</v>
      </c>
      <c r="D51" s="12" t="s">
        <v>246</v>
      </c>
      <c r="E51" s="223">
        <v>4223723</v>
      </c>
      <c r="F51" s="223">
        <v>1790092</v>
      </c>
      <c r="G51" s="225">
        <v>42.381851271970248</v>
      </c>
      <c r="H51" s="223">
        <v>35021</v>
      </c>
      <c r="I51" s="223">
        <v>2659</v>
      </c>
      <c r="J51" s="223">
        <v>1752412</v>
      </c>
      <c r="K51" s="223">
        <v>1180082</v>
      </c>
      <c r="L51" s="223">
        <v>572330</v>
      </c>
      <c r="M51" s="225">
        <v>67.340442772590009</v>
      </c>
      <c r="N51" s="272" t="s">
        <v>99</v>
      </c>
      <c r="O51" s="238" t="s">
        <v>243</v>
      </c>
      <c r="P51" s="238" t="s">
        <v>243</v>
      </c>
    </row>
    <row r="52" spans="1:16" ht="20.399999999999999" x14ac:dyDescent="0.2">
      <c r="A52" s="17">
        <v>345</v>
      </c>
      <c r="B52" s="18">
        <v>31872</v>
      </c>
      <c r="C52" s="124" t="s">
        <v>646</v>
      </c>
      <c r="D52" s="17" t="s">
        <v>246</v>
      </c>
      <c r="E52" s="34">
        <v>4223723</v>
      </c>
      <c r="F52" s="34">
        <v>1783988</v>
      </c>
      <c r="G52" s="35">
        <v>42.237334219123746</v>
      </c>
      <c r="H52" s="34">
        <v>73532</v>
      </c>
      <c r="I52" s="34">
        <v>2969</v>
      </c>
      <c r="J52" s="34">
        <v>1707487</v>
      </c>
      <c r="K52" s="34">
        <v>1122027</v>
      </c>
      <c r="L52" s="34">
        <v>585460</v>
      </c>
      <c r="M52" s="35">
        <v>65.712184045910746</v>
      </c>
      <c r="N52" s="33" t="s">
        <v>99</v>
      </c>
      <c r="O52" s="36" t="s">
        <v>243</v>
      </c>
      <c r="P52" s="36" t="s">
        <v>243</v>
      </c>
    </row>
    <row r="53" spans="1:16" ht="30.6" x14ac:dyDescent="0.2">
      <c r="A53" s="12">
        <v>346</v>
      </c>
      <c r="B53" s="13">
        <v>31872</v>
      </c>
      <c r="C53" s="27" t="s">
        <v>647</v>
      </c>
      <c r="D53" s="12" t="s">
        <v>359</v>
      </c>
      <c r="E53" s="223">
        <v>4223723</v>
      </c>
      <c r="F53" s="223">
        <v>1791628</v>
      </c>
      <c r="G53" s="225">
        <v>42.418217293132152</v>
      </c>
      <c r="H53" s="223">
        <v>28080</v>
      </c>
      <c r="I53" s="223">
        <v>2702</v>
      </c>
      <c r="J53" s="223">
        <v>1760846</v>
      </c>
      <c r="K53" s="223">
        <v>714209</v>
      </c>
      <c r="L53" s="223">
        <v>1046637</v>
      </c>
      <c r="M53" s="225">
        <v>40.560560094409162</v>
      </c>
      <c r="N53" s="272" t="s">
        <v>100</v>
      </c>
      <c r="O53" s="238" t="s">
        <v>378</v>
      </c>
      <c r="P53" s="238" t="s">
        <v>355</v>
      </c>
    </row>
    <row r="54" spans="1:16" ht="40.799999999999997" x14ac:dyDescent="0.2">
      <c r="A54" s="17">
        <v>347</v>
      </c>
      <c r="B54" s="18">
        <v>31872</v>
      </c>
      <c r="C54" s="124" t="s">
        <v>648</v>
      </c>
      <c r="D54" s="17" t="s">
        <v>337</v>
      </c>
      <c r="E54" s="34">
        <v>4223723</v>
      </c>
      <c r="F54" s="34">
        <v>1785014</v>
      </c>
      <c r="G54" s="35">
        <v>42.261625584821729</v>
      </c>
      <c r="H54" s="34">
        <v>72765</v>
      </c>
      <c r="I54" s="34">
        <v>3592</v>
      </c>
      <c r="J54" s="34">
        <v>1708657</v>
      </c>
      <c r="K54" s="34">
        <v>1080992</v>
      </c>
      <c r="L54" s="34">
        <v>627665</v>
      </c>
      <c r="M54" s="35">
        <v>63.265593972342018</v>
      </c>
      <c r="N54" s="33" t="s">
        <v>99</v>
      </c>
      <c r="O54" s="36" t="s">
        <v>385</v>
      </c>
      <c r="P54" s="36" t="s">
        <v>375</v>
      </c>
    </row>
    <row r="55" spans="1:16" ht="20.399999999999999" x14ac:dyDescent="0.2">
      <c r="A55" s="12">
        <v>348</v>
      </c>
      <c r="B55" s="13">
        <v>32117</v>
      </c>
      <c r="C55" s="27" t="s">
        <v>649</v>
      </c>
      <c r="D55" s="12" t="s">
        <v>246</v>
      </c>
      <c r="E55" s="223">
        <v>4250684</v>
      </c>
      <c r="F55" s="223">
        <v>2027274</v>
      </c>
      <c r="G55" s="225">
        <v>47.692888956224458</v>
      </c>
      <c r="H55" s="223">
        <v>22635</v>
      </c>
      <c r="I55" s="223">
        <v>2889</v>
      </c>
      <c r="J55" s="223">
        <v>2001750</v>
      </c>
      <c r="K55" s="223">
        <v>1140857</v>
      </c>
      <c r="L55" s="223">
        <v>860893</v>
      </c>
      <c r="M55" s="225">
        <v>56.99298114150119</v>
      </c>
      <c r="N55" s="272" t="s">
        <v>99</v>
      </c>
      <c r="O55" s="238" t="s">
        <v>243</v>
      </c>
      <c r="P55" s="238" t="s">
        <v>243</v>
      </c>
    </row>
    <row r="56" spans="1:16" x14ac:dyDescent="0.2">
      <c r="A56" s="17">
        <v>349</v>
      </c>
      <c r="B56" s="18">
        <v>32117</v>
      </c>
      <c r="C56" s="124" t="s">
        <v>650</v>
      </c>
      <c r="D56" s="17" t="s">
        <v>246</v>
      </c>
      <c r="E56" s="34">
        <v>4250684</v>
      </c>
      <c r="F56" s="34">
        <v>2026041</v>
      </c>
      <c r="G56" s="35">
        <v>47.663881859954778</v>
      </c>
      <c r="H56" s="34">
        <v>33063</v>
      </c>
      <c r="I56" s="34">
        <v>3300</v>
      </c>
      <c r="J56" s="34">
        <v>1989678</v>
      </c>
      <c r="K56" s="34">
        <v>571447</v>
      </c>
      <c r="L56" s="34">
        <v>1418231</v>
      </c>
      <c r="M56" s="35">
        <v>28.720576897367312</v>
      </c>
      <c r="N56" s="33" t="s">
        <v>100</v>
      </c>
      <c r="O56" s="36" t="s">
        <v>243</v>
      </c>
      <c r="P56" s="36" t="s">
        <v>243</v>
      </c>
    </row>
    <row r="57" spans="1:16" ht="20.399999999999999" x14ac:dyDescent="0.2">
      <c r="A57" s="12">
        <v>350</v>
      </c>
      <c r="B57" s="13">
        <v>32117</v>
      </c>
      <c r="C57" s="27" t="s">
        <v>651</v>
      </c>
      <c r="D57" s="12" t="s">
        <v>359</v>
      </c>
      <c r="E57" s="223">
        <v>4250684</v>
      </c>
      <c r="F57" s="223">
        <v>2026330</v>
      </c>
      <c r="G57" s="225">
        <v>47.670680765730879</v>
      </c>
      <c r="H57" s="223">
        <v>26139</v>
      </c>
      <c r="I57" s="223">
        <v>3188</v>
      </c>
      <c r="J57" s="223">
        <v>1997003</v>
      </c>
      <c r="K57" s="223">
        <v>1153448</v>
      </c>
      <c r="L57" s="223">
        <v>843555</v>
      </c>
      <c r="M57" s="225">
        <v>57.758951789256194</v>
      </c>
      <c r="N57" s="272" t="s">
        <v>99</v>
      </c>
      <c r="O57" s="238" t="s">
        <v>374</v>
      </c>
      <c r="P57" s="238" t="s">
        <v>379</v>
      </c>
    </row>
    <row r="58" spans="1:16" ht="40.799999999999997" x14ac:dyDescent="0.2">
      <c r="A58" s="17">
        <v>351</v>
      </c>
      <c r="B58" s="18">
        <v>32306</v>
      </c>
      <c r="C58" s="124" t="s">
        <v>652</v>
      </c>
      <c r="D58" s="17" t="s">
        <v>337</v>
      </c>
      <c r="E58" s="34">
        <v>4267923</v>
      </c>
      <c r="F58" s="34">
        <v>1788125</v>
      </c>
      <c r="G58" s="35">
        <v>41.896843031141842</v>
      </c>
      <c r="H58" s="34">
        <v>32243</v>
      </c>
      <c r="I58" s="34">
        <v>2627</v>
      </c>
      <c r="J58" s="34">
        <v>1753255</v>
      </c>
      <c r="K58" s="34">
        <v>797955</v>
      </c>
      <c r="L58" s="34">
        <v>955300</v>
      </c>
      <c r="M58" s="35">
        <v>45.512774810281449</v>
      </c>
      <c r="N58" s="33" t="s">
        <v>100</v>
      </c>
      <c r="O58" s="36" t="s">
        <v>358</v>
      </c>
      <c r="P58" s="36" t="s">
        <v>388</v>
      </c>
    </row>
    <row r="59" spans="1:16" ht="40.799999999999997" x14ac:dyDescent="0.2">
      <c r="A59" s="12">
        <v>352</v>
      </c>
      <c r="B59" s="13">
        <v>32306</v>
      </c>
      <c r="C59" s="27" t="s">
        <v>653</v>
      </c>
      <c r="D59" s="12" t="s">
        <v>359</v>
      </c>
      <c r="E59" s="223">
        <v>4267923</v>
      </c>
      <c r="F59" s="223">
        <v>1793431</v>
      </c>
      <c r="G59" s="225">
        <v>42.021165798914367</v>
      </c>
      <c r="H59" s="223">
        <v>12892</v>
      </c>
      <c r="I59" s="223">
        <v>2609</v>
      </c>
      <c r="J59" s="223">
        <v>1777930</v>
      </c>
      <c r="K59" s="223">
        <v>624390</v>
      </c>
      <c r="L59" s="223">
        <v>1153540</v>
      </c>
      <c r="M59" s="225">
        <v>35.118930441580943</v>
      </c>
      <c r="N59" s="272" t="s">
        <v>100</v>
      </c>
      <c r="O59" s="238" t="s">
        <v>375</v>
      </c>
      <c r="P59" s="238" t="s">
        <v>385</v>
      </c>
    </row>
    <row r="60" spans="1:16" ht="20.399999999999999" x14ac:dyDescent="0.2">
      <c r="A60" s="17">
        <v>353</v>
      </c>
      <c r="B60" s="18">
        <v>32481</v>
      </c>
      <c r="C60" s="124" t="s">
        <v>654</v>
      </c>
      <c r="D60" s="17" t="s">
        <v>359</v>
      </c>
      <c r="E60" s="34">
        <v>4285419</v>
      </c>
      <c r="F60" s="34">
        <v>2263924</v>
      </c>
      <c r="G60" s="35">
        <v>52.828533219272146</v>
      </c>
      <c r="H60" s="34">
        <v>31548</v>
      </c>
      <c r="I60" s="34">
        <v>2273</v>
      </c>
      <c r="J60" s="34">
        <v>2230103</v>
      </c>
      <c r="K60" s="34">
        <v>686398</v>
      </c>
      <c r="L60" s="34">
        <v>1543705</v>
      </c>
      <c r="M60" s="35">
        <v>30.778757752444619</v>
      </c>
      <c r="N60" s="33" t="s">
        <v>100</v>
      </c>
      <c r="O60" s="36" t="s">
        <v>110</v>
      </c>
      <c r="P60" s="36" t="s">
        <v>308</v>
      </c>
    </row>
    <row r="61" spans="1:16" ht="20.399999999999999" x14ac:dyDescent="0.2">
      <c r="A61" s="12">
        <v>354</v>
      </c>
      <c r="B61" s="13">
        <v>32481</v>
      </c>
      <c r="C61" s="27" t="s">
        <v>655</v>
      </c>
      <c r="D61" s="12" t="s">
        <v>359</v>
      </c>
      <c r="E61" s="223">
        <v>4285419</v>
      </c>
      <c r="F61" s="223">
        <v>2265390</v>
      </c>
      <c r="G61" s="225">
        <v>52.862742242940541</v>
      </c>
      <c r="H61" s="223">
        <v>18677</v>
      </c>
      <c r="I61" s="223">
        <v>1913</v>
      </c>
      <c r="J61" s="223">
        <v>2244800</v>
      </c>
      <c r="K61" s="223">
        <v>769264</v>
      </c>
      <c r="L61" s="223">
        <v>1475536</v>
      </c>
      <c r="M61" s="225">
        <v>34.26870990734141</v>
      </c>
      <c r="N61" s="272" t="s">
        <v>100</v>
      </c>
      <c r="O61" s="238" t="s">
        <v>375</v>
      </c>
      <c r="P61" s="238" t="s">
        <v>385</v>
      </c>
    </row>
    <row r="62" spans="1:16" ht="20.399999999999999" x14ac:dyDescent="0.2">
      <c r="A62" s="17">
        <v>355</v>
      </c>
      <c r="B62" s="18">
        <v>32481</v>
      </c>
      <c r="C62" s="124" t="s">
        <v>656</v>
      </c>
      <c r="D62" s="17" t="s">
        <v>359</v>
      </c>
      <c r="E62" s="34">
        <v>4285419</v>
      </c>
      <c r="F62" s="34">
        <v>2264316</v>
      </c>
      <c r="G62" s="35">
        <v>52.837680516187568</v>
      </c>
      <c r="H62" s="34">
        <v>23752</v>
      </c>
      <c r="I62" s="34">
        <v>2143</v>
      </c>
      <c r="J62" s="34">
        <v>2238421</v>
      </c>
      <c r="K62" s="34">
        <v>731929</v>
      </c>
      <c r="L62" s="34">
        <v>1506492</v>
      </c>
      <c r="M62" s="35">
        <v>32.698451274358135</v>
      </c>
      <c r="N62" s="33" t="s">
        <v>100</v>
      </c>
      <c r="O62" s="36" t="s">
        <v>110</v>
      </c>
      <c r="P62" s="36" t="s">
        <v>308</v>
      </c>
    </row>
    <row r="63" spans="1:16" ht="40.799999999999997" x14ac:dyDescent="0.2">
      <c r="A63" s="12">
        <v>356</v>
      </c>
      <c r="B63" s="13">
        <v>32663</v>
      </c>
      <c r="C63" s="27" t="s">
        <v>657</v>
      </c>
      <c r="D63" s="12" t="s">
        <v>359</v>
      </c>
      <c r="E63" s="223">
        <v>4302785</v>
      </c>
      <c r="F63" s="223">
        <v>1547257</v>
      </c>
      <c r="G63" s="225">
        <v>35.959430926713743</v>
      </c>
      <c r="H63" s="223">
        <v>29347</v>
      </c>
      <c r="I63" s="223">
        <v>2445</v>
      </c>
      <c r="J63" s="223">
        <v>1515465</v>
      </c>
      <c r="K63" s="223">
        <v>741772</v>
      </c>
      <c r="L63" s="223">
        <v>773693</v>
      </c>
      <c r="M63" s="225">
        <v>48.946824901927791</v>
      </c>
      <c r="N63" s="272" t="s">
        <v>100</v>
      </c>
      <c r="O63" s="238" t="s">
        <v>341</v>
      </c>
      <c r="P63" s="238" t="s">
        <v>351</v>
      </c>
    </row>
    <row r="64" spans="1:16" ht="30.6" x14ac:dyDescent="0.2">
      <c r="A64" s="17">
        <v>357</v>
      </c>
      <c r="B64" s="18">
        <v>32838</v>
      </c>
      <c r="C64" s="124" t="s">
        <v>658</v>
      </c>
      <c r="D64" s="17" t="s">
        <v>359</v>
      </c>
      <c r="E64" s="34">
        <v>4320933</v>
      </c>
      <c r="F64" s="34">
        <v>2989326</v>
      </c>
      <c r="G64" s="35">
        <v>69.182419630204862</v>
      </c>
      <c r="H64" s="34">
        <v>27617</v>
      </c>
      <c r="I64" s="34">
        <v>4791</v>
      </c>
      <c r="J64" s="34">
        <v>2956918</v>
      </c>
      <c r="K64" s="34">
        <v>1052442</v>
      </c>
      <c r="L64" s="34">
        <v>1904476</v>
      </c>
      <c r="M64" s="35">
        <v>35.592532494982954</v>
      </c>
      <c r="N64" s="33" t="s">
        <v>100</v>
      </c>
      <c r="O64" s="36" t="s">
        <v>375</v>
      </c>
      <c r="P64" s="36" t="s">
        <v>385</v>
      </c>
    </row>
    <row r="65" spans="1:16" ht="20.399999999999999" x14ac:dyDescent="0.2">
      <c r="A65" s="12">
        <v>358</v>
      </c>
      <c r="B65" s="13">
        <v>32838</v>
      </c>
      <c r="C65" s="27" t="s">
        <v>659</v>
      </c>
      <c r="D65" s="12" t="s">
        <v>359</v>
      </c>
      <c r="E65" s="223">
        <v>4320933</v>
      </c>
      <c r="F65" s="223">
        <v>2987966</v>
      </c>
      <c r="G65" s="225">
        <v>69.15094494638079</v>
      </c>
      <c r="H65" s="223">
        <v>20165</v>
      </c>
      <c r="I65" s="223">
        <v>4822</v>
      </c>
      <c r="J65" s="223">
        <v>2962979</v>
      </c>
      <c r="K65" s="223">
        <v>1126458</v>
      </c>
      <c r="L65" s="223">
        <v>1836521</v>
      </c>
      <c r="M65" s="225">
        <v>38.017751728918768</v>
      </c>
      <c r="N65" s="272" t="s">
        <v>100</v>
      </c>
      <c r="O65" s="238" t="s">
        <v>127</v>
      </c>
      <c r="P65" s="238" t="s">
        <v>390</v>
      </c>
    </row>
    <row r="66" spans="1:16" s="283" customFormat="1" ht="3.75" customHeight="1" x14ac:dyDescent="0.2">
      <c r="A66" s="278"/>
      <c r="B66" s="278"/>
      <c r="C66" s="278"/>
      <c r="D66" s="278"/>
      <c r="E66" s="280"/>
      <c r="F66" s="280"/>
      <c r="G66" s="281"/>
      <c r="H66" s="280"/>
      <c r="I66" s="280"/>
      <c r="J66" s="280"/>
      <c r="K66" s="280"/>
      <c r="L66" s="280"/>
      <c r="M66" s="281"/>
      <c r="N66" s="282"/>
      <c r="O66" s="278"/>
      <c r="P66" s="278"/>
    </row>
    <row r="67" spans="1:16" s="283" customFormat="1" ht="12.6" customHeight="1" x14ac:dyDescent="0.2">
      <c r="A67" s="151" t="s">
        <v>887</v>
      </c>
      <c r="B67" s="13"/>
      <c r="C67" s="284"/>
      <c r="E67" s="285"/>
      <c r="F67" s="285"/>
      <c r="G67" s="286"/>
      <c r="H67" s="285"/>
      <c r="I67" s="285"/>
      <c r="J67" s="285"/>
      <c r="K67" s="285"/>
      <c r="L67" s="285"/>
      <c r="M67" s="286"/>
      <c r="N67" s="287"/>
      <c r="O67" s="284"/>
      <c r="P67" s="284"/>
    </row>
    <row r="68" spans="1:16" s="283" customFormat="1" ht="12.6" customHeight="1" x14ac:dyDescent="0.2">
      <c r="A68" s="137" t="s">
        <v>852</v>
      </c>
      <c r="B68" s="137"/>
      <c r="C68" s="137"/>
      <c r="E68" s="285"/>
      <c r="F68" s="285"/>
      <c r="G68" s="286"/>
      <c r="H68" s="285"/>
      <c r="I68" s="285"/>
      <c r="J68" s="285"/>
      <c r="K68" s="285"/>
      <c r="L68" s="285"/>
      <c r="M68" s="286"/>
      <c r="N68" s="287"/>
      <c r="O68" s="284"/>
      <c r="P68" s="284"/>
    </row>
    <row r="69" spans="1:16" s="283" customFormat="1" ht="12.6" customHeight="1" x14ac:dyDescent="0.2">
      <c r="A69" s="110" t="s">
        <v>121</v>
      </c>
      <c r="B69" s="137"/>
      <c r="C69" s="137"/>
      <c r="J69" s="288"/>
      <c r="N69" s="289"/>
    </row>
    <row r="70" spans="1:16" s="283" customFormat="1" ht="12.6" customHeight="1" x14ac:dyDescent="0.2">
      <c r="A70" s="110" t="s">
        <v>122</v>
      </c>
      <c r="B70" s="137"/>
      <c r="C70" s="137"/>
      <c r="J70" s="288"/>
      <c r="N70" s="289"/>
    </row>
    <row r="71" spans="1:16" s="283" customFormat="1" ht="12.6" customHeight="1" x14ac:dyDescent="0.2">
      <c r="A71" s="110" t="s">
        <v>123</v>
      </c>
      <c r="B71" s="137"/>
      <c r="C71" s="137"/>
      <c r="J71" s="288"/>
      <c r="N71" s="289"/>
    </row>
    <row r="72" spans="1:16" s="283" customFormat="1" ht="12.6" customHeight="1" x14ac:dyDescent="0.2">
      <c r="A72" s="129" t="s">
        <v>888</v>
      </c>
      <c r="B72" s="137"/>
      <c r="C72" s="137"/>
      <c r="J72" s="288"/>
      <c r="N72" s="289"/>
    </row>
    <row r="73" spans="1:16" s="283" customFormat="1" ht="12.6" customHeight="1" x14ac:dyDescent="0.2">
      <c r="A73" s="137" t="s">
        <v>854</v>
      </c>
      <c r="B73" s="137"/>
      <c r="C73" s="137"/>
      <c r="J73" s="288"/>
      <c r="N73" s="289"/>
    </row>
    <row r="74" spans="1:16" s="283" customFormat="1" ht="12.6" customHeight="1" x14ac:dyDescent="0.2">
      <c r="A74" s="137"/>
      <c r="B74" s="137"/>
      <c r="C74" s="137"/>
      <c r="J74" s="288"/>
      <c r="N74" s="289"/>
    </row>
    <row r="75" spans="1:16" s="284" customFormat="1" ht="12.6" customHeight="1" x14ac:dyDescent="0.2">
      <c r="A75" s="128" t="s">
        <v>210</v>
      </c>
      <c r="B75" s="137"/>
      <c r="C75" s="137"/>
      <c r="H75" s="291"/>
      <c r="I75" s="291"/>
      <c r="J75" s="292"/>
      <c r="K75" s="292"/>
      <c r="N75" s="3"/>
    </row>
    <row r="76" spans="1:16" s="284" customFormat="1" ht="12.6" customHeight="1" x14ac:dyDescent="0.2">
      <c r="A76" s="137" t="s">
        <v>167</v>
      </c>
      <c r="B76" s="137"/>
      <c r="C76" s="137"/>
      <c r="N76" s="3"/>
    </row>
    <row r="77" spans="1:16" s="284" customFormat="1" ht="12.6" customHeight="1" x14ac:dyDescent="0.2">
      <c r="A77" s="137" t="s">
        <v>576</v>
      </c>
      <c r="B77" s="137"/>
      <c r="C77" s="137"/>
      <c r="N77" s="3"/>
    </row>
    <row r="78" spans="1:16" s="284" customFormat="1" ht="12.6" customHeight="1" x14ac:dyDescent="0.2">
      <c r="A78" s="137" t="s">
        <v>603</v>
      </c>
      <c r="B78" s="137"/>
      <c r="C78" s="137"/>
      <c r="N78" s="3"/>
    </row>
    <row r="79" spans="1:16" s="284" customFormat="1" ht="12.6" customHeight="1" x14ac:dyDescent="0.2">
      <c r="A79" s="137" t="s">
        <v>222</v>
      </c>
      <c r="B79" s="137"/>
      <c r="C79" s="137"/>
      <c r="N79" s="3"/>
    </row>
    <row r="80" spans="1:16" ht="12.6" customHeight="1" x14ac:dyDescent="0.2">
      <c r="B80" s="137"/>
      <c r="C80" s="137"/>
    </row>
    <row r="81" spans="2:3" ht="12.6" customHeight="1" x14ac:dyDescent="0.2">
      <c r="B81" s="137"/>
      <c r="C81" s="137"/>
    </row>
    <row r="82" spans="2:3" ht="12.6" customHeight="1" x14ac:dyDescent="0.2">
      <c r="B82" s="137"/>
      <c r="C82" s="137"/>
    </row>
    <row r="83" spans="2:3" ht="12.6" customHeight="1" x14ac:dyDescent="0.2">
      <c r="B83" s="137"/>
      <c r="C83" s="137"/>
    </row>
    <row r="84" spans="2:3" ht="12.6" customHeight="1" x14ac:dyDescent="0.2">
      <c r="B84" s="137"/>
      <c r="C84" s="137"/>
    </row>
    <row r="85" spans="2:3" ht="12.6" customHeight="1" x14ac:dyDescent="0.2">
      <c r="B85" s="137"/>
      <c r="C85" s="137"/>
    </row>
    <row r="86" spans="2:3" x14ac:dyDescent="0.2">
      <c r="B86" s="137"/>
      <c r="C86" s="137"/>
    </row>
    <row r="87" spans="2:3" x14ac:dyDescent="0.2">
      <c r="B87" s="137"/>
      <c r="C87" s="137"/>
    </row>
    <row r="88" spans="2:3" x14ac:dyDescent="0.2">
      <c r="B88" s="137"/>
      <c r="C88" s="137"/>
    </row>
    <row r="89" spans="2:3" x14ac:dyDescent="0.2">
      <c r="B89" s="137"/>
      <c r="C89" s="137"/>
    </row>
    <row r="90" spans="2:3" x14ac:dyDescent="0.2">
      <c r="B90" s="137"/>
      <c r="C90" s="137"/>
    </row>
    <row r="91" spans="2:3" x14ac:dyDescent="0.2">
      <c r="B91" s="137"/>
      <c r="C91" s="137"/>
    </row>
    <row r="92" spans="2:3" x14ac:dyDescent="0.2">
      <c r="B92" s="137"/>
      <c r="C92" s="137"/>
    </row>
    <row r="93" spans="2:3" x14ac:dyDescent="0.2">
      <c r="B93" s="137"/>
      <c r="C93" s="137"/>
    </row>
    <row r="94" spans="2:3" x14ac:dyDescent="0.2">
      <c r="B94" s="137"/>
      <c r="C94" s="137"/>
    </row>
    <row r="95" spans="2:3" x14ac:dyDescent="0.2">
      <c r="B95" s="137"/>
      <c r="C95" s="137"/>
    </row>
    <row r="96" spans="2:3" x14ac:dyDescent="0.2">
      <c r="B96" s="137"/>
      <c r="C96" s="137"/>
    </row>
    <row r="97" spans="2:3" x14ac:dyDescent="0.2">
      <c r="B97" s="137"/>
      <c r="C97" s="137"/>
    </row>
    <row r="98" spans="2:3" x14ac:dyDescent="0.2">
      <c r="B98" s="137"/>
      <c r="C98" s="137"/>
    </row>
    <row r="99" spans="2:3" x14ac:dyDescent="0.2">
      <c r="B99" s="137"/>
      <c r="C99" s="137"/>
    </row>
    <row r="100" spans="2:3" x14ac:dyDescent="0.2">
      <c r="B100" s="137"/>
      <c r="C100" s="137"/>
    </row>
    <row r="101" spans="2:3" x14ac:dyDescent="0.2">
      <c r="B101" s="137"/>
      <c r="C101" s="137"/>
    </row>
    <row r="102" spans="2:3" x14ac:dyDescent="0.2">
      <c r="B102" s="137"/>
      <c r="C102" s="137"/>
    </row>
    <row r="103" spans="2:3" x14ac:dyDescent="0.2">
      <c r="B103" s="137"/>
      <c r="C103" s="137"/>
    </row>
    <row r="104" spans="2:3" x14ac:dyDescent="0.2">
      <c r="B104" s="137"/>
      <c r="C104" s="137"/>
    </row>
    <row r="105" spans="2:3" x14ac:dyDescent="0.2">
      <c r="B105" s="137"/>
      <c r="C105" s="137"/>
    </row>
    <row r="106" spans="2:3" x14ac:dyDescent="0.2">
      <c r="B106" s="137"/>
      <c r="C106" s="137"/>
    </row>
    <row r="107" spans="2:3" x14ac:dyDescent="0.2">
      <c r="B107" s="137"/>
      <c r="C107" s="137"/>
    </row>
    <row r="108" spans="2:3" x14ac:dyDescent="0.2">
      <c r="B108" s="137"/>
      <c r="C108" s="137"/>
    </row>
    <row r="109" spans="2:3" x14ac:dyDescent="0.2">
      <c r="B109" s="137"/>
      <c r="C109" s="137"/>
    </row>
    <row r="110" spans="2:3" x14ac:dyDescent="0.2">
      <c r="B110" s="137"/>
      <c r="C110" s="137"/>
    </row>
    <row r="111" spans="2:3" x14ac:dyDescent="0.2">
      <c r="B111" s="137"/>
      <c r="C111" s="137"/>
    </row>
    <row r="112" spans="2:3" x14ac:dyDescent="0.2">
      <c r="B112" s="137"/>
      <c r="C112" s="137"/>
    </row>
    <row r="113" spans="2:3" x14ac:dyDescent="0.2">
      <c r="B113" s="137"/>
      <c r="C113" s="137"/>
    </row>
    <row r="114" spans="2:3" x14ac:dyDescent="0.2">
      <c r="B114" s="137"/>
      <c r="C114" s="137"/>
    </row>
    <row r="115" spans="2:3" x14ac:dyDescent="0.2">
      <c r="B115" s="137"/>
      <c r="C115" s="137"/>
    </row>
    <row r="116" spans="2:3" x14ac:dyDescent="0.2">
      <c r="B116" s="137"/>
      <c r="C116" s="137"/>
    </row>
    <row r="117" spans="2:3" x14ac:dyDescent="0.2">
      <c r="B117" s="137"/>
      <c r="C117" s="137"/>
    </row>
  </sheetData>
  <phoneticPr fontId="6" type="noConversion"/>
  <pageMargins left="0.39370078740157483" right="0.39370078740157483" top="0.39370078740157483" bottom="0.39370078740157483" header="0.51181102362204722" footer="0.51181102362204722"/>
  <pageSetup paperSize="9" fitToHeight="4" orientation="landscape" r:id="rId1"/>
  <headerFooter alignWithMargins="0"/>
  <ignoredErrors>
    <ignoredError sqref="O4:P6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FD115"/>
  <sheetViews>
    <sheetView zoomScaleNormal="100" workbookViewId="0">
      <pane ySplit="3" topLeftCell="A4" activePane="bottomLeft" state="frozen"/>
      <selection activeCell="B5" sqref="B5"/>
      <selection pane="bottomLeft" activeCell="A4" sqref="A4:XFD4"/>
    </sheetView>
  </sheetViews>
  <sheetFormatPr baseColWidth="10" defaultColWidth="11.375" defaultRowHeight="11.4" x14ac:dyDescent="0.2"/>
  <cols>
    <col min="1" max="1" width="8" style="300" customWidth="1"/>
    <col min="2" max="2" width="8.75" style="300" customWidth="1"/>
    <col min="3" max="3" width="29.75" style="300" customWidth="1"/>
    <col min="4" max="4" width="8.125" style="300" customWidth="1"/>
    <col min="5" max="5" width="10" style="300" customWidth="1"/>
    <col min="6" max="6" width="9.875" style="300" customWidth="1"/>
    <col min="7" max="7" width="10" style="300" customWidth="1"/>
    <col min="8" max="8" width="7.25" style="300" customWidth="1"/>
    <col min="9" max="9" width="6.625" style="300" customWidth="1"/>
    <col min="10" max="10" width="8.125" style="300" customWidth="1"/>
    <col min="11" max="11" width="7.75" style="300" customWidth="1"/>
    <col min="12" max="12" width="9.375" style="300" customWidth="1"/>
    <col min="13" max="13" width="6.75" style="300" customWidth="1"/>
    <col min="14" max="16" width="9.75" style="300" customWidth="1"/>
    <col min="17" max="16384" width="11.375" style="300"/>
  </cols>
  <sheetData>
    <row r="1" spans="1:16384" s="274" customFormat="1" ht="29.25" customHeight="1" x14ac:dyDescent="0.2">
      <c r="A1" s="263" t="s">
        <v>393</v>
      </c>
      <c r="B1" s="273"/>
      <c r="K1" s="275"/>
      <c r="N1" s="276"/>
      <c r="P1" s="299" t="s">
        <v>756</v>
      </c>
    </row>
    <row r="2" spans="1:16384" s="164" customFormat="1" ht="12" customHeight="1" x14ac:dyDescent="0.2">
      <c r="A2" s="165" t="s">
        <v>861</v>
      </c>
      <c r="B2" s="166" t="s">
        <v>856</v>
      </c>
      <c r="C2" s="126" t="s">
        <v>324</v>
      </c>
      <c r="D2" s="167" t="s">
        <v>863</v>
      </c>
      <c r="E2" s="168" t="s">
        <v>327</v>
      </c>
      <c r="F2" s="169" t="s">
        <v>328</v>
      </c>
      <c r="G2" s="170" t="s">
        <v>329</v>
      </c>
      <c r="H2" s="169" t="s">
        <v>330</v>
      </c>
      <c r="I2" s="168" t="s">
        <v>331</v>
      </c>
      <c r="J2" s="169" t="s">
        <v>328</v>
      </c>
      <c r="K2" s="168" t="s">
        <v>168</v>
      </c>
      <c r="L2" s="169" t="s">
        <v>169</v>
      </c>
      <c r="M2" s="170" t="s">
        <v>168</v>
      </c>
      <c r="N2" s="171" t="s">
        <v>106</v>
      </c>
      <c r="O2" s="126" t="s">
        <v>332</v>
      </c>
      <c r="P2" s="172" t="s">
        <v>332</v>
      </c>
    </row>
    <row r="3" spans="1:16384" s="164" customFormat="1" ht="12" customHeight="1" x14ac:dyDescent="0.2">
      <c r="A3" s="173" t="s">
        <v>857</v>
      </c>
      <c r="B3" s="174"/>
      <c r="C3" s="175"/>
      <c r="D3" s="176"/>
      <c r="E3" s="177" t="s">
        <v>333</v>
      </c>
      <c r="F3" s="178" t="s">
        <v>334</v>
      </c>
      <c r="G3" s="179" t="s">
        <v>335</v>
      </c>
      <c r="H3" s="178"/>
      <c r="I3" s="177"/>
      <c r="J3" s="178" t="s">
        <v>336</v>
      </c>
      <c r="K3" s="177"/>
      <c r="L3" s="178"/>
      <c r="M3" s="179" t="s">
        <v>858</v>
      </c>
      <c r="N3" s="180" t="s">
        <v>107</v>
      </c>
      <c r="O3" s="175" t="s">
        <v>849</v>
      </c>
      <c r="P3" s="181" t="s">
        <v>859</v>
      </c>
    </row>
    <row r="4" spans="1:16384" s="300" customFormat="1" ht="29.25" customHeight="1" x14ac:dyDescent="0.2">
      <c r="A4" s="17">
        <v>219</v>
      </c>
      <c r="B4" s="18">
        <v>25600</v>
      </c>
      <c r="C4" s="124" t="s">
        <v>128</v>
      </c>
      <c r="D4" s="17" t="s">
        <v>246</v>
      </c>
      <c r="E4" s="34">
        <v>1634975</v>
      </c>
      <c r="F4" s="34">
        <v>715486</v>
      </c>
      <c r="G4" s="35">
        <v>43.761280753528339</v>
      </c>
      <c r="H4" s="34">
        <v>13615</v>
      </c>
      <c r="I4" s="34">
        <v>1195</v>
      </c>
      <c r="J4" s="34">
        <v>700676</v>
      </c>
      <c r="K4" s="34">
        <v>380023</v>
      </c>
      <c r="L4" s="34">
        <v>320653</v>
      </c>
      <c r="M4" s="35">
        <v>54.236622918438762</v>
      </c>
      <c r="N4" s="33" t="s">
        <v>99</v>
      </c>
      <c r="O4" s="36" t="s">
        <v>243</v>
      </c>
      <c r="P4" s="36" t="s">
        <v>243</v>
      </c>
    </row>
    <row r="5" spans="1:16384" s="300" customFormat="1" ht="20.399999999999999" x14ac:dyDescent="0.2">
      <c r="A5" s="12">
        <v>220</v>
      </c>
      <c r="B5" s="13">
        <v>25726</v>
      </c>
      <c r="C5" s="27" t="s">
        <v>129</v>
      </c>
      <c r="D5" s="12" t="s">
        <v>359</v>
      </c>
      <c r="E5" s="223">
        <v>1641777</v>
      </c>
      <c r="F5" s="223">
        <v>1226658</v>
      </c>
      <c r="G5" s="225">
        <v>74.71526279147534</v>
      </c>
      <c r="H5" s="223">
        <v>11740</v>
      </c>
      <c r="I5" s="223">
        <v>2557</v>
      </c>
      <c r="J5" s="223">
        <v>1212361</v>
      </c>
      <c r="K5" s="223">
        <v>557517</v>
      </c>
      <c r="L5" s="223">
        <v>654844</v>
      </c>
      <c r="M5" s="225">
        <v>45.986055308608577</v>
      </c>
      <c r="N5" s="272" t="s">
        <v>100</v>
      </c>
      <c r="O5" s="238" t="s">
        <v>352</v>
      </c>
      <c r="P5" s="238" t="s">
        <v>351</v>
      </c>
    </row>
    <row r="6" spans="1:16384" s="300" customFormat="1" ht="40.799999999999997" x14ac:dyDescent="0.2">
      <c r="A6" s="17">
        <v>221</v>
      </c>
      <c r="B6" s="18">
        <v>25838</v>
      </c>
      <c r="C6" s="124" t="s">
        <v>133</v>
      </c>
      <c r="D6" s="17" t="s">
        <v>337</v>
      </c>
      <c r="E6" s="34">
        <v>1648062</v>
      </c>
      <c r="F6" s="34">
        <v>721383</v>
      </c>
      <c r="G6" s="35">
        <v>43.771593544417627</v>
      </c>
      <c r="H6" s="34">
        <v>17658</v>
      </c>
      <c r="I6" s="34">
        <v>1081</v>
      </c>
      <c r="J6" s="34">
        <v>702644</v>
      </c>
      <c r="K6" s="34">
        <v>524361</v>
      </c>
      <c r="L6" s="34">
        <v>178283</v>
      </c>
      <c r="M6" s="35">
        <v>74.626838057394636</v>
      </c>
      <c r="N6" s="33" t="s">
        <v>99</v>
      </c>
      <c r="O6" s="36" t="s">
        <v>362</v>
      </c>
      <c r="P6" s="36" t="s">
        <v>110</v>
      </c>
    </row>
    <row r="7" spans="1:16384" s="300" customFormat="1" ht="30.6" x14ac:dyDescent="0.2">
      <c r="A7" s="12">
        <v>222</v>
      </c>
      <c r="B7" s="13">
        <v>25838</v>
      </c>
      <c r="C7" s="27" t="s">
        <v>134</v>
      </c>
      <c r="D7" s="12" t="s">
        <v>359</v>
      </c>
      <c r="E7" s="223">
        <v>1648062</v>
      </c>
      <c r="F7" s="223">
        <v>722070</v>
      </c>
      <c r="G7" s="225">
        <v>43.813278869362925</v>
      </c>
      <c r="H7" s="223">
        <v>16420</v>
      </c>
      <c r="I7" s="223">
        <v>1192</v>
      </c>
      <c r="J7" s="223">
        <v>704458</v>
      </c>
      <c r="K7" s="223">
        <v>344640</v>
      </c>
      <c r="L7" s="223">
        <v>359818</v>
      </c>
      <c r="M7" s="225">
        <v>48.922717890917554</v>
      </c>
      <c r="N7" s="272" t="s">
        <v>100</v>
      </c>
      <c r="O7" s="238" t="s">
        <v>341</v>
      </c>
      <c r="P7" s="238" t="s">
        <v>342</v>
      </c>
    </row>
    <row r="8" spans="1:16384" s="300" customFormat="1" ht="20.399999999999999" x14ac:dyDescent="0.2">
      <c r="A8" s="17">
        <v>223</v>
      </c>
      <c r="B8" s="18">
        <v>25887</v>
      </c>
      <c r="C8" s="124" t="s">
        <v>135</v>
      </c>
      <c r="D8" s="17" t="s">
        <v>337</v>
      </c>
      <c r="E8" s="34">
        <v>1665753</v>
      </c>
      <c r="F8" s="34">
        <v>682095</v>
      </c>
      <c r="G8" s="35">
        <v>40.948147774610035</v>
      </c>
      <c r="H8" s="34">
        <v>19658</v>
      </c>
      <c r="I8" s="34">
        <v>1355</v>
      </c>
      <c r="J8" s="34">
        <v>661082</v>
      </c>
      <c r="K8" s="34">
        <v>366117</v>
      </c>
      <c r="L8" s="34">
        <v>294965</v>
      </c>
      <c r="M8" s="35">
        <v>55.381480663518289</v>
      </c>
      <c r="N8" s="33" t="s">
        <v>100</v>
      </c>
      <c r="O8" s="36" t="s">
        <v>343</v>
      </c>
      <c r="P8" s="36" t="s">
        <v>344</v>
      </c>
    </row>
    <row r="9" spans="1:16384" s="300" customFormat="1" ht="20.399999999999999" x14ac:dyDescent="0.2">
      <c r="A9" s="12">
        <v>224</v>
      </c>
      <c r="B9" s="13">
        <v>25971</v>
      </c>
      <c r="C9" s="27" t="s">
        <v>125</v>
      </c>
      <c r="D9" s="12" t="s">
        <v>337</v>
      </c>
      <c r="E9" s="223">
        <v>1654708</v>
      </c>
      <c r="F9" s="223">
        <v>955321</v>
      </c>
      <c r="G9" s="225">
        <v>57.733509477200805</v>
      </c>
      <c r="H9" s="223">
        <v>8600</v>
      </c>
      <c r="I9" s="223">
        <v>1730</v>
      </c>
      <c r="J9" s="223">
        <v>944991</v>
      </c>
      <c r="K9" s="223">
        <v>621109</v>
      </c>
      <c r="L9" s="223">
        <v>323882</v>
      </c>
      <c r="M9" s="225">
        <v>65.726446071973172</v>
      </c>
      <c r="N9" s="272" t="s">
        <v>99</v>
      </c>
      <c r="O9" s="238" t="s">
        <v>339</v>
      </c>
      <c r="P9" s="238" t="s">
        <v>340</v>
      </c>
    </row>
    <row r="10" spans="1:16384" s="300" customFormat="1" ht="51" x14ac:dyDescent="0.2">
      <c r="A10" s="17">
        <v>225</v>
      </c>
      <c r="B10" s="18">
        <v>26090</v>
      </c>
      <c r="C10" s="124" t="s">
        <v>136</v>
      </c>
      <c r="D10" s="17" t="s">
        <v>337</v>
      </c>
      <c r="E10" s="34">
        <v>3565435</v>
      </c>
      <c r="F10" s="34">
        <v>1349608</v>
      </c>
      <c r="G10" s="35">
        <v>37.852548146299121</v>
      </c>
      <c r="H10" s="34">
        <v>28252</v>
      </c>
      <c r="I10" s="34">
        <v>2066</v>
      </c>
      <c r="J10" s="34">
        <v>1319290</v>
      </c>
      <c r="K10" s="34">
        <v>1222931</v>
      </c>
      <c r="L10" s="34">
        <v>96359</v>
      </c>
      <c r="M10" s="35">
        <v>92.696147170068755</v>
      </c>
      <c r="N10" s="33" t="s">
        <v>99</v>
      </c>
      <c r="O10" s="36" t="s">
        <v>362</v>
      </c>
      <c r="P10" s="36" t="s">
        <v>110</v>
      </c>
    </row>
    <row r="11" spans="1:16384" s="300" customFormat="1" ht="20.399999999999999" x14ac:dyDescent="0.2">
      <c r="A11" s="12">
        <v>226</v>
      </c>
      <c r="B11" s="13">
        <v>26090</v>
      </c>
      <c r="C11" s="27" t="s">
        <v>137</v>
      </c>
      <c r="D11" s="12" t="s">
        <v>337</v>
      </c>
      <c r="E11" s="223">
        <v>3565435</v>
      </c>
      <c r="F11" s="223">
        <v>1346363</v>
      </c>
      <c r="G11" s="225">
        <v>37.761535408722921</v>
      </c>
      <c r="H11" s="223">
        <v>64306</v>
      </c>
      <c r="I11" s="223">
        <v>2477</v>
      </c>
      <c r="J11" s="223">
        <v>1279583</v>
      </c>
      <c r="K11" s="223">
        <v>930878</v>
      </c>
      <c r="L11" s="223">
        <v>348702</v>
      </c>
      <c r="M11" s="225">
        <v>72.748543861554893</v>
      </c>
      <c r="N11" s="272" t="s">
        <v>99</v>
      </c>
      <c r="O11" s="238" t="s">
        <v>362</v>
      </c>
      <c r="P11" s="238" t="s">
        <v>110</v>
      </c>
    </row>
    <row r="12" spans="1:16384" s="253" customFormat="1" ht="30.6" x14ac:dyDescent="0.2">
      <c r="A12" s="17">
        <v>227.1</v>
      </c>
      <c r="B12" s="18">
        <v>26363</v>
      </c>
      <c r="C12" s="124" t="s">
        <v>138</v>
      </c>
      <c r="D12" s="17" t="s">
        <v>359</v>
      </c>
      <c r="E12" s="34">
        <v>3600759</v>
      </c>
      <c r="F12" s="34">
        <v>1285893</v>
      </c>
      <c r="G12" s="35">
        <v>35.711720778869122</v>
      </c>
      <c r="H12" s="34">
        <v>26974</v>
      </c>
      <c r="I12" s="34">
        <v>14427</v>
      </c>
      <c r="J12" s="34">
        <v>1244492</v>
      </c>
      <c r="K12" s="34">
        <v>360262</v>
      </c>
      <c r="L12" s="34">
        <v>835315</v>
      </c>
      <c r="M12" s="35">
        <v>28.948518753033365</v>
      </c>
      <c r="N12" s="33" t="s">
        <v>100</v>
      </c>
      <c r="O12" s="36" t="s">
        <v>110</v>
      </c>
      <c r="P12" s="36" t="s">
        <v>362</v>
      </c>
      <c r="Q12" s="12"/>
      <c r="R12" s="12"/>
      <c r="S12" s="27"/>
      <c r="T12" s="12"/>
      <c r="U12" s="223"/>
      <c r="V12" s="223"/>
      <c r="W12" s="225"/>
      <c r="X12" s="223"/>
      <c r="Y12" s="223"/>
      <c r="Z12" s="223"/>
      <c r="AA12" s="223"/>
      <c r="AB12" s="223"/>
      <c r="AC12" s="225"/>
      <c r="AD12" s="272"/>
      <c r="AE12" s="238"/>
      <c r="AF12" s="238"/>
      <c r="AG12" s="12"/>
      <c r="AH12" s="12"/>
      <c r="AI12" s="27"/>
      <c r="AJ12" s="12"/>
      <c r="AK12" s="223"/>
      <c r="AL12" s="223"/>
      <c r="AM12" s="225"/>
      <c r="AN12" s="223"/>
      <c r="AO12" s="223"/>
      <c r="AP12" s="223"/>
      <c r="AQ12" s="223"/>
      <c r="AR12" s="223"/>
      <c r="AS12" s="225"/>
      <c r="AT12" s="272"/>
      <c r="AU12" s="238"/>
      <c r="AV12" s="238"/>
      <c r="AW12" s="12"/>
      <c r="AX12" s="12"/>
      <c r="AY12" s="27"/>
      <c r="AZ12" s="12"/>
      <c r="BA12" s="223"/>
      <c r="BB12" s="223"/>
      <c r="BC12" s="225"/>
      <c r="BD12" s="223"/>
      <c r="BE12" s="223"/>
      <c r="BF12" s="223"/>
      <c r="BG12" s="223"/>
      <c r="BH12" s="223"/>
      <c r="BI12" s="225"/>
      <c r="BJ12" s="272"/>
      <c r="BK12" s="238"/>
      <c r="BL12" s="238"/>
      <c r="BM12" s="12"/>
      <c r="BN12" s="12"/>
      <c r="BO12" s="27"/>
      <c r="BP12" s="12"/>
      <c r="BQ12" s="223"/>
      <c r="BR12" s="223"/>
      <c r="BS12" s="225"/>
      <c r="BT12" s="223"/>
      <c r="BU12" s="223"/>
      <c r="BV12" s="223"/>
      <c r="BW12" s="223"/>
      <c r="BX12" s="223"/>
      <c r="BY12" s="225"/>
      <c r="BZ12" s="272"/>
      <c r="CA12" s="238"/>
      <c r="CB12" s="238"/>
      <c r="CC12" s="12"/>
      <c r="CD12" s="12"/>
      <c r="CE12" s="27"/>
      <c r="CF12" s="12"/>
      <c r="CG12" s="223"/>
      <c r="CH12" s="223"/>
      <c r="CI12" s="225"/>
      <c r="CJ12" s="223"/>
      <c r="CK12" s="223"/>
      <c r="CL12" s="223"/>
      <c r="CM12" s="223"/>
      <c r="CN12" s="223"/>
      <c r="CO12" s="225"/>
      <c r="CP12" s="272"/>
      <c r="CQ12" s="238"/>
      <c r="CR12" s="238"/>
      <c r="CS12" s="12"/>
      <c r="CT12" s="12"/>
      <c r="CU12" s="27"/>
      <c r="CV12" s="12"/>
      <c r="CW12" s="223"/>
      <c r="CX12" s="223"/>
      <c r="CY12" s="225"/>
      <c r="CZ12" s="223"/>
      <c r="DA12" s="223"/>
      <c r="DB12" s="223"/>
      <c r="DC12" s="223"/>
      <c r="DD12" s="223"/>
      <c r="DE12" s="225"/>
      <c r="DF12" s="272"/>
      <c r="DG12" s="238"/>
      <c r="DH12" s="238"/>
      <c r="DI12" s="12"/>
      <c r="DJ12" s="12"/>
      <c r="DK12" s="27"/>
      <c r="DL12" s="12"/>
      <c r="DM12" s="223"/>
      <c r="DN12" s="223"/>
      <c r="DO12" s="225"/>
      <c r="DP12" s="223"/>
      <c r="DQ12" s="223"/>
      <c r="DR12" s="223"/>
      <c r="DS12" s="223"/>
      <c r="DT12" s="223"/>
      <c r="DU12" s="225"/>
      <c r="DV12" s="272"/>
      <c r="DW12" s="238"/>
      <c r="DX12" s="238"/>
      <c r="DY12" s="12"/>
      <c r="DZ12" s="12"/>
      <c r="EA12" s="27"/>
      <c r="EB12" s="12"/>
      <c r="EC12" s="223"/>
      <c r="ED12" s="223"/>
      <c r="EE12" s="225"/>
      <c r="EF12" s="223"/>
      <c r="EG12" s="223"/>
      <c r="EH12" s="223"/>
      <c r="EI12" s="223"/>
      <c r="EJ12" s="223"/>
      <c r="EK12" s="225"/>
      <c r="EL12" s="272"/>
      <c r="EM12" s="238"/>
      <c r="EN12" s="238"/>
      <c r="EO12" s="12"/>
      <c r="EP12" s="12"/>
      <c r="EQ12" s="27"/>
      <c r="ER12" s="12"/>
      <c r="ES12" s="223"/>
      <c r="ET12" s="223"/>
      <c r="EU12" s="225"/>
      <c r="EV12" s="223"/>
      <c r="EW12" s="223"/>
      <c r="EX12" s="223"/>
      <c r="EY12" s="223"/>
      <c r="EZ12" s="223"/>
      <c r="FA12" s="225"/>
      <c r="FB12" s="272"/>
      <c r="FC12" s="238"/>
      <c r="FD12" s="238"/>
      <c r="FE12" s="12"/>
      <c r="FF12" s="12"/>
      <c r="FG12" s="27"/>
      <c r="FH12" s="12"/>
      <c r="FI12" s="223"/>
      <c r="FJ12" s="223"/>
      <c r="FK12" s="225"/>
      <c r="FL12" s="223"/>
      <c r="FM12" s="223"/>
      <c r="FN12" s="223"/>
      <c r="FO12" s="223"/>
      <c r="FP12" s="223"/>
      <c r="FQ12" s="225"/>
      <c r="FR12" s="272"/>
      <c r="FS12" s="238"/>
      <c r="FT12" s="238"/>
      <c r="FU12" s="12"/>
      <c r="FV12" s="12"/>
      <c r="FW12" s="27"/>
      <c r="FX12" s="12"/>
      <c r="FY12" s="223"/>
      <c r="FZ12" s="223"/>
      <c r="GA12" s="225"/>
      <c r="GB12" s="223"/>
      <c r="GC12" s="223"/>
      <c r="GD12" s="223"/>
      <c r="GE12" s="223"/>
      <c r="GF12" s="223"/>
      <c r="GG12" s="225"/>
      <c r="GH12" s="272"/>
      <c r="GI12" s="238"/>
      <c r="GJ12" s="238"/>
      <c r="GK12" s="12"/>
      <c r="GL12" s="12"/>
      <c r="GM12" s="27"/>
      <c r="GN12" s="12"/>
      <c r="GO12" s="223"/>
      <c r="GP12" s="223"/>
      <c r="GQ12" s="225"/>
      <c r="GR12" s="223"/>
      <c r="GS12" s="223"/>
      <c r="GT12" s="223"/>
      <c r="GU12" s="223"/>
      <c r="GV12" s="223"/>
      <c r="GW12" s="225"/>
      <c r="GX12" s="272"/>
      <c r="GY12" s="238"/>
      <c r="GZ12" s="238"/>
      <c r="HA12" s="12"/>
      <c r="HB12" s="12"/>
      <c r="HC12" s="27"/>
      <c r="HD12" s="12"/>
      <c r="HE12" s="223"/>
      <c r="HF12" s="223"/>
      <c r="HG12" s="225"/>
      <c r="HH12" s="223"/>
      <c r="HI12" s="223"/>
      <c r="HJ12" s="223"/>
      <c r="HK12" s="223"/>
      <c r="HL12" s="223"/>
      <c r="HM12" s="225"/>
      <c r="HN12" s="272"/>
      <c r="HO12" s="238"/>
      <c r="HP12" s="238"/>
      <c r="HQ12" s="12"/>
      <c r="HR12" s="12"/>
      <c r="HS12" s="27"/>
      <c r="HT12" s="12"/>
      <c r="HU12" s="223"/>
      <c r="HV12" s="223"/>
      <c r="HW12" s="225"/>
      <c r="HX12" s="223"/>
      <c r="HY12" s="223"/>
      <c r="HZ12" s="223"/>
      <c r="IA12" s="223"/>
      <c r="IB12" s="223"/>
      <c r="IC12" s="225"/>
      <c r="ID12" s="272"/>
      <c r="IE12" s="238"/>
      <c r="IF12" s="238"/>
      <c r="IG12" s="12"/>
      <c r="IH12" s="12"/>
      <c r="II12" s="27"/>
      <c r="IJ12" s="12"/>
      <c r="IK12" s="223"/>
      <c r="IL12" s="223"/>
      <c r="IM12" s="225"/>
      <c r="IN12" s="223"/>
      <c r="IO12" s="223"/>
      <c r="IP12" s="223"/>
      <c r="IQ12" s="223"/>
      <c r="IR12" s="223"/>
      <c r="IS12" s="225"/>
      <c r="IT12" s="272"/>
      <c r="IU12" s="238"/>
      <c r="IV12" s="238"/>
      <c r="IW12" s="12"/>
      <c r="IX12" s="12"/>
      <c r="IY12" s="27"/>
      <c r="IZ12" s="12"/>
      <c r="JA12" s="223"/>
      <c r="JB12" s="223"/>
      <c r="JC12" s="225"/>
      <c r="JD12" s="223"/>
      <c r="JE12" s="223"/>
      <c r="JF12" s="223"/>
      <c r="JG12" s="223"/>
      <c r="JH12" s="223"/>
      <c r="JI12" s="225"/>
      <c r="JJ12" s="272"/>
      <c r="JK12" s="238"/>
      <c r="JL12" s="238"/>
      <c r="JM12" s="12"/>
      <c r="JN12" s="12"/>
      <c r="JO12" s="27"/>
      <c r="JP12" s="12"/>
      <c r="JQ12" s="223"/>
      <c r="JR12" s="223"/>
      <c r="JS12" s="225"/>
      <c r="JT12" s="223"/>
      <c r="JU12" s="223"/>
      <c r="JV12" s="223"/>
      <c r="JW12" s="223"/>
      <c r="JX12" s="223"/>
      <c r="JY12" s="225"/>
      <c r="JZ12" s="272"/>
      <c r="KA12" s="238"/>
      <c r="KB12" s="238"/>
      <c r="KC12" s="12"/>
      <c r="KD12" s="12"/>
      <c r="KE12" s="27"/>
      <c r="KF12" s="12"/>
      <c r="KG12" s="223"/>
      <c r="KH12" s="223"/>
      <c r="KI12" s="225"/>
      <c r="KJ12" s="223"/>
      <c r="KK12" s="223"/>
      <c r="KL12" s="223"/>
      <c r="KM12" s="223"/>
      <c r="KN12" s="223"/>
      <c r="KO12" s="225"/>
      <c r="KP12" s="272"/>
      <c r="KQ12" s="238"/>
      <c r="KR12" s="238"/>
      <c r="KS12" s="12"/>
      <c r="KT12" s="12"/>
      <c r="KU12" s="27"/>
      <c r="KV12" s="12"/>
      <c r="KW12" s="223"/>
      <c r="KX12" s="223"/>
      <c r="KY12" s="225"/>
      <c r="KZ12" s="223"/>
      <c r="LA12" s="223"/>
      <c r="LB12" s="223"/>
      <c r="LC12" s="223"/>
      <c r="LD12" s="223"/>
      <c r="LE12" s="225"/>
      <c r="LF12" s="272"/>
      <c r="LG12" s="238"/>
      <c r="LH12" s="238"/>
      <c r="LI12" s="12"/>
      <c r="LJ12" s="12"/>
      <c r="LK12" s="27"/>
      <c r="LL12" s="12"/>
      <c r="LM12" s="223"/>
      <c r="LN12" s="223"/>
      <c r="LO12" s="225"/>
      <c r="LP12" s="223"/>
      <c r="LQ12" s="223"/>
      <c r="LR12" s="223"/>
      <c r="LS12" s="223"/>
      <c r="LT12" s="223"/>
      <c r="LU12" s="225"/>
      <c r="LV12" s="272"/>
      <c r="LW12" s="238"/>
      <c r="LX12" s="238"/>
      <c r="LY12" s="12"/>
      <c r="LZ12" s="12"/>
      <c r="MA12" s="27"/>
      <c r="MB12" s="12"/>
      <c r="MC12" s="223"/>
      <c r="MD12" s="223"/>
      <c r="ME12" s="225"/>
      <c r="MF12" s="223"/>
      <c r="MG12" s="223"/>
      <c r="MH12" s="223"/>
      <c r="MI12" s="223"/>
      <c r="MJ12" s="223"/>
      <c r="MK12" s="225"/>
      <c r="ML12" s="272"/>
      <c r="MM12" s="238"/>
      <c r="MN12" s="238"/>
      <c r="MO12" s="12"/>
      <c r="MP12" s="12"/>
      <c r="MQ12" s="27"/>
      <c r="MR12" s="12"/>
      <c r="MS12" s="223"/>
      <c r="MT12" s="223"/>
      <c r="MU12" s="225"/>
      <c r="MV12" s="223"/>
      <c r="MW12" s="223"/>
      <c r="MX12" s="223"/>
      <c r="MY12" s="223"/>
      <c r="MZ12" s="223"/>
      <c r="NA12" s="225"/>
      <c r="NB12" s="272"/>
      <c r="NC12" s="238"/>
      <c r="ND12" s="238"/>
      <c r="NE12" s="12"/>
      <c r="NF12" s="12"/>
      <c r="NG12" s="27"/>
      <c r="NH12" s="12"/>
      <c r="NI12" s="223"/>
      <c r="NJ12" s="223"/>
      <c r="NK12" s="225"/>
      <c r="NL12" s="223"/>
      <c r="NM12" s="223"/>
      <c r="NN12" s="223"/>
      <c r="NO12" s="223"/>
      <c r="NP12" s="223"/>
      <c r="NQ12" s="225"/>
      <c r="NR12" s="272"/>
      <c r="NS12" s="238"/>
      <c r="NT12" s="238"/>
      <c r="NU12" s="12"/>
      <c r="NV12" s="12"/>
      <c r="NW12" s="27"/>
      <c r="NX12" s="12"/>
      <c r="NY12" s="223"/>
      <c r="NZ12" s="223"/>
      <c r="OA12" s="225"/>
      <c r="OB12" s="223"/>
      <c r="OC12" s="223"/>
      <c r="OD12" s="223"/>
      <c r="OE12" s="223"/>
      <c r="OF12" s="223"/>
      <c r="OG12" s="225"/>
      <c r="OH12" s="272"/>
      <c r="OI12" s="238"/>
      <c r="OJ12" s="238"/>
      <c r="OK12" s="12"/>
      <c r="OL12" s="12"/>
      <c r="OM12" s="27"/>
      <c r="ON12" s="12"/>
      <c r="OO12" s="223"/>
      <c r="OP12" s="223"/>
      <c r="OQ12" s="225"/>
      <c r="OR12" s="223"/>
      <c r="OS12" s="223"/>
      <c r="OT12" s="223"/>
      <c r="OU12" s="223"/>
      <c r="OV12" s="223"/>
      <c r="OW12" s="225"/>
      <c r="OX12" s="272"/>
      <c r="OY12" s="238"/>
      <c r="OZ12" s="238"/>
      <c r="PA12" s="12"/>
      <c r="PB12" s="12"/>
      <c r="PC12" s="27"/>
      <c r="PD12" s="12"/>
      <c r="PE12" s="223"/>
      <c r="PF12" s="223"/>
      <c r="PG12" s="225"/>
      <c r="PH12" s="223"/>
      <c r="PI12" s="223"/>
      <c r="PJ12" s="223"/>
      <c r="PK12" s="223"/>
      <c r="PL12" s="223"/>
      <c r="PM12" s="225"/>
      <c r="PN12" s="272"/>
      <c r="PO12" s="238"/>
      <c r="PP12" s="238"/>
      <c r="PQ12" s="12"/>
      <c r="PR12" s="12"/>
      <c r="PS12" s="27"/>
      <c r="PT12" s="12"/>
      <c r="PU12" s="223"/>
      <c r="PV12" s="223"/>
      <c r="PW12" s="225"/>
      <c r="PX12" s="223"/>
      <c r="PY12" s="223"/>
      <c r="PZ12" s="223"/>
      <c r="QA12" s="223"/>
      <c r="QB12" s="223"/>
      <c r="QC12" s="225"/>
      <c r="QD12" s="272"/>
      <c r="QE12" s="238"/>
      <c r="QF12" s="238"/>
      <c r="QG12" s="12"/>
      <c r="QH12" s="12"/>
      <c r="QI12" s="27"/>
      <c r="QJ12" s="12"/>
      <c r="QK12" s="223"/>
      <c r="QL12" s="223"/>
      <c r="QM12" s="225"/>
      <c r="QN12" s="223"/>
      <c r="QO12" s="223"/>
      <c r="QP12" s="223"/>
      <c r="QQ12" s="223"/>
      <c r="QR12" s="223"/>
      <c r="QS12" s="225"/>
      <c r="QT12" s="272"/>
      <c r="QU12" s="238"/>
      <c r="QV12" s="238"/>
      <c r="QW12" s="12"/>
      <c r="QX12" s="12"/>
      <c r="QY12" s="27"/>
      <c r="QZ12" s="12"/>
      <c r="RA12" s="223"/>
      <c r="RB12" s="223"/>
      <c r="RC12" s="225"/>
      <c r="RD12" s="223"/>
      <c r="RE12" s="223"/>
      <c r="RF12" s="223"/>
      <c r="RG12" s="223"/>
      <c r="RH12" s="223"/>
      <c r="RI12" s="225"/>
      <c r="RJ12" s="272"/>
      <c r="RK12" s="238"/>
      <c r="RL12" s="238"/>
      <c r="RM12" s="12"/>
      <c r="RN12" s="12"/>
      <c r="RO12" s="27"/>
      <c r="RP12" s="12"/>
      <c r="RQ12" s="223"/>
      <c r="RR12" s="223"/>
      <c r="RS12" s="225"/>
      <c r="RT12" s="223"/>
      <c r="RU12" s="223"/>
      <c r="RV12" s="223"/>
      <c r="RW12" s="223"/>
      <c r="RX12" s="223"/>
      <c r="RY12" s="225"/>
      <c r="RZ12" s="272"/>
      <c r="SA12" s="238"/>
      <c r="SB12" s="238"/>
      <c r="SC12" s="12"/>
      <c r="SD12" s="12"/>
      <c r="SE12" s="27"/>
      <c r="SF12" s="12"/>
      <c r="SG12" s="223"/>
      <c r="SH12" s="223"/>
      <c r="SI12" s="225"/>
      <c r="SJ12" s="223"/>
      <c r="SK12" s="223"/>
      <c r="SL12" s="223"/>
      <c r="SM12" s="223"/>
      <c r="SN12" s="223"/>
      <c r="SO12" s="225"/>
      <c r="SP12" s="272"/>
      <c r="SQ12" s="238"/>
      <c r="SR12" s="238"/>
      <c r="SS12" s="12"/>
      <c r="ST12" s="12"/>
      <c r="SU12" s="27"/>
      <c r="SV12" s="12"/>
      <c r="SW12" s="223"/>
      <c r="SX12" s="223"/>
      <c r="SY12" s="225"/>
      <c r="SZ12" s="223"/>
      <c r="TA12" s="223"/>
      <c r="TB12" s="223"/>
      <c r="TC12" s="223"/>
      <c r="TD12" s="223"/>
      <c r="TE12" s="225"/>
      <c r="TF12" s="272"/>
      <c r="TG12" s="238"/>
      <c r="TH12" s="238"/>
      <c r="TI12" s="12"/>
      <c r="TJ12" s="12"/>
      <c r="TK12" s="27"/>
      <c r="TL12" s="12"/>
      <c r="TM12" s="223"/>
      <c r="TN12" s="223"/>
      <c r="TO12" s="225"/>
      <c r="TP12" s="223"/>
      <c r="TQ12" s="223"/>
      <c r="TR12" s="223"/>
      <c r="TS12" s="223"/>
      <c r="TT12" s="223"/>
      <c r="TU12" s="225"/>
      <c r="TV12" s="272"/>
      <c r="TW12" s="238"/>
      <c r="TX12" s="238"/>
      <c r="TY12" s="12"/>
      <c r="TZ12" s="12"/>
      <c r="UA12" s="27"/>
      <c r="UB12" s="12"/>
      <c r="UC12" s="223"/>
      <c r="UD12" s="223"/>
      <c r="UE12" s="225"/>
      <c r="UF12" s="223"/>
      <c r="UG12" s="223"/>
      <c r="UH12" s="223"/>
      <c r="UI12" s="223"/>
      <c r="UJ12" s="223"/>
      <c r="UK12" s="225"/>
      <c r="UL12" s="272"/>
      <c r="UM12" s="238"/>
      <c r="UN12" s="238"/>
      <c r="UO12" s="12"/>
      <c r="UP12" s="12"/>
      <c r="UQ12" s="27"/>
      <c r="UR12" s="12"/>
      <c r="US12" s="223"/>
      <c r="UT12" s="223"/>
      <c r="UU12" s="225"/>
      <c r="UV12" s="223"/>
      <c r="UW12" s="223"/>
      <c r="UX12" s="223"/>
      <c r="UY12" s="223"/>
      <c r="UZ12" s="223"/>
      <c r="VA12" s="225"/>
      <c r="VB12" s="272"/>
      <c r="VC12" s="238"/>
      <c r="VD12" s="238"/>
      <c r="VE12" s="12"/>
      <c r="VF12" s="12"/>
      <c r="VG12" s="27"/>
      <c r="VH12" s="12"/>
      <c r="VI12" s="223"/>
      <c r="VJ12" s="223"/>
      <c r="VK12" s="225"/>
      <c r="VL12" s="223"/>
      <c r="VM12" s="223"/>
      <c r="VN12" s="223"/>
      <c r="VO12" s="223"/>
      <c r="VP12" s="223"/>
      <c r="VQ12" s="225"/>
      <c r="VR12" s="272"/>
      <c r="VS12" s="238"/>
      <c r="VT12" s="238"/>
      <c r="VU12" s="12"/>
      <c r="VV12" s="12"/>
      <c r="VW12" s="27"/>
      <c r="VX12" s="12"/>
      <c r="VY12" s="223"/>
      <c r="VZ12" s="223"/>
      <c r="WA12" s="225"/>
      <c r="WB12" s="223"/>
      <c r="WC12" s="223"/>
      <c r="WD12" s="223"/>
      <c r="WE12" s="223"/>
      <c r="WF12" s="223"/>
      <c r="WG12" s="225"/>
      <c r="WH12" s="272"/>
      <c r="WI12" s="238"/>
      <c r="WJ12" s="238"/>
      <c r="WK12" s="12"/>
      <c r="WL12" s="12"/>
      <c r="WM12" s="27"/>
      <c r="WN12" s="12"/>
      <c r="WO12" s="223"/>
      <c r="WP12" s="223"/>
      <c r="WQ12" s="225"/>
      <c r="WR12" s="223"/>
      <c r="WS12" s="223"/>
      <c r="WT12" s="223"/>
      <c r="WU12" s="223"/>
      <c r="WV12" s="223"/>
      <c r="WW12" s="225"/>
      <c r="WX12" s="272"/>
      <c r="WY12" s="238"/>
      <c r="WZ12" s="238"/>
      <c r="XA12" s="12"/>
      <c r="XB12" s="12"/>
      <c r="XC12" s="27"/>
      <c r="XD12" s="12"/>
      <c r="XE12" s="223"/>
      <c r="XF12" s="223"/>
      <c r="XG12" s="225"/>
      <c r="XH12" s="223"/>
      <c r="XI12" s="223"/>
      <c r="XJ12" s="223"/>
      <c r="XK12" s="223"/>
      <c r="XL12" s="223"/>
      <c r="XM12" s="225"/>
      <c r="XN12" s="272"/>
      <c r="XO12" s="238"/>
      <c r="XP12" s="238"/>
      <c r="XQ12" s="12"/>
      <c r="XR12" s="12"/>
      <c r="XS12" s="27"/>
      <c r="XT12" s="12"/>
      <c r="XU12" s="223"/>
      <c r="XV12" s="223"/>
      <c r="XW12" s="225"/>
      <c r="XX12" s="223"/>
      <c r="XY12" s="223"/>
      <c r="XZ12" s="223"/>
      <c r="YA12" s="223"/>
      <c r="YB12" s="223"/>
      <c r="YC12" s="225"/>
      <c r="YD12" s="272"/>
      <c r="YE12" s="238"/>
      <c r="YF12" s="238"/>
      <c r="YG12" s="12"/>
      <c r="YH12" s="12"/>
      <c r="YI12" s="27"/>
      <c r="YJ12" s="12"/>
      <c r="YK12" s="223"/>
      <c r="YL12" s="223"/>
      <c r="YM12" s="225"/>
      <c r="YN12" s="223"/>
      <c r="YO12" s="223"/>
      <c r="YP12" s="223"/>
      <c r="YQ12" s="223"/>
      <c r="YR12" s="223"/>
      <c r="YS12" s="225"/>
      <c r="YT12" s="272"/>
      <c r="YU12" s="238"/>
      <c r="YV12" s="238"/>
      <c r="YW12" s="12"/>
      <c r="YX12" s="12"/>
      <c r="YY12" s="27"/>
      <c r="YZ12" s="12"/>
      <c r="ZA12" s="223"/>
      <c r="ZB12" s="223"/>
      <c r="ZC12" s="225"/>
      <c r="ZD12" s="223"/>
      <c r="ZE12" s="223"/>
      <c r="ZF12" s="223"/>
      <c r="ZG12" s="223"/>
      <c r="ZH12" s="223"/>
      <c r="ZI12" s="225"/>
      <c r="ZJ12" s="272"/>
      <c r="ZK12" s="238"/>
      <c r="ZL12" s="238"/>
      <c r="ZM12" s="12"/>
      <c r="ZN12" s="12"/>
      <c r="ZO12" s="27"/>
      <c r="ZP12" s="12"/>
      <c r="ZQ12" s="223"/>
      <c r="ZR12" s="223"/>
      <c r="ZS12" s="225"/>
      <c r="ZT12" s="223"/>
      <c r="ZU12" s="223"/>
      <c r="ZV12" s="223"/>
      <c r="ZW12" s="223"/>
      <c r="ZX12" s="223"/>
      <c r="ZY12" s="225"/>
      <c r="ZZ12" s="272"/>
      <c r="AAA12" s="238"/>
      <c r="AAB12" s="238"/>
      <c r="AAC12" s="12"/>
      <c r="AAD12" s="12"/>
      <c r="AAE12" s="27"/>
      <c r="AAF12" s="12"/>
      <c r="AAG12" s="223"/>
      <c r="AAH12" s="223"/>
      <c r="AAI12" s="225"/>
      <c r="AAJ12" s="223"/>
      <c r="AAK12" s="223"/>
      <c r="AAL12" s="223"/>
      <c r="AAM12" s="223"/>
      <c r="AAN12" s="223"/>
      <c r="AAO12" s="225"/>
      <c r="AAP12" s="272"/>
      <c r="AAQ12" s="238"/>
      <c r="AAR12" s="238"/>
      <c r="AAS12" s="12"/>
      <c r="AAT12" s="12"/>
      <c r="AAU12" s="27"/>
      <c r="AAV12" s="12"/>
      <c r="AAW12" s="223"/>
      <c r="AAX12" s="223"/>
      <c r="AAY12" s="225"/>
      <c r="AAZ12" s="223"/>
      <c r="ABA12" s="223"/>
      <c r="ABB12" s="223"/>
      <c r="ABC12" s="223"/>
      <c r="ABD12" s="223"/>
      <c r="ABE12" s="225"/>
      <c r="ABF12" s="272"/>
      <c r="ABG12" s="238"/>
      <c r="ABH12" s="238"/>
      <c r="ABI12" s="12"/>
      <c r="ABJ12" s="12"/>
      <c r="ABK12" s="27"/>
      <c r="ABL12" s="12"/>
      <c r="ABM12" s="223"/>
      <c r="ABN12" s="223"/>
      <c r="ABO12" s="225"/>
      <c r="ABP12" s="223"/>
      <c r="ABQ12" s="223"/>
      <c r="ABR12" s="223"/>
      <c r="ABS12" s="223"/>
      <c r="ABT12" s="223"/>
      <c r="ABU12" s="225"/>
      <c r="ABV12" s="272"/>
      <c r="ABW12" s="238"/>
      <c r="ABX12" s="238"/>
      <c r="ABY12" s="12"/>
      <c r="ABZ12" s="12"/>
      <c r="ACA12" s="27"/>
      <c r="ACB12" s="12"/>
      <c r="ACC12" s="223"/>
      <c r="ACD12" s="223"/>
      <c r="ACE12" s="225"/>
      <c r="ACF12" s="223"/>
      <c r="ACG12" s="223"/>
      <c r="ACH12" s="223"/>
      <c r="ACI12" s="223"/>
      <c r="ACJ12" s="223"/>
      <c r="ACK12" s="225"/>
      <c r="ACL12" s="272"/>
      <c r="ACM12" s="238"/>
      <c r="ACN12" s="238"/>
      <c r="ACO12" s="12"/>
      <c r="ACP12" s="12"/>
      <c r="ACQ12" s="27"/>
      <c r="ACR12" s="12"/>
      <c r="ACS12" s="223"/>
      <c r="ACT12" s="223"/>
      <c r="ACU12" s="225"/>
      <c r="ACV12" s="223"/>
      <c r="ACW12" s="223"/>
      <c r="ACX12" s="223"/>
      <c r="ACY12" s="223"/>
      <c r="ACZ12" s="223"/>
      <c r="ADA12" s="225"/>
      <c r="ADB12" s="272"/>
      <c r="ADC12" s="238"/>
      <c r="ADD12" s="238"/>
      <c r="ADE12" s="12"/>
      <c r="ADF12" s="12"/>
      <c r="ADG12" s="27"/>
      <c r="ADH12" s="12"/>
      <c r="ADI12" s="223"/>
      <c r="ADJ12" s="223"/>
      <c r="ADK12" s="225"/>
      <c r="ADL12" s="223"/>
      <c r="ADM12" s="223"/>
      <c r="ADN12" s="223"/>
      <c r="ADO12" s="223"/>
      <c r="ADP12" s="223"/>
      <c r="ADQ12" s="225"/>
      <c r="ADR12" s="272"/>
      <c r="ADS12" s="238"/>
      <c r="ADT12" s="238"/>
      <c r="ADU12" s="12"/>
      <c r="ADV12" s="12"/>
      <c r="ADW12" s="27"/>
      <c r="ADX12" s="12"/>
      <c r="ADY12" s="223"/>
      <c r="ADZ12" s="223"/>
      <c r="AEA12" s="225"/>
      <c r="AEB12" s="223"/>
      <c r="AEC12" s="223"/>
      <c r="AED12" s="223"/>
      <c r="AEE12" s="223"/>
      <c r="AEF12" s="223"/>
      <c r="AEG12" s="225"/>
      <c r="AEH12" s="272"/>
      <c r="AEI12" s="238"/>
      <c r="AEJ12" s="238"/>
      <c r="AEK12" s="12"/>
      <c r="AEL12" s="12"/>
      <c r="AEM12" s="27"/>
      <c r="AEN12" s="12"/>
      <c r="AEO12" s="223"/>
      <c r="AEP12" s="223"/>
      <c r="AEQ12" s="225"/>
      <c r="AER12" s="223"/>
      <c r="AES12" s="223"/>
      <c r="AET12" s="223"/>
      <c r="AEU12" s="223"/>
      <c r="AEV12" s="223"/>
      <c r="AEW12" s="225"/>
      <c r="AEX12" s="272"/>
      <c r="AEY12" s="238"/>
      <c r="AEZ12" s="238"/>
      <c r="AFA12" s="12"/>
      <c r="AFB12" s="12"/>
      <c r="AFC12" s="27"/>
      <c r="AFD12" s="12"/>
      <c r="AFE12" s="223"/>
      <c r="AFF12" s="223"/>
      <c r="AFG12" s="225"/>
      <c r="AFH12" s="223"/>
      <c r="AFI12" s="223"/>
      <c r="AFJ12" s="223"/>
      <c r="AFK12" s="223"/>
      <c r="AFL12" s="223"/>
      <c r="AFM12" s="225"/>
      <c r="AFN12" s="272"/>
      <c r="AFO12" s="238"/>
      <c r="AFP12" s="238"/>
      <c r="AFQ12" s="12"/>
      <c r="AFR12" s="12"/>
      <c r="AFS12" s="27"/>
      <c r="AFT12" s="12"/>
      <c r="AFU12" s="223"/>
      <c r="AFV12" s="223"/>
      <c r="AFW12" s="225"/>
      <c r="AFX12" s="223"/>
      <c r="AFY12" s="223"/>
      <c r="AFZ12" s="223"/>
      <c r="AGA12" s="223"/>
      <c r="AGB12" s="223"/>
      <c r="AGC12" s="225"/>
      <c r="AGD12" s="272"/>
      <c r="AGE12" s="238"/>
      <c r="AGF12" s="238"/>
      <c r="AGG12" s="12"/>
      <c r="AGH12" s="12"/>
      <c r="AGI12" s="27"/>
      <c r="AGJ12" s="12"/>
      <c r="AGK12" s="223"/>
      <c r="AGL12" s="223"/>
      <c r="AGM12" s="225"/>
      <c r="AGN12" s="223"/>
      <c r="AGO12" s="223"/>
      <c r="AGP12" s="223"/>
      <c r="AGQ12" s="223"/>
      <c r="AGR12" s="223"/>
      <c r="AGS12" s="225"/>
      <c r="AGT12" s="272"/>
      <c r="AGU12" s="238"/>
      <c r="AGV12" s="238"/>
      <c r="AGW12" s="12"/>
      <c r="AGX12" s="12"/>
      <c r="AGY12" s="27"/>
      <c r="AGZ12" s="12"/>
      <c r="AHA12" s="223"/>
      <c r="AHB12" s="223"/>
      <c r="AHC12" s="225"/>
      <c r="AHD12" s="223"/>
      <c r="AHE12" s="223"/>
      <c r="AHF12" s="223"/>
      <c r="AHG12" s="223"/>
      <c r="AHH12" s="223"/>
      <c r="AHI12" s="225"/>
      <c r="AHJ12" s="272"/>
      <c r="AHK12" s="238"/>
      <c r="AHL12" s="238"/>
      <c r="AHM12" s="12"/>
      <c r="AHN12" s="12"/>
      <c r="AHO12" s="27"/>
      <c r="AHP12" s="12"/>
      <c r="AHQ12" s="223"/>
      <c r="AHR12" s="223"/>
      <c r="AHS12" s="225"/>
      <c r="AHT12" s="223"/>
      <c r="AHU12" s="223"/>
      <c r="AHV12" s="223"/>
      <c r="AHW12" s="223"/>
      <c r="AHX12" s="223"/>
      <c r="AHY12" s="225"/>
      <c r="AHZ12" s="272"/>
      <c r="AIA12" s="238"/>
      <c r="AIB12" s="238"/>
      <c r="AIC12" s="12"/>
      <c r="AID12" s="12"/>
      <c r="AIE12" s="27"/>
      <c r="AIF12" s="12"/>
      <c r="AIG12" s="223"/>
      <c r="AIH12" s="223"/>
      <c r="AII12" s="225"/>
      <c r="AIJ12" s="223"/>
      <c r="AIK12" s="223"/>
      <c r="AIL12" s="223"/>
      <c r="AIM12" s="223"/>
      <c r="AIN12" s="223"/>
      <c r="AIO12" s="225"/>
      <c r="AIP12" s="272"/>
      <c r="AIQ12" s="238"/>
      <c r="AIR12" s="238"/>
      <c r="AIS12" s="12"/>
      <c r="AIT12" s="12"/>
      <c r="AIU12" s="27"/>
      <c r="AIV12" s="12"/>
      <c r="AIW12" s="223"/>
      <c r="AIX12" s="223"/>
      <c r="AIY12" s="225"/>
      <c r="AIZ12" s="223"/>
      <c r="AJA12" s="223"/>
      <c r="AJB12" s="223"/>
      <c r="AJC12" s="223"/>
      <c r="AJD12" s="223"/>
      <c r="AJE12" s="225"/>
      <c r="AJF12" s="272"/>
      <c r="AJG12" s="238"/>
      <c r="AJH12" s="238"/>
      <c r="AJI12" s="12"/>
      <c r="AJJ12" s="12"/>
      <c r="AJK12" s="27"/>
      <c r="AJL12" s="12"/>
      <c r="AJM12" s="223"/>
      <c r="AJN12" s="223"/>
      <c r="AJO12" s="225"/>
      <c r="AJP12" s="223"/>
      <c r="AJQ12" s="223"/>
      <c r="AJR12" s="223"/>
      <c r="AJS12" s="223"/>
      <c r="AJT12" s="223"/>
      <c r="AJU12" s="225"/>
      <c r="AJV12" s="272"/>
      <c r="AJW12" s="238"/>
      <c r="AJX12" s="238"/>
      <c r="AJY12" s="12"/>
      <c r="AJZ12" s="12"/>
      <c r="AKA12" s="27"/>
      <c r="AKB12" s="12"/>
      <c r="AKC12" s="223"/>
      <c r="AKD12" s="223"/>
      <c r="AKE12" s="225"/>
      <c r="AKF12" s="223"/>
      <c r="AKG12" s="223"/>
      <c r="AKH12" s="223"/>
      <c r="AKI12" s="223"/>
      <c r="AKJ12" s="223"/>
      <c r="AKK12" s="225"/>
      <c r="AKL12" s="272"/>
      <c r="AKM12" s="238"/>
      <c r="AKN12" s="238"/>
      <c r="AKO12" s="12"/>
      <c r="AKP12" s="12"/>
      <c r="AKQ12" s="27"/>
      <c r="AKR12" s="12"/>
      <c r="AKS12" s="223"/>
      <c r="AKT12" s="223"/>
      <c r="AKU12" s="225"/>
      <c r="AKV12" s="223"/>
      <c r="AKW12" s="223"/>
      <c r="AKX12" s="223"/>
      <c r="AKY12" s="223"/>
      <c r="AKZ12" s="223"/>
      <c r="ALA12" s="225"/>
      <c r="ALB12" s="272"/>
      <c r="ALC12" s="238"/>
      <c r="ALD12" s="238"/>
      <c r="ALE12" s="12"/>
      <c r="ALF12" s="12"/>
      <c r="ALG12" s="27"/>
      <c r="ALH12" s="12"/>
      <c r="ALI12" s="223"/>
      <c r="ALJ12" s="223"/>
      <c r="ALK12" s="225"/>
      <c r="ALL12" s="223"/>
      <c r="ALM12" s="223"/>
      <c r="ALN12" s="223"/>
      <c r="ALO12" s="223"/>
      <c r="ALP12" s="223"/>
      <c r="ALQ12" s="225"/>
      <c r="ALR12" s="272"/>
      <c r="ALS12" s="238"/>
      <c r="ALT12" s="238"/>
      <c r="ALU12" s="12"/>
      <c r="ALV12" s="12"/>
      <c r="ALW12" s="27"/>
      <c r="ALX12" s="12"/>
      <c r="ALY12" s="223"/>
      <c r="ALZ12" s="223"/>
      <c r="AMA12" s="225"/>
      <c r="AMB12" s="223"/>
      <c r="AMC12" s="223"/>
      <c r="AMD12" s="223"/>
      <c r="AME12" s="223"/>
      <c r="AMF12" s="223"/>
      <c r="AMG12" s="225"/>
      <c r="AMH12" s="272"/>
      <c r="AMI12" s="238"/>
      <c r="AMJ12" s="238"/>
      <c r="AMK12" s="12"/>
      <c r="AML12" s="12"/>
      <c r="AMM12" s="27"/>
      <c r="AMN12" s="12"/>
      <c r="AMO12" s="223"/>
      <c r="AMP12" s="223"/>
      <c r="AMQ12" s="225"/>
      <c r="AMR12" s="223"/>
      <c r="AMS12" s="223"/>
      <c r="AMT12" s="223"/>
      <c r="AMU12" s="223"/>
      <c r="AMV12" s="223"/>
      <c r="AMW12" s="225"/>
      <c r="AMX12" s="272"/>
      <c r="AMY12" s="238"/>
      <c r="AMZ12" s="238"/>
      <c r="ANA12" s="12"/>
      <c r="ANB12" s="12"/>
      <c r="ANC12" s="27"/>
      <c r="AND12" s="12"/>
      <c r="ANE12" s="223"/>
      <c r="ANF12" s="223"/>
      <c r="ANG12" s="225"/>
      <c r="ANH12" s="223"/>
      <c r="ANI12" s="223"/>
      <c r="ANJ12" s="223"/>
      <c r="ANK12" s="223"/>
      <c r="ANL12" s="223"/>
      <c r="ANM12" s="225"/>
      <c r="ANN12" s="272"/>
      <c r="ANO12" s="238"/>
      <c r="ANP12" s="238"/>
      <c r="ANQ12" s="12"/>
      <c r="ANR12" s="12"/>
      <c r="ANS12" s="27"/>
      <c r="ANT12" s="12"/>
      <c r="ANU12" s="223"/>
      <c r="ANV12" s="223"/>
      <c r="ANW12" s="225"/>
      <c r="ANX12" s="223"/>
      <c r="ANY12" s="223"/>
      <c r="ANZ12" s="223"/>
      <c r="AOA12" s="223"/>
      <c r="AOB12" s="223"/>
      <c r="AOC12" s="225"/>
      <c r="AOD12" s="272"/>
      <c r="AOE12" s="238"/>
      <c r="AOF12" s="238"/>
      <c r="AOG12" s="12"/>
      <c r="AOH12" s="12"/>
      <c r="AOI12" s="27"/>
      <c r="AOJ12" s="12"/>
      <c r="AOK12" s="223"/>
      <c r="AOL12" s="223"/>
      <c r="AOM12" s="225"/>
      <c r="AON12" s="223"/>
      <c r="AOO12" s="223"/>
      <c r="AOP12" s="223"/>
      <c r="AOQ12" s="223"/>
      <c r="AOR12" s="223"/>
      <c r="AOS12" s="225"/>
      <c r="AOT12" s="272"/>
      <c r="AOU12" s="238"/>
      <c r="AOV12" s="238"/>
      <c r="AOW12" s="12"/>
      <c r="AOX12" s="12"/>
      <c r="AOY12" s="27"/>
      <c r="AOZ12" s="12"/>
      <c r="APA12" s="223"/>
      <c r="APB12" s="223"/>
      <c r="APC12" s="225"/>
      <c r="APD12" s="223"/>
      <c r="APE12" s="223"/>
      <c r="APF12" s="223"/>
      <c r="APG12" s="223"/>
      <c r="APH12" s="223"/>
      <c r="API12" s="225"/>
      <c r="APJ12" s="272"/>
      <c r="APK12" s="238"/>
      <c r="APL12" s="238"/>
      <c r="APM12" s="12"/>
      <c r="APN12" s="12"/>
      <c r="APO12" s="27"/>
      <c r="APP12" s="12"/>
      <c r="APQ12" s="223"/>
      <c r="APR12" s="223"/>
      <c r="APS12" s="225"/>
      <c r="APT12" s="223"/>
      <c r="APU12" s="223"/>
      <c r="APV12" s="223"/>
      <c r="APW12" s="223"/>
      <c r="APX12" s="223"/>
      <c r="APY12" s="225"/>
      <c r="APZ12" s="272"/>
      <c r="AQA12" s="238"/>
      <c r="AQB12" s="238"/>
      <c r="AQC12" s="12"/>
      <c r="AQD12" s="12"/>
      <c r="AQE12" s="27"/>
      <c r="AQF12" s="12"/>
      <c r="AQG12" s="223"/>
      <c r="AQH12" s="223"/>
      <c r="AQI12" s="225"/>
      <c r="AQJ12" s="223"/>
      <c r="AQK12" s="223"/>
      <c r="AQL12" s="223"/>
      <c r="AQM12" s="223"/>
      <c r="AQN12" s="223"/>
      <c r="AQO12" s="225"/>
      <c r="AQP12" s="272"/>
      <c r="AQQ12" s="238"/>
      <c r="AQR12" s="238"/>
      <c r="AQS12" s="12"/>
      <c r="AQT12" s="12"/>
      <c r="AQU12" s="27"/>
      <c r="AQV12" s="12"/>
      <c r="AQW12" s="223"/>
      <c r="AQX12" s="223"/>
      <c r="AQY12" s="225"/>
      <c r="AQZ12" s="223"/>
      <c r="ARA12" s="223"/>
      <c r="ARB12" s="223"/>
      <c r="ARC12" s="223"/>
      <c r="ARD12" s="223"/>
      <c r="ARE12" s="225"/>
      <c r="ARF12" s="272"/>
      <c r="ARG12" s="238"/>
      <c r="ARH12" s="238"/>
      <c r="ARI12" s="12"/>
      <c r="ARJ12" s="12"/>
      <c r="ARK12" s="27"/>
      <c r="ARL12" s="12"/>
      <c r="ARM12" s="223"/>
      <c r="ARN12" s="223"/>
      <c r="ARO12" s="225"/>
      <c r="ARP12" s="223"/>
      <c r="ARQ12" s="223"/>
      <c r="ARR12" s="223"/>
      <c r="ARS12" s="223"/>
      <c r="ART12" s="223"/>
      <c r="ARU12" s="225"/>
      <c r="ARV12" s="272"/>
      <c r="ARW12" s="238"/>
      <c r="ARX12" s="238"/>
      <c r="ARY12" s="12"/>
      <c r="ARZ12" s="12"/>
      <c r="ASA12" s="27"/>
      <c r="ASB12" s="12"/>
      <c r="ASC12" s="223"/>
      <c r="ASD12" s="223"/>
      <c r="ASE12" s="225"/>
      <c r="ASF12" s="223"/>
      <c r="ASG12" s="223"/>
      <c r="ASH12" s="223"/>
      <c r="ASI12" s="223"/>
      <c r="ASJ12" s="223"/>
      <c r="ASK12" s="225"/>
      <c r="ASL12" s="272"/>
      <c r="ASM12" s="238"/>
      <c r="ASN12" s="238"/>
      <c r="ASO12" s="12"/>
      <c r="ASP12" s="12"/>
      <c r="ASQ12" s="27"/>
      <c r="ASR12" s="12"/>
      <c r="ASS12" s="223"/>
      <c r="AST12" s="223"/>
      <c r="ASU12" s="225"/>
      <c r="ASV12" s="223"/>
      <c r="ASW12" s="223"/>
      <c r="ASX12" s="223"/>
      <c r="ASY12" s="223"/>
      <c r="ASZ12" s="223"/>
      <c r="ATA12" s="225"/>
      <c r="ATB12" s="272"/>
      <c r="ATC12" s="238"/>
      <c r="ATD12" s="238"/>
      <c r="ATE12" s="12"/>
      <c r="ATF12" s="12"/>
      <c r="ATG12" s="27"/>
      <c r="ATH12" s="12"/>
      <c r="ATI12" s="223"/>
      <c r="ATJ12" s="223"/>
      <c r="ATK12" s="225"/>
      <c r="ATL12" s="223"/>
      <c r="ATM12" s="223"/>
      <c r="ATN12" s="223"/>
      <c r="ATO12" s="223"/>
      <c r="ATP12" s="223"/>
      <c r="ATQ12" s="225"/>
      <c r="ATR12" s="272"/>
      <c r="ATS12" s="238"/>
      <c r="ATT12" s="238"/>
      <c r="ATU12" s="12"/>
      <c r="ATV12" s="12"/>
      <c r="ATW12" s="27"/>
      <c r="ATX12" s="12"/>
      <c r="ATY12" s="223"/>
      <c r="ATZ12" s="223"/>
      <c r="AUA12" s="225"/>
      <c r="AUB12" s="223"/>
      <c r="AUC12" s="223"/>
      <c r="AUD12" s="223"/>
      <c r="AUE12" s="223"/>
      <c r="AUF12" s="223"/>
      <c r="AUG12" s="225"/>
      <c r="AUH12" s="272"/>
      <c r="AUI12" s="238"/>
      <c r="AUJ12" s="238"/>
      <c r="AUK12" s="12"/>
      <c r="AUL12" s="12"/>
      <c r="AUM12" s="27"/>
      <c r="AUN12" s="12"/>
      <c r="AUO12" s="223"/>
      <c r="AUP12" s="223"/>
      <c r="AUQ12" s="225"/>
      <c r="AUR12" s="223"/>
      <c r="AUS12" s="223"/>
      <c r="AUT12" s="223"/>
      <c r="AUU12" s="223"/>
      <c r="AUV12" s="223"/>
      <c r="AUW12" s="225"/>
      <c r="AUX12" s="272"/>
      <c r="AUY12" s="238"/>
      <c r="AUZ12" s="238"/>
      <c r="AVA12" s="12"/>
      <c r="AVB12" s="12"/>
      <c r="AVC12" s="27"/>
      <c r="AVD12" s="12"/>
      <c r="AVE12" s="223"/>
      <c r="AVF12" s="223"/>
      <c r="AVG12" s="225"/>
      <c r="AVH12" s="223"/>
      <c r="AVI12" s="223"/>
      <c r="AVJ12" s="223"/>
      <c r="AVK12" s="223"/>
      <c r="AVL12" s="223"/>
      <c r="AVM12" s="225"/>
      <c r="AVN12" s="272"/>
      <c r="AVO12" s="238"/>
      <c r="AVP12" s="238"/>
      <c r="AVQ12" s="12"/>
      <c r="AVR12" s="12"/>
      <c r="AVS12" s="27"/>
      <c r="AVT12" s="12"/>
      <c r="AVU12" s="223"/>
      <c r="AVV12" s="223"/>
      <c r="AVW12" s="225"/>
      <c r="AVX12" s="223"/>
      <c r="AVY12" s="223"/>
      <c r="AVZ12" s="223"/>
      <c r="AWA12" s="223"/>
      <c r="AWB12" s="223"/>
      <c r="AWC12" s="225"/>
      <c r="AWD12" s="272"/>
      <c r="AWE12" s="238"/>
      <c r="AWF12" s="238"/>
      <c r="AWG12" s="12"/>
      <c r="AWH12" s="12"/>
      <c r="AWI12" s="27"/>
      <c r="AWJ12" s="12"/>
      <c r="AWK12" s="223"/>
      <c r="AWL12" s="223"/>
      <c r="AWM12" s="225"/>
      <c r="AWN12" s="223"/>
      <c r="AWO12" s="223"/>
      <c r="AWP12" s="223"/>
      <c r="AWQ12" s="223"/>
      <c r="AWR12" s="223"/>
      <c r="AWS12" s="225"/>
      <c r="AWT12" s="272"/>
      <c r="AWU12" s="238"/>
      <c r="AWV12" s="238"/>
      <c r="AWW12" s="12"/>
      <c r="AWX12" s="12"/>
      <c r="AWY12" s="27"/>
      <c r="AWZ12" s="12"/>
      <c r="AXA12" s="223"/>
      <c r="AXB12" s="223"/>
      <c r="AXC12" s="225"/>
      <c r="AXD12" s="223"/>
      <c r="AXE12" s="223"/>
      <c r="AXF12" s="223"/>
      <c r="AXG12" s="223"/>
      <c r="AXH12" s="223"/>
      <c r="AXI12" s="225"/>
      <c r="AXJ12" s="272"/>
      <c r="AXK12" s="238"/>
      <c r="AXL12" s="238"/>
      <c r="AXM12" s="12"/>
      <c r="AXN12" s="12"/>
      <c r="AXO12" s="27"/>
      <c r="AXP12" s="12"/>
      <c r="AXQ12" s="223"/>
      <c r="AXR12" s="223"/>
      <c r="AXS12" s="225"/>
      <c r="AXT12" s="223"/>
      <c r="AXU12" s="223"/>
      <c r="AXV12" s="223"/>
      <c r="AXW12" s="223"/>
      <c r="AXX12" s="223"/>
      <c r="AXY12" s="225"/>
      <c r="AXZ12" s="272"/>
      <c r="AYA12" s="238"/>
      <c r="AYB12" s="238"/>
      <c r="AYC12" s="12"/>
      <c r="AYD12" s="12"/>
      <c r="AYE12" s="27"/>
      <c r="AYF12" s="12"/>
      <c r="AYG12" s="223"/>
      <c r="AYH12" s="223"/>
      <c r="AYI12" s="225"/>
      <c r="AYJ12" s="223"/>
      <c r="AYK12" s="223"/>
      <c r="AYL12" s="223"/>
      <c r="AYM12" s="223"/>
      <c r="AYN12" s="223"/>
      <c r="AYO12" s="225"/>
      <c r="AYP12" s="272"/>
      <c r="AYQ12" s="238"/>
      <c r="AYR12" s="238"/>
      <c r="AYS12" s="12"/>
      <c r="AYT12" s="12"/>
      <c r="AYU12" s="27"/>
      <c r="AYV12" s="12"/>
      <c r="AYW12" s="223"/>
      <c r="AYX12" s="223"/>
      <c r="AYY12" s="225"/>
      <c r="AYZ12" s="223"/>
      <c r="AZA12" s="223"/>
      <c r="AZB12" s="223"/>
      <c r="AZC12" s="223"/>
      <c r="AZD12" s="223"/>
      <c r="AZE12" s="225"/>
      <c r="AZF12" s="272"/>
      <c r="AZG12" s="238"/>
      <c r="AZH12" s="238"/>
      <c r="AZI12" s="12"/>
      <c r="AZJ12" s="12"/>
      <c r="AZK12" s="27"/>
      <c r="AZL12" s="12"/>
      <c r="AZM12" s="223"/>
      <c r="AZN12" s="223"/>
      <c r="AZO12" s="225"/>
      <c r="AZP12" s="223"/>
      <c r="AZQ12" s="223"/>
      <c r="AZR12" s="223"/>
      <c r="AZS12" s="223"/>
      <c r="AZT12" s="223"/>
      <c r="AZU12" s="225"/>
      <c r="AZV12" s="272"/>
      <c r="AZW12" s="238"/>
      <c r="AZX12" s="238"/>
      <c r="AZY12" s="12"/>
      <c r="AZZ12" s="12"/>
      <c r="BAA12" s="27"/>
      <c r="BAB12" s="12"/>
      <c r="BAC12" s="223"/>
      <c r="BAD12" s="223"/>
      <c r="BAE12" s="225"/>
      <c r="BAF12" s="223"/>
      <c r="BAG12" s="223"/>
      <c r="BAH12" s="223"/>
      <c r="BAI12" s="223"/>
      <c r="BAJ12" s="223"/>
      <c r="BAK12" s="225"/>
      <c r="BAL12" s="272"/>
      <c r="BAM12" s="238"/>
      <c r="BAN12" s="238"/>
      <c r="BAO12" s="12"/>
      <c r="BAP12" s="12"/>
      <c r="BAQ12" s="27"/>
      <c r="BAR12" s="12"/>
      <c r="BAS12" s="223"/>
      <c r="BAT12" s="223"/>
      <c r="BAU12" s="225"/>
      <c r="BAV12" s="223"/>
      <c r="BAW12" s="223"/>
      <c r="BAX12" s="223"/>
      <c r="BAY12" s="223"/>
      <c r="BAZ12" s="223"/>
      <c r="BBA12" s="225"/>
      <c r="BBB12" s="272"/>
      <c r="BBC12" s="238"/>
      <c r="BBD12" s="238"/>
      <c r="BBE12" s="12"/>
      <c r="BBF12" s="12"/>
      <c r="BBG12" s="27"/>
      <c r="BBH12" s="12"/>
      <c r="BBI12" s="223"/>
      <c r="BBJ12" s="223"/>
      <c r="BBK12" s="225"/>
      <c r="BBL12" s="223"/>
      <c r="BBM12" s="223"/>
      <c r="BBN12" s="223"/>
      <c r="BBO12" s="223"/>
      <c r="BBP12" s="223"/>
      <c r="BBQ12" s="225"/>
      <c r="BBR12" s="272"/>
      <c r="BBS12" s="238"/>
      <c r="BBT12" s="238"/>
      <c r="BBU12" s="12"/>
      <c r="BBV12" s="12"/>
      <c r="BBW12" s="27"/>
      <c r="BBX12" s="12"/>
      <c r="BBY12" s="223"/>
      <c r="BBZ12" s="223"/>
      <c r="BCA12" s="225"/>
      <c r="BCB12" s="223"/>
      <c r="BCC12" s="223"/>
      <c r="BCD12" s="223"/>
      <c r="BCE12" s="223"/>
      <c r="BCF12" s="223"/>
      <c r="BCG12" s="225"/>
      <c r="BCH12" s="272"/>
      <c r="BCI12" s="238"/>
      <c r="BCJ12" s="238"/>
      <c r="BCK12" s="12"/>
      <c r="BCL12" s="12"/>
      <c r="BCM12" s="27"/>
      <c r="BCN12" s="12"/>
      <c r="BCO12" s="223"/>
      <c r="BCP12" s="223"/>
      <c r="BCQ12" s="225"/>
      <c r="BCR12" s="223"/>
      <c r="BCS12" s="223"/>
      <c r="BCT12" s="223"/>
      <c r="BCU12" s="223"/>
      <c r="BCV12" s="223"/>
      <c r="BCW12" s="225"/>
      <c r="BCX12" s="272"/>
      <c r="BCY12" s="238"/>
      <c r="BCZ12" s="238"/>
      <c r="BDA12" s="12"/>
      <c r="BDB12" s="12"/>
      <c r="BDC12" s="27"/>
      <c r="BDD12" s="12"/>
      <c r="BDE12" s="223"/>
      <c r="BDF12" s="223"/>
      <c r="BDG12" s="225"/>
      <c r="BDH12" s="223"/>
      <c r="BDI12" s="223"/>
      <c r="BDJ12" s="223"/>
      <c r="BDK12" s="223"/>
      <c r="BDL12" s="223"/>
      <c r="BDM12" s="225"/>
      <c r="BDN12" s="272"/>
      <c r="BDO12" s="238"/>
      <c r="BDP12" s="238"/>
      <c r="BDQ12" s="12"/>
      <c r="BDR12" s="12"/>
      <c r="BDS12" s="27"/>
      <c r="BDT12" s="12"/>
      <c r="BDU12" s="223"/>
      <c r="BDV12" s="223"/>
      <c r="BDW12" s="225"/>
      <c r="BDX12" s="223"/>
      <c r="BDY12" s="223"/>
      <c r="BDZ12" s="223"/>
      <c r="BEA12" s="223"/>
      <c r="BEB12" s="223"/>
      <c r="BEC12" s="225"/>
      <c r="BED12" s="272"/>
      <c r="BEE12" s="238"/>
      <c r="BEF12" s="238"/>
      <c r="BEG12" s="12"/>
      <c r="BEH12" s="12"/>
      <c r="BEI12" s="27"/>
      <c r="BEJ12" s="12"/>
      <c r="BEK12" s="223"/>
      <c r="BEL12" s="223"/>
      <c r="BEM12" s="225"/>
      <c r="BEN12" s="223"/>
      <c r="BEO12" s="223"/>
      <c r="BEP12" s="223"/>
      <c r="BEQ12" s="223"/>
      <c r="BER12" s="223"/>
      <c r="BES12" s="225"/>
      <c r="BET12" s="272"/>
      <c r="BEU12" s="238"/>
      <c r="BEV12" s="238"/>
      <c r="BEW12" s="12"/>
      <c r="BEX12" s="12"/>
      <c r="BEY12" s="27"/>
      <c r="BEZ12" s="12"/>
      <c r="BFA12" s="223"/>
      <c r="BFB12" s="223"/>
      <c r="BFC12" s="225"/>
      <c r="BFD12" s="223"/>
      <c r="BFE12" s="223"/>
      <c r="BFF12" s="223"/>
      <c r="BFG12" s="223"/>
      <c r="BFH12" s="223"/>
      <c r="BFI12" s="225"/>
      <c r="BFJ12" s="272"/>
      <c r="BFK12" s="238"/>
      <c r="BFL12" s="238"/>
      <c r="BFM12" s="12"/>
      <c r="BFN12" s="12"/>
      <c r="BFO12" s="27"/>
      <c r="BFP12" s="12"/>
      <c r="BFQ12" s="223"/>
      <c r="BFR12" s="223"/>
      <c r="BFS12" s="225"/>
      <c r="BFT12" s="223"/>
      <c r="BFU12" s="223"/>
      <c r="BFV12" s="223"/>
      <c r="BFW12" s="223"/>
      <c r="BFX12" s="223"/>
      <c r="BFY12" s="225"/>
      <c r="BFZ12" s="272"/>
      <c r="BGA12" s="238"/>
      <c r="BGB12" s="238"/>
      <c r="BGC12" s="12"/>
      <c r="BGD12" s="12"/>
      <c r="BGE12" s="27"/>
      <c r="BGF12" s="12"/>
      <c r="BGG12" s="223"/>
      <c r="BGH12" s="223"/>
      <c r="BGI12" s="225"/>
      <c r="BGJ12" s="223"/>
      <c r="BGK12" s="223"/>
      <c r="BGL12" s="223"/>
      <c r="BGM12" s="223"/>
      <c r="BGN12" s="223"/>
      <c r="BGO12" s="225"/>
      <c r="BGP12" s="272"/>
      <c r="BGQ12" s="238"/>
      <c r="BGR12" s="238"/>
      <c r="BGS12" s="12"/>
      <c r="BGT12" s="12"/>
      <c r="BGU12" s="27"/>
      <c r="BGV12" s="12"/>
      <c r="BGW12" s="223"/>
      <c r="BGX12" s="223"/>
      <c r="BGY12" s="225"/>
      <c r="BGZ12" s="223"/>
      <c r="BHA12" s="223"/>
      <c r="BHB12" s="223"/>
      <c r="BHC12" s="223"/>
      <c r="BHD12" s="223"/>
      <c r="BHE12" s="225"/>
      <c r="BHF12" s="272"/>
      <c r="BHG12" s="238"/>
      <c r="BHH12" s="238"/>
      <c r="BHI12" s="12"/>
      <c r="BHJ12" s="12"/>
      <c r="BHK12" s="27"/>
      <c r="BHL12" s="12"/>
      <c r="BHM12" s="223"/>
      <c r="BHN12" s="223"/>
      <c r="BHO12" s="225"/>
      <c r="BHP12" s="223"/>
      <c r="BHQ12" s="223"/>
      <c r="BHR12" s="223"/>
      <c r="BHS12" s="223"/>
      <c r="BHT12" s="223"/>
      <c r="BHU12" s="225"/>
      <c r="BHV12" s="272"/>
      <c r="BHW12" s="238"/>
      <c r="BHX12" s="238"/>
      <c r="BHY12" s="12"/>
      <c r="BHZ12" s="12"/>
      <c r="BIA12" s="27"/>
      <c r="BIB12" s="12"/>
      <c r="BIC12" s="223"/>
      <c r="BID12" s="223"/>
      <c r="BIE12" s="225"/>
      <c r="BIF12" s="223"/>
      <c r="BIG12" s="223"/>
      <c r="BIH12" s="223"/>
      <c r="BII12" s="223"/>
      <c r="BIJ12" s="223"/>
      <c r="BIK12" s="225"/>
      <c r="BIL12" s="272"/>
      <c r="BIM12" s="238"/>
      <c r="BIN12" s="238"/>
      <c r="BIO12" s="12"/>
      <c r="BIP12" s="12"/>
      <c r="BIQ12" s="27"/>
      <c r="BIR12" s="12"/>
      <c r="BIS12" s="223"/>
      <c r="BIT12" s="223"/>
      <c r="BIU12" s="225"/>
      <c r="BIV12" s="223"/>
      <c r="BIW12" s="223"/>
      <c r="BIX12" s="223"/>
      <c r="BIY12" s="223"/>
      <c r="BIZ12" s="223"/>
      <c r="BJA12" s="225"/>
      <c r="BJB12" s="272"/>
      <c r="BJC12" s="238"/>
      <c r="BJD12" s="238"/>
      <c r="BJE12" s="12"/>
      <c r="BJF12" s="12"/>
      <c r="BJG12" s="27"/>
      <c r="BJH12" s="12"/>
      <c r="BJI12" s="223"/>
      <c r="BJJ12" s="223"/>
      <c r="BJK12" s="225"/>
      <c r="BJL12" s="223"/>
      <c r="BJM12" s="223"/>
      <c r="BJN12" s="223"/>
      <c r="BJO12" s="223"/>
      <c r="BJP12" s="223"/>
      <c r="BJQ12" s="225"/>
      <c r="BJR12" s="272"/>
      <c r="BJS12" s="238"/>
      <c r="BJT12" s="238"/>
      <c r="BJU12" s="12"/>
      <c r="BJV12" s="12"/>
      <c r="BJW12" s="27"/>
      <c r="BJX12" s="12"/>
      <c r="BJY12" s="223"/>
      <c r="BJZ12" s="223"/>
      <c r="BKA12" s="225"/>
      <c r="BKB12" s="223"/>
      <c r="BKC12" s="223"/>
      <c r="BKD12" s="223"/>
      <c r="BKE12" s="223"/>
      <c r="BKF12" s="223"/>
      <c r="BKG12" s="225"/>
      <c r="BKH12" s="272"/>
      <c r="BKI12" s="238"/>
      <c r="BKJ12" s="238"/>
      <c r="BKK12" s="12"/>
      <c r="BKL12" s="12"/>
      <c r="BKM12" s="27"/>
      <c r="BKN12" s="12"/>
      <c r="BKO12" s="223"/>
      <c r="BKP12" s="223"/>
      <c r="BKQ12" s="225"/>
      <c r="BKR12" s="223"/>
      <c r="BKS12" s="223"/>
      <c r="BKT12" s="223"/>
      <c r="BKU12" s="223"/>
      <c r="BKV12" s="223"/>
      <c r="BKW12" s="225"/>
      <c r="BKX12" s="272"/>
      <c r="BKY12" s="238"/>
      <c r="BKZ12" s="238"/>
      <c r="BLA12" s="12"/>
      <c r="BLB12" s="12"/>
      <c r="BLC12" s="27"/>
      <c r="BLD12" s="12"/>
      <c r="BLE12" s="223"/>
      <c r="BLF12" s="223"/>
      <c r="BLG12" s="225"/>
      <c r="BLH12" s="223"/>
      <c r="BLI12" s="223"/>
      <c r="BLJ12" s="223"/>
      <c r="BLK12" s="223"/>
      <c r="BLL12" s="223"/>
      <c r="BLM12" s="225"/>
      <c r="BLN12" s="272"/>
      <c r="BLO12" s="238"/>
      <c r="BLP12" s="238"/>
      <c r="BLQ12" s="12"/>
      <c r="BLR12" s="12"/>
      <c r="BLS12" s="27"/>
      <c r="BLT12" s="12"/>
      <c r="BLU12" s="223"/>
      <c r="BLV12" s="223"/>
      <c r="BLW12" s="225"/>
      <c r="BLX12" s="223"/>
      <c r="BLY12" s="223"/>
      <c r="BLZ12" s="223"/>
      <c r="BMA12" s="223"/>
      <c r="BMB12" s="223"/>
      <c r="BMC12" s="225"/>
      <c r="BMD12" s="272"/>
      <c r="BME12" s="238"/>
      <c r="BMF12" s="238"/>
      <c r="BMG12" s="12"/>
      <c r="BMH12" s="12"/>
      <c r="BMI12" s="27"/>
      <c r="BMJ12" s="12"/>
      <c r="BMK12" s="223"/>
      <c r="BML12" s="223"/>
      <c r="BMM12" s="225"/>
      <c r="BMN12" s="223"/>
      <c r="BMO12" s="223"/>
      <c r="BMP12" s="223"/>
      <c r="BMQ12" s="223"/>
      <c r="BMR12" s="223"/>
      <c r="BMS12" s="225"/>
      <c r="BMT12" s="272"/>
      <c r="BMU12" s="238"/>
      <c r="BMV12" s="238"/>
      <c r="BMW12" s="12"/>
      <c r="BMX12" s="12"/>
      <c r="BMY12" s="27"/>
      <c r="BMZ12" s="12"/>
      <c r="BNA12" s="223"/>
      <c r="BNB12" s="223"/>
      <c r="BNC12" s="225"/>
      <c r="BND12" s="223"/>
      <c r="BNE12" s="223"/>
      <c r="BNF12" s="223"/>
      <c r="BNG12" s="223"/>
      <c r="BNH12" s="223"/>
      <c r="BNI12" s="225"/>
      <c r="BNJ12" s="272"/>
      <c r="BNK12" s="238"/>
      <c r="BNL12" s="238"/>
      <c r="BNM12" s="12"/>
      <c r="BNN12" s="12"/>
      <c r="BNO12" s="27"/>
      <c r="BNP12" s="12"/>
      <c r="BNQ12" s="223"/>
      <c r="BNR12" s="223"/>
      <c r="BNS12" s="225"/>
      <c r="BNT12" s="223"/>
      <c r="BNU12" s="223"/>
      <c r="BNV12" s="223"/>
      <c r="BNW12" s="223"/>
      <c r="BNX12" s="223"/>
      <c r="BNY12" s="225"/>
      <c r="BNZ12" s="272"/>
      <c r="BOA12" s="238"/>
      <c r="BOB12" s="238"/>
      <c r="BOC12" s="12"/>
      <c r="BOD12" s="12"/>
      <c r="BOE12" s="27"/>
      <c r="BOF12" s="12"/>
      <c r="BOG12" s="223"/>
      <c r="BOH12" s="223"/>
      <c r="BOI12" s="225"/>
      <c r="BOJ12" s="223"/>
      <c r="BOK12" s="223"/>
      <c r="BOL12" s="223"/>
      <c r="BOM12" s="223"/>
      <c r="BON12" s="223"/>
      <c r="BOO12" s="225"/>
      <c r="BOP12" s="272"/>
      <c r="BOQ12" s="238"/>
      <c r="BOR12" s="238"/>
      <c r="BOS12" s="12"/>
      <c r="BOT12" s="12"/>
      <c r="BOU12" s="27"/>
      <c r="BOV12" s="12"/>
      <c r="BOW12" s="223"/>
      <c r="BOX12" s="223"/>
      <c r="BOY12" s="225"/>
      <c r="BOZ12" s="223"/>
      <c r="BPA12" s="223"/>
      <c r="BPB12" s="223"/>
      <c r="BPC12" s="223"/>
      <c r="BPD12" s="223"/>
      <c r="BPE12" s="225"/>
      <c r="BPF12" s="272"/>
      <c r="BPG12" s="238"/>
      <c r="BPH12" s="238"/>
      <c r="BPI12" s="12"/>
      <c r="BPJ12" s="12"/>
      <c r="BPK12" s="27"/>
      <c r="BPL12" s="12"/>
      <c r="BPM12" s="223"/>
      <c r="BPN12" s="223"/>
      <c r="BPO12" s="225"/>
      <c r="BPP12" s="223"/>
      <c r="BPQ12" s="223"/>
      <c r="BPR12" s="223"/>
      <c r="BPS12" s="223"/>
      <c r="BPT12" s="223"/>
      <c r="BPU12" s="225"/>
      <c r="BPV12" s="272"/>
      <c r="BPW12" s="238"/>
      <c r="BPX12" s="238"/>
      <c r="BPY12" s="12"/>
      <c r="BPZ12" s="12"/>
      <c r="BQA12" s="27"/>
      <c r="BQB12" s="12"/>
      <c r="BQC12" s="223"/>
      <c r="BQD12" s="223"/>
      <c r="BQE12" s="225"/>
      <c r="BQF12" s="223"/>
      <c r="BQG12" s="223"/>
      <c r="BQH12" s="223"/>
      <c r="BQI12" s="223"/>
      <c r="BQJ12" s="223"/>
      <c r="BQK12" s="225"/>
      <c r="BQL12" s="272"/>
      <c r="BQM12" s="238"/>
      <c r="BQN12" s="238"/>
      <c r="BQO12" s="12"/>
      <c r="BQP12" s="12"/>
      <c r="BQQ12" s="27"/>
      <c r="BQR12" s="12"/>
      <c r="BQS12" s="223"/>
      <c r="BQT12" s="223"/>
      <c r="BQU12" s="225"/>
      <c r="BQV12" s="223"/>
      <c r="BQW12" s="223"/>
      <c r="BQX12" s="223"/>
      <c r="BQY12" s="223"/>
      <c r="BQZ12" s="223"/>
      <c r="BRA12" s="225"/>
      <c r="BRB12" s="272"/>
      <c r="BRC12" s="238"/>
      <c r="BRD12" s="238"/>
      <c r="BRE12" s="12"/>
      <c r="BRF12" s="12"/>
      <c r="BRG12" s="27"/>
      <c r="BRH12" s="12"/>
      <c r="BRI12" s="223"/>
      <c r="BRJ12" s="223"/>
      <c r="BRK12" s="225"/>
      <c r="BRL12" s="223"/>
      <c r="BRM12" s="223"/>
      <c r="BRN12" s="223"/>
      <c r="BRO12" s="223"/>
      <c r="BRP12" s="223"/>
      <c r="BRQ12" s="225"/>
      <c r="BRR12" s="272"/>
      <c r="BRS12" s="238"/>
      <c r="BRT12" s="238"/>
      <c r="BRU12" s="12"/>
      <c r="BRV12" s="12"/>
      <c r="BRW12" s="27"/>
      <c r="BRX12" s="12"/>
      <c r="BRY12" s="223"/>
      <c r="BRZ12" s="223"/>
      <c r="BSA12" s="225"/>
      <c r="BSB12" s="223"/>
      <c r="BSC12" s="223"/>
      <c r="BSD12" s="223"/>
      <c r="BSE12" s="223"/>
      <c r="BSF12" s="223"/>
      <c r="BSG12" s="225"/>
      <c r="BSH12" s="272"/>
      <c r="BSI12" s="238"/>
      <c r="BSJ12" s="238"/>
      <c r="BSK12" s="12"/>
      <c r="BSL12" s="12"/>
      <c r="BSM12" s="27"/>
      <c r="BSN12" s="12"/>
      <c r="BSO12" s="223"/>
      <c r="BSP12" s="223"/>
      <c r="BSQ12" s="225"/>
      <c r="BSR12" s="223"/>
      <c r="BSS12" s="223"/>
      <c r="BST12" s="223"/>
      <c r="BSU12" s="223"/>
      <c r="BSV12" s="223"/>
      <c r="BSW12" s="225"/>
      <c r="BSX12" s="272"/>
      <c r="BSY12" s="238"/>
      <c r="BSZ12" s="238"/>
      <c r="BTA12" s="12"/>
      <c r="BTB12" s="12"/>
      <c r="BTC12" s="27"/>
      <c r="BTD12" s="12"/>
      <c r="BTE12" s="223"/>
      <c r="BTF12" s="223"/>
      <c r="BTG12" s="225"/>
      <c r="BTH12" s="223"/>
      <c r="BTI12" s="223"/>
      <c r="BTJ12" s="223"/>
      <c r="BTK12" s="223"/>
      <c r="BTL12" s="223"/>
      <c r="BTM12" s="225"/>
      <c r="BTN12" s="272"/>
      <c r="BTO12" s="238"/>
      <c r="BTP12" s="238"/>
      <c r="BTQ12" s="12"/>
      <c r="BTR12" s="12"/>
      <c r="BTS12" s="27"/>
      <c r="BTT12" s="12"/>
      <c r="BTU12" s="223"/>
      <c r="BTV12" s="223"/>
      <c r="BTW12" s="225"/>
      <c r="BTX12" s="223"/>
      <c r="BTY12" s="223"/>
      <c r="BTZ12" s="223"/>
      <c r="BUA12" s="223"/>
      <c r="BUB12" s="223"/>
      <c r="BUC12" s="225"/>
      <c r="BUD12" s="272"/>
      <c r="BUE12" s="238"/>
      <c r="BUF12" s="238"/>
      <c r="BUG12" s="12"/>
      <c r="BUH12" s="12"/>
      <c r="BUI12" s="27"/>
      <c r="BUJ12" s="12"/>
      <c r="BUK12" s="223"/>
      <c r="BUL12" s="223"/>
      <c r="BUM12" s="225"/>
      <c r="BUN12" s="223"/>
      <c r="BUO12" s="223"/>
      <c r="BUP12" s="223"/>
      <c r="BUQ12" s="223"/>
      <c r="BUR12" s="223"/>
      <c r="BUS12" s="225"/>
      <c r="BUT12" s="272"/>
      <c r="BUU12" s="238"/>
      <c r="BUV12" s="238"/>
      <c r="BUW12" s="12"/>
      <c r="BUX12" s="12"/>
      <c r="BUY12" s="27"/>
      <c r="BUZ12" s="12"/>
      <c r="BVA12" s="223"/>
      <c r="BVB12" s="223"/>
      <c r="BVC12" s="225"/>
      <c r="BVD12" s="223"/>
      <c r="BVE12" s="223"/>
      <c r="BVF12" s="223"/>
      <c r="BVG12" s="223"/>
      <c r="BVH12" s="223"/>
      <c r="BVI12" s="225"/>
      <c r="BVJ12" s="272"/>
      <c r="BVK12" s="238"/>
      <c r="BVL12" s="238"/>
      <c r="BVM12" s="12"/>
      <c r="BVN12" s="12"/>
      <c r="BVO12" s="27"/>
      <c r="BVP12" s="12"/>
      <c r="BVQ12" s="223"/>
      <c r="BVR12" s="223"/>
      <c r="BVS12" s="225"/>
      <c r="BVT12" s="223"/>
      <c r="BVU12" s="223"/>
      <c r="BVV12" s="223"/>
      <c r="BVW12" s="223"/>
      <c r="BVX12" s="223"/>
      <c r="BVY12" s="225"/>
      <c r="BVZ12" s="272"/>
      <c r="BWA12" s="238"/>
      <c r="BWB12" s="238"/>
      <c r="BWC12" s="12"/>
      <c r="BWD12" s="12"/>
      <c r="BWE12" s="27"/>
      <c r="BWF12" s="12"/>
      <c r="BWG12" s="223"/>
      <c r="BWH12" s="223"/>
      <c r="BWI12" s="225"/>
      <c r="BWJ12" s="223"/>
      <c r="BWK12" s="223"/>
      <c r="BWL12" s="223"/>
      <c r="BWM12" s="223"/>
      <c r="BWN12" s="223"/>
      <c r="BWO12" s="225"/>
      <c r="BWP12" s="272"/>
      <c r="BWQ12" s="238"/>
      <c r="BWR12" s="238"/>
      <c r="BWS12" s="12"/>
      <c r="BWT12" s="12"/>
      <c r="BWU12" s="27"/>
      <c r="BWV12" s="12"/>
      <c r="BWW12" s="223"/>
      <c r="BWX12" s="223"/>
      <c r="BWY12" s="225"/>
      <c r="BWZ12" s="223"/>
      <c r="BXA12" s="223"/>
      <c r="BXB12" s="223"/>
      <c r="BXC12" s="223"/>
      <c r="BXD12" s="223"/>
      <c r="BXE12" s="225"/>
      <c r="BXF12" s="272"/>
      <c r="BXG12" s="238"/>
      <c r="BXH12" s="238"/>
      <c r="BXI12" s="12"/>
      <c r="BXJ12" s="12"/>
      <c r="BXK12" s="27"/>
      <c r="BXL12" s="12"/>
      <c r="BXM12" s="223"/>
      <c r="BXN12" s="223"/>
      <c r="BXO12" s="225"/>
      <c r="BXP12" s="223"/>
      <c r="BXQ12" s="223"/>
      <c r="BXR12" s="223"/>
      <c r="BXS12" s="223"/>
      <c r="BXT12" s="223"/>
      <c r="BXU12" s="225"/>
      <c r="BXV12" s="272"/>
      <c r="BXW12" s="238"/>
      <c r="BXX12" s="238"/>
      <c r="BXY12" s="12"/>
      <c r="BXZ12" s="12"/>
      <c r="BYA12" s="27"/>
      <c r="BYB12" s="12"/>
      <c r="BYC12" s="223"/>
      <c r="BYD12" s="223"/>
      <c r="BYE12" s="225"/>
      <c r="BYF12" s="223"/>
      <c r="BYG12" s="223"/>
      <c r="BYH12" s="223"/>
      <c r="BYI12" s="223"/>
      <c r="BYJ12" s="223"/>
      <c r="BYK12" s="225"/>
      <c r="BYL12" s="272"/>
      <c r="BYM12" s="238"/>
      <c r="BYN12" s="238"/>
      <c r="BYO12" s="12"/>
      <c r="BYP12" s="12"/>
      <c r="BYQ12" s="27"/>
      <c r="BYR12" s="12"/>
      <c r="BYS12" s="223"/>
      <c r="BYT12" s="223"/>
      <c r="BYU12" s="225"/>
      <c r="BYV12" s="223"/>
      <c r="BYW12" s="223"/>
      <c r="BYX12" s="223"/>
      <c r="BYY12" s="223"/>
      <c r="BYZ12" s="223"/>
      <c r="BZA12" s="225"/>
      <c r="BZB12" s="272"/>
      <c r="BZC12" s="238"/>
      <c r="BZD12" s="238"/>
      <c r="BZE12" s="12"/>
      <c r="BZF12" s="12"/>
      <c r="BZG12" s="27"/>
      <c r="BZH12" s="12"/>
      <c r="BZI12" s="223"/>
      <c r="BZJ12" s="223"/>
      <c r="BZK12" s="225"/>
      <c r="BZL12" s="223"/>
      <c r="BZM12" s="223"/>
      <c r="BZN12" s="223"/>
      <c r="BZO12" s="223"/>
      <c r="BZP12" s="223"/>
      <c r="BZQ12" s="225"/>
      <c r="BZR12" s="272"/>
      <c r="BZS12" s="238"/>
      <c r="BZT12" s="238"/>
      <c r="BZU12" s="12"/>
      <c r="BZV12" s="12"/>
      <c r="BZW12" s="27"/>
      <c r="BZX12" s="12"/>
      <c r="BZY12" s="223"/>
      <c r="BZZ12" s="223"/>
      <c r="CAA12" s="225"/>
      <c r="CAB12" s="223"/>
      <c r="CAC12" s="223"/>
      <c r="CAD12" s="223"/>
      <c r="CAE12" s="223"/>
      <c r="CAF12" s="223"/>
      <c r="CAG12" s="225"/>
      <c r="CAH12" s="272"/>
      <c r="CAI12" s="238"/>
      <c r="CAJ12" s="238"/>
      <c r="CAK12" s="12"/>
      <c r="CAL12" s="12"/>
      <c r="CAM12" s="27"/>
      <c r="CAN12" s="12"/>
      <c r="CAO12" s="223"/>
      <c r="CAP12" s="223"/>
      <c r="CAQ12" s="225"/>
      <c r="CAR12" s="223"/>
      <c r="CAS12" s="223"/>
      <c r="CAT12" s="223"/>
      <c r="CAU12" s="223"/>
      <c r="CAV12" s="223"/>
      <c r="CAW12" s="225"/>
      <c r="CAX12" s="272"/>
      <c r="CAY12" s="238"/>
      <c r="CAZ12" s="238"/>
      <c r="CBA12" s="12"/>
      <c r="CBB12" s="12"/>
      <c r="CBC12" s="27"/>
      <c r="CBD12" s="12"/>
      <c r="CBE12" s="223"/>
      <c r="CBF12" s="223"/>
      <c r="CBG12" s="225"/>
      <c r="CBH12" s="223"/>
      <c r="CBI12" s="223"/>
      <c r="CBJ12" s="223"/>
      <c r="CBK12" s="223"/>
      <c r="CBL12" s="223"/>
      <c r="CBM12" s="225"/>
      <c r="CBN12" s="272"/>
      <c r="CBO12" s="238"/>
      <c r="CBP12" s="238"/>
      <c r="CBQ12" s="12"/>
      <c r="CBR12" s="12"/>
      <c r="CBS12" s="27"/>
      <c r="CBT12" s="12"/>
      <c r="CBU12" s="223"/>
      <c r="CBV12" s="223"/>
      <c r="CBW12" s="225"/>
      <c r="CBX12" s="223"/>
      <c r="CBY12" s="223"/>
      <c r="CBZ12" s="223"/>
      <c r="CCA12" s="223"/>
      <c r="CCB12" s="223"/>
      <c r="CCC12" s="225"/>
      <c r="CCD12" s="272"/>
      <c r="CCE12" s="238"/>
      <c r="CCF12" s="238"/>
      <c r="CCG12" s="12"/>
      <c r="CCH12" s="12"/>
      <c r="CCI12" s="27"/>
      <c r="CCJ12" s="12"/>
      <c r="CCK12" s="223"/>
      <c r="CCL12" s="223"/>
      <c r="CCM12" s="225"/>
      <c r="CCN12" s="223"/>
      <c r="CCO12" s="223"/>
      <c r="CCP12" s="223"/>
      <c r="CCQ12" s="223"/>
      <c r="CCR12" s="223"/>
      <c r="CCS12" s="225"/>
      <c r="CCT12" s="272"/>
      <c r="CCU12" s="238"/>
      <c r="CCV12" s="238"/>
      <c r="CCW12" s="12"/>
      <c r="CCX12" s="12"/>
      <c r="CCY12" s="27"/>
      <c r="CCZ12" s="12"/>
      <c r="CDA12" s="223"/>
      <c r="CDB12" s="223"/>
      <c r="CDC12" s="225"/>
      <c r="CDD12" s="223"/>
      <c r="CDE12" s="223"/>
      <c r="CDF12" s="223"/>
      <c r="CDG12" s="223"/>
      <c r="CDH12" s="223"/>
      <c r="CDI12" s="225"/>
      <c r="CDJ12" s="272"/>
      <c r="CDK12" s="238"/>
      <c r="CDL12" s="238"/>
      <c r="CDM12" s="12"/>
      <c r="CDN12" s="12"/>
      <c r="CDO12" s="27"/>
      <c r="CDP12" s="12"/>
      <c r="CDQ12" s="223"/>
      <c r="CDR12" s="223"/>
      <c r="CDS12" s="225"/>
      <c r="CDT12" s="223"/>
      <c r="CDU12" s="223"/>
      <c r="CDV12" s="223"/>
      <c r="CDW12" s="223"/>
      <c r="CDX12" s="223"/>
      <c r="CDY12" s="225"/>
      <c r="CDZ12" s="272"/>
      <c r="CEA12" s="238"/>
      <c r="CEB12" s="238"/>
      <c r="CEC12" s="12"/>
      <c r="CED12" s="12"/>
      <c r="CEE12" s="27"/>
      <c r="CEF12" s="12"/>
      <c r="CEG12" s="223"/>
      <c r="CEH12" s="223"/>
      <c r="CEI12" s="225"/>
      <c r="CEJ12" s="223"/>
      <c r="CEK12" s="223"/>
      <c r="CEL12" s="223"/>
      <c r="CEM12" s="223"/>
      <c r="CEN12" s="223"/>
      <c r="CEO12" s="225"/>
      <c r="CEP12" s="272"/>
      <c r="CEQ12" s="238"/>
      <c r="CER12" s="238"/>
      <c r="CES12" s="12"/>
      <c r="CET12" s="12"/>
      <c r="CEU12" s="27"/>
      <c r="CEV12" s="12"/>
      <c r="CEW12" s="223"/>
      <c r="CEX12" s="223"/>
      <c r="CEY12" s="225"/>
      <c r="CEZ12" s="223"/>
      <c r="CFA12" s="223"/>
      <c r="CFB12" s="223"/>
      <c r="CFC12" s="223"/>
      <c r="CFD12" s="223"/>
      <c r="CFE12" s="225"/>
      <c r="CFF12" s="272"/>
      <c r="CFG12" s="238"/>
      <c r="CFH12" s="238"/>
      <c r="CFI12" s="12"/>
      <c r="CFJ12" s="12"/>
      <c r="CFK12" s="27"/>
      <c r="CFL12" s="12"/>
      <c r="CFM12" s="223"/>
      <c r="CFN12" s="223"/>
      <c r="CFO12" s="225"/>
      <c r="CFP12" s="223"/>
      <c r="CFQ12" s="223"/>
      <c r="CFR12" s="223"/>
      <c r="CFS12" s="223"/>
      <c r="CFT12" s="223"/>
      <c r="CFU12" s="225"/>
      <c r="CFV12" s="272"/>
      <c r="CFW12" s="238"/>
      <c r="CFX12" s="238"/>
      <c r="CFY12" s="12"/>
      <c r="CFZ12" s="12"/>
      <c r="CGA12" s="27"/>
      <c r="CGB12" s="12"/>
      <c r="CGC12" s="223"/>
      <c r="CGD12" s="223"/>
      <c r="CGE12" s="225"/>
      <c r="CGF12" s="223"/>
      <c r="CGG12" s="223"/>
      <c r="CGH12" s="223"/>
      <c r="CGI12" s="223"/>
      <c r="CGJ12" s="223"/>
      <c r="CGK12" s="225"/>
      <c r="CGL12" s="272"/>
      <c r="CGM12" s="238"/>
      <c r="CGN12" s="238"/>
      <c r="CGO12" s="12"/>
      <c r="CGP12" s="12"/>
      <c r="CGQ12" s="27"/>
      <c r="CGR12" s="12"/>
      <c r="CGS12" s="223"/>
      <c r="CGT12" s="223"/>
      <c r="CGU12" s="225"/>
      <c r="CGV12" s="223"/>
      <c r="CGW12" s="223"/>
      <c r="CGX12" s="223"/>
      <c r="CGY12" s="223"/>
      <c r="CGZ12" s="223"/>
      <c r="CHA12" s="225"/>
      <c r="CHB12" s="272"/>
      <c r="CHC12" s="238"/>
      <c r="CHD12" s="238"/>
      <c r="CHE12" s="12"/>
      <c r="CHF12" s="12"/>
      <c r="CHG12" s="27"/>
      <c r="CHH12" s="12"/>
      <c r="CHI12" s="223"/>
      <c r="CHJ12" s="223"/>
      <c r="CHK12" s="225"/>
      <c r="CHL12" s="223"/>
      <c r="CHM12" s="223"/>
      <c r="CHN12" s="223"/>
      <c r="CHO12" s="223"/>
      <c r="CHP12" s="223"/>
      <c r="CHQ12" s="225"/>
      <c r="CHR12" s="272"/>
      <c r="CHS12" s="238"/>
      <c r="CHT12" s="238"/>
      <c r="CHU12" s="12"/>
      <c r="CHV12" s="12"/>
      <c r="CHW12" s="27"/>
      <c r="CHX12" s="12"/>
      <c r="CHY12" s="223"/>
      <c r="CHZ12" s="223"/>
      <c r="CIA12" s="225"/>
      <c r="CIB12" s="223"/>
      <c r="CIC12" s="223"/>
      <c r="CID12" s="223"/>
      <c r="CIE12" s="223"/>
      <c r="CIF12" s="223"/>
      <c r="CIG12" s="225"/>
      <c r="CIH12" s="272"/>
      <c r="CII12" s="238"/>
      <c r="CIJ12" s="238"/>
      <c r="CIK12" s="12"/>
      <c r="CIL12" s="12"/>
      <c r="CIM12" s="27"/>
      <c r="CIN12" s="12"/>
      <c r="CIO12" s="223"/>
      <c r="CIP12" s="223"/>
      <c r="CIQ12" s="225"/>
      <c r="CIR12" s="223"/>
      <c r="CIS12" s="223"/>
      <c r="CIT12" s="223"/>
      <c r="CIU12" s="223"/>
      <c r="CIV12" s="223"/>
      <c r="CIW12" s="225"/>
      <c r="CIX12" s="272"/>
      <c r="CIY12" s="238"/>
      <c r="CIZ12" s="238"/>
      <c r="CJA12" s="12"/>
      <c r="CJB12" s="12"/>
      <c r="CJC12" s="27"/>
      <c r="CJD12" s="12"/>
      <c r="CJE12" s="223"/>
      <c r="CJF12" s="223"/>
      <c r="CJG12" s="225"/>
      <c r="CJH12" s="223"/>
      <c r="CJI12" s="223"/>
      <c r="CJJ12" s="223"/>
      <c r="CJK12" s="223"/>
      <c r="CJL12" s="223"/>
      <c r="CJM12" s="225"/>
      <c r="CJN12" s="272"/>
      <c r="CJO12" s="238"/>
      <c r="CJP12" s="238"/>
      <c r="CJQ12" s="12"/>
      <c r="CJR12" s="12"/>
      <c r="CJS12" s="27"/>
      <c r="CJT12" s="12"/>
      <c r="CJU12" s="223"/>
      <c r="CJV12" s="223"/>
      <c r="CJW12" s="225"/>
      <c r="CJX12" s="223"/>
      <c r="CJY12" s="223"/>
      <c r="CJZ12" s="223"/>
      <c r="CKA12" s="223"/>
      <c r="CKB12" s="223"/>
      <c r="CKC12" s="225"/>
      <c r="CKD12" s="272"/>
      <c r="CKE12" s="238"/>
      <c r="CKF12" s="238"/>
      <c r="CKG12" s="12"/>
      <c r="CKH12" s="12"/>
      <c r="CKI12" s="27"/>
      <c r="CKJ12" s="12"/>
      <c r="CKK12" s="223"/>
      <c r="CKL12" s="223"/>
      <c r="CKM12" s="225"/>
      <c r="CKN12" s="223"/>
      <c r="CKO12" s="223"/>
      <c r="CKP12" s="223"/>
      <c r="CKQ12" s="223"/>
      <c r="CKR12" s="223"/>
      <c r="CKS12" s="225"/>
      <c r="CKT12" s="272"/>
      <c r="CKU12" s="238"/>
      <c r="CKV12" s="238"/>
      <c r="CKW12" s="12"/>
      <c r="CKX12" s="12"/>
      <c r="CKY12" s="27"/>
      <c r="CKZ12" s="12"/>
      <c r="CLA12" s="223"/>
      <c r="CLB12" s="223"/>
      <c r="CLC12" s="225"/>
      <c r="CLD12" s="223"/>
      <c r="CLE12" s="223"/>
      <c r="CLF12" s="223"/>
      <c r="CLG12" s="223"/>
      <c r="CLH12" s="223"/>
      <c r="CLI12" s="225"/>
      <c r="CLJ12" s="272"/>
      <c r="CLK12" s="238"/>
      <c r="CLL12" s="238"/>
      <c r="CLM12" s="12"/>
      <c r="CLN12" s="12"/>
      <c r="CLO12" s="27"/>
      <c r="CLP12" s="12"/>
      <c r="CLQ12" s="223"/>
      <c r="CLR12" s="223"/>
      <c r="CLS12" s="225"/>
      <c r="CLT12" s="223"/>
      <c r="CLU12" s="223"/>
      <c r="CLV12" s="223"/>
      <c r="CLW12" s="223"/>
      <c r="CLX12" s="223"/>
      <c r="CLY12" s="225"/>
      <c r="CLZ12" s="272"/>
      <c r="CMA12" s="238"/>
      <c r="CMB12" s="238"/>
      <c r="CMC12" s="12"/>
      <c r="CMD12" s="12"/>
      <c r="CME12" s="27"/>
      <c r="CMF12" s="12"/>
      <c r="CMG12" s="223"/>
      <c r="CMH12" s="223"/>
      <c r="CMI12" s="225"/>
      <c r="CMJ12" s="223"/>
      <c r="CMK12" s="223"/>
      <c r="CML12" s="223"/>
      <c r="CMM12" s="223"/>
      <c r="CMN12" s="223"/>
      <c r="CMO12" s="225"/>
      <c r="CMP12" s="272"/>
      <c r="CMQ12" s="238"/>
      <c r="CMR12" s="238"/>
      <c r="CMS12" s="12"/>
      <c r="CMT12" s="12"/>
      <c r="CMU12" s="27"/>
      <c r="CMV12" s="12"/>
      <c r="CMW12" s="223"/>
      <c r="CMX12" s="223"/>
      <c r="CMY12" s="225"/>
      <c r="CMZ12" s="223"/>
      <c r="CNA12" s="223"/>
      <c r="CNB12" s="223"/>
      <c r="CNC12" s="223"/>
      <c r="CND12" s="223"/>
      <c r="CNE12" s="225"/>
      <c r="CNF12" s="272"/>
      <c r="CNG12" s="238"/>
      <c r="CNH12" s="238"/>
      <c r="CNI12" s="12"/>
      <c r="CNJ12" s="12"/>
      <c r="CNK12" s="27"/>
      <c r="CNL12" s="12"/>
      <c r="CNM12" s="223"/>
      <c r="CNN12" s="223"/>
      <c r="CNO12" s="225"/>
      <c r="CNP12" s="223"/>
      <c r="CNQ12" s="223"/>
      <c r="CNR12" s="223"/>
      <c r="CNS12" s="223"/>
      <c r="CNT12" s="223"/>
      <c r="CNU12" s="225"/>
      <c r="CNV12" s="272"/>
      <c r="CNW12" s="238"/>
      <c r="CNX12" s="238"/>
      <c r="CNY12" s="12"/>
      <c r="CNZ12" s="12"/>
      <c r="COA12" s="27"/>
      <c r="COB12" s="12"/>
      <c r="COC12" s="223"/>
      <c r="COD12" s="223"/>
      <c r="COE12" s="225"/>
      <c r="COF12" s="223"/>
      <c r="COG12" s="223"/>
      <c r="COH12" s="223"/>
      <c r="COI12" s="223"/>
      <c r="COJ12" s="223"/>
      <c r="COK12" s="225"/>
      <c r="COL12" s="272"/>
      <c r="COM12" s="238"/>
      <c r="CON12" s="238"/>
      <c r="COO12" s="12"/>
      <c r="COP12" s="12"/>
      <c r="COQ12" s="27"/>
      <c r="COR12" s="12"/>
      <c r="COS12" s="223"/>
      <c r="COT12" s="223"/>
      <c r="COU12" s="225"/>
      <c r="COV12" s="223"/>
      <c r="COW12" s="223"/>
      <c r="COX12" s="223"/>
      <c r="COY12" s="223"/>
      <c r="COZ12" s="223"/>
      <c r="CPA12" s="225"/>
      <c r="CPB12" s="272"/>
      <c r="CPC12" s="238"/>
      <c r="CPD12" s="238"/>
      <c r="CPE12" s="12"/>
      <c r="CPF12" s="12"/>
      <c r="CPG12" s="27"/>
      <c r="CPH12" s="12"/>
      <c r="CPI12" s="223"/>
      <c r="CPJ12" s="223"/>
      <c r="CPK12" s="225"/>
      <c r="CPL12" s="223"/>
      <c r="CPM12" s="223"/>
      <c r="CPN12" s="223"/>
      <c r="CPO12" s="223"/>
      <c r="CPP12" s="223"/>
      <c r="CPQ12" s="225"/>
      <c r="CPR12" s="272"/>
      <c r="CPS12" s="238"/>
      <c r="CPT12" s="238"/>
      <c r="CPU12" s="12"/>
      <c r="CPV12" s="12"/>
      <c r="CPW12" s="27"/>
      <c r="CPX12" s="12"/>
      <c r="CPY12" s="223"/>
      <c r="CPZ12" s="223"/>
      <c r="CQA12" s="225"/>
      <c r="CQB12" s="223"/>
      <c r="CQC12" s="223"/>
      <c r="CQD12" s="223"/>
      <c r="CQE12" s="223"/>
      <c r="CQF12" s="223"/>
      <c r="CQG12" s="225"/>
      <c r="CQH12" s="272"/>
      <c r="CQI12" s="238"/>
      <c r="CQJ12" s="238"/>
      <c r="CQK12" s="12"/>
      <c r="CQL12" s="12"/>
      <c r="CQM12" s="27"/>
      <c r="CQN12" s="12"/>
      <c r="CQO12" s="223"/>
      <c r="CQP12" s="223"/>
      <c r="CQQ12" s="225"/>
      <c r="CQR12" s="223"/>
      <c r="CQS12" s="223"/>
      <c r="CQT12" s="223"/>
      <c r="CQU12" s="223"/>
      <c r="CQV12" s="223"/>
      <c r="CQW12" s="225"/>
      <c r="CQX12" s="272"/>
      <c r="CQY12" s="238"/>
      <c r="CQZ12" s="238"/>
      <c r="CRA12" s="12"/>
      <c r="CRB12" s="12"/>
      <c r="CRC12" s="27"/>
      <c r="CRD12" s="12"/>
      <c r="CRE12" s="223"/>
      <c r="CRF12" s="223"/>
      <c r="CRG12" s="225"/>
      <c r="CRH12" s="223"/>
      <c r="CRI12" s="223"/>
      <c r="CRJ12" s="223"/>
      <c r="CRK12" s="223"/>
      <c r="CRL12" s="223"/>
      <c r="CRM12" s="225"/>
      <c r="CRN12" s="272"/>
      <c r="CRO12" s="238"/>
      <c r="CRP12" s="238"/>
      <c r="CRQ12" s="12"/>
      <c r="CRR12" s="12"/>
      <c r="CRS12" s="27"/>
      <c r="CRT12" s="12"/>
      <c r="CRU12" s="223"/>
      <c r="CRV12" s="223"/>
      <c r="CRW12" s="225"/>
      <c r="CRX12" s="223"/>
      <c r="CRY12" s="223"/>
      <c r="CRZ12" s="223"/>
      <c r="CSA12" s="223"/>
      <c r="CSB12" s="223"/>
      <c r="CSC12" s="225"/>
      <c r="CSD12" s="272"/>
      <c r="CSE12" s="238"/>
      <c r="CSF12" s="238"/>
      <c r="CSG12" s="12"/>
      <c r="CSH12" s="12"/>
      <c r="CSI12" s="27"/>
      <c r="CSJ12" s="12"/>
      <c r="CSK12" s="223"/>
      <c r="CSL12" s="223"/>
      <c r="CSM12" s="225"/>
      <c r="CSN12" s="223"/>
      <c r="CSO12" s="223"/>
      <c r="CSP12" s="223"/>
      <c r="CSQ12" s="223"/>
      <c r="CSR12" s="223"/>
      <c r="CSS12" s="225"/>
      <c r="CST12" s="272"/>
      <c r="CSU12" s="238"/>
      <c r="CSV12" s="238"/>
      <c r="CSW12" s="12"/>
      <c r="CSX12" s="12"/>
      <c r="CSY12" s="27"/>
      <c r="CSZ12" s="12"/>
      <c r="CTA12" s="223"/>
      <c r="CTB12" s="223"/>
      <c r="CTC12" s="225"/>
      <c r="CTD12" s="223"/>
      <c r="CTE12" s="223"/>
      <c r="CTF12" s="223"/>
      <c r="CTG12" s="223"/>
      <c r="CTH12" s="223"/>
      <c r="CTI12" s="225"/>
      <c r="CTJ12" s="272"/>
      <c r="CTK12" s="238"/>
      <c r="CTL12" s="238"/>
      <c r="CTM12" s="12"/>
      <c r="CTN12" s="12"/>
      <c r="CTO12" s="27"/>
      <c r="CTP12" s="12"/>
      <c r="CTQ12" s="223"/>
      <c r="CTR12" s="223"/>
      <c r="CTS12" s="225"/>
      <c r="CTT12" s="223"/>
      <c r="CTU12" s="223"/>
      <c r="CTV12" s="223"/>
      <c r="CTW12" s="223"/>
      <c r="CTX12" s="223"/>
      <c r="CTY12" s="225"/>
      <c r="CTZ12" s="272"/>
      <c r="CUA12" s="238"/>
      <c r="CUB12" s="238"/>
      <c r="CUC12" s="12"/>
      <c r="CUD12" s="12"/>
      <c r="CUE12" s="27"/>
      <c r="CUF12" s="12"/>
      <c r="CUG12" s="223"/>
      <c r="CUH12" s="223"/>
      <c r="CUI12" s="225"/>
      <c r="CUJ12" s="223"/>
      <c r="CUK12" s="223"/>
      <c r="CUL12" s="223"/>
      <c r="CUM12" s="223"/>
      <c r="CUN12" s="223"/>
      <c r="CUO12" s="225"/>
      <c r="CUP12" s="272"/>
      <c r="CUQ12" s="238"/>
      <c r="CUR12" s="238"/>
      <c r="CUS12" s="12"/>
      <c r="CUT12" s="12"/>
      <c r="CUU12" s="27"/>
      <c r="CUV12" s="12"/>
      <c r="CUW12" s="223"/>
      <c r="CUX12" s="223"/>
      <c r="CUY12" s="225"/>
      <c r="CUZ12" s="223"/>
      <c r="CVA12" s="223"/>
      <c r="CVB12" s="223"/>
      <c r="CVC12" s="223"/>
      <c r="CVD12" s="223"/>
      <c r="CVE12" s="225"/>
      <c r="CVF12" s="272"/>
      <c r="CVG12" s="238"/>
      <c r="CVH12" s="238"/>
      <c r="CVI12" s="12"/>
      <c r="CVJ12" s="12"/>
      <c r="CVK12" s="27"/>
      <c r="CVL12" s="12"/>
      <c r="CVM12" s="223"/>
      <c r="CVN12" s="223"/>
      <c r="CVO12" s="225"/>
      <c r="CVP12" s="223"/>
      <c r="CVQ12" s="223"/>
      <c r="CVR12" s="223"/>
      <c r="CVS12" s="223"/>
      <c r="CVT12" s="223"/>
      <c r="CVU12" s="225"/>
      <c r="CVV12" s="272"/>
      <c r="CVW12" s="238"/>
      <c r="CVX12" s="238"/>
      <c r="CVY12" s="12"/>
      <c r="CVZ12" s="12"/>
      <c r="CWA12" s="27"/>
      <c r="CWB12" s="12"/>
      <c r="CWC12" s="223"/>
      <c r="CWD12" s="223"/>
      <c r="CWE12" s="225"/>
      <c r="CWF12" s="223"/>
      <c r="CWG12" s="223"/>
      <c r="CWH12" s="223"/>
      <c r="CWI12" s="223"/>
      <c r="CWJ12" s="223"/>
      <c r="CWK12" s="225"/>
      <c r="CWL12" s="272"/>
      <c r="CWM12" s="238"/>
      <c r="CWN12" s="238"/>
      <c r="CWO12" s="12"/>
      <c r="CWP12" s="12"/>
      <c r="CWQ12" s="27"/>
      <c r="CWR12" s="12"/>
      <c r="CWS12" s="223"/>
      <c r="CWT12" s="223"/>
      <c r="CWU12" s="225"/>
      <c r="CWV12" s="223"/>
      <c r="CWW12" s="223"/>
      <c r="CWX12" s="223"/>
      <c r="CWY12" s="223"/>
      <c r="CWZ12" s="223"/>
      <c r="CXA12" s="225"/>
      <c r="CXB12" s="272"/>
      <c r="CXC12" s="238"/>
      <c r="CXD12" s="238"/>
      <c r="CXE12" s="12"/>
      <c r="CXF12" s="12"/>
      <c r="CXG12" s="27"/>
      <c r="CXH12" s="12"/>
      <c r="CXI12" s="223"/>
      <c r="CXJ12" s="223"/>
      <c r="CXK12" s="225"/>
      <c r="CXL12" s="223"/>
      <c r="CXM12" s="223"/>
      <c r="CXN12" s="223"/>
      <c r="CXO12" s="223"/>
      <c r="CXP12" s="223"/>
      <c r="CXQ12" s="225"/>
      <c r="CXR12" s="272"/>
      <c r="CXS12" s="238"/>
      <c r="CXT12" s="238"/>
      <c r="CXU12" s="12"/>
      <c r="CXV12" s="12"/>
      <c r="CXW12" s="27"/>
      <c r="CXX12" s="12"/>
      <c r="CXY12" s="223"/>
      <c r="CXZ12" s="223"/>
      <c r="CYA12" s="225"/>
      <c r="CYB12" s="223"/>
      <c r="CYC12" s="223"/>
      <c r="CYD12" s="223"/>
      <c r="CYE12" s="223"/>
      <c r="CYF12" s="223"/>
      <c r="CYG12" s="225"/>
      <c r="CYH12" s="272"/>
      <c r="CYI12" s="238"/>
      <c r="CYJ12" s="238"/>
      <c r="CYK12" s="12"/>
      <c r="CYL12" s="12"/>
      <c r="CYM12" s="27"/>
      <c r="CYN12" s="12"/>
      <c r="CYO12" s="223"/>
      <c r="CYP12" s="223"/>
      <c r="CYQ12" s="225"/>
      <c r="CYR12" s="223"/>
      <c r="CYS12" s="223"/>
      <c r="CYT12" s="223"/>
      <c r="CYU12" s="223"/>
      <c r="CYV12" s="223"/>
      <c r="CYW12" s="225"/>
      <c r="CYX12" s="272"/>
      <c r="CYY12" s="238"/>
      <c r="CYZ12" s="238"/>
      <c r="CZA12" s="12"/>
      <c r="CZB12" s="12"/>
      <c r="CZC12" s="27"/>
      <c r="CZD12" s="12"/>
      <c r="CZE12" s="223"/>
      <c r="CZF12" s="223"/>
      <c r="CZG12" s="225"/>
      <c r="CZH12" s="223"/>
      <c r="CZI12" s="223"/>
      <c r="CZJ12" s="223"/>
      <c r="CZK12" s="223"/>
      <c r="CZL12" s="223"/>
      <c r="CZM12" s="225"/>
      <c r="CZN12" s="272"/>
      <c r="CZO12" s="238"/>
      <c r="CZP12" s="238"/>
      <c r="CZQ12" s="12"/>
      <c r="CZR12" s="12"/>
      <c r="CZS12" s="27"/>
      <c r="CZT12" s="12"/>
      <c r="CZU12" s="223"/>
      <c r="CZV12" s="223"/>
      <c r="CZW12" s="225"/>
      <c r="CZX12" s="223"/>
      <c r="CZY12" s="223"/>
      <c r="CZZ12" s="223"/>
      <c r="DAA12" s="223"/>
      <c r="DAB12" s="223"/>
      <c r="DAC12" s="225"/>
      <c r="DAD12" s="272"/>
      <c r="DAE12" s="238"/>
      <c r="DAF12" s="238"/>
      <c r="DAG12" s="12"/>
      <c r="DAH12" s="12"/>
      <c r="DAI12" s="27"/>
      <c r="DAJ12" s="12"/>
      <c r="DAK12" s="223"/>
      <c r="DAL12" s="223"/>
      <c r="DAM12" s="225"/>
      <c r="DAN12" s="223"/>
      <c r="DAO12" s="223"/>
      <c r="DAP12" s="223"/>
      <c r="DAQ12" s="223"/>
      <c r="DAR12" s="223"/>
      <c r="DAS12" s="225"/>
      <c r="DAT12" s="272"/>
      <c r="DAU12" s="238"/>
      <c r="DAV12" s="238"/>
      <c r="DAW12" s="12"/>
      <c r="DAX12" s="12"/>
      <c r="DAY12" s="27"/>
      <c r="DAZ12" s="12"/>
      <c r="DBA12" s="223"/>
      <c r="DBB12" s="223"/>
      <c r="DBC12" s="225"/>
      <c r="DBD12" s="223"/>
      <c r="DBE12" s="223"/>
      <c r="DBF12" s="223"/>
      <c r="DBG12" s="223"/>
      <c r="DBH12" s="223"/>
      <c r="DBI12" s="225"/>
      <c r="DBJ12" s="272"/>
      <c r="DBK12" s="238"/>
      <c r="DBL12" s="238"/>
      <c r="DBM12" s="12"/>
      <c r="DBN12" s="12"/>
      <c r="DBO12" s="27"/>
      <c r="DBP12" s="12"/>
      <c r="DBQ12" s="223"/>
      <c r="DBR12" s="223"/>
      <c r="DBS12" s="225"/>
      <c r="DBT12" s="223"/>
      <c r="DBU12" s="223"/>
      <c r="DBV12" s="223"/>
      <c r="DBW12" s="223"/>
      <c r="DBX12" s="223"/>
      <c r="DBY12" s="225"/>
      <c r="DBZ12" s="272"/>
      <c r="DCA12" s="238"/>
      <c r="DCB12" s="238"/>
      <c r="DCC12" s="12"/>
      <c r="DCD12" s="12"/>
      <c r="DCE12" s="27"/>
      <c r="DCF12" s="12"/>
      <c r="DCG12" s="223"/>
      <c r="DCH12" s="223"/>
      <c r="DCI12" s="225"/>
      <c r="DCJ12" s="223"/>
      <c r="DCK12" s="223"/>
      <c r="DCL12" s="223"/>
      <c r="DCM12" s="223"/>
      <c r="DCN12" s="223"/>
      <c r="DCO12" s="225"/>
      <c r="DCP12" s="272"/>
      <c r="DCQ12" s="238"/>
      <c r="DCR12" s="238"/>
      <c r="DCS12" s="12"/>
      <c r="DCT12" s="12"/>
      <c r="DCU12" s="27"/>
      <c r="DCV12" s="12"/>
      <c r="DCW12" s="223"/>
      <c r="DCX12" s="223"/>
      <c r="DCY12" s="225"/>
      <c r="DCZ12" s="223"/>
      <c r="DDA12" s="223"/>
      <c r="DDB12" s="223"/>
      <c r="DDC12" s="223"/>
      <c r="DDD12" s="223"/>
      <c r="DDE12" s="225"/>
      <c r="DDF12" s="272"/>
      <c r="DDG12" s="238"/>
      <c r="DDH12" s="238"/>
      <c r="DDI12" s="12"/>
      <c r="DDJ12" s="12"/>
      <c r="DDK12" s="27"/>
      <c r="DDL12" s="12"/>
      <c r="DDM12" s="223"/>
      <c r="DDN12" s="223"/>
      <c r="DDO12" s="225"/>
      <c r="DDP12" s="223"/>
      <c r="DDQ12" s="223"/>
      <c r="DDR12" s="223"/>
      <c r="DDS12" s="223"/>
      <c r="DDT12" s="223"/>
      <c r="DDU12" s="225"/>
      <c r="DDV12" s="272"/>
      <c r="DDW12" s="238"/>
      <c r="DDX12" s="238"/>
      <c r="DDY12" s="12"/>
      <c r="DDZ12" s="12"/>
      <c r="DEA12" s="27"/>
      <c r="DEB12" s="12"/>
      <c r="DEC12" s="223"/>
      <c r="DED12" s="223"/>
      <c r="DEE12" s="225"/>
      <c r="DEF12" s="223"/>
      <c r="DEG12" s="223"/>
      <c r="DEH12" s="223"/>
      <c r="DEI12" s="223"/>
      <c r="DEJ12" s="223"/>
      <c r="DEK12" s="225"/>
      <c r="DEL12" s="272"/>
      <c r="DEM12" s="238"/>
      <c r="DEN12" s="238"/>
      <c r="DEO12" s="12"/>
      <c r="DEP12" s="12"/>
      <c r="DEQ12" s="27"/>
      <c r="DER12" s="12"/>
      <c r="DES12" s="223"/>
      <c r="DET12" s="223"/>
      <c r="DEU12" s="225"/>
      <c r="DEV12" s="223"/>
      <c r="DEW12" s="223"/>
      <c r="DEX12" s="223"/>
      <c r="DEY12" s="223"/>
      <c r="DEZ12" s="223"/>
      <c r="DFA12" s="225"/>
      <c r="DFB12" s="272"/>
      <c r="DFC12" s="238"/>
      <c r="DFD12" s="238"/>
      <c r="DFE12" s="12"/>
      <c r="DFF12" s="12"/>
      <c r="DFG12" s="27"/>
      <c r="DFH12" s="12"/>
      <c r="DFI12" s="223"/>
      <c r="DFJ12" s="223"/>
      <c r="DFK12" s="225"/>
      <c r="DFL12" s="223"/>
      <c r="DFM12" s="223"/>
      <c r="DFN12" s="223"/>
      <c r="DFO12" s="223"/>
      <c r="DFP12" s="223"/>
      <c r="DFQ12" s="225"/>
      <c r="DFR12" s="272"/>
      <c r="DFS12" s="238"/>
      <c r="DFT12" s="238"/>
      <c r="DFU12" s="12"/>
      <c r="DFV12" s="12"/>
      <c r="DFW12" s="27"/>
      <c r="DFX12" s="12"/>
      <c r="DFY12" s="223"/>
      <c r="DFZ12" s="223"/>
      <c r="DGA12" s="225"/>
      <c r="DGB12" s="223"/>
      <c r="DGC12" s="223"/>
      <c r="DGD12" s="223"/>
      <c r="DGE12" s="223"/>
      <c r="DGF12" s="223"/>
      <c r="DGG12" s="225"/>
      <c r="DGH12" s="272"/>
      <c r="DGI12" s="238"/>
      <c r="DGJ12" s="238"/>
      <c r="DGK12" s="12"/>
      <c r="DGL12" s="12"/>
      <c r="DGM12" s="27"/>
      <c r="DGN12" s="12"/>
      <c r="DGO12" s="223"/>
      <c r="DGP12" s="223"/>
      <c r="DGQ12" s="225"/>
      <c r="DGR12" s="223"/>
      <c r="DGS12" s="223"/>
      <c r="DGT12" s="223"/>
      <c r="DGU12" s="223"/>
      <c r="DGV12" s="223"/>
      <c r="DGW12" s="225"/>
      <c r="DGX12" s="272"/>
      <c r="DGY12" s="238"/>
      <c r="DGZ12" s="238"/>
      <c r="DHA12" s="12"/>
      <c r="DHB12" s="12"/>
      <c r="DHC12" s="27"/>
      <c r="DHD12" s="12"/>
      <c r="DHE12" s="223"/>
      <c r="DHF12" s="223"/>
      <c r="DHG12" s="225"/>
      <c r="DHH12" s="223"/>
      <c r="DHI12" s="223"/>
      <c r="DHJ12" s="223"/>
      <c r="DHK12" s="223"/>
      <c r="DHL12" s="223"/>
      <c r="DHM12" s="225"/>
      <c r="DHN12" s="272"/>
      <c r="DHO12" s="238"/>
      <c r="DHP12" s="238"/>
      <c r="DHQ12" s="12"/>
      <c r="DHR12" s="12"/>
      <c r="DHS12" s="27"/>
      <c r="DHT12" s="12"/>
      <c r="DHU12" s="223"/>
      <c r="DHV12" s="223"/>
      <c r="DHW12" s="225"/>
      <c r="DHX12" s="223"/>
      <c r="DHY12" s="223"/>
      <c r="DHZ12" s="223"/>
      <c r="DIA12" s="223"/>
      <c r="DIB12" s="223"/>
      <c r="DIC12" s="225"/>
      <c r="DID12" s="272"/>
      <c r="DIE12" s="238"/>
      <c r="DIF12" s="238"/>
      <c r="DIG12" s="12"/>
      <c r="DIH12" s="12"/>
      <c r="DII12" s="27"/>
      <c r="DIJ12" s="12"/>
      <c r="DIK12" s="223"/>
      <c r="DIL12" s="223"/>
      <c r="DIM12" s="225"/>
      <c r="DIN12" s="223"/>
      <c r="DIO12" s="223"/>
      <c r="DIP12" s="223"/>
      <c r="DIQ12" s="223"/>
      <c r="DIR12" s="223"/>
      <c r="DIS12" s="225"/>
      <c r="DIT12" s="272"/>
      <c r="DIU12" s="238"/>
      <c r="DIV12" s="238"/>
      <c r="DIW12" s="12"/>
      <c r="DIX12" s="12"/>
      <c r="DIY12" s="27"/>
      <c r="DIZ12" s="12"/>
      <c r="DJA12" s="223"/>
      <c r="DJB12" s="223"/>
      <c r="DJC12" s="225"/>
      <c r="DJD12" s="223"/>
      <c r="DJE12" s="223"/>
      <c r="DJF12" s="223"/>
      <c r="DJG12" s="223"/>
      <c r="DJH12" s="223"/>
      <c r="DJI12" s="225"/>
      <c r="DJJ12" s="272"/>
      <c r="DJK12" s="238"/>
      <c r="DJL12" s="238"/>
      <c r="DJM12" s="12"/>
      <c r="DJN12" s="12"/>
      <c r="DJO12" s="27"/>
      <c r="DJP12" s="12"/>
      <c r="DJQ12" s="223"/>
      <c r="DJR12" s="223"/>
      <c r="DJS12" s="225"/>
      <c r="DJT12" s="223"/>
      <c r="DJU12" s="223"/>
      <c r="DJV12" s="223"/>
      <c r="DJW12" s="223"/>
      <c r="DJX12" s="223"/>
      <c r="DJY12" s="225"/>
      <c r="DJZ12" s="272"/>
      <c r="DKA12" s="238"/>
      <c r="DKB12" s="238"/>
      <c r="DKC12" s="12"/>
      <c r="DKD12" s="12"/>
      <c r="DKE12" s="27"/>
      <c r="DKF12" s="12"/>
      <c r="DKG12" s="223"/>
      <c r="DKH12" s="223"/>
      <c r="DKI12" s="225"/>
      <c r="DKJ12" s="223"/>
      <c r="DKK12" s="223"/>
      <c r="DKL12" s="223"/>
      <c r="DKM12" s="223"/>
      <c r="DKN12" s="223"/>
      <c r="DKO12" s="225"/>
      <c r="DKP12" s="272"/>
      <c r="DKQ12" s="238"/>
      <c r="DKR12" s="238"/>
      <c r="DKS12" s="12"/>
      <c r="DKT12" s="12"/>
      <c r="DKU12" s="27"/>
      <c r="DKV12" s="12"/>
      <c r="DKW12" s="223"/>
      <c r="DKX12" s="223"/>
      <c r="DKY12" s="225"/>
      <c r="DKZ12" s="223"/>
      <c r="DLA12" s="223"/>
      <c r="DLB12" s="223"/>
      <c r="DLC12" s="223"/>
      <c r="DLD12" s="223"/>
      <c r="DLE12" s="225"/>
      <c r="DLF12" s="272"/>
      <c r="DLG12" s="238"/>
      <c r="DLH12" s="238"/>
      <c r="DLI12" s="12"/>
      <c r="DLJ12" s="12"/>
      <c r="DLK12" s="27"/>
      <c r="DLL12" s="12"/>
      <c r="DLM12" s="223"/>
      <c r="DLN12" s="223"/>
      <c r="DLO12" s="225"/>
      <c r="DLP12" s="223"/>
      <c r="DLQ12" s="223"/>
      <c r="DLR12" s="223"/>
      <c r="DLS12" s="223"/>
      <c r="DLT12" s="223"/>
      <c r="DLU12" s="225"/>
      <c r="DLV12" s="272"/>
      <c r="DLW12" s="238"/>
      <c r="DLX12" s="238"/>
      <c r="DLY12" s="12"/>
      <c r="DLZ12" s="12"/>
      <c r="DMA12" s="27"/>
      <c r="DMB12" s="12"/>
      <c r="DMC12" s="223"/>
      <c r="DMD12" s="223"/>
      <c r="DME12" s="225"/>
      <c r="DMF12" s="223"/>
      <c r="DMG12" s="223"/>
      <c r="DMH12" s="223"/>
      <c r="DMI12" s="223"/>
      <c r="DMJ12" s="223"/>
      <c r="DMK12" s="225"/>
      <c r="DML12" s="272"/>
      <c r="DMM12" s="238"/>
      <c r="DMN12" s="238"/>
      <c r="DMO12" s="12"/>
      <c r="DMP12" s="12"/>
      <c r="DMQ12" s="27"/>
      <c r="DMR12" s="12"/>
      <c r="DMS12" s="223"/>
      <c r="DMT12" s="223"/>
      <c r="DMU12" s="225"/>
      <c r="DMV12" s="223"/>
      <c r="DMW12" s="223"/>
      <c r="DMX12" s="223"/>
      <c r="DMY12" s="223"/>
      <c r="DMZ12" s="223"/>
      <c r="DNA12" s="225"/>
      <c r="DNB12" s="272"/>
      <c r="DNC12" s="238"/>
      <c r="DND12" s="238"/>
      <c r="DNE12" s="12"/>
      <c r="DNF12" s="12"/>
      <c r="DNG12" s="27"/>
      <c r="DNH12" s="12"/>
      <c r="DNI12" s="223"/>
      <c r="DNJ12" s="223"/>
      <c r="DNK12" s="225"/>
      <c r="DNL12" s="223"/>
      <c r="DNM12" s="223"/>
      <c r="DNN12" s="223"/>
      <c r="DNO12" s="223"/>
      <c r="DNP12" s="223"/>
      <c r="DNQ12" s="225"/>
      <c r="DNR12" s="272"/>
      <c r="DNS12" s="238"/>
      <c r="DNT12" s="238"/>
      <c r="DNU12" s="12"/>
      <c r="DNV12" s="12"/>
      <c r="DNW12" s="27"/>
      <c r="DNX12" s="12"/>
      <c r="DNY12" s="223"/>
      <c r="DNZ12" s="223"/>
      <c r="DOA12" s="225"/>
      <c r="DOB12" s="223"/>
      <c r="DOC12" s="223"/>
      <c r="DOD12" s="223"/>
      <c r="DOE12" s="223"/>
      <c r="DOF12" s="223"/>
      <c r="DOG12" s="225"/>
      <c r="DOH12" s="272"/>
      <c r="DOI12" s="238"/>
      <c r="DOJ12" s="238"/>
      <c r="DOK12" s="12"/>
      <c r="DOL12" s="12"/>
      <c r="DOM12" s="27"/>
      <c r="DON12" s="12"/>
      <c r="DOO12" s="223"/>
      <c r="DOP12" s="223"/>
      <c r="DOQ12" s="225"/>
      <c r="DOR12" s="223"/>
      <c r="DOS12" s="223"/>
      <c r="DOT12" s="223"/>
      <c r="DOU12" s="223"/>
      <c r="DOV12" s="223"/>
      <c r="DOW12" s="225"/>
      <c r="DOX12" s="272"/>
      <c r="DOY12" s="238"/>
      <c r="DOZ12" s="238"/>
      <c r="DPA12" s="12"/>
      <c r="DPB12" s="12"/>
      <c r="DPC12" s="27"/>
      <c r="DPD12" s="12"/>
      <c r="DPE12" s="223"/>
      <c r="DPF12" s="223"/>
      <c r="DPG12" s="225"/>
      <c r="DPH12" s="223"/>
      <c r="DPI12" s="223"/>
      <c r="DPJ12" s="223"/>
      <c r="DPK12" s="223"/>
      <c r="DPL12" s="223"/>
      <c r="DPM12" s="225"/>
      <c r="DPN12" s="272"/>
      <c r="DPO12" s="238"/>
      <c r="DPP12" s="238"/>
      <c r="DPQ12" s="12"/>
      <c r="DPR12" s="12"/>
      <c r="DPS12" s="27"/>
      <c r="DPT12" s="12"/>
      <c r="DPU12" s="223"/>
      <c r="DPV12" s="223"/>
      <c r="DPW12" s="225"/>
      <c r="DPX12" s="223"/>
      <c r="DPY12" s="223"/>
      <c r="DPZ12" s="223"/>
      <c r="DQA12" s="223"/>
      <c r="DQB12" s="223"/>
      <c r="DQC12" s="225"/>
      <c r="DQD12" s="272"/>
      <c r="DQE12" s="238"/>
      <c r="DQF12" s="238"/>
      <c r="DQG12" s="12"/>
      <c r="DQH12" s="12"/>
      <c r="DQI12" s="27"/>
      <c r="DQJ12" s="12"/>
      <c r="DQK12" s="223"/>
      <c r="DQL12" s="223"/>
      <c r="DQM12" s="225"/>
      <c r="DQN12" s="223"/>
      <c r="DQO12" s="223"/>
      <c r="DQP12" s="223"/>
      <c r="DQQ12" s="223"/>
      <c r="DQR12" s="223"/>
      <c r="DQS12" s="225"/>
      <c r="DQT12" s="272"/>
      <c r="DQU12" s="238"/>
      <c r="DQV12" s="238"/>
      <c r="DQW12" s="12"/>
      <c r="DQX12" s="12"/>
      <c r="DQY12" s="27"/>
      <c r="DQZ12" s="12"/>
      <c r="DRA12" s="223"/>
      <c r="DRB12" s="223"/>
      <c r="DRC12" s="225"/>
      <c r="DRD12" s="223"/>
      <c r="DRE12" s="223"/>
      <c r="DRF12" s="223"/>
      <c r="DRG12" s="223"/>
      <c r="DRH12" s="223"/>
      <c r="DRI12" s="225"/>
      <c r="DRJ12" s="272"/>
      <c r="DRK12" s="238"/>
      <c r="DRL12" s="238"/>
      <c r="DRM12" s="12"/>
      <c r="DRN12" s="12"/>
      <c r="DRO12" s="27"/>
      <c r="DRP12" s="12"/>
      <c r="DRQ12" s="223"/>
      <c r="DRR12" s="223"/>
      <c r="DRS12" s="225"/>
      <c r="DRT12" s="223"/>
      <c r="DRU12" s="223"/>
      <c r="DRV12" s="223"/>
      <c r="DRW12" s="223"/>
      <c r="DRX12" s="223"/>
      <c r="DRY12" s="225"/>
      <c r="DRZ12" s="272"/>
      <c r="DSA12" s="238"/>
      <c r="DSB12" s="238"/>
      <c r="DSC12" s="12"/>
      <c r="DSD12" s="12"/>
      <c r="DSE12" s="27"/>
      <c r="DSF12" s="12"/>
      <c r="DSG12" s="223"/>
      <c r="DSH12" s="223"/>
      <c r="DSI12" s="225"/>
      <c r="DSJ12" s="223"/>
      <c r="DSK12" s="223"/>
      <c r="DSL12" s="223"/>
      <c r="DSM12" s="223"/>
      <c r="DSN12" s="223"/>
      <c r="DSO12" s="225"/>
      <c r="DSP12" s="272"/>
      <c r="DSQ12" s="238"/>
      <c r="DSR12" s="238"/>
      <c r="DSS12" s="12"/>
      <c r="DST12" s="12"/>
      <c r="DSU12" s="27"/>
      <c r="DSV12" s="12"/>
      <c r="DSW12" s="223"/>
      <c r="DSX12" s="223"/>
      <c r="DSY12" s="225"/>
      <c r="DSZ12" s="223"/>
      <c r="DTA12" s="223"/>
      <c r="DTB12" s="223"/>
      <c r="DTC12" s="223"/>
      <c r="DTD12" s="223"/>
      <c r="DTE12" s="225"/>
      <c r="DTF12" s="272"/>
      <c r="DTG12" s="238"/>
      <c r="DTH12" s="238"/>
      <c r="DTI12" s="12"/>
      <c r="DTJ12" s="12"/>
      <c r="DTK12" s="27"/>
      <c r="DTL12" s="12"/>
      <c r="DTM12" s="223"/>
      <c r="DTN12" s="223"/>
      <c r="DTO12" s="225"/>
      <c r="DTP12" s="223"/>
      <c r="DTQ12" s="223"/>
      <c r="DTR12" s="223"/>
      <c r="DTS12" s="223"/>
      <c r="DTT12" s="223"/>
      <c r="DTU12" s="225"/>
      <c r="DTV12" s="272"/>
      <c r="DTW12" s="238"/>
      <c r="DTX12" s="238"/>
      <c r="DTY12" s="12"/>
      <c r="DTZ12" s="12"/>
      <c r="DUA12" s="27"/>
      <c r="DUB12" s="12"/>
      <c r="DUC12" s="223"/>
      <c r="DUD12" s="223"/>
      <c r="DUE12" s="225"/>
      <c r="DUF12" s="223"/>
      <c r="DUG12" s="223"/>
      <c r="DUH12" s="223"/>
      <c r="DUI12" s="223"/>
      <c r="DUJ12" s="223"/>
      <c r="DUK12" s="225"/>
      <c r="DUL12" s="272"/>
      <c r="DUM12" s="238"/>
      <c r="DUN12" s="238"/>
      <c r="DUO12" s="12"/>
      <c r="DUP12" s="12"/>
      <c r="DUQ12" s="27"/>
      <c r="DUR12" s="12"/>
      <c r="DUS12" s="223"/>
      <c r="DUT12" s="223"/>
      <c r="DUU12" s="225"/>
      <c r="DUV12" s="223"/>
      <c r="DUW12" s="223"/>
      <c r="DUX12" s="223"/>
      <c r="DUY12" s="223"/>
      <c r="DUZ12" s="223"/>
      <c r="DVA12" s="225"/>
      <c r="DVB12" s="272"/>
      <c r="DVC12" s="238"/>
      <c r="DVD12" s="238"/>
      <c r="DVE12" s="12"/>
      <c r="DVF12" s="12"/>
      <c r="DVG12" s="27"/>
      <c r="DVH12" s="12"/>
      <c r="DVI12" s="223"/>
      <c r="DVJ12" s="223"/>
      <c r="DVK12" s="225"/>
      <c r="DVL12" s="223"/>
      <c r="DVM12" s="223"/>
      <c r="DVN12" s="223"/>
      <c r="DVO12" s="223"/>
      <c r="DVP12" s="223"/>
      <c r="DVQ12" s="225"/>
      <c r="DVR12" s="272"/>
      <c r="DVS12" s="238"/>
      <c r="DVT12" s="238"/>
      <c r="DVU12" s="12"/>
      <c r="DVV12" s="12"/>
      <c r="DVW12" s="27"/>
      <c r="DVX12" s="12"/>
      <c r="DVY12" s="223"/>
      <c r="DVZ12" s="223"/>
      <c r="DWA12" s="225"/>
      <c r="DWB12" s="223"/>
      <c r="DWC12" s="223"/>
      <c r="DWD12" s="223"/>
      <c r="DWE12" s="223"/>
      <c r="DWF12" s="223"/>
      <c r="DWG12" s="225"/>
      <c r="DWH12" s="272"/>
      <c r="DWI12" s="238"/>
      <c r="DWJ12" s="238"/>
      <c r="DWK12" s="12"/>
      <c r="DWL12" s="12"/>
      <c r="DWM12" s="27"/>
      <c r="DWN12" s="12"/>
      <c r="DWO12" s="223"/>
      <c r="DWP12" s="223"/>
      <c r="DWQ12" s="225"/>
      <c r="DWR12" s="223"/>
      <c r="DWS12" s="223"/>
      <c r="DWT12" s="223"/>
      <c r="DWU12" s="223"/>
      <c r="DWV12" s="223"/>
      <c r="DWW12" s="225"/>
      <c r="DWX12" s="272"/>
      <c r="DWY12" s="238"/>
      <c r="DWZ12" s="238"/>
      <c r="DXA12" s="12"/>
      <c r="DXB12" s="12"/>
      <c r="DXC12" s="27"/>
      <c r="DXD12" s="12"/>
      <c r="DXE12" s="223"/>
      <c r="DXF12" s="223"/>
      <c r="DXG12" s="225"/>
      <c r="DXH12" s="223"/>
      <c r="DXI12" s="223"/>
      <c r="DXJ12" s="223"/>
      <c r="DXK12" s="223"/>
      <c r="DXL12" s="223"/>
      <c r="DXM12" s="225"/>
      <c r="DXN12" s="272"/>
      <c r="DXO12" s="238"/>
      <c r="DXP12" s="238"/>
      <c r="DXQ12" s="12"/>
      <c r="DXR12" s="12"/>
      <c r="DXS12" s="27"/>
      <c r="DXT12" s="12"/>
      <c r="DXU12" s="223"/>
      <c r="DXV12" s="223"/>
      <c r="DXW12" s="225"/>
      <c r="DXX12" s="223"/>
      <c r="DXY12" s="223"/>
      <c r="DXZ12" s="223"/>
      <c r="DYA12" s="223"/>
      <c r="DYB12" s="223"/>
      <c r="DYC12" s="225"/>
      <c r="DYD12" s="272"/>
      <c r="DYE12" s="238"/>
      <c r="DYF12" s="238"/>
      <c r="DYG12" s="12"/>
      <c r="DYH12" s="12"/>
      <c r="DYI12" s="27"/>
      <c r="DYJ12" s="12"/>
      <c r="DYK12" s="223"/>
      <c r="DYL12" s="223"/>
      <c r="DYM12" s="225"/>
      <c r="DYN12" s="223"/>
      <c r="DYO12" s="223"/>
      <c r="DYP12" s="223"/>
      <c r="DYQ12" s="223"/>
      <c r="DYR12" s="223"/>
      <c r="DYS12" s="225"/>
      <c r="DYT12" s="272"/>
      <c r="DYU12" s="238"/>
      <c r="DYV12" s="238"/>
      <c r="DYW12" s="12"/>
      <c r="DYX12" s="12"/>
      <c r="DYY12" s="27"/>
      <c r="DYZ12" s="12"/>
      <c r="DZA12" s="223"/>
      <c r="DZB12" s="223"/>
      <c r="DZC12" s="225"/>
      <c r="DZD12" s="223"/>
      <c r="DZE12" s="223"/>
      <c r="DZF12" s="223"/>
      <c r="DZG12" s="223"/>
      <c r="DZH12" s="223"/>
      <c r="DZI12" s="225"/>
      <c r="DZJ12" s="272"/>
      <c r="DZK12" s="238"/>
      <c r="DZL12" s="238"/>
      <c r="DZM12" s="12"/>
      <c r="DZN12" s="12"/>
      <c r="DZO12" s="27"/>
      <c r="DZP12" s="12"/>
      <c r="DZQ12" s="223"/>
      <c r="DZR12" s="223"/>
      <c r="DZS12" s="225"/>
      <c r="DZT12" s="223"/>
      <c r="DZU12" s="223"/>
      <c r="DZV12" s="223"/>
      <c r="DZW12" s="223"/>
      <c r="DZX12" s="223"/>
      <c r="DZY12" s="225"/>
      <c r="DZZ12" s="272"/>
      <c r="EAA12" s="238"/>
      <c r="EAB12" s="238"/>
      <c r="EAC12" s="12"/>
      <c r="EAD12" s="12"/>
      <c r="EAE12" s="27"/>
      <c r="EAF12" s="12"/>
      <c r="EAG12" s="223"/>
      <c r="EAH12" s="223"/>
      <c r="EAI12" s="225"/>
      <c r="EAJ12" s="223"/>
      <c r="EAK12" s="223"/>
      <c r="EAL12" s="223"/>
      <c r="EAM12" s="223"/>
      <c r="EAN12" s="223"/>
      <c r="EAO12" s="225"/>
      <c r="EAP12" s="272"/>
      <c r="EAQ12" s="238"/>
      <c r="EAR12" s="238"/>
      <c r="EAS12" s="12"/>
      <c r="EAT12" s="12"/>
      <c r="EAU12" s="27"/>
      <c r="EAV12" s="12"/>
      <c r="EAW12" s="223"/>
      <c r="EAX12" s="223"/>
      <c r="EAY12" s="225"/>
      <c r="EAZ12" s="223"/>
      <c r="EBA12" s="223"/>
      <c r="EBB12" s="223"/>
      <c r="EBC12" s="223"/>
      <c r="EBD12" s="223"/>
      <c r="EBE12" s="225"/>
      <c r="EBF12" s="272"/>
      <c r="EBG12" s="238"/>
      <c r="EBH12" s="238"/>
      <c r="EBI12" s="12"/>
      <c r="EBJ12" s="12"/>
      <c r="EBK12" s="27"/>
      <c r="EBL12" s="12"/>
      <c r="EBM12" s="223"/>
      <c r="EBN12" s="223"/>
      <c r="EBO12" s="225"/>
      <c r="EBP12" s="223"/>
      <c r="EBQ12" s="223"/>
      <c r="EBR12" s="223"/>
      <c r="EBS12" s="223"/>
      <c r="EBT12" s="223"/>
      <c r="EBU12" s="225"/>
      <c r="EBV12" s="272"/>
      <c r="EBW12" s="238"/>
      <c r="EBX12" s="238"/>
      <c r="EBY12" s="12"/>
      <c r="EBZ12" s="12"/>
      <c r="ECA12" s="27"/>
      <c r="ECB12" s="12"/>
      <c r="ECC12" s="223"/>
      <c r="ECD12" s="223"/>
      <c r="ECE12" s="225"/>
      <c r="ECF12" s="223"/>
      <c r="ECG12" s="223"/>
      <c r="ECH12" s="223"/>
      <c r="ECI12" s="223"/>
      <c r="ECJ12" s="223"/>
      <c r="ECK12" s="225"/>
      <c r="ECL12" s="272"/>
      <c r="ECM12" s="238"/>
      <c r="ECN12" s="238"/>
      <c r="ECO12" s="12"/>
      <c r="ECP12" s="12"/>
      <c r="ECQ12" s="27"/>
      <c r="ECR12" s="12"/>
      <c r="ECS12" s="223"/>
      <c r="ECT12" s="223"/>
      <c r="ECU12" s="225"/>
      <c r="ECV12" s="223"/>
      <c r="ECW12" s="223"/>
      <c r="ECX12" s="223"/>
      <c r="ECY12" s="223"/>
      <c r="ECZ12" s="223"/>
      <c r="EDA12" s="225"/>
      <c r="EDB12" s="272"/>
      <c r="EDC12" s="238"/>
      <c r="EDD12" s="238"/>
      <c r="EDE12" s="12"/>
      <c r="EDF12" s="12"/>
      <c r="EDG12" s="27"/>
      <c r="EDH12" s="12"/>
      <c r="EDI12" s="223"/>
      <c r="EDJ12" s="223"/>
      <c r="EDK12" s="225"/>
      <c r="EDL12" s="223"/>
      <c r="EDM12" s="223"/>
      <c r="EDN12" s="223"/>
      <c r="EDO12" s="223"/>
      <c r="EDP12" s="223"/>
      <c r="EDQ12" s="225"/>
      <c r="EDR12" s="272"/>
      <c r="EDS12" s="238"/>
      <c r="EDT12" s="238"/>
      <c r="EDU12" s="12"/>
      <c r="EDV12" s="12"/>
      <c r="EDW12" s="27"/>
      <c r="EDX12" s="12"/>
      <c r="EDY12" s="223"/>
      <c r="EDZ12" s="223"/>
      <c r="EEA12" s="225"/>
      <c r="EEB12" s="223"/>
      <c r="EEC12" s="223"/>
      <c r="EED12" s="223"/>
      <c r="EEE12" s="223"/>
      <c r="EEF12" s="223"/>
      <c r="EEG12" s="225"/>
      <c r="EEH12" s="272"/>
      <c r="EEI12" s="238"/>
      <c r="EEJ12" s="238"/>
      <c r="EEK12" s="12"/>
      <c r="EEL12" s="12"/>
      <c r="EEM12" s="27"/>
      <c r="EEN12" s="12"/>
      <c r="EEO12" s="223"/>
      <c r="EEP12" s="223"/>
      <c r="EEQ12" s="225"/>
      <c r="EER12" s="223"/>
      <c r="EES12" s="223"/>
      <c r="EET12" s="223"/>
      <c r="EEU12" s="223"/>
      <c r="EEV12" s="223"/>
      <c r="EEW12" s="225"/>
      <c r="EEX12" s="272"/>
      <c r="EEY12" s="238"/>
      <c r="EEZ12" s="238"/>
      <c r="EFA12" s="12"/>
      <c r="EFB12" s="12"/>
      <c r="EFC12" s="27"/>
      <c r="EFD12" s="12"/>
      <c r="EFE12" s="223"/>
      <c r="EFF12" s="223"/>
      <c r="EFG12" s="225"/>
      <c r="EFH12" s="223"/>
      <c r="EFI12" s="223"/>
      <c r="EFJ12" s="223"/>
      <c r="EFK12" s="223"/>
      <c r="EFL12" s="223"/>
      <c r="EFM12" s="225"/>
      <c r="EFN12" s="272"/>
      <c r="EFO12" s="238"/>
      <c r="EFP12" s="238"/>
      <c r="EFQ12" s="12"/>
      <c r="EFR12" s="12"/>
      <c r="EFS12" s="27"/>
      <c r="EFT12" s="12"/>
      <c r="EFU12" s="223"/>
      <c r="EFV12" s="223"/>
      <c r="EFW12" s="225"/>
      <c r="EFX12" s="223"/>
      <c r="EFY12" s="223"/>
      <c r="EFZ12" s="223"/>
      <c r="EGA12" s="223"/>
      <c r="EGB12" s="223"/>
      <c r="EGC12" s="225"/>
      <c r="EGD12" s="272"/>
      <c r="EGE12" s="238"/>
      <c r="EGF12" s="238"/>
      <c r="EGG12" s="12"/>
      <c r="EGH12" s="12"/>
      <c r="EGI12" s="27"/>
      <c r="EGJ12" s="12"/>
      <c r="EGK12" s="223"/>
      <c r="EGL12" s="223"/>
      <c r="EGM12" s="225"/>
      <c r="EGN12" s="223"/>
      <c r="EGO12" s="223"/>
      <c r="EGP12" s="223"/>
      <c r="EGQ12" s="223"/>
      <c r="EGR12" s="223"/>
      <c r="EGS12" s="225"/>
      <c r="EGT12" s="272"/>
      <c r="EGU12" s="238"/>
      <c r="EGV12" s="238"/>
      <c r="EGW12" s="12"/>
      <c r="EGX12" s="12"/>
      <c r="EGY12" s="27"/>
      <c r="EGZ12" s="12"/>
      <c r="EHA12" s="223"/>
      <c r="EHB12" s="223"/>
      <c r="EHC12" s="225"/>
      <c r="EHD12" s="223"/>
      <c r="EHE12" s="223"/>
      <c r="EHF12" s="223"/>
      <c r="EHG12" s="223"/>
      <c r="EHH12" s="223"/>
      <c r="EHI12" s="225"/>
      <c r="EHJ12" s="272"/>
      <c r="EHK12" s="238"/>
      <c r="EHL12" s="238"/>
      <c r="EHM12" s="12"/>
      <c r="EHN12" s="12"/>
      <c r="EHO12" s="27"/>
      <c r="EHP12" s="12"/>
      <c r="EHQ12" s="223"/>
      <c r="EHR12" s="223"/>
      <c r="EHS12" s="225"/>
      <c r="EHT12" s="223"/>
      <c r="EHU12" s="223"/>
      <c r="EHV12" s="223"/>
      <c r="EHW12" s="223"/>
      <c r="EHX12" s="223"/>
      <c r="EHY12" s="225"/>
      <c r="EHZ12" s="272"/>
      <c r="EIA12" s="238"/>
      <c r="EIB12" s="238"/>
      <c r="EIC12" s="12"/>
      <c r="EID12" s="12"/>
      <c r="EIE12" s="27"/>
      <c r="EIF12" s="12"/>
      <c r="EIG12" s="223"/>
      <c r="EIH12" s="223"/>
      <c r="EII12" s="225"/>
      <c r="EIJ12" s="223"/>
      <c r="EIK12" s="223"/>
      <c r="EIL12" s="223"/>
      <c r="EIM12" s="223"/>
      <c r="EIN12" s="223"/>
      <c r="EIO12" s="225"/>
      <c r="EIP12" s="272"/>
      <c r="EIQ12" s="238"/>
      <c r="EIR12" s="238"/>
      <c r="EIS12" s="12"/>
      <c r="EIT12" s="12"/>
      <c r="EIU12" s="27"/>
      <c r="EIV12" s="12"/>
      <c r="EIW12" s="223"/>
      <c r="EIX12" s="223"/>
      <c r="EIY12" s="225"/>
      <c r="EIZ12" s="223"/>
      <c r="EJA12" s="223"/>
      <c r="EJB12" s="223"/>
      <c r="EJC12" s="223"/>
      <c r="EJD12" s="223"/>
      <c r="EJE12" s="225"/>
      <c r="EJF12" s="272"/>
      <c r="EJG12" s="238"/>
      <c r="EJH12" s="238"/>
      <c r="EJI12" s="12"/>
      <c r="EJJ12" s="12"/>
      <c r="EJK12" s="27"/>
      <c r="EJL12" s="12"/>
      <c r="EJM12" s="223"/>
      <c r="EJN12" s="223"/>
      <c r="EJO12" s="225"/>
      <c r="EJP12" s="223"/>
      <c r="EJQ12" s="223"/>
      <c r="EJR12" s="223"/>
      <c r="EJS12" s="223"/>
      <c r="EJT12" s="223"/>
      <c r="EJU12" s="225"/>
      <c r="EJV12" s="272"/>
      <c r="EJW12" s="238"/>
      <c r="EJX12" s="238"/>
      <c r="EJY12" s="12"/>
      <c r="EJZ12" s="12"/>
      <c r="EKA12" s="27"/>
      <c r="EKB12" s="12"/>
      <c r="EKC12" s="223"/>
      <c r="EKD12" s="223"/>
      <c r="EKE12" s="225"/>
      <c r="EKF12" s="223"/>
      <c r="EKG12" s="223"/>
      <c r="EKH12" s="223"/>
      <c r="EKI12" s="223"/>
      <c r="EKJ12" s="223"/>
      <c r="EKK12" s="225"/>
      <c r="EKL12" s="272"/>
      <c r="EKM12" s="238"/>
      <c r="EKN12" s="238"/>
      <c r="EKO12" s="12"/>
      <c r="EKP12" s="12"/>
      <c r="EKQ12" s="27"/>
      <c r="EKR12" s="12"/>
      <c r="EKS12" s="223"/>
      <c r="EKT12" s="223"/>
      <c r="EKU12" s="225"/>
      <c r="EKV12" s="223"/>
      <c r="EKW12" s="223"/>
      <c r="EKX12" s="223"/>
      <c r="EKY12" s="223"/>
      <c r="EKZ12" s="223"/>
      <c r="ELA12" s="225"/>
      <c r="ELB12" s="272"/>
      <c r="ELC12" s="238"/>
      <c r="ELD12" s="238"/>
      <c r="ELE12" s="12"/>
      <c r="ELF12" s="12"/>
      <c r="ELG12" s="27"/>
      <c r="ELH12" s="12"/>
      <c r="ELI12" s="223"/>
      <c r="ELJ12" s="223"/>
      <c r="ELK12" s="225"/>
      <c r="ELL12" s="223"/>
      <c r="ELM12" s="223"/>
      <c r="ELN12" s="223"/>
      <c r="ELO12" s="223"/>
      <c r="ELP12" s="223"/>
      <c r="ELQ12" s="225"/>
      <c r="ELR12" s="272"/>
      <c r="ELS12" s="238"/>
      <c r="ELT12" s="238"/>
      <c r="ELU12" s="12"/>
      <c r="ELV12" s="12"/>
      <c r="ELW12" s="27"/>
      <c r="ELX12" s="12"/>
      <c r="ELY12" s="223"/>
      <c r="ELZ12" s="223"/>
      <c r="EMA12" s="225"/>
      <c r="EMB12" s="223"/>
      <c r="EMC12" s="223"/>
      <c r="EMD12" s="223"/>
      <c r="EME12" s="223"/>
      <c r="EMF12" s="223"/>
      <c r="EMG12" s="225"/>
      <c r="EMH12" s="272"/>
      <c r="EMI12" s="238"/>
      <c r="EMJ12" s="238"/>
      <c r="EMK12" s="12"/>
      <c r="EML12" s="12"/>
      <c r="EMM12" s="27"/>
      <c r="EMN12" s="12"/>
      <c r="EMO12" s="223"/>
      <c r="EMP12" s="223"/>
      <c r="EMQ12" s="225"/>
      <c r="EMR12" s="223"/>
      <c r="EMS12" s="223"/>
      <c r="EMT12" s="223"/>
      <c r="EMU12" s="223"/>
      <c r="EMV12" s="223"/>
      <c r="EMW12" s="225"/>
      <c r="EMX12" s="272"/>
      <c r="EMY12" s="238"/>
      <c r="EMZ12" s="238"/>
      <c r="ENA12" s="12"/>
      <c r="ENB12" s="12"/>
      <c r="ENC12" s="27"/>
      <c r="END12" s="12"/>
      <c r="ENE12" s="223"/>
      <c r="ENF12" s="223"/>
      <c r="ENG12" s="225"/>
      <c r="ENH12" s="223"/>
      <c r="ENI12" s="223"/>
      <c r="ENJ12" s="223"/>
      <c r="ENK12" s="223"/>
      <c r="ENL12" s="223"/>
      <c r="ENM12" s="225"/>
      <c r="ENN12" s="272"/>
      <c r="ENO12" s="238"/>
      <c r="ENP12" s="238"/>
      <c r="ENQ12" s="12"/>
      <c r="ENR12" s="12"/>
      <c r="ENS12" s="27"/>
      <c r="ENT12" s="12"/>
      <c r="ENU12" s="223"/>
      <c r="ENV12" s="223"/>
      <c r="ENW12" s="225"/>
      <c r="ENX12" s="223"/>
      <c r="ENY12" s="223"/>
      <c r="ENZ12" s="223"/>
      <c r="EOA12" s="223"/>
      <c r="EOB12" s="223"/>
      <c r="EOC12" s="225"/>
      <c r="EOD12" s="272"/>
      <c r="EOE12" s="238"/>
      <c r="EOF12" s="238"/>
      <c r="EOG12" s="12"/>
      <c r="EOH12" s="12"/>
      <c r="EOI12" s="27"/>
      <c r="EOJ12" s="12"/>
      <c r="EOK12" s="223"/>
      <c r="EOL12" s="223"/>
      <c r="EOM12" s="225"/>
      <c r="EON12" s="223"/>
      <c r="EOO12" s="223"/>
      <c r="EOP12" s="223"/>
      <c r="EOQ12" s="223"/>
      <c r="EOR12" s="223"/>
      <c r="EOS12" s="225"/>
      <c r="EOT12" s="272"/>
      <c r="EOU12" s="238"/>
      <c r="EOV12" s="238"/>
      <c r="EOW12" s="12"/>
      <c r="EOX12" s="12"/>
      <c r="EOY12" s="27"/>
      <c r="EOZ12" s="12"/>
      <c r="EPA12" s="223"/>
      <c r="EPB12" s="223"/>
      <c r="EPC12" s="225"/>
      <c r="EPD12" s="223"/>
      <c r="EPE12" s="223"/>
      <c r="EPF12" s="223"/>
      <c r="EPG12" s="223"/>
      <c r="EPH12" s="223"/>
      <c r="EPI12" s="225"/>
      <c r="EPJ12" s="272"/>
      <c r="EPK12" s="238"/>
      <c r="EPL12" s="238"/>
      <c r="EPM12" s="12"/>
      <c r="EPN12" s="12"/>
      <c r="EPO12" s="27"/>
      <c r="EPP12" s="12"/>
      <c r="EPQ12" s="223"/>
      <c r="EPR12" s="223"/>
      <c r="EPS12" s="225"/>
      <c r="EPT12" s="223"/>
      <c r="EPU12" s="223"/>
      <c r="EPV12" s="223"/>
      <c r="EPW12" s="223"/>
      <c r="EPX12" s="223"/>
      <c r="EPY12" s="225"/>
      <c r="EPZ12" s="272"/>
      <c r="EQA12" s="238"/>
      <c r="EQB12" s="238"/>
      <c r="EQC12" s="12"/>
      <c r="EQD12" s="12"/>
      <c r="EQE12" s="27"/>
      <c r="EQF12" s="12"/>
      <c r="EQG12" s="223"/>
      <c r="EQH12" s="223"/>
      <c r="EQI12" s="225"/>
      <c r="EQJ12" s="223"/>
      <c r="EQK12" s="223"/>
      <c r="EQL12" s="223"/>
      <c r="EQM12" s="223"/>
      <c r="EQN12" s="223"/>
      <c r="EQO12" s="225"/>
      <c r="EQP12" s="272"/>
      <c r="EQQ12" s="238"/>
      <c r="EQR12" s="238"/>
      <c r="EQS12" s="12"/>
      <c r="EQT12" s="12"/>
      <c r="EQU12" s="27"/>
      <c r="EQV12" s="12"/>
      <c r="EQW12" s="223"/>
      <c r="EQX12" s="223"/>
      <c r="EQY12" s="225"/>
      <c r="EQZ12" s="223"/>
      <c r="ERA12" s="223"/>
      <c r="ERB12" s="223"/>
      <c r="ERC12" s="223"/>
      <c r="ERD12" s="223"/>
      <c r="ERE12" s="225"/>
      <c r="ERF12" s="272"/>
      <c r="ERG12" s="238"/>
      <c r="ERH12" s="238"/>
      <c r="ERI12" s="12"/>
      <c r="ERJ12" s="12"/>
      <c r="ERK12" s="27"/>
      <c r="ERL12" s="12"/>
      <c r="ERM12" s="223"/>
      <c r="ERN12" s="223"/>
      <c r="ERO12" s="225"/>
      <c r="ERP12" s="223"/>
      <c r="ERQ12" s="223"/>
      <c r="ERR12" s="223"/>
      <c r="ERS12" s="223"/>
      <c r="ERT12" s="223"/>
      <c r="ERU12" s="225"/>
      <c r="ERV12" s="272"/>
      <c r="ERW12" s="238"/>
      <c r="ERX12" s="238"/>
      <c r="ERY12" s="12"/>
      <c r="ERZ12" s="12"/>
      <c r="ESA12" s="27"/>
      <c r="ESB12" s="12"/>
      <c r="ESC12" s="223"/>
      <c r="ESD12" s="223"/>
      <c r="ESE12" s="225"/>
      <c r="ESF12" s="223"/>
      <c r="ESG12" s="223"/>
      <c r="ESH12" s="223"/>
      <c r="ESI12" s="223"/>
      <c r="ESJ12" s="223"/>
      <c r="ESK12" s="225"/>
      <c r="ESL12" s="272"/>
      <c r="ESM12" s="238"/>
      <c r="ESN12" s="238"/>
      <c r="ESO12" s="12"/>
      <c r="ESP12" s="12"/>
      <c r="ESQ12" s="27"/>
      <c r="ESR12" s="12"/>
      <c r="ESS12" s="223"/>
      <c r="EST12" s="223"/>
      <c r="ESU12" s="225"/>
      <c r="ESV12" s="223"/>
      <c r="ESW12" s="223"/>
      <c r="ESX12" s="223"/>
      <c r="ESY12" s="223"/>
      <c r="ESZ12" s="223"/>
      <c r="ETA12" s="225"/>
      <c r="ETB12" s="272"/>
      <c r="ETC12" s="238"/>
      <c r="ETD12" s="238"/>
      <c r="ETE12" s="12"/>
      <c r="ETF12" s="12"/>
      <c r="ETG12" s="27"/>
      <c r="ETH12" s="12"/>
      <c r="ETI12" s="223"/>
      <c r="ETJ12" s="223"/>
      <c r="ETK12" s="225"/>
      <c r="ETL12" s="223"/>
      <c r="ETM12" s="223"/>
      <c r="ETN12" s="223"/>
      <c r="ETO12" s="223"/>
      <c r="ETP12" s="223"/>
      <c r="ETQ12" s="225"/>
      <c r="ETR12" s="272"/>
      <c r="ETS12" s="238"/>
      <c r="ETT12" s="238"/>
      <c r="ETU12" s="12"/>
      <c r="ETV12" s="12"/>
      <c r="ETW12" s="27"/>
      <c r="ETX12" s="12"/>
      <c r="ETY12" s="223"/>
      <c r="ETZ12" s="223"/>
      <c r="EUA12" s="225"/>
      <c r="EUB12" s="223"/>
      <c r="EUC12" s="223"/>
      <c r="EUD12" s="223"/>
      <c r="EUE12" s="223"/>
      <c r="EUF12" s="223"/>
      <c r="EUG12" s="225"/>
      <c r="EUH12" s="272"/>
      <c r="EUI12" s="238"/>
      <c r="EUJ12" s="238"/>
      <c r="EUK12" s="12"/>
      <c r="EUL12" s="12"/>
      <c r="EUM12" s="27"/>
      <c r="EUN12" s="12"/>
      <c r="EUO12" s="223"/>
      <c r="EUP12" s="223"/>
      <c r="EUQ12" s="225"/>
      <c r="EUR12" s="223"/>
      <c r="EUS12" s="223"/>
      <c r="EUT12" s="223"/>
      <c r="EUU12" s="223"/>
      <c r="EUV12" s="223"/>
      <c r="EUW12" s="225"/>
      <c r="EUX12" s="272"/>
      <c r="EUY12" s="238"/>
      <c r="EUZ12" s="238"/>
      <c r="EVA12" s="12"/>
      <c r="EVB12" s="12"/>
      <c r="EVC12" s="27"/>
      <c r="EVD12" s="12"/>
      <c r="EVE12" s="223"/>
      <c r="EVF12" s="223"/>
      <c r="EVG12" s="225"/>
      <c r="EVH12" s="223"/>
      <c r="EVI12" s="223"/>
      <c r="EVJ12" s="223"/>
      <c r="EVK12" s="223"/>
      <c r="EVL12" s="223"/>
      <c r="EVM12" s="225"/>
      <c r="EVN12" s="272"/>
      <c r="EVO12" s="238"/>
      <c r="EVP12" s="238"/>
      <c r="EVQ12" s="12"/>
      <c r="EVR12" s="12"/>
      <c r="EVS12" s="27"/>
      <c r="EVT12" s="12"/>
      <c r="EVU12" s="223"/>
      <c r="EVV12" s="223"/>
      <c r="EVW12" s="225"/>
      <c r="EVX12" s="223"/>
      <c r="EVY12" s="223"/>
      <c r="EVZ12" s="223"/>
      <c r="EWA12" s="223"/>
      <c r="EWB12" s="223"/>
      <c r="EWC12" s="225"/>
      <c r="EWD12" s="272"/>
      <c r="EWE12" s="238"/>
      <c r="EWF12" s="238"/>
      <c r="EWG12" s="12"/>
      <c r="EWH12" s="12"/>
      <c r="EWI12" s="27"/>
      <c r="EWJ12" s="12"/>
      <c r="EWK12" s="223"/>
      <c r="EWL12" s="223"/>
      <c r="EWM12" s="225"/>
      <c r="EWN12" s="223"/>
      <c r="EWO12" s="223"/>
      <c r="EWP12" s="223"/>
      <c r="EWQ12" s="223"/>
      <c r="EWR12" s="223"/>
      <c r="EWS12" s="225"/>
      <c r="EWT12" s="272"/>
      <c r="EWU12" s="238"/>
      <c r="EWV12" s="238"/>
      <c r="EWW12" s="12"/>
      <c r="EWX12" s="12"/>
      <c r="EWY12" s="27"/>
      <c r="EWZ12" s="12"/>
      <c r="EXA12" s="223"/>
      <c r="EXB12" s="223"/>
      <c r="EXC12" s="225"/>
      <c r="EXD12" s="223"/>
      <c r="EXE12" s="223"/>
      <c r="EXF12" s="223"/>
      <c r="EXG12" s="223"/>
      <c r="EXH12" s="223"/>
      <c r="EXI12" s="225"/>
      <c r="EXJ12" s="272"/>
      <c r="EXK12" s="238"/>
      <c r="EXL12" s="238"/>
      <c r="EXM12" s="12"/>
      <c r="EXN12" s="12"/>
      <c r="EXO12" s="27"/>
      <c r="EXP12" s="12"/>
      <c r="EXQ12" s="223"/>
      <c r="EXR12" s="223"/>
      <c r="EXS12" s="225"/>
      <c r="EXT12" s="223"/>
      <c r="EXU12" s="223"/>
      <c r="EXV12" s="223"/>
      <c r="EXW12" s="223"/>
      <c r="EXX12" s="223"/>
      <c r="EXY12" s="225"/>
      <c r="EXZ12" s="272"/>
      <c r="EYA12" s="238"/>
      <c r="EYB12" s="238"/>
      <c r="EYC12" s="12"/>
      <c r="EYD12" s="12"/>
      <c r="EYE12" s="27"/>
      <c r="EYF12" s="12"/>
      <c r="EYG12" s="223"/>
      <c r="EYH12" s="223"/>
      <c r="EYI12" s="225"/>
      <c r="EYJ12" s="223"/>
      <c r="EYK12" s="223"/>
      <c r="EYL12" s="223"/>
      <c r="EYM12" s="223"/>
      <c r="EYN12" s="223"/>
      <c r="EYO12" s="225"/>
      <c r="EYP12" s="272"/>
      <c r="EYQ12" s="238"/>
      <c r="EYR12" s="238"/>
      <c r="EYS12" s="12"/>
      <c r="EYT12" s="12"/>
      <c r="EYU12" s="27"/>
      <c r="EYV12" s="12"/>
      <c r="EYW12" s="223"/>
      <c r="EYX12" s="223"/>
      <c r="EYY12" s="225"/>
      <c r="EYZ12" s="223"/>
      <c r="EZA12" s="223"/>
      <c r="EZB12" s="223"/>
      <c r="EZC12" s="223"/>
      <c r="EZD12" s="223"/>
      <c r="EZE12" s="225"/>
      <c r="EZF12" s="272"/>
      <c r="EZG12" s="238"/>
      <c r="EZH12" s="238"/>
      <c r="EZI12" s="12"/>
      <c r="EZJ12" s="12"/>
      <c r="EZK12" s="27"/>
      <c r="EZL12" s="12"/>
      <c r="EZM12" s="223"/>
      <c r="EZN12" s="223"/>
      <c r="EZO12" s="225"/>
      <c r="EZP12" s="223"/>
      <c r="EZQ12" s="223"/>
      <c r="EZR12" s="223"/>
      <c r="EZS12" s="223"/>
      <c r="EZT12" s="223"/>
      <c r="EZU12" s="225"/>
      <c r="EZV12" s="272"/>
      <c r="EZW12" s="238"/>
      <c r="EZX12" s="238"/>
      <c r="EZY12" s="12"/>
      <c r="EZZ12" s="12"/>
      <c r="FAA12" s="27"/>
      <c r="FAB12" s="12"/>
      <c r="FAC12" s="223"/>
      <c r="FAD12" s="223"/>
      <c r="FAE12" s="225"/>
      <c r="FAF12" s="223"/>
      <c r="FAG12" s="223"/>
      <c r="FAH12" s="223"/>
      <c r="FAI12" s="223"/>
      <c r="FAJ12" s="223"/>
      <c r="FAK12" s="225"/>
      <c r="FAL12" s="272"/>
      <c r="FAM12" s="238"/>
      <c r="FAN12" s="238"/>
      <c r="FAO12" s="12"/>
      <c r="FAP12" s="12"/>
      <c r="FAQ12" s="27"/>
      <c r="FAR12" s="12"/>
      <c r="FAS12" s="223"/>
      <c r="FAT12" s="223"/>
      <c r="FAU12" s="225"/>
      <c r="FAV12" s="223"/>
      <c r="FAW12" s="223"/>
      <c r="FAX12" s="223"/>
      <c r="FAY12" s="223"/>
      <c r="FAZ12" s="223"/>
      <c r="FBA12" s="225"/>
      <c r="FBB12" s="272"/>
      <c r="FBC12" s="238"/>
      <c r="FBD12" s="238"/>
      <c r="FBE12" s="12"/>
      <c r="FBF12" s="12"/>
      <c r="FBG12" s="27"/>
      <c r="FBH12" s="12"/>
      <c r="FBI12" s="223"/>
      <c r="FBJ12" s="223"/>
      <c r="FBK12" s="225"/>
      <c r="FBL12" s="223"/>
      <c r="FBM12" s="223"/>
      <c r="FBN12" s="223"/>
      <c r="FBO12" s="223"/>
      <c r="FBP12" s="223"/>
      <c r="FBQ12" s="225"/>
      <c r="FBR12" s="272"/>
      <c r="FBS12" s="238"/>
      <c r="FBT12" s="238"/>
      <c r="FBU12" s="12"/>
      <c r="FBV12" s="12"/>
      <c r="FBW12" s="27"/>
      <c r="FBX12" s="12"/>
      <c r="FBY12" s="223"/>
      <c r="FBZ12" s="223"/>
      <c r="FCA12" s="225"/>
      <c r="FCB12" s="223"/>
      <c r="FCC12" s="223"/>
      <c r="FCD12" s="223"/>
      <c r="FCE12" s="223"/>
      <c r="FCF12" s="223"/>
      <c r="FCG12" s="225"/>
      <c r="FCH12" s="272"/>
      <c r="FCI12" s="238"/>
      <c r="FCJ12" s="238"/>
      <c r="FCK12" s="12"/>
      <c r="FCL12" s="12"/>
      <c r="FCM12" s="27"/>
      <c r="FCN12" s="12"/>
      <c r="FCO12" s="223"/>
      <c r="FCP12" s="223"/>
      <c r="FCQ12" s="225"/>
      <c r="FCR12" s="223"/>
      <c r="FCS12" s="223"/>
      <c r="FCT12" s="223"/>
      <c r="FCU12" s="223"/>
      <c r="FCV12" s="223"/>
      <c r="FCW12" s="225"/>
      <c r="FCX12" s="272"/>
      <c r="FCY12" s="238"/>
      <c r="FCZ12" s="238"/>
      <c r="FDA12" s="12"/>
      <c r="FDB12" s="12"/>
      <c r="FDC12" s="27"/>
      <c r="FDD12" s="12"/>
      <c r="FDE12" s="223"/>
      <c r="FDF12" s="223"/>
      <c r="FDG12" s="225"/>
      <c r="FDH12" s="223"/>
      <c r="FDI12" s="223"/>
      <c r="FDJ12" s="223"/>
      <c r="FDK12" s="223"/>
      <c r="FDL12" s="223"/>
      <c r="FDM12" s="225"/>
      <c r="FDN12" s="272"/>
      <c r="FDO12" s="238"/>
      <c r="FDP12" s="238"/>
      <c r="FDQ12" s="12"/>
      <c r="FDR12" s="12"/>
      <c r="FDS12" s="27"/>
      <c r="FDT12" s="12"/>
      <c r="FDU12" s="223"/>
      <c r="FDV12" s="223"/>
      <c r="FDW12" s="225"/>
      <c r="FDX12" s="223"/>
      <c r="FDY12" s="223"/>
      <c r="FDZ12" s="223"/>
      <c r="FEA12" s="223"/>
      <c r="FEB12" s="223"/>
      <c r="FEC12" s="225"/>
      <c r="FED12" s="272"/>
      <c r="FEE12" s="238"/>
      <c r="FEF12" s="238"/>
      <c r="FEG12" s="12"/>
      <c r="FEH12" s="12"/>
      <c r="FEI12" s="27"/>
      <c r="FEJ12" s="12"/>
      <c r="FEK12" s="223"/>
      <c r="FEL12" s="223"/>
      <c r="FEM12" s="225"/>
      <c r="FEN12" s="223"/>
      <c r="FEO12" s="223"/>
      <c r="FEP12" s="223"/>
      <c r="FEQ12" s="223"/>
      <c r="FER12" s="223"/>
      <c r="FES12" s="225"/>
      <c r="FET12" s="272"/>
      <c r="FEU12" s="238"/>
      <c r="FEV12" s="238"/>
      <c r="FEW12" s="12"/>
      <c r="FEX12" s="12"/>
      <c r="FEY12" s="27"/>
      <c r="FEZ12" s="12"/>
      <c r="FFA12" s="223"/>
      <c r="FFB12" s="223"/>
      <c r="FFC12" s="225"/>
      <c r="FFD12" s="223"/>
      <c r="FFE12" s="223"/>
      <c r="FFF12" s="223"/>
      <c r="FFG12" s="223"/>
      <c r="FFH12" s="223"/>
      <c r="FFI12" s="225"/>
      <c r="FFJ12" s="272"/>
      <c r="FFK12" s="238"/>
      <c r="FFL12" s="238"/>
      <c r="FFM12" s="12"/>
      <c r="FFN12" s="12"/>
      <c r="FFO12" s="27"/>
      <c r="FFP12" s="12"/>
      <c r="FFQ12" s="223"/>
      <c r="FFR12" s="223"/>
      <c r="FFS12" s="225"/>
      <c r="FFT12" s="223"/>
      <c r="FFU12" s="223"/>
      <c r="FFV12" s="223"/>
      <c r="FFW12" s="223"/>
      <c r="FFX12" s="223"/>
      <c r="FFY12" s="225"/>
      <c r="FFZ12" s="272"/>
      <c r="FGA12" s="238"/>
      <c r="FGB12" s="238"/>
      <c r="FGC12" s="12"/>
      <c r="FGD12" s="12"/>
      <c r="FGE12" s="27"/>
      <c r="FGF12" s="12"/>
      <c r="FGG12" s="223"/>
      <c r="FGH12" s="223"/>
      <c r="FGI12" s="225"/>
      <c r="FGJ12" s="223"/>
      <c r="FGK12" s="223"/>
      <c r="FGL12" s="223"/>
      <c r="FGM12" s="223"/>
      <c r="FGN12" s="223"/>
      <c r="FGO12" s="225"/>
      <c r="FGP12" s="272"/>
      <c r="FGQ12" s="238"/>
      <c r="FGR12" s="238"/>
      <c r="FGS12" s="12"/>
      <c r="FGT12" s="12"/>
      <c r="FGU12" s="27"/>
      <c r="FGV12" s="12"/>
      <c r="FGW12" s="223"/>
      <c r="FGX12" s="223"/>
      <c r="FGY12" s="225"/>
      <c r="FGZ12" s="223"/>
      <c r="FHA12" s="223"/>
      <c r="FHB12" s="223"/>
      <c r="FHC12" s="223"/>
      <c r="FHD12" s="223"/>
      <c r="FHE12" s="225"/>
      <c r="FHF12" s="272"/>
      <c r="FHG12" s="238"/>
      <c r="FHH12" s="238"/>
      <c r="FHI12" s="12"/>
      <c r="FHJ12" s="12"/>
      <c r="FHK12" s="27"/>
      <c r="FHL12" s="12"/>
      <c r="FHM12" s="223"/>
      <c r="FHN12" s="223"/>
      <c r="FHO12" s="225"/>
      <c r="FHP12" s="223"/>
      <c r="FHQ12" s="223"/>
      <c r="FHR12" s="223"/>
      <c r="FHS12" s="223"/>
      <c r="FHT12" s="223"/>
      <c r="FHU12" s="225"/>
      <c r="FHV12" s="272"/>
      <c r="FHW12" s="238"/>
      <c r="FHX12" s="238"/>
      <c r="FHY12" s="12"/>
      <c r="FHZ12" s="12"/>
      <c r="FIA12" s="27"/>
      <c r="FIB12" s="12"/>
      <c r="FIC12" s="223"/>
      <c r="FID12" s="223"/>
      <c r="FIE12" s="225"/>
      <c r="FIF12" s="223"/>
      <c r="FIG12" s="223"/>
      <c r="FIH12" s="223"/>
      <c r="FII12" s="223"/>
      <c r="FIJ12" s="223"/>
      <c r="FIK12" s="225"/>
      <c r="FIL12" s="272"/>
      <c r="FIM12" s="238"/>
      <c r="FIN12" s="238"/>
      <c r="FIO12" s="12"/>
      <c r="FIP12" s="12"/>
      <c r="FIQ12" s="27"/>
      <c r="FIR12" s="12"/>
      <c r="FIS12" s="223"/>
      <c r="FIT12" s="223"/>
      <c r="FIU12" s="225"/>
      <c r="FIV12" s="223"/>
      <c r="FIW12" s="223"/>
      <c r="FIX12" s="223"/>
      <c r="FIY12" s="223"/>
      <c r="FIZ12" s="223"/>
      <c r="FJA12" s="225"/>
      <c r="FJB12" s="272"/>
      <c r="FJC12" s="238"/>
      <c r="FJD12" s="238"/>
      <c r="FJE12" s="12"/>
      <c r="FJF12" s="12"/>
      <c r="FJG12" s="27"/>
      <c r="FJH12" s="12"/>
      <c r="FJI12" s="223"/>
      <c r="FJJ12" s="223"/>
      <c r="FJK12" s="225"/>
      <c r="FJL12" s="223"/>
      <c r="FJM12" s="223"/>
      <c r="FJN12" s="223"/>
      <c r="FJO12" s="223"/>
      <c r="FJP12" s="223"/>
      <c r="FJQ12" s="225"/>
      <c r="FJR12" s="272"/>
      <c r="FJS12" s="238"/>
      <c r="FJT12" s="238"/>
      <c r="FJU12" s="12"/>
      <c r="FJV12" s="12"/>
      <c r="FJW12" s="27"/>
      <c r="FJX12" s="12"/>
      <c r="FJY12" s="223"/>
      <c r="FJZ12" s="223"/>
      <c r="FKA12" s="225"/>
      <c r="FKB12" s="223"/>
      <c r="FKC12" s="223"/>
      <c r="FKD12" s="223"/>
      <c r="FKE12" s="223"/>
      <c r="FKF12" s="223"/>
      <c r="FKG12" s="225"/>
      <c r="FKH12" s="272"/>
      <c r="FKI12" s="238"/>
      <c r="FKJ12" s="238"/>
      <c r="FKK12" s="12"/>
      <c r="FKL12" s="12"/>
      <c r="FKM12" s="27"/>
      <c r="FKN12" s="12"/>
      <c r="FKO12" s="223"/>
      <c r="FKP12" s="223"/>
      <c r="FKQ12" s="225"/>
      <c r="FKR12" s="223"/>
      <c r="FKS12" s="223"/>
      <c r="FKT12" s="223"/>
      <c r="FKU12" s="223"/>
      <c r="FKV12" s="223"/>
      <c r="FKW12" s="225"/>
      <c r="FKX12" s="272"/>
      <c r="FKY12" s="238"/>
      <c r="FKZ12" s="238"/>
      <c r="FLA12" s="12"/>
      <c r="FLB12" s="12"/>
      <c r="FLC12" s="27"/>
      <c r="FLD12" s="12"/>
      <c r="FLE12" s="223"/>
      <c r="FLF12" s="223"/>
      <c r="FLG12" s="225"/>
      <c r="FLH12" s="223"/>
      <c r="FLI12" s="223"/>
      <c r="FLJ12" s="223"/>
      <c r="FLK12" s="223"/>
      <c r="FLL12" s="223"/>
      <c r="FLM12" s="225"/>
      <c r="FLN12" s="272"/>
      <c r="FLO12" s="238"/>
      <c r="FLP12" s="238"/>
      <c r="FLQ12" s="12"/>
      <c r="FLR12" s="12"/>
      <c r="FLS12" s="27"/>
      <c r="FLT12" s="12"/>
      <c r="FLU12" s="223"/>
      <c r="FLV12" s="223"/>
      <c r="FLW12" s="225"/>
      <c r="FLX12" s="223"/>
      <c r="FLY12" s="223"/>
      <c r="FLZ12" s="223"/>
      <c r="FMA12" s="223"/>
      <c r="FMB12" s="223"/>
      <c r="FMC12" s="225"/>
      <c r="FMD12" s="272"/>
      <c r="FME12" s="238"/>
      <c r="FMF12" s="238"/>
      <c r="FMG12" s="12"/>
      <c r="FMH12" s="12"/>
      <c r="FMI12" s="27"/>
      <c r="FMJ12" s="12"/>
      <c r="FMK12" s="223"/>
      <c r="FML12" s="223"/>
      <c r="FMM12" s="225"/>
      <c r="FMN12" s="223"/>
      <c r="FMO12" s="223"/>
      <c r="FMP12" s="223"/>
      <c r="FMQ12" s="223"/>
      <c r="FMR12" s="223"/>
      <c r="FMS12" s="225"/>
      <c r="FMT12" s="272"/>
      <c r="FMU12" s="238"/>
      <c r="FMV12" s="238"/>
      <c r="FMW12" s="12"/>
      <c r="FMX12" s="12"/>
      <c r="FMY12" s="27"/>
      <c r="FMZ12" s="12"/>
      <c r="FNA12" s="223"/>
      <c r="FNB12" s="223"/>
      <c r="FNC12" s="225"/>
      <c r="FND12" s="223"/>
      <c r="FNE12" s="223"/>
      <c r="FNF12" s="223"/>
      <c r="FNG12" s="223"/>
      <c r="FNH12" s="223"/>
      <c r="FNI12" s="225"/>
      <c r="FNJ12" s="272"/>
      <c r="FNK12" s="238"/>
      <c r="FNL12" s="238"/>
      <c r="FNM12" s="12"/>
      <c r="FNN12" s="12"/>
      <c r="FNO12" s="27"/>
      <c r="FNP12" s="12"/>
      <c r="FNQ12" s="223"/>
      <c r="FNR12" s="223"/>
      <c r="FNS12" s="225"/>
      <c r="FNT12" s="223"/>
      <c r="FNU12" s="223"/>
      <c r="FNV12" s="223"/>
      <c r="FNW12" s="223"/>
      <c r="FNX12" s="223"/>
      <c r="FNY12" s="225"/>
      <c r="FNZ12" s="272"/>
      <c r="FOA12" s="238"/>
      <c r="FOB12" s="238"/>
      <c r="FOC12" s="12"/>
      <c r="FOD12" s="12"/>
      <c r="FOE12" s="27"/>
      <c r="FOF12" s="12"/>
      <c r="FOG12" s="223"/>
      <c r="FOH12" s="223"/>
      <c r="FOI12" s="225"/>
      <c r="FOJ12" s="223"/>
      <c r="FOK12" s="223"/>
      <c r="FOL12" s="223"/>
      <c r="FOM12" s="223"/>
      <c r="FON12" s="223"/>
      <c r="FOO12" s="225"/>
      <c r="FOP12" s="272"/>
      <c r="FOQ12" s="238"/>
      <c r="FOR12" s="238"/>
      <c r="FOS12" s="12"/>
      <c r="FOT12" s="12"/>
      <c r="FOU12" s="27"/>
      <c r="FOV12" s="12"/>
      <c r="FOW12" s="223"/>
      <c r="FOX12" s="223"/>
      <c r="FOY12" s="225"/>
      <c r="FOZ12" s="223"/>
      <c r="FPA12" s="223"/>
      <c r="FPB12" s="223"/>
      <c r="FPC12" s="223"/>
      <c r="FPD12" s="223"/>
      <c r="FPE12" s="225"/>
      <c r="FPF12" s="272"/>
      <c r="FPG12" s="238"/>
      <c r="FPH12" s="238"/>
      <c r="FPI12" s="12"/>
      <c r="FPJ12" s="12"/>
      <c r="FPK12" s="27"/>
      <c r="FPL12" s="12"/>
      <c r="FPM12" s="223"/>
      <c r="FPN12" s="223"/>
      <c r="FPO12" s="225"/>
      <c r="FPP12" s="223"/>
      <c r="FPQ12" s="223"/>
      <c r="FPR12" s="223"/>
      <c r="FPS12" s="223"/>
      <c r="FPT12" s="223"/>
      <c r="FPU12" s="225"/>
      <c r="FPV12" s="272"/>
      <c r="FPW12" s="238"/>
      <c r="FPX12" s="238"/>
      <c r="FPY12" s="12"/>
      <c r="FPZ12" s="12"/>
      <c r="FQA12" s="27"/>
      <c r="FQB12" s="12"/>
      <c r="FQC12" s="223"/>
      <c r="FQD12" s="223"/>
      <c r="FQE12" s="225"/>
      <c r="FQF12" s="223"/>
      <c r="FQG12" s="223"/>
      <c r="FQH12" s="223"/>
      <c r="FQI12" s="223"/>
      <c r="FQJ12" s="223"/>
      <c r="FQK12" s="225"/>
      <c r="FQL12" s="272"/>
      <c r="FQM12" s="238"/>
      <c r="FQN12" s="238"/>
      <c r="FQO12" s="12"/>
      <c r="FQP12" s="12"/>
      <c r="FQQ12" s="27"/>
      <c r="FQR12" s="12"/>
      <c r="FQS12" s="223"/>
      <c r="FQT12" s="223"/>
      <c r="FQU12" s="225"/>
      <c r="FQV12" s="223"/>
      <c r="FQW12" s="223"/>
      <c r="FQX12" s="223"/>
      <c r="FQY12" s="223"/>
      <c r="FQZ12" s="223"/>
      <c r="FRA12" s="225"/>
      <c r="FRB12" s="272"/>
      <c r="FRC12" s="238"/>
      <c r="FRD12" s="238"/>
      <c r="FRE12" s="12"/>
      <c r="FRF12" s="12"/>
      <c r="FRG12" s="27"/>
      <c r="FRH12" s="12"/>
      <c r="FRI12" s="223"/>
      <c r="FRJ12" s="223"/>
      <c r="FRK12" s="225"/>
      <c r="FRL12" s="223"/>
      <c r="FRM12" s="223"/>
      <c r="FRN12" s="223"/>
      <c r="FRO12" s="223"/>
      <c r="FRP12" s="223"/>
      <c r="FRQ12" s="225"/>
      <c r="FRR12" s="272"/>
      <c r="FRS12" s="238"/>
      <c r="FRT12" s="238"/>
      <c r="FRU12" s="12"/>
      <c r="FRV12" s="12"/>
      <c r="FRW12" s="27"/>
      <c r="FRX12" s="12"/>
      <c r="FRY12" s="223"/>
      <c r="FRZ12" s="223"/>
      <c r="FSA12" s="225"/>
      <c r="FSB12" s="223"/>
      <c r="FSC12" s="223"/>
      <c r="FSD12" s="223"/>
      <c r="FSE12" s="223"/>
      <c r="FSF12" s="223"/>
      <c r="FSG12" s="225"/>
      <c r="FSH12" s="272"/>
      <c r="FSI12" s="238"/>
      <c r="FSJ12" s="238"/>
      <c r="FSK12" s="12"/>
      <c r="FSL12" s="12"/>
      <c r="FSM12" s="27"/>
      <c r="FSN12" s="12"/>
      <c r="FSO12" s="223"/>
      <c r="FSP12" s="223"/>
      <c r="FSQ12" s="225"/>
      <c r="FSR12" s="223"/>
      <c r="FSS12" s="223"/>
      <c r="FST12" s="223"/>
      <c r="FSU12" s="223"/>
      <c r="FSV12" s="223"/>
      <c r="FSW12" s="225"/>
      <c r="FSX12" s="272"/>
      <c r="FSY12" s="238"/>
      <c r="FSZ12" s="238"/>
      <c r="FTA12" s="12"/>
      <c r="FTB12" s="12"/>
      <c r="FTC12" s="27"/>
      <c r="FTD12" s="12"/>
      <c r="FTE12" s="223"/>
      <c r="FTF12" s="223"/>
      <c r="FTG12" s="225"/>
      <c r="FTH12" s="223"/>
      <c r="FTI12" s="223"/>
      <c r="FTJ12" s="223"/>
      <c r="FTK12" s="223"/>
      <c r="FTL12" s="223"/>
      <c r="FTM12" s="225"/>
      <c r="FTN12" s="272"/>
      <c r="FTO12" s="238"/>
      <c r="FTP12" s="238"/>
      <c r="FTQ12" s="12"/>
      <c r="FTR12" s="12"/>
      <c r="FTS12" s="27"/>
      <c r="FTT12" s="12"/>
      <c r="FTU12" s="223"/>
      <c r="FTV12" s="223"/>
      <c r="FTW12" s="225"/>
      <c r="FTX12" s="223"/>
      <c r="FTY12" s="223"/>
      <c r="FTZ12" s="223"/>
      <c r="FUA12" s="223"/>
      <c r="FUB12" s="223"/>
      <c r="FUC12" s="225"/>
      <c r="FUD12" s="272"/>
      <c r="FUE12" s="238"/>
      <c r="FUF12" s="238"/>
      <c r="FUG12" s="12"/>
      <c r="FUH12" s="12"/>
      <c r="FUI12" s="27"/>
      <c r="FUJ12" s="12"/>
      <c r="FUK12" s="223"/>
      <c r="FUL12" s="223"/>
      <c r="FUM12" s="225"/>
      <c r="FUN12" s="223"/>
      <c r="FUO12" s="223"/>
      <c r="FUP12" s="223"/>
      <c r="FUQ12" s="223"/>
      <c r="FUR12" s="223"/>
      <c r="FUS12" s="225"/>
      <c r="FUT12" s="272"/>
      <c r="FUU12" s="238"/>
      <c r="FUV12" s="238"/>
      <c r="FUW12" s="12"/>
      <c r="FUX12" s="12"/>
      <c r="FUY12" s="27"/>
      <c r="FUZ12" s="12"/>
      <c r="FVA12" s="223"/>
      <c r="FVB12" s="223"/>
      <c r="FVC12" s="225"/>
      <c r="FVD12" s="223"/>
      <c r="FVE12" s="223"/>
      <c r="FVF12" s="223"/>
      <c r="FVG12" s="223"/>
      <c r="FVH12" s="223"/>
      <c r="FVI12" s="225"/>
      <c r="FVJ12" s="272"/>
      <c r="FVK12" s="238"/>
      <c r="FVL12" s="238"/>
      <c r="FVM12" s="12"/>
      <c r="FVN12" s="12"/>
      <c r="FVO12" s="27"/>
      <c r="FVP12" s="12"/>
      <c r="FVQ12" s="223"/>
      <c r="FVR12" s="223"/>
      <c r="FVS12" s="225"/>
      <c r="FVT12" s="223"/>
      <c r="FVU12" s="223"/>
      <c r="FVV12" s="223"/>
      <c r="FVW12" s="223"/>
      <c r="FVX12" s="223"/>
      <c r="FVY12" s="225"/>
      <c r="FVZ12" s="272"/>
      <c r="FWA12" s="238"/>
      <c r="FWB12" s="238"/>
      <c r="FWC12" s="12"/>
      <c r="FWD12" s="12"/>
      <c r="FWE12" s="27"/>
      <c r="FWF12" s="12"/>
      <c r="FWG12" s="223"/>
      <c r="FWH12" s="223"/>
      <c r="FWI12" s="225"/>
      <c r="FWJ12" s="223"/>
      <c r="FWK12" s="223"/>
      <c r="FWL12" s="223"/>
      <c r="FWM12" s="223"/>
      <c r="FWN12" s="223"/>
      <c r="FWO12" s="225"/>
      <c r="FWP12" s="272"/>
      <c r="FWQ12" s="238"/>
      <c r="FWR12" s="238"/>
      <c r="FWS12" s="12"/>
      <c r="FWT12" s="12"/>
      <c r="FWU12" s="27"/>
      <c r="FWV12" s="12"/>
      <c r="FWW12" s="223"/>
      <c r="FWX12" s="223"/>
      <c r="FWY12" s="225"/>
      <c r="FWZ12" s="223"/>
      <c r="FXA12" s="223"/>
      <c r="FXB12" s="223"/>
      <c r="FXC12" s="223"/>
      <c r="FXD12" s="223"/>
      <c r="FXE12" s="225"/>
      <c r="FXF12" s="272"/>
      <c r="FXG12" s="238"/>
      <c r="FXH12" s="238"/>
      <c r="FXI12" s="12"/>
      <c r="FXJ12" s="12"/>
      <c r="FXK12" s="27"/>
      <c r="FXL12" s="12"/>
      <c r="FXM12" s="223"/>
      <c r="FXN12" s="223"/>
      <c r="FXO12" s="225"/>
      <c r="FXP12" s="223"/>
      <c r="FXQ12" s="223"/>
      <c r="FXR12" s="223"/>
      <c r="FXS12" s="223"/>
      <c r="FXT12" s="223"/>
      <c r="FXU12" s="225"/>
      <c r="FXV12" s="272"/>
      <c r="FXW12" s="238"/>
      <c r="FXX12" s="238"/>
      <c r="FXY12" s="12"/>
      <c r="FXZ12" s="12"/>
      <c r="FYA12" s="27"/>
      <c r="FYB12" s="12"/>
      <c r="FYC12" s="223"/>
      <c r="FYD12" s="223"/>
      <c r="FYE12" s="225"/>
      <c r="FYF12" s="223"/>
      <c r="FYG12" s="223"/>
      <c r="FYH12" s="223"/>
      <c r="FYI12" s="223"/>
      <c r="FYJ12" s="223"/>
      <c r="FYK12" s="225"/>
      <c r="FYL12" s="272"/>
      <c r="FYM12" s="238"/>
      <c r="FYN12" s="238"/>
      <c r="FYO12" s="12"/>
      <c r="FYP12" s="12"/>
      <c r="FYQ12" s="27"/>
      <c r="FYR12" s="12"/>
      <c r="FYS12" s="223"/>
      <c r="FYT12" s="223"/>
      <c r="FYU12" s="225"/>
      <c r="FYV12" s="223"/>
      <c r="FYW12" s="223"/>
      <c r="FYX12" s="223"/>
      <c r="FYY12" s="223"/>
      <c r="FYZ12" s="223"/>
      <c r="FZA12" s="225"/>
      <c r="FZB12" s="272"/>
      <c r="FZC12" s="238"/>
      <c r="FZD12" s="238"/>
      <c r="FZE12" s="12"/>
      <c r="FZF12" s="12"/>
      <c r="FZG12" s="27"/>
      <c r="FZH12" s="12"/>
      <c r="FZI12" s="223"/>
      <c r="FZJ12" s="223"/>
      <c r="FZK12" s="225"/>
      <c r="FZL12" s="223"/>
      <c r="FZM12" s="223"/>
      <c r="FZN12" s="223"/>
      <c r="FZO12" s="223"/>
      <c r="FZP12" s="223"/>
      <c r="FZQ12" s="225"/>
      <c r="FZR12" s="272"/>
      <c r="FZS12" s="238"/>
      <c r="FZT12" s="238"/>
      <c r="FZU12" s="12"/>
      <c r="FZV12" s="12"/>
      <c r="FZW12" s="27"/>
      <c r="FZX12" s="12"/>
      <c r="FZY12" s="223"/>
      <c r="FZZ12" s="223"/>
      <c r="GAA12" s="225"/>
      <c r="GAB12" s="223"/>
      <c r="GAC12" s="223"/>
      <c r="GAD12" s="223"/>
      <c r="GAE12" s="223"/>
      <c r="GAF12" s="223"/>
      <c r="GAG12" s="225"/>
      <c r="GAH12" s="272"/>
      <c r="GAI12" s="238"/>
      <c r="GAJ12" s="238"/>
      <c r="GAK12" s="12"/>
      <c r="GAL12" s="12"/>
      <c r="GAM12" s="27"/>
      <c r="GAN12" s="12"/>
      <c r="GAO12" s="223"/>
      <c r="GAP12" s="223"/>
      <c r="GAQ12" s="225"/>
      <c r="GAR12" s="223"/>
      <c r="GAS12" s="223"/>
      <c r="GAT12" s="223"/>
      <c r="GAU12" s="223"/>
      <c r="GAV12" s="223"/>
      <c r="GAW12" s="225"/>
      <c r="GAX12" s="272"/>
      <c r="GAY12" s="238"/>
      <c r="GAZ12" s="238"/>
      <c r="GBA12" s="12"/>
      <c r="GBB12" s="12"/>
      <c r="GBC12" s="27"/>
      <c r="GBD12" s="12"/>
      <c r="GBE12" s="223"/>
      <c r="GBF12" s="223"/>
      <c r="GBG12" s="225"/>
      <c r="GBH12" s="223"/>
      <c r="GBI12" s="223"/>
      <c r="GBJ12" s="223"/>
      <c r="GBK12" s="223"/>
      <c r="GBL12" s="223"/>
      <c r="GBM12" s="225"/>
      <c r="GBN12" s="272"/>
      <c r="GBO12" s="238"/>
      <c r="GBP12" s="238"/>
      <c r="GBQ12" s="12"/>
      <c r="GBR12" s="12"/>
      <c r="GBS12" s="27"/>
      <c r="GBT12" s="12"/>
      <c r="GBU12" s="223"/>
      <c r="GBV12" s="223"/>
      <c r="GBW12" s="225"/>
      <c r="GBX12" s="223"/>
      <c r="GBY12" s="223"/>
      <c r="GBZ12" s="223"/>
      <c r="GCA12" s="223"/>
      <c r="GCB12" s="223"/>
      <c r="GCC12" s="225"/>
      <c r="GCD12" s="272"/>
      <c r="GCE12" s="238"/>
      <c r="GCF12" s="238"/>
      <c r="GCG12" s="12"/>
      <c r="GCH12" s="12"/>
      <c r="GCI12" s="27"/>
      <c r="GCJ12" s="12"/>
      <c r="GCK12" s="223"/>
      <c r="GCL12" s="223"/>
      <c r="GCM12" s="225"/>
      <c r="GCN12" s="223"/>
      <c r="GCO12" s="223"/>
      <c r="GCP12" s="223"/>
      <c r="GCQ12" s="223"/>
      <c r="GCR12" s="223"/>
      <c r="GCS12" s="225"/>
      <c r="GCT12" s="272"/>
      <c r="GCU12" s="238"/>
      <c r="GCV12" s="238"/>
      <c r="GCW12" s="12"/>
      <c r="GCX12" s="12"/>
      <c r="GCY12" s="27"/>
      <c r="GCZ12" s="12"/>
      <c r="GDA12" s="223"/>
      <c r="GDB12" s="223"/>
      <c r="GDC12" s="225"/>
      <c r="GDD12" s="223"/>
      <c r="GDE12" s="223"/>
      <c r="GDF12" s="223"/>
      <c r="GDG12" s="223"/>
      <c r="GDH12" s="223"/>
      <c r="GDI12" s="225"/>
      <c r="GDJ12" s="272"/>
      <c r="GDK12" s="238"/>
      <c r="GDL12" s="238"/>
      <c r="GDM12" s="12"/>
      <c r="GDN12" s="12"/>
      <c r="GDO12" s="27"/>
      <c r="GDP12" s="12"/>
      <c r="GDQ12" s="223"/>
      <c r="GDR12" s="223"/>
      <c r="GDS12" s="225"/>
      <c r="GDT12" s="223"/>
      <c r="GDU12" s="223"/>
      <c r="GDV12" s="223"/>
      <c r="GDW12" s="223"/>
      <c r="GDX12" s="223"/>
      <c r="GDY12" s="225"/>
      <c r="GDZ12" s="272"/>
      <c r="GEA12" s="238"/>
      <c r="GEB12" s="238"/>
      <c r="GEC12" s="12"/>
      <c r="GED12" s="12"/>
      <c r="GEE12" s="27"/>
      <c r="GEF12" s="12"/>
      <c r="GEG12" s="223"/>
      <c r="GEH12" s="223"/>
      <c r="GEI12" s="225"/>
      <c r="GEJ12" s="223"/>
      <c r="GEK12" s="223"/>
      <c r="GEL12" s="223"/>
      <c r="GEM12" s="223"/>
      <c r="GEN12" s="223"/>
      <c r="GEO12" s="225"/>
      <c r="GEP12" s="272"/>
      <c r="GEQ12" s="238"/>
      <c r="GER12" s="238"/>
      <c r="GES12" s="12"/>
      <c r="GET12" s="12"/>
      <c r="GEU12" s="27"/>
      <c r="GEV12" s="12"/>
      <c r="GEW12" s="223"/>
      <c r="GEX12" s="223"/>
      <c r="GEY12" s="225"/>
      <c r="GEZ12" s="223"/>
      <c r="GFA12" s="223"/>
      <c r="GFB12" s="223"/>
      <c r="GFC12" s="223"/>
      <c r="GFD12" s="223"/>
      <c r="GFE12" s="225"/>
      <c r="GFF12" s="272"/>
      <c r="GFG12" s="238"/>
      <c r="GFH12" s="238"/>
      <c r="GFI12" s="12"/>
      <c r="GFJ12" s="12"/>
      <c r="GFK12" s="27"/>
      <c r="GFL12" s="12"/>
      <c r="GFM12" s="223"/>
      <c r="GFN12" s="223"/>
      <c r="GFO12" s="225"/>
      <c r="GFP12" s="223"/>
      <c r="GFQ12" s="223"/>
      <c r="GFR12" s="223"/>
      <c r="GFS12" s="223"/>
      <c r="GFT12" s="223"/>
      <c r="GFU12" s="225"/>
      <c r="GFV12" s="272"/>
      <c r="GFW12" s="238"/>
      <c r="GFX12" s="238"/>
      <c r="GFY12" s="12"/>
      <c r="GFZ12" s="12"/>
      <c r="GGA12" s="27"/>
      <c r="GGB12" s="12"/>
      <c r="GGC12" s="223"/>
      <c r="GGD12" s="223"/>
      <c r="GGE12" s="225"/>
      <c r="GGF12" s="223"/>
      <c r="GGG12" s="223"/>
      <c r="GGH12" s="223"/>
      <c r="GGI12" s="223"/>
      <c r="GGJ12" s="223"/>
      <c r="GGK12" s="225"/>
      <c r="GGL12" s="272"/>
      <c r="GGM12" s="238"/>
      <c r="GGN12" s="238"/>
      <c r="GGO12" s="12"/>
      <c r="GGP12" s="12"/>
      <c r="GGQ12" s="27"/>
      <c r="GGR12" s="12"/>
      <c r="GGS12" s="223"/>
      <c r="GGT12" s="223"/>
      <c r="GGU12" s="225"/>
      <c r="GGV12" s="223"/>
      <c r="GGW12" s="223"/>
      <c r="GGX12" s="223"/>
      <c r="GGY12" s="223"/>
      <c r="GGZ12" s="223"/>
      <c r="GHA12" s="225"/>
      <c r="GHB12" s="272"/>
      <c r="GHC12" s="238"/>
      <c r="GHD12" s="238"/>
      <c r="GHE12" s="12"/>
      <c r="GHF12" s="12"/>
      <c r="GHG12" s="27"/>
      <c r="GHH12" s="12"/>
      <c r="GHI12" s="223"/>
      <c r="GHJ12" s="223"/>
      <c r="GHK12" s="225"/>
      <c r="GHL12" s="223"/>
      <c r="GHM12" s="223"/>
      <c r="GHN12" s="223"/>
      <c r="GHO12" s="223"/>
      <c r="GHP12" s="223"/>
      <c r="GHQ12" s="225"/>
      <c r="GHR12" s="272"/>
      <c r="GHS12" s="238"/>
      <c r="GHT12" s="238"/>
      <c r="GHU12" s="12"/>
      <c r="GHV12" s="12"/>
      <c r="GHW12" s="27"/>
      <c r="GHX12" s="12"/>
      <c r="GHY12" s="223"/>
      <c r="GHZ12" s="223"/>
      <c r="GIA12" s="225"/>
      <c r="GIB12" s="223"/>
      <c r="GIC12" s="223"/>
      <c r="GID12" s="223"/>
      <c r="GIE12" s="223"/>
      <c r="GIF12" s="223"/>
      <c r="GIG12" s="225"/>
      <c r="GIH12" s="272"/>
      <c r="GII12" s="238"/>
      <c r="GIJ12" s="238"/>
      <c r="GIK12" s="12"/>
      <c r="GIL12" s="12"/>
      <c r="GIM12" s="27"/>
      <c r="GIN12" s="12"/>
      <c r="GIO12" s="223"/>
      <c r="GIP12" s="223"/>
      <c r="GIQ12" s="225"/>
      <c r="GIR12" s="223"/>
      <c r="GIS12" s="223"/>
      <c r="GIT12" s="223"/>
      <c r="GIU12" s="223"/>
      <c r="GIV12" s="223"/>
      <c r="GIW12" s="225"/>
      <c r="GIX12" s="272"/>
      <c r="GIY12" s="238"/>
      <c r="GIZ12" s="238"/>
      <c r="GJA12" s="12"/>
      <c r="GJB12" s="12"/>
      <c r="GJC12" s="27"/>
      <c r="GJD12" s="12"/>
      <c r="GJE12" s="223"/>
      <c r="GJF12" s="223"/>
      <c r="GJG12" s="225"/>
      <c r="GJH12" s="223"/>
      <c r="GJI12" s="223"/>
      <c r="GJJ12" s="223"/>
      <c r="GJK12" s="223"/>
      <c r="GJL12" s="223"/>
      <c r="GJM12" s="225"/>
      <c r="GJN12" s="272"/>
      <c r="GJO12" s="238"/>
      <c r="GJP12" s="238"/>
      <c r="GJQ12" s="12"/>
      <c r="GJR12" s="12"/>
      <c r="GJS12" s="27"/>
      <c r="GJT12" s="12"/>
      <c r="GJU12" s="223"/>
      <c r="GJV12" s="223"/>
      <c r="GJW12" s="225"/>
      <c r="GJX12" s="223"/>
      <c r="GJY12" s="223"/>
      <c r="GJZ12" s="223"/>
      <c r="GKA12" s="223"/>
      <c r="GKB12" s="223"/>
      <c r="GKC12" s="225"/>
      <c r="GKD12" s="272"/>
      <c r="GKE12" s="238"/>
      <c r="GKF12" s="238"/>
      <c r="GKG12" s="12"/>
      <c r="GKH12" s="12"/>
      <c r="GKI12" s="27"/>
      <c r="GKJ12" s="12"/>
      <c r="GKK12" s="223"/>
      <c r="GKL12" s="223"/>
      <c r="GKM12" s="225"/>
      <c r="GKN12" s="223"/>
      <c r="GKO12" s="223"/>
      <c r="GKP12" s="223"/>
      <c r="GKQ12" s="223"/>
      <c r="GKR12" s="223"/>
      <c r="GKS12" s="225"/>
      <c r="GKT12" s="272"/>
      <c r="GKU12" s="238"/>
      <c r="GKV12" s="238"/>
      <c r="GKW12" s="12"/>
      <c r="GKX12" s="12"/>
      <c r="GKY12" s="27"/>
      <c r="GKZ12" s="12"/>
      <c r="GLA12" s="223"/>
      <c r="GLB12" s="223"/>
      <c r="GLC12" s="225"/>
      <c r="GLD12" s="223"/>
      <c r="GLE12" s="223"/>
      <c r="GLF12" s="223"/>
      <c r="GLG12" s="223"/>
      <c r="GLH12" s="223"/>
      <c r="GLI12" s="225"/>
      <c r="GLJ12" s="272"/>
      <c r="GLK12" s="238"/>
      <c r="GLL12" s="238"/>
      <c r="GLM12" s="12"/>
      <c r="GLN12" s="12"/>
      <c r="GLO12" s="27"/>
      <c r="GLP12" s="12"/>
      <c r="GLQ12" s="223"/>
      <c r="GLR12" s="223"/>
      <c r="GLS12" s="225"/>
      <c r="GLT12" s="223"/>
      <c r="GLU12" s="223"/>
      <c r="GLV12" s="223"/>
      <c r="GLW12" s="223"/>
      <c r="GLX12" s="223"/>
      <c r="GLY12" s="225"/>
      <c r="GLZ12" s="272"/>
      <c r="GMA12" s="238"/>
      <c r="GMB12" s="238"/>
      <c r="GMC12" s="12"/>
      <c r="GMD12" s="12"/>
      <c r="GME12" s="27"/>
      <c r="GMF12" s="12"/>
      <c r="GMG12" s="223"/>
      <c r="GMH12" s="223"/>
      <c r="GMI12" s="225"/>
      <c r="GMJ12" s="223"/>
      <c r="GMK12" s="223"/>
      <c r="GML12" s="223"/>
      <c r="GMM12" s="223"/>
      <c r="GMN12" s="223"/>
      <c r="GMO12" s="225"/>
      <c r="GMP12" s="272"/>
      <c r="GMQ12" s="238"/>
      <c r="GMR12" s="238"/>
      <c r="GMS12" s="12"/>
      <c r="GMT12" s="12"/>
      <c r="GMU12" s="27"/>
      <c r="GMV12" s="12"/>
      <c r="GMW12" s="223"/>
      <c r="GMX12" s="223"/>
      <c r="GMY12" s="225"/>
      <c r="GMZ12" s="223"/>
      <c r="GNA12" s="223"/>
      <c r="GNB12" s="223"/>
      <c r="GNC12" s="223"/>
      <c r="GND12" s="223"/>
      <c r="GNE12" s="225"/>
      <c r="GNF12" s="272"/>
      <c r="GNG12" s="238"/>
      <c r="GNH12" s="238"/>
      <c r="GNI12" s="12"/>
      <c r="GNJ12" s="12"/>
      <c r="GNK12" s="27"/>
      <c r="GNL12" s="12"/>
      <c r="GNM12" s="223"/>
      <c r="GNN12" s="223"/>
      <c r="GNO12" s="225"/>
      <c r="GNP12" s="223"/>
      <c r="GNQ12" s="223"/>
      <c r="GNR12" s="223"/>
      <c r="GNS12" s="223"/>
      <c r="GNT12" s="223"/>
      <c r="GNU12" s="225"/>
      <c r="GNV12" s="272"/>
      <c r="GNW12" s="238"/>
      <c r="GNX12" s="238"/>
      <c r="GNY12" s="12"/>
      <c r="GNZ12" s="12"/>
      <c r="GOA12" s="27"/>
      <c r="GOB12" s="12"/>
      <c r="GOC12" s="223"/>
      <c r="GOD12" s="223"/>
      <c r="GOE12" s="225"/>
      <c r="GOF12" s="223"/>
      <c r="GOG12" s="223"/>
      <c r="GOH12" s="223"/>
      <c r="GOI12" s="223"/>
      <c r="GOJ12" s="223"/>
      <c r="GOK12" s="225"/>
      <c r="GOL12" s="272"/>
      <c r="GOM12" s="238"/>
      <c r="GON12" s="238"/>
      <c r="GOO12" s="12"/>
      <c r="GOP12" s="12"/>
      <c r="GOQ12" s="27"/>
      <c r="GOR12" s="12"/>
      <c r="GOS12" s="223"/>
      <c r="GOT12" s="223"/>
      <c r="GOU12" s="225"/>
      <c r="GOV12" s="223"/>
      <c r="GOW12" s="223"/>
      <c r="GOX12" s="223"/>
      <c r="GOY12" s="223"/>
      <c r="GOZ12" s="223"/>
      <c r="GPA12" s="225"/>
      <c r="GPB12" s="272"/>
      <c r="GPC12" s="238"/>
      <c r="GPD12" s="238"/>
      <c r="GPE12" s="12"/>
      <c r="GPF12" s="12"/>
      <c r="GPG12" s="27"/>
      <c r="GPH12" s="12"/>
      <c r="GPI12" s="223"/>
      <c r="GPJ12" s="223"/>
      <c r="GPK12" s="225"/>
      <c r="GPL12" s="223"/>
      <c r="GPM12" s="223"/>
      <c r="GPN12" s="223"/>
      <c r="GPO12" s="223"/>
      <c r="GPP12" s="223"/>
      <c r="GPQ12" s="225"/>
      <c r="GPR12" s="272"/>
      <c r="GPS12" s="238"/>
      <c r="GPT12" s="238"/>
      <c r="GPU12" s="12"/>
      <c r="GPV12" s="12"/>
      <c r="GPW12" s="27"/>
      <c r="GPX12" s="12"/>
      <c r="GPY12" s="223"/>
      <c r="GPZ12" s="223"/>
      <c r="GQA12" s="225"/>
      <c r="GQB12" s="223"/>
      <c r="GQC12" s="223"/>
      <c r="GQD12" s="223"/>
      <c r="GQE12" s="223"/>
      <c r="GQF12" s="223"/>
      <c r="GQG12" s="225"/>
      <c r="GQH12" s="272"/>
      <c r="GQI12" s="238"/>
      <c r="GQJ12" s="238"/>
      <c r="GQK12" s="12"/>
      <c r="GQL12" s="12"/>
      <c r="GQM12" s="27"/>
      <c r="GQN12" s="12"/>
      <c r="GQO12" s="223"/>
      <c r="GQP12" s="223"/>
      <c r="GQQ12" s="225"/>
      <c r="GQR12" s="223"/>
      <c r="GQS12" s="223"/>
      <c r="GQT12" s="223"/>
      <c r="GQU12" s="223"/>
      <c r="GQV12" s="223"/>
      <c r="GQW12" s="225"/>
      <c r="GQX12" s="272"/>
      <c r="GQY12" s="238"/>
      <c r="GQZ12" s="238"/>
      <c r="GRA12" s="12"/>
      <c r="GRB12" s="12"/>
      <c r="GRC12" s="27"/>
      <c r="GRD12" s="12"/>
      <c r="GRE12" s="223"/>
      <c r="GRF12" s="223"/>
      <c r="GRG12" s="225"/>
      <c r="GRH12" s="223"/>
      <c r="GRI12" s="223"/>
      <c r="GRJ12" s="223"/>
      <c r="GRK12" s="223"/>
      <c r="GRL12" s="223"/>
      <c r="GRM12" s="225"/>
      <c r="GRN12" s="272"/>
      <c r="GRO12" s="238"/>
      <c r="GRP12" s="238"/>
      <c r="GRQ12" s="12"/>
      <c r="GRR12" s="12"/>
      <c r="GRS12" s="27"/>
      <c r="GRT12" s="12"/>
      <c r="GRU12" s="223"/>
      <c r="GRV12" s="223"/>
      <c r="GRW12" s="225"/>
      <c r="GRX12" s="223"/>
      <c r="GRY12" s="223"/>
      <c r="GRZ12" s="223"/>
      <c r="GSA12" s="223"/>
      <c r="GSB12" s="223"/>
      <c r="GSC12" s="225"/>
      <c r="GSD12" s="272"/>
      <c r="GSE12" s="238"/>
      <c r="GSF12" s="238"/>
      <c r="GSG12" s="12"/>
      <c r="GSH12" s="12"/>
      <c r="GSI12" s="27"/>
      <c r="GSJ12" s="12"/>
      <c r="GSK12" s="223"/>
      <c r="GSL12" s="223"/>
      <c r="GSM12" s="225"/>
      <c r="GSN12" s="223"/>
      <c r="GSO12" s="223"/>
      <c r="GSP12" s="223"/>
      <c r="GSQ12" s="223"/>
      <c r="GSR12" s="223"/>
      <c r="GSS12" s="225"/>
      <c r="GST12" s="272"/>
      <c r="GSU12" s="238"/>
      <c r="GSV12" s="238"/>
      <c r="GSW12" s="12"/>
      <c r="GSX12" s="12"/>
      <c r="GSY12" s="27"/>
      <c r="GSZ12" s="12"/>
      <c r="GTA12" s="223"/>
      <c r="GTB12" s="223"/>
      <c r="GTC12" s="225"/>
      <c r="GTD12" s="223"/>
      <c r="GTE12" s="223"/>
      <c r="GTF12" s="223"/>
      <c r="GTG12" s="223"/>
      <c r="GTH12" s="223"/>
      <c r="GTI12" s="225"/>
      <c r="GTJ12" s="272"/>
      <c r="GTK12" s="238"/>
      <c r="GTL12" s="238"/>
      <c r="GTM12" s="12"/>
      <c r="GTN12" s="12"/>
      <c r="GTO12" s="27"/>
      <c r="GTP12" s="12"/>
      <c r="GTQ12" s="223"/>
      <c r="GTR12" s="223"/>
      <c r="GTS12" s="225"/>
      <c r="GTT12" s="223"/>
      <c r="GTU12" s="223"/>
      <c r="GTV12" s="223"/>
      <c r="GTW12" s="223"/>
      <c r="GTX12" s="223"/>
      <c r="GTY12" s="225"/>
      <c r="GTZ12" s="272"/>
      <c r="GUA12" s="238"/>
      <c r="GUB12" s="238"/>
      <c r="GUC12" s="12"/>
      <c r="GUD12" s="12"/>
      <c r="GUE12" s="27"/>
      <c r="GUF12" s="12"/>
      <c r="GUG12" s="223"/>
      <c r="GUH12" s="223"/>
      <c r="GUI12" s="225"/>
      <c r="GUJ12" s="223"/>
      <c r="GUK12" s="223"/>
      <c r="GUL12" s="223"/>
      <c r="GUM12" s="223"/>
      <c r="GUN12" s="223"/>
      <c r="GUO12" s="225"/>
      <c r="GUP12" s="272"/>
      <c r="GUQ12" s="238"/>
      <c r="GUR12" s="238"/>
      <c r="GUS12" s="12"/>
      <c r="GUT12" s="12"/>
      <c r="GUU12" s="27"/>
      <c r="GUV12" s="12"/>
      <c r="GUW12" s="223"/>
      <c r="GUX12" s="223"/>
      <c r="GUY12" s="225"/>
      <c r="GUZ12" s="223"/>
      <c r="GVA12" s="223"/>
      <c r="GVB12" s="223"/>
      <c r="GVC12" s="223"/>
      <c r="GVD12" s="223"/>
      <c r="GVE12" s="225"/>
      <c r="GVF12" s="272"/>
      <c r="GVG12" s="238"/>
      <c r="GVH12" s="238"/>
      <c r="GVI12" s="12"/>
      <c r="GVJ12" s="12"/>
      <c r="GVK12" s="27"/>
      <c r="GVL12" s="12"/>
      <c r="GVM12" s="223"/>
      <c r="GVN12" s="223"/>
      <c r="GVO12" s="225"/>
      <c r="GVP12" s="223"/>
      <c r="GVQ12" s="223"/>
      <c r="GVR12" s="223"/>
      <c r="GVS12" s="223"/>
      <c r="GVT12" s="223"/>
      <c r="GVU12" s="225"/>
      <c r="GVV12" s="272"/>
      <c r="GVW12" s="238"/>
      <c r="GVX12" s="238"/>
      <c r="GVY12" s="12"/>
      <c r="GVZ12" s="12"/>
      <c r="GWA12" s="27"/>
      <c r="GWB12" s="12"/>
      <c r="GWC12" s="223"/>
      <c r="GWD12" s="223"/>
      <c r="GWE12" s="225"/>
      <c r="GWF12" s="223"/>
      <c r="GWG12" s="223"/>
      <c r="GWH12" s="223"/>
      <c r="GWI12" s="223"/>
      <c r="GWJ12" s="223"/>
      <c r="GWK12" s="225"/>
      <c r="GWL12" s="272"/>
      <c r="GWM12" s="238"/>
      <c r="GWN12" s="238"/>
      <c r="GWO12" s="12"/>
      <c r="GWP12" s="12"/>
      <c r="GWQ12" s="27"/>
      <c r="GWR12" s="12"/>
      <c r="GWS12" s="223"/>
      <c r="GWT12" s="223"/>
      <c r="GWU12" s="225"/>
      <c r="GWV12" s="223"/>
      <c r="GWW12" s="223"/>
      <c r="GWX12" s="223"/>
      <c r="GWY12" s="223"/>
      <c r="GWZ12" s="223"/>
      <c r="GXA12" s="225"/>
      <c r="GXB12" s="272"/>
      <c r="GXC12" s="238"/>
      <c r="GXD12" s="238"/>
      <c r="GXE12" s="12"/>
      <c r="GXF12" s="12"/>
      <c r="GXG12" s="27"/>
      <c r="GXH12" s="12"/>
      <c r="GXI12" s="223"/>
      <c r="GXJ12" s="223"/>
      <c r="GXK12" s="225"/>
      <c r="GXL12" s="223"/>
      <c r="GXM12" s="223"/>
      <c r="GXN12" s="223"/>
      <c r="GXO12" s="223"/>
      <c r="GXP12" s="223"/>
      <c r="GXQ12" s="225"/>
      <c r="GXR12" s="272"/>
      <c r="GXS12" s="238"/>
      <c r="GXT12" s="238"/>
      <c r="GXU12" s="12"/>
      <c r="GXV12" s="12"/>
      <c r="GXW12" s="27"/>
      <c r="GXX12" s="12"/>
      <c r="GXY12" s="223"/>
      <c r="GXZ12" s="223"/>
      <c r="GYA12" s="225"/>
      <c r="GYB12" s="223"/>
      <c r="GYC12" s="223"/>
      <c r="GYD12" s="223"/>
      <c r="GYE12" s="223"/>
      <c r="GYF12" s="223"/>
      <c r="GYG12" s="225"/>
      <c r="GYH12" s="272"/>
      <c r="GYI12" s="238"/>
      <c r="GYJ12" s="238"/>
      <c r="GYK12" s="12"/>
      <c r="GYL12" s="12"/>
      <c r="GYM12" s="27"/>
      <c r="GYN12" s="12"/>
      <c r="GYO12" s="223"/>
      <c r="GYP12" s="223"/>
      <c r="GYQ12" s="225"/>
      <c r="GYR12" s="223"/>
      <c r="GYS12" s="223"/>
      <c r="GYT12" s="223"/>
      <c r="GYU12" s="223"/>
      <c r="GYV12" s="223"/>
      <c r="GYW12" s="225"/>
      <c r="GYX12" s="272"/>
      <c r="GYY12" s="238"/>
      <c r="GYZ12" s="238"/>
      <c r="GZA12" s="12"/>
      <c r="GZB12" s="12"/>
      <c r="GZC12" s="27"/>
      <c r="GZD12" s="12"/>
      <c r="GZE12" s="223"/>
      <c r="GZF12" s="223"/>
      <c r="GZG12" s="225"/>
      <c r="GZH12" s="223"/>
      <c r="GZI12" s="223"/>
      <c r="GZJ12" s="223"/>
      <c r="GZK12" s="223"/>
      <c r="GZL12" s="223"/>
      <c r="GZM12" s="225"/>
      <c r="GZN12" s="272"/>
      <c r="GZO12" s="238"/>
      <c r="GZP12" s="238"/>
      <c r="GZQ12" s="12"/>
      <c r="GZR12" s="12"/>
      <c r="GZS12" s="27"/>
      <c r="GZT12" s="12"/>
      <c r="GZU12" s="223"/>
      <c r="GZV12" s="223"/>
      <c r="GZW12" s="225"/>
      <c r="GZX12" s="223"/>
      <c r="GZY12" s="223"/>
      <c r="GZZ12" s="223"/>
      <c r="HAA12" s="223"/>
      <c r="HAB12" s="223"/>
      <c r="HAC12" s="225"/>
      <c r="HAD12" s="272"/>
      <c r="HAE12" s="238"/>
      <c r="HAF12" s="238"/>
      <c r="HAG12" s="12"/>
      <c r="HAH12" s="12"/>
      <c r="HAI12" s="27"/>
      <c r="HAJ12" s="12"/>
      <c r="HAK12" s="223"/>
      <c r="HAL12" s="223"/>
      <c r="HAM12" s="225"/>
      <c r="HAN12" s="223"/>
      <c r="HAO12" s="223"/>
      <c r="HAP12" s="223"/>
      <c r="HAQ12" s="223"/>
      <c r="HAR12" s="223"/>
      <c r="HAS12" s="225"/>
      <c r="HAT12" s="272"/>
      <c r="HAU12" s="238"/>
      <c r="HAV12" s="238"/>
      <c r="HAW12" s="12"/>
      <c r="HAX12" s="12"/>
      <c r="HAY12" s="27"/>
      <c r="HAZ12" s="12"/>
      <c r="HBA12" s="223"/>
      <c r="HBB12" s="223"/>
      <c r="HBC12" s="225"/>
      <c r="HBD12" s="223"/>
      <c r="HBE12" s="223"/>
      <c r="HBF12" s="223"/>
      <c r="HBG12" s="223"/>
      <c r="HBH12" s="223"/>
      <c r="HBI12" s="225"/>
      <c r="HBJ12" s="272"/>
      <c r="HBK12" s="238"/>
      <c r="HBL12" s="238"/>
      <c r="HBM12" s="12"/>
      <c r="HBN12" s="12"/>
      <c r="HBO12" s="27"/>
      <c r="HBP12" s="12"/>
      <c r="HBQ12" s="223"/>
      <c r="HBR12" s="223"/>
      <c r="HBS12" s="225"/>
      <c r="HBT12" s="223"/>
      <c r="HBU12" s="223"/>
      <c r="HBV12" s="223"/>
      <c r="HBW12" s="223"/>
      <c r="HBX12" s="223"/>
      <c r="HBY12" s="225"/>
      <c r="HBZ12" s="272"/>
      <c r="HCA12" s="238"/>
      <c r="HCB12" s="238"/>
      <c r="HCC12" s="12"/>
      <c r="HCD12" s="12"/>
      <c r="HCE12" s="27"/>
      <c r="HCF12" s="12"/>
      <c r="HCG12" s="223"/>
      <c r="HCH12" s="223"/>
      <c r="HCI12" s="225"/>
      <c r="HCJ12" s="223"/>
      <c r="HCK12" s="223"/>
      <c r="HCL12" s="223"/>
      <c r="HCM12" s="223"/>
      <c r="HCN12" s="223"/>
      <c r="HCO12" s="225"/>
      <c r="HCP12" s="272"/>
      <c r="HCQ12" s="238"/>
      <c r="HCR12" s="238"/>
      <c r="HCS12" s="12"/>
      <c r="HCT12" s="12"/>
      <c r="HCU12" s="27"/>
      <c r="HCV12" s="12"/>
      <c r="HCW12" s="223"/>
      <c r="HCX12" s="223"/>
      <c r="HCY12" s="225"/>
      <c r="HCZ12" s="223"/>
      <c r="HDA12" s="223"/>
      <c r="HDB12" s="223"/>
      <c r="HDC12" s="223"/>
      <c r="HDD12" s="223"/>
      <c r="HDE12" s="225"/>
      <c r="HDF12" s="272"/>
      <c r="HDG12" s="238"/>
      <c r="HDH12" s="238"/>
      <c r="HDI12" s="12"/>
      <c r="HDJ12" s="12"/>
      <c r="HDK12" s="27"/>
      <c r="HDL12" s="12"/>
      <c r="HDM12" s="223"/>
      <c r="HDN12" s="223"/>
      <c r="HDO12" s="225"/>
      <c r="HDP12" s="223"/>
      <c r="HDQ12" s="223"/>
      <c r="HDR12" s="223"/>
      <c r="HDS12" s="223"/>
      <c r="HDT12" s="223"/>
      <c r="HDU12" s="225"/>
      <c r="HDV12" s="272"/>
      <c r="HDW12" s="238"/>
      <c r="HDX12" s="238"/>
      <c r="HDY12" s="12"/>
      <c r="HDZ12" s="12"/>
      <c r="HEA12" s="27"/>
      <c r="HEB12" s="12"/>
      <c r="HEC12" s="223"/>
      <c r="HED12" s="223"/>
      <c r="HEE12" s="225"/>
      <c r="HEF12" s="223"/>
      <c r="HEG12" s="223"/>
      <c r="HEH12" s="223"/>
      <c r="HEI12" s="223"/>
      <c r="HEJ12" s="223"/>
      <c r="HEK12" s="225"/>
      <c r="HEL12" s="272"/>
      <c r="HEM12" s="238"/>
      <c r="HEN12" s="238"/>
      <c r="HEO12" s="12"/>
      <c r="HEP12" s="12"/>
      <c r="HEQ12" s="27"/>
      <c r="HER12" s="12"/>
      <c r="HES12" s="223"/>
      <c r="HET12" s="223"/>
      <c r="HEU12" s="225"/>
      <c r="HEV12" s="223"/>
      <c r="HEW12" s="223"/>
      <c r="HEX12" s="223"/>
      <c r="HEY12" s="223"/>
      <c r="HEZ12" s="223"/>
      <c r="HFA12" s="225"/>
      <c r="HFB12" s="272"/>
      <c r="HFC12" s="238"/>
      <c r="HFD12" s="238"/>
      <c r="HFE12" s="12"/>
      <c r="HFF12" s="12"/>
      <c r="HFG12" s="27"/>
      <c r="HFH12" s="12"/>
      <c r="HFI12" s="223"/>
      <c r="HFJ12" s="223"/>
      <c r="HFK12" s="225"/>
      <c r="HFL12" s="223"/>
      <c r="HFM12" s="223"/>
      <c r="HFN12" s="223"/>
      <c r="HFO12" s="223"/>
      <c r="HFP12" s="223"/>
      <c r="HFQ12" s="225"/>
      <c r="HFR12" s="272"/>
      <c r="HFS12" s="238"/>
      <c r="HFT12" s="238"/>
      <c r="HFU12" s="12"/>
      <c r="HFV12" s="12"/>
      <c r="HFW12" s="27"/>
      <c r="HFX12" s="12"/>
      <c r="HFY12" s="223"/>
      <c r="HFZ12" s="223"/>
      <c r="HGA12" s="225"/>
      <c r="HGB12" s="223"/>
      <c r="HGC12" s="223"/>
      <c r="HGD12" s="223"/>
      <c r="HGE12" s="223"/>
      <c r="HGF12" s="223"/>
      <c r="HGG12" s="225"/>
      <c r="HGH12" s="272"/>
      <c r="HGI12" s="238"/>
      <c r="HGJ12" s="238"/>
      <c r="HGK12" s="12"/>
      <c r="HGL12" s="12"/>
      <c r="HGM12" s="27"/>
      <c r="HGN12" s="12"/>
      <c r="HGO12" s="223"/>
      <c r="HGP12" s="223"/>
      <c r="HGQ12" s="225"/>
      <c r="HGR12" s="223"/>
      <c r="HGS12" s="223"/>
      <c r="HGT12" s="223"/>
      <c r="HGU12" s="223"/>
      <c r="HGV12" s="223"/>
      <c r="HGW12" s="225"/>
      <c r="HGX12" s="272"/>
      <c r="HGY12" s="238"/>
      <c r="HGZ12" s="238"/>
      <c r="HHA12" s="12"/>
      <c r="HHB12" s="12"/>
      <c r="HHC12" s="27"/>
      <c r="HHD12" s="12"/>
      <c r="HHE12" s="223"/>
      <c r="HHF12" s="223"/>
      <c r="HHG12" s="225"/>
      <c r="HHH12" s="223"/>
      <c r="HHI12" s="223"/>
      <c r="HHJ12" s="223"/>
      <c r="HHK12" s="223"/>
      <c r="HHL12" s="223"/>
      <c r="HHM12" s="225"/>
      <c r="HHN12" s="272"/>
      <c r="HHO12" s="238"/>
      <c r="HHP12" s="238"/>
      <c r="HHQ12" s="12"/>
      <c r="HHR12" s="12"/>
      <c r="HHS12" s="27"/>
      <c r="HHT12" s="12"/>
      <c r="HHU12" s="223"/>
      <c r="HHV12" s="223"/>
      <c r="HHW12" s="225"/>
      <c r="HHX12" s="223"/>
      <c r="HHY12" s="223"/>
      <c r="HHZ12" s="223"/>
      <c r="HIA12" s="223"/>
      <c r="HIB12" s="223"/>
      <c r="HIC12" s="225"/>
      <c r="HID12" s="272"/>
      <c r="HIE12" s="238"/>
      <c r="HIF12" s="238"/>
      <c r="HIG12" s="12"/>
      <c r="HIH12" s="12"/>
      <c r="HII12" s="27"/>
      <c r="HIJ12" s="12"/>
      <c r="HIK12" s="223"/>
      <c r="HIL12" s="223"/>
      <c r="HIM12" s="225"/>
      <c r="HIN12" s="223"/>
      <c r="HIO12" s="223"/>
      <c r="HIP12" s="223"/>
      <c r="HIQ12" s="223"/>
      <c r="HIR12" s="223"/>
      <c r="HIS12" s="225"/>
      <c r="HIT12" s="272"/>
      <c r="HIU12" s="238"/>
      <c r="HIV12" s="238"/>
      <c r="HIW12" s="12"/>
      <c r="HIX12" s="12"/>
      <c r="HIY12" s="27"/>
      <c r="HIZ12" s="12"/>
      <c r="HJA12" s="223"/>
      <c r="HJB12" s="223"/>
      <c r="HJC12" s="225"/>
      <c r="HJD12" s="223"/>
      <c r="HJE12" s="223"/>
      <c r="HJF12" s="223"/>
      <c r="HJG12" s="223"/>
      <c r="HJH12" s="223"/>
      <c r="HJI12" s="225"/>
      <c r="HJJ12" s="272"/>
      <c r="HJK12" s="238"/>
      <c r="HJL12" s="238"/>
      <c r="HJM12" s="12"/>
      <c r="HJN12" s="12"/>
      <c r="HJO12" s="27"/>
      <c r="HJP12" s="12"/>
      <c r="HJQ12" s="223"/>
      <c r="HJR12" s="223"/>
      <c r="HJS12" s="225"/>
      <c r="HJT12" s="223"/>
      <c r="HJU12" s="223"/>
      <c r="HJV12" s="223"/>
      <c r="HJW12" s="223"/>
      <c r="HJX12" s="223"/>
      <c r="HJY12" s="225"/>
      <c r="HJZ12" s="272"/>
      <c r="HKA12" s="238"/>
      <c r="HKB12" s="238"/>
      <c r="HKC12" s="12"/>
      <c r="HKD12" s="12"/>
      <c r="HKE12" s="27"/>
      <c r="HKF12" s="12"/>
      <c r="HKG12" s="223"/>
      <c r="HKH12" s="223"/>
      <c r="HKI12" s="225"/>
      <c r="HKJ12" s="223"/>
      <c r="HKK12" s="223"/>
      <c r="HKL12" s="223"/>
      <c r="HKM12" s="223"/>
      <c r="HKN12" s="223"/>
      <c r="HKO12" s="225"/>
      <c r="HKP12" s="272"/>
      <c r="HKQ12" s="238"/>
      <c r="HKR12" s="238"/>
      <c r="HKS12" s="12"/>
      <c r="HKT12" s="12"/>
      <c r="HKU12" s="27"/>
      <c r="HKV12" s="12"/>
      <c r="HKW12" s="223"/>
      <c r="HKX12" s="223"/>
      <c r="HKY12" s="225"/>
      <c r="HKZ12" s="223"/>
      <c r="HLA12" s="223"/>
      <c r="HLB12" s="223"/>
      <c r="HLC12" s="223"/>
      <c r="HLD12" s="223"/>
      <c r="HLE12" s="225"/>
      <c r="HLF12" s="272"/>
      <c r="HLG12" s="238"/>
      <c r="HLH12" s="238"/>
      <c r="HLI12" s="12"/>
      <c r="HLJ12" s="12"/>
      <c r="HLK12" s="27"/>
      <c r="HLL12" s="12"/>
      <c r="HLM12" s="223"/>
      <c r="HLN12" s="223"/>
      <c r="HLO12" s="225"/>
      <c r="HLP12" s="223"/>
      <c r="HLQ12" s="223"/>
      <c r="HLR12" s="223"/>
      <c r="HLS12" s="223"/>
      <c r="HLT12" s="223"/>
      <c r="HLU12" s="225"/>
      <c r="HLV12" s="272"/>
      <c r="HLW12" s="238"/>
      <c r="HLX12" s="238"/>
      <c r="HLY12" s="12"/>
      <c r="HLZ12" s="12"/>
      <c r="HMA12" s="27"/>
      <c r="HMB12" s="12"/>
      <c r="HMC12" s="223"/>
      <c r="HMD12" s="223"/>
      <c r="HME12" s="225"/>
      <c r="HMF12" s="223"/>
      <c r="HMG12" s="223"/>
      <c r="HMH12" s="223"/>
      <c r="HMI12" s="223"/>
      <c r="HMJ12" s="223"/>
      <c r="HMK12" s="225"/>
      <c r="HML12" s="272"/>
      <c r="HMM12" s="238"/>
      <c r="HMN12" s="238"/>
      <c r="HMO12" s="12"/>
      <c r="HMP12" s="12"/>
      <c r="HMQ12" s="27"/>
      <c r="HMR12" s="12"/>
      <c r="HMS12" s="223"/>
      <c r="HMT12" s="223"/>
      <c r="HMU12" s="225"/>
      <c r="HMV12" s="223"/>
      <c r="HMW12" s="223"/>
      <c r="HMX12" s="223"/>
      <c r="HMY12" s="223"/>
      <c r="HMZ12" s="223"/>
      <c r="HNA12" s="225"/>
      <c r="HNB12" s="272"/>
      <c r="HNC12" s="238"/>
      <c r="HND12" s="238"/>
      <c r="HNE12" s="12"/>
      <c r="HNF12" s="12"/>
      <c r="HNG12" s="27"/>
      <c r="HNH12" s="12"/>
      <c r="HNI12" s="223"/>
      <c r="HNJ12" s="223"/>
      <c r="HNK12" s="225"/>
      <c r="HNL12" s="223"/>
      <c r="HNM12" s="223"/>
      <c r="HNN12" s="223"/>
      <c r="HNO12" s="223"/>
      <c r="HNP12" s="223"/>
      <c r="HNQ12" s="225"/>
      <c r="HNR12" s="272"/>
      <c r="HNS12" s="238"/>
      <c r="HNT12" s="238"/>
      <c r="HNU12" s="12"/>
      <c r="HNV12" s="12"/>
      <c r="HNW12" s="27"/>
      <c r="HNX12" s="12"/>
      <c r="HNY12" s="223"/>
      <c r="HNZ12" s="223"/>
      <c r="HOA12" s="225"/>
      <c r="HOB12" s="223"/>
      <c r="HOC12" s="223"/>
      <c r="HOD12" s="223"/>
      <c r="HOE12" s="223"/>
      <c r="HOF12" s="223"/>
      <c r="HOG12" s="225"/>
      <c r="HOH12" s="272"/>
      <c r="HOI12" s="238"/>
      <c r="HOJ12" s="238"/>
      <c r="HOK12" s="12"/>
      <c r="HOL12" s="12"/>
      <c r="HOM12" s="27"/>
      <c r="HON12" s="12"/>
      <c r="HOO12" s="223"/>
      <c r="HOP12" s="223"/>
      <c r="HOQ12" s="225"/>
      <c r="HOR12" s="223"/>
      <c r="HOS12" s="223"/>
      <c r="HOT12" s="223"/>
      <c r="HOU12" s="223"/>
      <c r="HOV12" s="223"/>
      <c r="HOW12" s="225"/>
      <c r="HOX12" s="272"/>
      <c r="HOY12" s="238"/>
      <c r="HOZ12" s="238"/>
      <c r="HPA12" s="12"/>
      <c r="HPB12" s="12"/>
      <c r="HPC12" s="27"/>
      <c r="HPD12" s="12"/>
      <c r="HPE12" s="223"/>
      <c r="HPF12" s="223"/>
      <c r="HPG12" s="225"/>
      <c r="HPH12" s="223"/>
      <c r="HPI12" s="223"/>
      <c r="HPJ12" s="223"/>
      <c r="HPK12" s="223"/>
      <c r="HPL12" s="223"/>
      <c r="HPM12" s="225"/>
      <c r="HPN12" s="272"/>
      <c r="HPO12" s="238"/>
      <c r="HPP12" s="238"/>
      <c r="HPQ12" s="12"/>
      <c r="HPR12" s="12"/>
      <c r="HPS12" s="27"/>
      <c r="HPT12" s="12"/>
      <c r="HPU12" s="223"/>
      <c r="HPV12" s="223"/>
      <c r="HPW12" s="225"/>
      <c r="HPX12" s="223"/>
      <c r="HPY12" s="223"/>
      <c r="HPZ12" s="223"/>
      <c r="HQA12" s="223"/>
      <c r="HQB12" s="223"/>
      <c r="HQC12" s="225"/>
      <c r="HQD12" s="272"/>
      <c r="HQE12" s="238"/>
      <c r="HQF12" s="238"/>
      <c r="HQG12" s="12"/>
      <c r="HQH12" s="12"/>
      <c r="HQI12" s="27"/>
      <c r="HQJ12" s="12"/>
      <c r="HQK12" s="223"/>
      <c r="HQL12" s="223"/>
      <c r="HQM12" s="225"/>
      <c r="HQN12" s="223"/>
      <c r="HQO12" s="223"/>
      <c r="HQP12" s="223"/>
      <c r="HQQ12" s="223"/>
      <c r="HQR12" s="223"/>
      <c r="HQS12" s="225"/>
      <c r="HQT12" s="272"/>
      <c r="HQU12" s="238"/>
      <c r="HQV12" s="238"/>
      <c r="HQW12" s="12"/>
      <c r="HQX12" s="12"/>
      <c r="HQY12" s="27"/>
      <c r="HQZ12" s="12"/>
      <c r="HRA12" s="223"/>
      <c r="HRB12" s="223"/>
      <c r="HRC12" s="225"/>
      <c r="HRD12" s="223"/>
      <c r="HRE12" s="223"/>
      <c r="HRF12" s="223"/>
      <c r="HRG12" s="223"/>
      <c r="HRH12" s="223"/>
      <c r="HRI12" s="225"/>
      <c r="HRJ12" s="272"/>
      <c r="HRK12" s="238"/>
      <c r="HRL12" s="238"/>
      <c r="HRM12" s="12"/>
      <c r="HRN12" s="12"/>
      <c r="HRO12" s="27"/>
      <c r="HRP12" s="12"/>
      <c r="HRQ12" s="223"/>
      <c r="HRR12" s="223"/>
      <c r="HRS12" s="225"/>
      <c r="HRT12" s="223"/>
      <c r="HRU12" s="223"/>
      <c r="HRV12" s="223"/>
      <c r="HRW12" s="223"/>
      <c r="HRX12" s="223"/>
      <c r="HRY12" s="225"/>
      <c r="HRZ12" s="272"/>
      <c r="HSA12" s="238"/>
      <c r="HSB12" s="238"/>
      <c r="HSC12" s="12"/>
      <c r="HSD12" s="12"/>
      <c r="HSE12" s="27"/>
      <c r="HSF12" s="12"/>
      <c r="HSG12" s="223"/>
      <c r="HSH12" s="223"/>
      <c r="HSI12" s="225"/>
      <c r="HSJ12" s="223"/>
      <c r="HSK12" s="223"/>
      <c r="HSL12" s="223"/>
      <c r="HSM12" s="223"/>
      <c r="HSN12" s="223"/>
      <c r="HSO12" s="225"/>
      <c r="HSP12" s="272"/>
      <c r="HSQ12" s="238"/>
      <c r="HSR12" s="238"/>
      <c r="HSS12" s="12"/>
      <c r="HST12" s="12"/>
      <c r="HSU12" s="27"/>
      <c r="HSV12" s="12"/>
      <c r="HSW12" s="223"/>
      <c r="HSX12" s="223"/>
      <c r="HSY12" s="225"/>
      <c r="HSZ12" s="223"/>
      <c r="HTA12" s="223"/>
      <c r="HTB12" s="223"/>
      <c r="HTC12" s="223"/>
      <c r="HTD12" s="223"/>
      <c r="HTE12" s="225"/>
      <c r="HTF12" s="272"/>
      <c r="HTG12" s="238"/>
      <c r="HTH12" s="238"/>
      <c r="HTI12" s="12"/>
      <c r="HTJ12" s="12"/>
      <c r="HTK12" s="27"/>
      <c r="HTL12" s="12"/>
      <c r="HTM12" s="223"/>
      <c r="HTN12" s="223"/>
      <c r="HTO12" s="225"/>
      <c r="HTP12" s="223"/>
      <c r="HTQ12" s="223"/>
      <c r="HTR12" s="223"/>
      <c r="HTS12" s="223"/>
      <c r="HTT12" s="223"/>
      <c r="HTU12" s="225"/>
      <c r="HTV12" s="272"/>
      <c r="HTW12" s="238"/>
      <c r="HTX12" s="238"/>
      <c r="HTY12" s="12"/>
      <c r="HTZ12" s="12"/>
      <c r="HUA12" s="27"/>
      <c r="HUB12" s="12"/>
      <c r="HUC12" s="223"/>
      <c r="HUD12" s="223"/>
      <c r="HUE12" s="225"/>
      <c r="HUF12" s="223"/>
      <c r="HUG12" s="223"/>
      <c r="HUH12" s="223"/>
      <c r="HUI12" s="223"/>
      <c r="HUJ12" s="223"/>
      <c r="HUK12" s="225"/>
      <c r="HUL12" s="272"/>
      <c r="HUM12" s="238"/>
      <c r="HUN12" s="238"/>
      <c r="HUO12" s="12"/>
      <c r="HUP12" s="12"/>
      <c r="HUQ12" s="27"/>
      <c r="HUR12" s="12"/>
      <c r="HUS12" s="223"/>
      <c r="HUT12" s="223"/>
      <c r="HUU12" s="225"/>
      <c r="HUV12" s="223"/>
      <c r="HUW12" s="223"/>
      <c r="HUX12" s="223"/>
      <c r="HUY12" s="223"/>
      <c r="HUZ12" s="223"/>
      <c r="HVA12" s="225"/>
      <c r="HVB12" s="272"/>
      <c r="HVC12" s="238"/>
      <c r="HVD12" s="238"/>
      <c r="HVE12" s="12"/>
      <c r="HVF12" s="12"/>
      <c r="HVG12" s="27"/>
      <c r="HVH12" s="12"/>
      <c r="HVI12" s="223"/>
      <c r="HVJ12" s="223"/>
      <c r="HVK12" s="225"/>
      <c r="HVL12" s="223"/>
      <c r="HVM12" s="223"/>
      <c r="HVN12" s="223"/>
      <c r="HVO12" s="223"/>
      <c r="HVP12" s="223"/>
      <c r="HVQ12" s="225"/>
      <c r="HVR12" s="272"/>
      <c r="HVS12" s="238"/>
      <c r="HVT12" s="238"/>
      <c r="HVU12" s="12"/>
      <c r="HVV12" s="12"/>
      <c r="HVW12" s="27"/>
      <c r="HVX12" s="12"/>
      <c r="HVY12" s="223"/>
      <c r="HVZ12" s="223"/>
      <c r="HWA12" s="225"/>
      <c r="HWB12" s="223"/>
      <c r="HWC12" s="223"/>
      <c r="HWD12" s="223"/>
      <c r="HWE12" s="223"/>
      <c r="HWF12" s="223"/>
      <c r="HWG12" s="225"/>
      <c r="HWH12" s="272"/>
      <c r="HWI12" s="238"/>
      <c r="HWJ12" s="238"/>
      <c r="HWK12" s="12"/>
      <c r="HWL12" s="12"/>
      <c r="HWM12" s="27"/>
      <c r="HWN12" s="12"/>
      <c r="HWO12" s="223"/>
      <c r="HWP12" s="223"/>
      <c r="HWQ12" s="225"/>
      <c r="HWR12" s="223"/>
      <c r="HWS12" s="223"/>
      <c r="HWT12" s="223"/>
      <c r="HWU12" s="223"/>
      <c r="HWV12" s="223"/>
      <c r="HWW12" s="225"/>
      <c r="HWX12" s="272"/>
      <c r="HWY12" s="238"/>
      <c r="HWZ12" s="238"/>
      <c r="HXA12" s="12"/>
      <c r="HXB12" s="12"/>
      <c r="HXC12" s="27"/>
      <c r="HXD12" s="12"/>
      <c r="HXE12" s="223"/>
      <c r="HXF12" s="223"/>
      <c r="HXG12" s="225"/>
      <c r="HXH12" s="223"/>
      <c r="HXI12" s="223"/>
      <c r="HXJ12" s="223"/>
      <c r="HXK12" s="223"/>
      <c r="HXL12" s="223"/>
      <c r="HXM12" s="225"/>
      <c r="HXN12" s="272"/>
      <c r="HXO12" s="238"/>
      <c r="HXP12" s="238"/>
      <c r="HXQ12" s="12"/>
      <c r="HXR12" s="12"/>
      <c r="HXS12" s="27"/>
      <c r="HXT12" s="12"/>
      <c r="HXU12" s="223"/>
      <c r="HXV12" s="223"/>
      <c r="HXW12" s="225"/>
      <c r="HXX12" s="223"/>
      <c r="HXY12" s="223"/>
      <c r="HXZ12" s="223"/>
      <c r="HYA12" s="223"/>
      <c r="HYB12" s="223"/>
      <c r="HYC12" s="225"/>
      <c r="HYD12" s="272"/>
      <c r="HYE12" s="238"/>
      <c r="HYF12" s="238"/>
      <c r="HYG12" s="12"/>
      <c r="HYH12" s="12"/>
      <c r="HYI12" s="27"/>
      <c r="HYJ12" s="12"/>
      <c r="HYK12" s="223"/>
      <c r="HYL12" s="223"/>
      <c r="HYM12" s="225"/>
      <c r="HYN12" s="223"/>
      <c r="HYO12" s="223"/>
      <c r="HYP12" s="223"/>
      <c r="HYQ12" s="223"/>
      <c r="HYR12" s="223"/>
      <c r="HYS12" s="225"/>
      <c r="HYT12" s="272"/>
      <c r="HYU12" s="238"/>
      <c r="HYV12" s="238"/>
      <c r="HYW12" s="12"/>
      <c r="HYX12" s="12"/>
      <c r="HYY12" s="27"/>
      <c r="HYZ12" s="12"/>
      <c r="HZA12" s="223"/>
      <c r="HZB12" s="223"/>
      <c r="HZC12" s="225"/>
      <c r="HZD12" s="223"/>
      <c r="HZE12" s="223"/>
      <c r="HZF12" s="223"/>
      <c r="HZG12" s="223"/>
      <c r="HZH12" s="223"/>
      <c r="HZI12" s="225"/>
      <c r="HZJ12" s="272"/>
      <c r="HZK12" s="238"/>
      <c r="HZL12" s="238"/>
      <c r="HZM12" s="12"/>
      <c r="HZN12" s="12"/>
      <c r="HZO12" s="27"/>
      <c r="HZP12" s="12"/>
      <c r="HZQ12" s="223"/>
      <c r="HZR12" s="223"/>
      <c r="HZS12" s="225"/>
      <c r="HZT12" s="223"/>
      <c r="HZU12" s="223"/>
      <c r="HZV12" s="223"/>
      <c r="HZW12" s="223"/>
      <c r="HZX12" s="223"/>
      <c r="HZY12" s="225"/>
      <c r="HZZ12" s="272"/>
      <c r="IAA12" s="238"/>
      <c r="IAB12" s="238"/>
      <c r="IAC12" s="12"/>
      <c r="IAD12" s="12"/>
      <c r="IAE12" s="27"/>
      <c r="IAF12" s="12"/>
      <c r="IAG12" s="223"/>
      <c r="IAH12" s="223"/>
      <c r="IAI12" s="225"/>
      <c r="IAJ12" s="223"/>
      <c r="IAK12" s="223"/>
      <c r="IAL12" s="223"/>
      <c r="IAM12" s="223"/>
      <c r="IAN12" s="223"/>
      <c r="IAO12" s="225"/>
      <c r="IAP12" s="272"/>
      <c r="IAQ12" s="238"/>
      <c r="IAR12" s="238"/>
      <c r="IAS12" s="12"/>
      <c r="IAT12" s="12"/>
      <c r="IAU12" s="27"/>
      <c r="IAV12" s="12"/>
      <c r="IAW12" s="223"/>
      <c r="IAX12" s="223"/>
      <c r="IAY12" s="225"/>
      <c r="IAZ12" s="223"/>
      <c r="IBA12" s="223"/>
      <c r="IBB12" s="223"/>
      <c r="IBC12" s="223"/>
      <c r="IBD12" s="223"/>
      <c r="IBE12" s="225"/>
      <c r="IBF12" s="272"/>
      <c r="IBG12" s="238"/>
      <c r="IBH12" s="238"/>
      <c r="IBI12" s="12"/>
      <c r="IBJ12" s="12"/>
      <c r="IBK12" s="27"/>
      <c r="IBL12" s="12"/>
      <c r="IBM12" s="223"/>
      <c r="IBN12" s="223"/>
      <c r="IBO12" s="225"/>
      <c r="IBP12" s="223"/>
      <c r="IBQ12" s="223"/>
      <c r="IBR12" s="223"/>
      <c r="IBS12" s="223"/>
      <c r="IBT12" s="223"/>
      <c r="IBU12" s="225"/>
      <c r="IBV12" s="272"/>
      <c r="IBW12" s="238"/>
      <c r="IBX12" s="238"/>
      <c r="IBY12" s="12"/>
      <c r="IBZ12" s="12"/>
      <c r="ICA12" s="27"/>
      <c r="ICB12" s="12"/>
      <c r="ICC12" s="223"/>
      <c r="ICD12" s="223"/>
      <c r="ICE12" s="225"/>
      <c r="ICF12" s="223"/>
      <c r="ICG12" s="223"/>
      <c r="ICH12" s="223"/>
      <c r="ICI12" s="223"/>
      <c r="ICJ12" s="223"/>
      <c r="ICK12" s="225"/>
      <c r="ICL12" s="272"/>
      <c r="ICM12" s="238"/>
      <c r="ICN12" s="238"/>
      <c r="ICO12" s="12"/>
      <c r="ICP12" s="12"/>
      <c r="ICQ12" s="27"/>
      <c r="ICR12" s="12"/>
      <c r="ICS12" s="223"/>
      <c r="ICT12" s="223"/>
      <c r="ICU12" s="225"/>
      <c r="ICV12" s="223"/>
      <c r="ICW12" s="223"/>
      <c r="ICX12" s="223"/>
      <c r="ICY12" s="223"/>
      <c r="ICZ12" s="223"/>
      <c r="IDA12" s="225"/>
      <c r="IDB12" s="272"/>
      <c r="IDC12" s="238"/>
      <c r="IDD12" s="238"/>
      <c r="IDE12" s="12"/>
      <c r="IDF12" s="12"/>
      <c r="IDG12" s="27"/>
      <c r="IDH12" s="12"/>
      <c r="IDI12" s="223"/>
      <c r="IDJ12" s="223"/>
      <c r="IDK12" s="225"/>
      <c r="IDL12" s="223"/>
      <c r="IDM12" s="223"/>
      <c r="IDN12" s="223"/>
      <c r="IDO12" s="223"/>
      <c r="IDP12" s="223"/>
      <c r="IDQ12" s="225"/>
      <c r="IDR12" s="272"/>
      <c r="IDS12" s="238"/>
      <c r="IDT12" s="238"/>
      <c r="IDU12" s="12"/>
      <c r="IDV12" s="12"/>
      <c r="IDW12" s="27"/>
      <c r="IDX12" s="12"/>
      <c r="IDY12" s="223"/>
      <c r="IDZ12" s="223"/>
      <c r="IEA12" s="225"/>
      <c r="IEB12" s="223"/>
      <c r="IEC12" s="223"/>
      <c r="IED12" s="223"/>
      <c r="IEE12" s="223"/>
      <c r="IEF12" s="223"/>
      <c r="IEG12" s="225"/>
      <c r="IEH12" s="272"/>
      <c r="IEI12" s="238"/>
      <c r="IEJ12" s="238"/>
      <c r="IEK12" s="12"/>
      <c r="IEL12" s="12"/>
      <c r="IEM12" s="27"/>
      <c r="IEN12" s="12"/>
      <c r="IEO12" s="223"/>
      <c r="IEP12" s="223"/>
      <c r="IEQ12" s="225"/>
      <c r="IER12" s="223"/>
      <c r="IES12" s="223"/>
      <c r="IET12" s="223"/>
      <c r="IEU12" s="223"/>
      <c r="IEV12" s="223"/>
      <c r="IEW12" s="225"/>
      <c r="IEX12" s="272"/>
      <c r="IEY12" s="238"/>
      <c r="IEZ12" s="238"/>
      <c r="IFA12" s="12"/>
      <c r="IFB12" s="12"/>
      <c r="IFC12" s="27"/>
      <c r="IFD12" s="12"/>
      <c r="IFE12" s="223"/>
      <c r="IFF12" s="223"/>
      <c r="IFG12" s="225"/>
      <c r="IFH12" s="223"/>
      <c r="IFI12" s="223"/>
      <c r="IFJ12" s="223"/>
      <c r="IFK12" s="223"/>
      <c r="IFL12" s="223"/>
      <c r="IFM12" s="225"/>
      <c r="IFN12" s="272"/>
      <c r="IFO12" s="238"/>
      <c r="IFP12" s="238"/>
      <c r="IFQ12" s="12"/>
      <c r="IFR12" s="12"/>
      <c r="IFS12" s="27"/>
      <c r="IFT12" s="12"/>
      <c r="IFU12" s="223"/>
      <c r="IFV12" s="223"/>
      <c r="IFW12" s="225"/>
      <c r="IFX12" s="223"/>
      <c r="IFY12" s="223"/>
      <c r="IFZ12" s="223"/>
      <c r="IGA12" s="223"/>
      <c r="IGB12" s="223"/>
      <c r="IGC12" s="225"/>
      <c r="IGD12" s="272"/>
      <c r="IGE12" s="238"/>
      <c r="IGF12" s="238"/>
      <c r="IGG12" s="12"/>
      <c r="IGH12" s="12"/>
      <c r="IGI12" s="27"/>
      <c r="IGJ12" s="12"/>
      <c r="IGK12" s="223"/>
      <c r="IGL12" s="223"/>
      <c r="IGM12" s="225"/>
      <c r="IGN12" s="223"/>
      <c r="IGO12" s="223"/>
      <c r="IGP12" s="223"/>
      <c r="IGQ12" s="223"/>
      <c r="IGR12" s="223"/>
      <c r="IGS12" s="225"/>
      <c r="IGT12" s="272"/>
      <c r="IGU12" s="238"/>
      <c r="IGV12" s="238"/>
      <c r="IGW12" s="12"/>
      <c r="IGX12" s="12"/>
      <c r="IGY12" s="27"/>
      <c r="IGZ12" s="12"/>
      <c r="IHA12" s="223"/>
      <c r="IHB12" s="223"/>
      <c r="IHC12" s="225"/>
      <c r="IHD12" s="223"/>
      <c r="IHE12" s="223"/>
      <c r="IHF12" s="223"/>
      <c r="IHG12" s="223"/>
      <c r="IHH12" s="223"/>
      <c r="IHI12" s="225"/>
      <c r="IHJ12" s="272"/>
      <c r="IHK12" s="238"/>
      <c r="IHL12" s="238"/>
      <c r="IHM12" s="12"/>
      <c r="IHN12" s="12"/>
      <c r="IHO12" s="27"/>
      <c r="IHP12" s="12"/>
      <c r="IHQ12" s="223"/>
      <c r="IHR12" s="223"/>
      <c r="IHS12" s="225"/>
      <c r="IHT12" s="223"/>
      <c r="IHU12" s="223"/>
      <c r="IHV12" s="223"/>
      <c r="IHW12" s="223"/>
      <c r="IHX12" s="223"/>
      <c r="IHY12" s="225"/>
      <c r="IHZ12" s="272"/>
      <c r="IIA12" s="238"/>
      <c r="IIB12" s="238"/>
      <c r="IIC12" s="12"/>
      <c r="IID12" s="12"/>
      <c r="IIE12" s="27"/>
      <c r="IIF12" s="12"/>
      <c r="IIG12" s="223"/>
      <c r="IIH12" s="223"/>
      <c r="III12" s="225"/>
      <c r="IIJ12" s="223"/>
      <c r="IIK12" s="223"/>
      <c r="IIL12" s="223"/>
      <c r="IIM12" s="223"/>
      <c r="IIN12" s="223"/>
      <c r="IIO12" s="225"/>
      <c r="IIP12" s="272"/>
      <c r="IIQ12" s="238"/>
      <c r="IIR12" s="238"/>
      <c r="IIS12" s="12"/>
      <c r="IIT12" s="12"/>
      <c r="IIU12" s="27"/>
      <c r="IIV12" s="12"/>
      <c r="IIW12" s="223"/>
      <c r="IIX12" s="223"/>
      <c r="IIY12" s="225"/>
      <c r="IIZ12" s="223"/>
      <c r="IJA12" s="223"/>
      <c r="IJB12" s="223"/>
      <c r="IJC12" s="223"/>
      <c r="IJD12" s="223"/>
      <c r="IJE12" s="225"/>
      <c r="IJF12" s="272"/>
      <c r="IJG12" s="238"/>
      <c r="IJH12" s="238"/>
      <c r="IJI12" s="12"/>
      <c r="IJJ12" s="12"/>
      <c r="IJK12" s="27"/>
      <c r="IJL12" s="12"/>
      <c r="IJM12" s="223"/>
      <c r="IJN12" s="223"/>
      <c r="IJO12" s="225"/>
      <c r="IJP12" s="223"/>
      <c r="IJQ12" s="223"/>
      <c r="IJR12" s="223"/>
      <c r="IJS12" s="223"/>
      <c r="IJT12" s="223"/>
      <c r="IJU12" s="225"/>
      <c r="IJV12" s="272"/>
      <c r="IJW12" s="238"/>
      <c r="IJX12" s="238"/>
      <c r="IJY12" s="12"/>
      <c r="IJZ12" s="12"/>
      <c r="IKA12" s="27"/>
      <c r="IKB12" s="12"/>
      <c r="IKC12" s="223"/>
      <c r="IKD12" s="223"/>
      <c r="IKE12" s="225"/>
      <c r="IKF12" s="223"/>
      <c r="IKG12" s="223"/>
      <c r="IKH12" s="223"/>
      <c r="IKI12" s="223"/>
      <c r="IKJ12" s="223"/>
      <c r="IKK12" s="225"/>
      <c r="IKL12" s="272"/>
      <c r="IKM12" s="238"/>
      <c r="IKN12" s="238"/>
      <c r="IKO12" s="12"/>
      <c r="IKP12" s="12"/>
      <c r="IKQ12" s="27"/>
      <c r="IKR12" s="12"/>
      <c r="IKS12" s="223"/>
      <c r="IKT12" s="223"/>
      <c r="IKU12" s="225"/>
      <c r="IKV12" s="223"/>
      <c r="IKW12" s="223"/>
      <c r="IKX12" s="223"/>
      <c r="IKY12" s="223"/>
      <c r="IKZ12" s="223"/>
      <c r="ILA12" s="225"/>
      <c r="ILB12" s="272"/>
      <c r="ILC12" s="238"/>
      <c r="ILD12" s="238"/>
      <c r="ILE12" s="12"/>
      <c r="ILF12" s="12"/>
      <c r="ILG12" s="27"/>
      <c r="ILH12" s="12"/>
      <c r="ILI12" s="223"/>
      <c r="ILJ12" s="223"/>
      <c r="ILK12" s="225"/>
      <c r="ILL12" s="223"/>
      <c r="ILM12" s="223"/>
      <c r="ILN12" s="223"/>
      <c r="ILO12" s="223"/>
      <c r="ILP12" s="223"/>
      <c r="ILQ12" s="225"/>
      <c r="ILR12" s="272"/>
      <c r="ILS12" s="238"/>
      <c r="ILT12" s="238"/>
      <c r="ILU12" s="12"/>
      <c r="ILV12" s="12"/>
      <c r="ILW12" s="27"/>
      <c r="ILX12" s="12"/>
      <c r="ILY12" s="223"/>
      <c r="ILZ12" s="223"/>
      <c r="IMA12" s="225"/>
      <c r="IMB12" s="223"/>
      <c r="IMC12" s="223"/>
      <c r="IMD12" s="223"/>
      <c r="IME12" s="223"/>
      <c r="IMF12" s="223"/>
      <c r="IMG12" s="225"/>
      <c r="IMH12" s="272"/>
      <c r="IMI12" s="238"/>
      <c r="IMJ12" s="238"/>
      <c r="IMK12" s="12"/>
      <c r="IML12" s="12"/>
      <c r="IMM12" s="27"/>
      <c r="IMN12" s="12"/>
      <c r="IMO12" s="223"/>
      <c r="IMP12" s="223"/>
      <c r="IMQ12" s="225"/>
      <c r="IMR12" s="223"/>
      <c r="IMS12" s="223"/>
      <c r="IMT12" s="223"/>
      <c r="IMU12" s="223"/>
      <c r="IMV12" s="223"/>
      <c r="IMW12" s="225"/>
      <c r="IMX12" s="272"/>
      <c r="IMY12" s="238"/>
      <c r="IMZ12" s="238"/>
      <c r="INA12" s="12"/>
      <c r="INB12" s="12"/>
      <c r="INC12" s="27"/>
      <c r="IND12" s="12"/>
      <c r="INE12" s="223"/>
      <c r="INF12" s="223"/>
      <c r="ING12" s="225"/>
      <c r="INH12" s="223"/>
      <c r="INI12" s="223"/>
      <c r="INJ12" s="223"/>
      <c r="INK12" s="223"/>
      <c r="INL12" s="223"/>
      <c r="INM12" s="225"/>
      <c r="INN12" s="272"/>
      <c r="INO12" s="238"/>
      <c r="INP12" s="238"/>
      <c r="INQ12" s="12"/>
      <c r="INR12" s="12"/>
      <c r="INS12" s="27"/>
      <c r="INT12" s="12"/>
      <c r="INU12" s="223"/>
      <c r="INV12" s="223"/>
      <c r="INW12" s="225"/>
      <c r="INX12" s="223"/>
      <c r="INY12" s="223"/>
      <c r="INZ12" s="223"/>
      <c r="IOA12" s="223"/>
      <c r="IOB12" s="223"/>
      <c r="IOC12" s="225"/>
      <c r="IOD12" s="272"/>
      <c r="IOE12" s="238"/>
      <c r="IOF12" s="238"/>
      <c r="IOG12" s="12"/>
      <c r="IOH12" s="12"/>
      <c r="IOI12" s="27"/>
      <c r="IOJ12" s="12"/>
      <c r="IOK12" s="223"/>
      <c r="IOL12" s="223"/>
      <c r="IOM12" s="225"/>
      <c r="ION12" s="223"/>
      <c r="IOO12" s="223"/>
      <c r="IOP12" s="223"/>
      <c r="IOQ12" s="223"/>
      <c r="IOR12" s="223"/>
      <c r="IOS12" s="225"/>
      <c r="IOT12" s="272"/>
      <c r="IOU12" s="238"/>
      <c r="IOV12" s="238"/>
      <c r="IOW12" s="12"/>
      <c r="IOX12" s="12"/>
      <c r="IOY12" s="27"/>
      <c r="IOZ12" s="12"/>
      <c r="IPA12" s="223"/>
      <c r="IPB12" s="223"/>
      <c r="IPC12" s="225"/>
      <c r="IPD12" s="223"/>
      <c r="IPE12" s="223"/>
      <c r="IPF12" s="223"/>
      <c r="IPG12" s="223"/>
      <c r="IPH12" s="223"/>
      <c r="IPI12" s="225"/>
      <c r="IPJ12" s="272"/>
      <c r="IPK12" s="238"/>
      <c r="IPL12" s="238"/>
      <c r="IPM12" s="12"/>
      <c r="IPN12" s="12"/>
      <c r="IPO12" s="27"/>
      <c r="IPP12" s="12"/>
      <c r="IPQ12" s="223"/>
      <c r="IPR12" s="223"/>
      <c r="IPS12" s="225"/>
      <c r="IPT12" s="223"/>
      <c r="IPU12" s="223"/>
      <c r="IPV12" s="223"/>
      <c r="IPW12" s="223"/>
      <c r="IPX12" s="223"/>
      <c r="IPY12" s="225"/>
      <c r="IPZ12" s="272"/>
      <c r="IQA12" s="238"/>
      <c r="IQB12" s="238"/>
      <c r="IQC12" s="12"/>
      <c r="IQD12" s="12"/>
      <c r="IQE12" s="27"/>
      <c r="IQF12" s="12"/>
      <c r="IQG12" s="223"/>
      <c r="IQH12" s="223"/>
      <c r="IQI12" s="225"/>
      <c r="IQJ12" s="223"/>
      <c r="IQK12" s="223"/>
      <c r="IQL12" s="223"/>
      <c r="IQM12" s="223"/>
      <c r="IQN12" s="223"/>
      <c r="IQO12" s="225"/>
      <c r="IQP12" s="272"/>
      <c r="IQQ12" s="238"/>
      <c r="IQR12" s="238"/>
      <c r="IQS12" s="12"/>
      <c r="IQT12" s="12"/>
      <c r="IQU12" s="27"/>
      <c r="IQV12" s="12"/>
      <c r="IQW12" s="223"/>
      <c r="IQX12" s="223"/>
      <c r="IQY12" s="225"/>
      <c r="IQZ12" s="223"/>
      <c r="IRA12" s="223"/>
      <c r="IRB12" s="223"/>
      <c r="IRC12" s="223"/>
      <c r="IRD12" s="223"/>
      <c r="IRE12" s="225"/>
      <c r="IRF12" s="272"/>
      <c r="IRG12" s="238"/>
      <c r="IRH12" s="238"/>
      <c r="IRI12" s="12"/>
      <c r="IRJ12" s="12"/>
      <c r="IRK12" s="27"/>
      <c r="IRL12" s="12"/>
      <c r="IRM12" s="223"/>
      <c r="IRN12" s="223"/>
      <c r="IRO12" s="225"/>
      <c r="IRP12" s="223"/>
      <c r="IRQ12" s="223"/>
      <c r="IRR12" s="223"/>
      <c r="IRS12" s="223"/>
      <c r="IRT12" s="223"/>
      <c r="IRU12" s="225"/>
      <c r="IRV12" s="272"/>
      <c r="IRW12" s="238"/>
      <c r="IRX12" s="238"/>
      <c r="IRY12" s="12"/>
      <c r="IRZ12" s="12"/>
      <c r="ISA12" s="27"/>
      <c r="ISB12" s="12"/>
      <c r="ISC12" s="223"/>
      <c r="ISD12" s="223"/>
      <c r="ISE12" s="225"/>
      <c r="ISF12" s="223"/>
      <c r="ISG12" s="223"/>
      <c r="ISH12" s="223"/>
      <c r="ISI12" s="223"/>
      <c r="ISJ12" s="223"/>
      <c r="ISK12" s="225"/>
      <c r="ISL12" s="272"/>
      <c r="ISM12" s="238"/>
      <c r="ISN12" s="238"/>
      <c r="ISO12" s="12"/>
      <c r="ISP12" s="12"/>
      <c r="ISQ12" s="27"/>
      <c r="ISR12" s="12"/>
      <c r="ISS12" s="223"/>
      <c r="IST12" s="223"/>
      <c r="ISU12" s="225"/>
      <c r="ISV12" s="223"/>
      <c r="ISW12" s="223"/>
      <c r="ISX12" s="223"/>
      <c r="ISY12" s="223"/>
      <c r="ISZ12" s="223"/>
      <c r="ITA12" s="225"/>
      <c r="ITB12" s="272"/>
      <c r="ITC12" s="238"/>
      <c r="ITD12" s="238"/>
      <c r="ITE12" s="12"/>
      <c r="ITF12" s="12"/>
      <c r="ITG12" s="27"/>
      <c r="ITH12" s="12"/>
      <c r="ITI12" s="223"/>
      <c r="ITJ12" s="223"/>
      <c r="ITK12" s="225"/>
      <c r="ITL12" s="223"/>
      <c r="ITM12" s="223"/>
      <c r="ITN12" s="223"/>
      <c r="ITO12" s="223"/>
      <c r="ITP12" s="223"/>
      <c r="ITQ12" s="225"/>
      <c r="ITR12" s="272"/>
      <c r="ITS12" s="238"/>
      <c r="ITT12" s="238"/>
      <c r="ITU12" s="12"/>
      <c r="ITV12" s="12"/>
      <c r="ITW12" s="27"/>
      <c r="ITX12" s="12"/>
      <c r="ITY12" s="223"/>
      <c r="ITZ12" s="223"/>
      <c r="IUA12" s="225"/>
      <c r="IUB12" s="223"/>
      <c r="IUC12" s="223"/>
      <c r="IUD12" s="223"/>
      <c r="IUE12" s="223"/>
      <c r="IUF12" s="223"/>
      <c r="IUG12" s="225"/>
      <c r="IUH12" s="272"/>
      <c r="IUI12" s="238"/>
      <c r="IUJ12" s="238"/>
      <c r="IUK12" s="12"/>
      <c r="IUL12" s="12"/>
      <c r="IUM12" s="27"/>
      <c r="IUN12" s="12"/>
      <c r="IUO12" s="223"/>
      <c r="IUP12" s="223"/>
      <c r="IUQ12" s="225"/>
      <c r="IUR12" s="223"/>
      <c r="IUS12" s="223"/>
      <c r="IUT12" s="223"/>
      <c r="IUU12" s="223"/>
      <c r="IUV12" s="223"/>
      <c r="IUW12" s="225"/>
      <c r="IUX12" s="272"/>
      <c r="IUY12" s="238"/>
      <c r="IUZ12" s="238"/>
      <c r="IVA12" s="12"/>
      <c r="IVB12" s="12"/>
      <c r="IVC12" s="27"/>
      <c r="IVD12" s="12"/>
      <c r="IVE12" s="223"/>
      <c r="IVF12" s="223"/>
      <c r="IVG12" s="225"/>
      <c r="IVH12" s="223"/>
      <c r="IVI12" s="223"/>
      <c r="IVJ12" s="223"/>
      <c r="IVK12" s="223"/>
      <c r="IVL12" s="223"/>
      <c r="IVM12" s="225"/>
      <c r="IVN12" s="272"/>
      <c r="IVO12" s="238"/>
      <c r="IVP12" s="238"/>
      <c r="IVQ12" s="12"/>
      <c r="IVR12" s="12"/>
      <c r="IVS12" s="27"/>
      <c r="IVT12" s="12"/>
      <c r="IVU12" s="223"/>
      <c r="IVV12" s="223"/>
      <c r="IVW12" s="225"/>
      <c r="IVX12" s="223"/>
      <c r="IVY12" s="223"/>
      <c r="IVZ12" s="223"/>
      <c r="IWA12" s="223"/>
      <c r="IWB12" s="223"/>
      <c r="IWC12" s="225"/>
      <c r="IWD12" s="272"/>
      <c r="IWE12" s="238"/>
      <c r="IWF12" s="238"/>
      <c r="IWG12" s="12"/>
      <c r="IWH12" s="12"/>
      <c r="IWI12" s="27"/>
      <c r="IWJ12" s="12"/>
      <c r="IWK12" s="223"/>
      <c r="IWL12" s="223"/>
      <c r="IWM12" s="225"/>
      <c r="IWN12" s="223"/>
      <c r="IWO12" s="223"/>
      <c r="IWP12" s="223"/>
      <c r="IWQ12" s="223"/>
      <c r="IWR12" s="223"/>
      <c r="IWS12" s="225"/>
      <c r="IWT12" s="272"/>
      <c r="IWU12" s="238"/>
      <c r="IWV12" s="238"/>
      <c r="IWW12" s="12"/>
      <c r="IWX12" s="12"/>
      <c r="IWY12" s="27"/>
      <c r="IWZ12" s="12"/>
      <c r="IXA12" s="223"/>
      <c r="IXB12" s="223"/>
      <c r="IXC12" s="225"/>
      <c r="IXD12" s="223"/>
      <c r="IXE12" s="223"/>
      <c r="IXF12" s="223"/>
      <c r="IXG12" s="223"/>
      <c r="IXH12" s="223"/>
      <c r="IXI12" s="225"/>
      <c r="IXJ12" s="272"/>
      <c r="IXK12" s="238"/>
      <c r="IXL12" s="238"/>
      <c r="IXM12" s="12"/>
      <c r="IXN12" s="12"/>
      <c r="IXO12" s="27"/>
      <c r="IXP12" s="12"/>
      <c r="IXQ12" s="223"/>
      <c r="IXR12" s="223"/>
      <c r="IXS12" s="225"/>
      <c r="IXT12" s="223"/>
      <c r="IXU12" s="223"/>
      <c r="IXV12" s="223"/>
      <c r="IXW12" s="223"/>
      <c r="IXX12" s="223"/>
      <c r="IXY12" s="225"/>
      <c r="IXZ12" s="272"/>
      <c r="IYA12" s="238"/>
      <c r="IYB12" s="238"/>
      <c r="IYC12" s="12"/>
      <c r="IYD12" s="12"/>
      <c r="IYE12" s="27"/>
      <c r="IYF12" s="12"/>
      <c r="IYG12" s="223"/>
      <c r="IYH12" s="223"/>
      <c r="IYI12" s="225"/>
      <c r="IYJ12" s="223"/>
      <c r="IYK12" s="223"/>
      <c r="IYL12" s="223"/>
      <c r="IYM12" s="223"/>
      <c r="IYN12" s="223"/>
      <c r="IYO12" s="225"/>
      <c r="IYP12" s="272"/>
      <c r="IYQ12" s="238"/>
      <c r="IYR12" s="238"/>
      <c r="IYS12" s="12"/>
      <c r="IYT12" s="12"/>
      <c r="IYU12" s="27"/>
      <c r="IYV12" s="12"/>
      <c r="IYW12" s="223"/>
      <c r="IYX12" s="223"/>
      <c r="IYY12" s="225"/>
      <c r="IYZ12" s="223"/>
      <c r="IZA12" s="223"/>
      <c r="IZB12" s="223"/>
      <c r="IZC12" s="223"/>
      <c r="IZD12" s="223"/>
      <c r="IZE12" s="225"/>
      <c r="IZF12" s="272"/>
      <c r="IZG12" s="238"/>
      <c r="IZH12" s="238"/>
      <c r="IZI12" s="12"/>
      <c r="IZJ12" s="12"/>
      <c r="IZK12" s="27"/>
      <c r="IZL12" s="12"/>
      <c r="IZM12" s="223"/>
      <c r="IZN12" s="223"/>
      <c r="IZO12" s="225"/>
      <c r="IZP12" s="223"/>
      <c r="IZQ12" s="223"/>
      <c r="IZR12" s="223"/>
      <c r="IZS12" s="223"/>
      <c r="IZT12" s="223"/>
      <c r="IZU12" s="225"/>
      <c r="IZV12" s="272"/>
      <c r="IZW12" s="238"/>
      <c r="IZX12" s="238"/>
      <c r="IZY12" s="12"/>
      <c r="IZZ12" s="12"/>
      <c r="JAA12" s="27"/>
      <c r="JAB12" s="12"/>
      <c r="JAC12" s="223"/>
      <c r="JAD12" s="223"/>
      <c r="JAE12" s="225"/>
      <c r="JAF12" s="223"/>
      <c r="JAG12" s="223"/>
      <c r="JAH12" s="223"/>
      <c r="JAI12" s="223"/>
      <c r="JAJ12" s="223"/>
      <c r="JAK12" s="225"/>
      <c r="JAL12" s="272"/>
      <c r="JAM12" s="238"/>
      <c r="JAN12" s="238"/>
      <c r="JAO12" s="12"/>
      <c r="JAP12" s="12"/>
      <c r="JAQ12" s="27"/>
      <c r="JAR12" s="12"/>
      <c r="JAS12" s="223"/>
      <c r="JAT12" s="223"/>
      <c r="JAU12" s="225"/>
      <c r="JAV12" s="223"/>
      <c r="JAW12" s="223"/>
      <c r="JAX12" s="223"/>
      <c r="JAY12" s="223"/>
      <c r="JAZ12" s="223"/>
      <c r="JBA12" s="225"/>
      <c r="JBB12" s="272"/>
      <c r="JBC12" s="238"/>
      <c r="JBD12" s="238"/>
      <c r="JBE12" s="12"/>
      <c r="JBF12" s="12"/>
      <c r="JBG12" s="27"/>
      <c r="JBH12" s="12"/>
      <c r="JBI12" s="223"/>
      <c r="JBJ12" s="223"/>
      <c r="JBK12" s="225"/>
      <c r="JBL12" s="223"/>
      <c r="JBM12" s="223"/>
      <c r="JBN12" s="223"/>
      <c r="JBO12" s="223"/>
      <c r="JBP12" s="223"/>
      <c r="JBQ12" s="225"/>
      <c r="JBR12" s="272"/>
      <c r="JBS12" s="238"/>
      <c r="JBT12" s="238"/>
      <c r="JBU12" s="12"/>
      <c r="JBV12" s="12"/>
      <c r="JBW12" s="27"/>
      <c r="JBX12" s="12"/>
      <c r="JBY12" s="223"/>
      <c r="JBZ12" s="223"/>
      <c r="JCA12" s="225"/>
      <c r="JCB12" s="223"/>
      <c r="JCC12" s="223"/>
      <c r="JCD12" s="223"/>
      <c r="JCE12" s="223"/>
      <c r="JCF12" s="223"/>
      <c r="JCG12" s="225"/>
      <c r="JCH12" s="272"/>
      <c r="JCI12" s="238"/>
      <c r="JCJ12" s="238"/>
      <c r="JCK12" s="12"/>
      <c r="JCL12" s="12"/>
      <c r="JCM12" s="27"/>
      <c r="JCN12" s="12"/>
      <c r="JCO12" s="223"/>
      <c r="JCP12" s="223"/>
      <c r="JCQ12" s="225"/>
      <c r="JCR12" s="223"/>
      <c r="JCS12" s="223"/>
      <c r="JCT12" s="223"/>
      <c r="JCU12" s="223"/>
      <c r="JCV12" s="223"/>
      <c r="JCW12" s="225"/>
      <c r="JCX12" s="272"/>
      <c r="JCY12" s="238"/>
      <c r="JCZ12" s="238"/>
      <c r="JDA12" s="12"/>
      <c r="JDB12" s="12"/>
      <c r="JDC12" s="27"/>
      <c r="JDD12" s="12"/>
      <c r="JDE12" s="223"/>
      <c r="JDF12" s="223"/>
      <c r="JDG12" s="225"/>
      <c r="JDH12" s="223"/>
      <c r="JDI12" s="223"/>
      <c r="JDJ12" s="223"/>
      <c r="JDK12" s="223"/>
      <c r="JDL12" s="223"/>
      <c r="JDM12" s="225"/>
      <c r="JDN12" s="272"/>
      <c r="JDO12" s="238"/>
      <c r="JDP12" s="238"/>
      <c r="JDQ12" s="12"/>
      <c r="JDR12" s="12"/>
      <c r="JDS12" s="27"/>
      <c r="JDT12" s="12"/>
      <c r="JDU12" s="223"/>
      <c r="JDV12" s="223"/>
      <c r="JDW12" s="225"/>
      <c r="JDX12" s="223"/>
      <c r="JDY12" s="223"/>
      <c r="JDZ12" s="223"/>
      <c r="JEA12" s="223"/>
      <c r="JEB12" s="223"/>
      <c r="JEC12" s="225"/>
      <c r="JED12" s="272"/>
      <c r="JEE12" s="238"/>
      <c r="JEF12" s="238"/>
      <c r="JEG12" s="12"/>
      <c r="JEH12" s="12"/>
      <c r="JEI12" s="27"/>
      <c r="JEJ12" s="12"/>
      <c r="JEK12" s="223"/>
      <c r="JEL12" s="223"/>
      <c r="JEM12" s="225"/>
      <c r="JEN12" s="223"/>
      <c r="JEO12" s="223"/>
      <c r="JEP12" s="223"/>
      <c r="JEQ12" s="223"/>
      <c r="JER12" s="223"/>
      <c r="JES12" s="225"/>
      <c r="JET12" s="272"/>
      <c r="JEU12" s="238"/>
      <c r="JEV12" s="238"/>
      <c r="JEW12" s="12"/>
      <c r="JEX12" s="12"/>
      <c r="JEY12" s="27"/>
      <c r="JEZ12" s="12"/>
      <c r="JFA12" s="223"/>
      <c r="JFB12" s="223"/>
      <c r="JFC12" s="225"/>
      <c r="JFD12" s="223"/>
      <c r="JFE12" s="223"/>
      <c r="JFF12" s="223"/>
      <c r="JFG12" s="223"/>
      <c r="JFH12" s="223"/>
      <c r="JFI12" s="225"/>
      <c r="JFJ12" s="272"/>
      <c r="JFK12" s="238"/>
      <c r="JFL12" s="238"/>
      <c r="JFM12" s="12"/>
      <c r="JFN12" s="12"/>
      <c r="JFO12" s="27"/>
      <c r="JFP12" s="12"/>
      <c r="JFQ12" s="223"/>
      <c r="JFR12" s="223"/>
      <c r="JFS12" s="225"/>
      <c r="JFT12" s="223"/>
      <c r="JFU12" s="223"/>
      <c r="JFV12" s="223"/>
      <c r="JFW12" s="223"/>
      <c r="JFX12" s="223"/>
      <c r="JFY12" s="225"/>
      <c r="JFZ12" s="272"/>
      <c r="JGA12" s="238"/>
      <c r="JGB12" s="238"/>
      <c r="JGC12" s="12"/>
      <c r="JGD12" s="12"/>
      <c r="JGE12" s="27"/>
      <c r="JGF12" s="12"/>
      <c r="JGG12" s="223"/>
      <c r="JGH12" s="223"/>
      <c r="JGI12" s="225"/>
      <c r="JGJ12" s="223"/>
      <c r="JGK12" s="223"/>
      <c r="JGL12" s="223"/>
      <c r="JGM12" s="223"/>
      <c r="JGN12" s="223"/>
      <c r="JGO12" s="225"/>
      <c r="JGP12" s="272"/>
      <c r="JGQ12" s="238"/>
      <c r="JGR12" s="238"/>
      <c r="JGS12" s="12"/>
      <c r="JGT12" s="12"/>
      <c r="JGU12" s="27"/>
      <c r="JGV12" s="12"/>
      <c r="JGW12" s="223"/>
      <c r="JGX12" s="223"/>
      <c r="JGY12" s="225"/>
      <c r="JGZ12" s="223"/>
      <c r="JHA12" s="223"/>
      <c r="JHB12" s="223"/>
      <c r="JHC12" s="223"/>
      <c r="JHD12" s="223"/>
      <c r="JHE12" s="225"/>
      <c r="JHF12" s="272"/>
      <c r="JHG12" s="238"/>
      <c r="JHH12" s="238"/>
      <c r="JHI12" s="12"/>
      <c r="JHJ12" s="12"/>
      <c r="JHK12" s="27"/>
      <c r="JHL12" s="12"/>
      <c r="JHM12" s="223"/>
      <c r="JHN12" s="223"/>
      <c r="JHO12" s="225"/>
      <c r="JHP12" s="223"/>
      <c r="JHQ12" s="223"/>
      <c r="JHR12" s="223"/>
      <c r="JHS12" s="223"/>
      <c r="JHT12" s="223"/>
      <c r="JHU12" s="225"/>
      <c r="JHV12" s="272"/>
      <c r="JHW12" s="238"/>
      <c r="JHX12" s="238"/>
      <c r="JHY12" s="12"/>
      <c r="JHZ12" s="12"/>
      <c r="JIA12" s="27"/>
      <c r="JIB12" s="12"/>
      <c r="JIC12" s="223"/>
      <c r="JID12" s="223"/>
      <c r="JIE12" s="225"/>
      <c r="JIF12" s="223"/>
      <c r="JIG12" s="223"/>
      <c r="JIH12" s="223"/>
      <c r="JII12" s="223"/>
      <c r="JIJ12" s="223"/>
      <c r="JIK12" s="225"/>
      <c r="JIL12" s="272"/>
      <c r="JIM12" s="238"/>
      <c r="JIN12" s="238"/>
      <c r="JIO12" s="12"/>
      <c r="JIP12" s="12"/>
      <c r="JIQ12" s="27"/>
      <c r="JIR12" s="12"/>
      <c r="JIS12" s="223"/>
      <c r="JIT12" s="223"/>
      <c r="JIU12" s="225"/>
      <c r="JIV12" s="223"/>
      <c r="JIW12" s="223"/>
      <c r="JIX12" s="223"/>
      <c r="JIY12" s="223"/>
      <c r="JIZ12" s="223"/>
      <c r="JJA12" s="225"/>
      <c r="JJB12" s="272"/>
      <c r="JJC12" s="238"/>
      <c r="JJD12" s="238"/>
      <c r="JJE12" s="12"/>
      <c r="JJF12" s="12"/>
      <c r="JJG12" s="27"/>
      <c r="JJH12" s="12"/>
      <c r="JJI12" s="223"/>
      <c r="JJJ12" s="223"/>
      <c r="JJK12" s="225"/>
      <c r="JJL12" s="223"/>
      <c r="JJM12" s="223"/>
      <c r="JJN12" s="223"/>
      <c r="JJO12" s="223"/>
      <c r="JJP12" s="223"/>
      <c r="JJQ12" s="225"/>
      <c r="JJR12" s="272"/>
      <c r="JJS12" s="238"/>
      <c r="JJT12" s="238"/>
      <c r="JJU12" s="12"/>
      <c r="JJV12" s="12"/>
      <c r="JJW12" s="27"/>
      <c r="JJX12" s="12"/>
      <c r="JJY12" s="223"/>
      <c r="JJZ12" s="223"/>
      <c r="JKA12" s="225"/>
      <c r="JKB12" s="223"/>
      <c r="JKC12" s="223"/>
      <c r="JKD12" s="223"/>
      <c r="JKE12" s="223"/>
      <c r="JKF12" s="223"/>
      <c r="JKG12" s="225"/>
      <c r="JKH12" s="272"/>
      <c r="JKI12" s="238"/>
      <c r="JKJ12" s="238"/>
      <c r="JKK12" s="12"/>
      <c r="JKL12" s="12"/>
      <c r="JKM12" s="27"/>
      <c r="JKN12" s="12"/>
      <c r="JKO12" s="223"/>
      <c r="JKP12" s="223"/>
      <c r="JKQ12" s="225"/>
      <c r="JKR12" s="223"/>
      <c r="JKS12" s="223"/>
      <c r="JKT12" s="223"/>
      <c r="JKU12" s="223"/>
      <c r="JKV12" s="223"/>
      <c r="JKW12" s="225"/>
      <c r="JKX12" s="272"/>
      <c r="JKY12" s="238"/>
      <c r="JKZ12" s="238"/>
      <c r="JLA12" s="12"/>
      <c r="JLB12" s="12"/>
      <c r="JLC12" s="27"/>
      <c r="JLD12" s="12"/>
      <c r="JLE12" s="223"/>
      <c r="JLF12" s="223"/>
      <c r="JLG12" s="225"/>
      <c r="JLH12" s="223"/>
      <c r="JLI12" s="223"/>
      <c r="JLJ12" s="223"/>
      <c r="JLK12" s="223"/>
      <c r="JLL12" s="223"/>
      <c r="JLM12" s="225"/>
      <c r="JLN12" s="272"/>
      <c r="JLO12" s="238"/>
      <c r="JLP12" s="238"/>
      <c r="JLQ12" s="12"/>
      <c r="JLR12" s="12"/>
      <c r="JLS12" s="27"/>
      <c r="JLT12" s="12"/>
      <c r="JLU12" s="223"/>
      <c r="JLV12" s="223"/>
      <c r="JLW12" s="225"/>
      <c r="JLX12" s="223"/>
      <c r="JLY12" s="223"/>
      <c r="JLZ12" s="223"/>
      <c r="JMA12" s="223"/>
      <c r="JMB12" s="223"/>
      <c r="JMC12" s="225"/>
      <c r="JMD12" s="272"/>
      <c r="JME12" s="238"/>
      <c r="JMF12" s="238"/>
      <c r="JMG12" s="12"/>
      <c r="JMH12" s="12"/>
      <c r="JMI12" s="27"/>
      <c r="JMJ12" s="12"/>
      <c r="JMK12" s="223"/>
      <c r="JML12" s="223"/>
      <c r="JMM12" s="225"/>
      <c r="JMN12" s="223"/>
      <c r="JMO12" s="223"/>
      <c r="JMP12" s="223"/>
      <c r="JMQ12" s="223"/>
      <c r="JMR12" s="223"/>
      <c r="JMS12" s="225"/>
      <c r="JMT12" s="272"/>
      <c r="JMU12" s="238"/>
      <c r="JMV12" s="238"/>
      <c r="JMW12" s="12"/>
      <c r="JMX12" s="12"/>
      <c r="JMY12" s="27"/>
      <c r="JMZ12" s="12"/>
      <c r="JNA12" s="223"/>
      <c r="JNB12" s="223"/>
      <c r="JNC12" s="225"/>
      <c r="JND12" s="223"/>
      <c r="JNE12" s="223"/>
      <c r="JNF12" s="223"/>
      <c r="JNG12" s="223"/>
      <c r="JNH12" s="223"/>
      <c r="JNI12" s="225"/>
      <c r="JNJ12" s="272"/>
      <c r="JNK12" s="238"/>
      <c r="JNL12" s="238"/>
      <c r="JNM12" s="12"/>
      <c r="JNN12" s="12"/>
      <c r="JNO12" s="27"/>
      <c r="JNP12" s="12"/>
      <c r="JNQ12" s="223"/>
      <c r="JNR12" s="223"/>
      <c r="JNS12" s="225"/>
      <c r="JNT12" s="223"/>
      <c r="JNU12" s="223"/>
      <c r="JNV12" s="223"/>
      <c r="JNW12" s="223"/>
      <c r="JNX12" s="223"/>
      <c r="JNY12" s="225"/>
      <c r="JNZ12" s="272"/>
      <c r="JOA12" s="238"/>
      <c r="JOB12" s="238"/>
      <c r="JOC12" s="12"/>
      <c r="JOD12" s="12"/>
      <c r="JOE12" s="27"/>
      <c r="JOF12" s="12"/>
      <c r="JOG12" s="223"/>
      <c r="JOH12" s="223"/>
      <c r="JOI12" s="225"/>
      <c r="JOJ12" s="223"/>
      <c r="JOK12" s="223"/>
      <c r="JOL12" s="223"/>
      <c r="JOM12" s="223"/>
      <c r="JON12" s="223"/>
      <c r="JOO12" s="225"/>
      <c r="JOP12" s="272"/>
      <c r="JOQ12" s="238"/>
      <c r="JOR12" s="238"/>
      <c r="JOS12" s="12"/>
      <c r="JOT12" s="12"/>
      <c r="JOU12" s="27"/>
      <c r="JOV12" s="12"/>
      <c r="JOW12" s="223"/>
      <c r="JOX12" s="223"/>
      <c r="JOY12" s="225"/>
      <c r="JOZ12" s="223"/>
      <c r="JPA12" s="223"/>
      <c r="JPB12" s="223"/>
      <c r="JPC12" s="223"/>
      <c r="JPD12" s="223"/>
      <c r="JPE12" s="225"/>
      <c r="JPF12" s="272"/>
      <c r="JPG12" s="238"/>
      <c r="JPH12" s="238"/>
      <c r="JPI12" s="12"/>
      <c r="JPJ12" s="12"/>
      <c r="JPK12" s="27"/>
      <c r="JPL12" s="12"/>
      <c r="JPM12" s="223"/>
      <c r="JPN12" s="223"/>
      <c r="JPO12" s="225"/>
      <c r="JPP12" s="223"/>
      <c r="JPQ12" s="223"/>
      <c r="JPR12" s="223"/>
      <c r="JPS12" s="223"/>
      <c r="JPT12" s="223"/>
      <c r="JPU12" s="225"/>
      <c r="JPV12" s="272"/>
      <c r="JPW12" s="238"/>
      <c r="JPX12" s="238"/>
      <c r="JPY12" s="12"/>
      <c r="JPZ12" s="12"/>
      <c r="JQA12" s="27"/>
      <c r="JQB12" s="12"/>
      <c r="JQC12" s="223"/>
      <c r="JQD12" s="223"/>
      <c r="JQE12" s="225"/>
      <c r="JQF12" s="223"/>
      <c r="JQG12" s="223"/>
      <c r="JQH12" s="223"/>
      <c r="JQI12" s="223"/>
      <c r="JQJ12" s="223"/>
      <c r="JQK12" s="225"/>
      <c r="JQL12" s="272"/>
      <c r="JQM12" s="238"/>
      <c r="JQN12" s="238"/>
      <c r="JQO12" s="12"/>
      <c r="JQP12" s="12"/>
      <c r="JQQ12" s="27"/>
      <c r="JQR12" s="12"/>
      <c r="JQS12" s="223"/>
      <c r="JQT12" s="223"/>
      <c r="JQU12" s="225"/>
      <c r="JQV12" s="223"/>
      <c r="JQW12" s="223"/>
      <c r="JQX12" s="223"/>
      <c r="JQY12" s="223"/>
      <c r="JQZ12" s="223"/>
      <c r="JRA12" s="225"/>
      <c r="JRB12" s="272"/>
      <c r="JRC12" s="238"/>
      <c r="JRD12" s="238"/>
      <c r="JRE12" s="12"/>
      <c r="JRF12" s="12"/>
      <c r="JRG12" s="27"/>
      <c r="JRH12" s="12"/>
      <c r="JRI12" s="223"/>
      <c r="JRJ12" s="223"/>
      <c r="JRK12" s="225"/>
      <c r="JRL12" s="223"/>
      <c r="JRM12" s="223"/>
      <c r="JRN12" s="223"/>
      <c r="JRO12" s="223"/>
      <c r="JRP12" s="223"/>
      <c r="JRQ12" s="225"/>
      <c r="JRR12" s="272"/>
      <c r="JRS12" s="238"/>
      <c r="JRT12" s="238"/>
      <c r="JRU12" s="12"/>
      <c r="JRV12" s="12"/>
      <c r="JRW12" s="27"/>
      <c r="JRX12" s="12"/>
      <c r="JRY12" s="223"/>
      <c r="JRZ12" s="223"/>
      <c r="JSA12" s="225"/>
      <c r="JSB12" s="223"/>
      <c r="JSC12" s="223"/>
      <c r="JSD12" s="223"/>
      <c r="JSE12" s="223"/>
      <c r="JSF12" s="223"/>
      <c r="JSG12" s="225"/>
      <c r="JSH12" s="272"/>
      <c r="JSI12" s="238"/>
      <c r="JSJ12" s="238"/>
      <c r="JSK12" s="12"/>
      <c r="JSL12" s="12"/>
      <c r="JSM12" s="27"/>
      <c r="JSN12" s="12"/>
      <c r="JSO12" s="223"/>
      <c r="JSP12" s="223"/>
      <c r="JSQ12" s="225"/>
      <c r="JSR12" s="223"/>
      <c r="JSS12" s="223"/>
      <c r="JST12" s="223"/>
      <c r="JSU12" s="223"/>
      <c r="JSV12" s="223"/>
      <c r="JSW12" s="225"/>
      <c r="JSX12" s="272"/>
      <c r="JSY12" s="238"/>
      <c r="JSZ12" s="238"/>
      <c r="JTA12" s="12"/>
      <c r="JTB12" s="12"/>
      <c r="JTC12" s="27"/>
      <c r="JTD12" s="12"/>
      <c r="JTE12" s="223"/>
      <c r="JTF12" s="223"/>
      <c r="JTG12" s="225"/>
      <c r="JTH12" s="223"/>
      <c r="JTI12" s="223"/>
      <c r="JTJ12" s="223"/>
      <c r="JTK12" s="223"/>
      <c r="JTL12" s="223"/>
      <c r="JTM12" s="225"/>
      <c r="JTN12" s="272"/>
      <c r="JTO12" s="238"/>
      <c r="JTP12" s="238"/>
      <c r="JTQ12" s="12"/>
      <c r="JTR12" s="12"/>
      <c r="JTS12" s="27"/>
      <c r="JTT12" s="12"/>
      <c r="JTU12" s="223"/>
      <c r="JTV12" s="223"/>
      <c r="JTW12" s="225"/>
      <c r="JTX12" s="223"/>
      <c r="JTY12" s="223"/>
      <c r="JTZ12" s="223"/>
      <c r="JUA12" s="223"/>
      <c r="JUB12" s="223"/>
      <c r="JUC12" s="225"/>
      <c r="JUD12" s="272"/>
      <c r="JUE12" s="238"/>
      <c r="JUF12" s="238"/>
      <c r="JUG12" s="12"/>
      <c r="JUH12" s="12"/>
      <c r="JUI12" s="27"/>
      <c r="JUJ12" s="12"/>
      <c r="JUK12" s="223"/>
      <c r="JUL12" s="223"/>
      <c r="JUM12" s="225"/>
      <c r="JUN12" s="223"/>
      <c r="JUO12" s="223"/>
      <c r="JUP12" s="223"/>
      <c r="JUQ12" s="223"/>
      <c r="JUR12" s="223"/>
      <c r="JUS12" s="225"/>
      <c r="JUT12" s="272"/>
      <c r="JUU12" s="238"/>
      <c r="JUV12" s="238"/>
      <c r="JUW12" s="12"/>
      <c r="JUX12" s="12"/>
      <c r="JUY12" s="27"/>
      <c r="JUZ12" s="12"/>
      <c r="JVA12" s="223"/>
      <c r="JVB12" s="223"/>
      <c r="JVC12" s="225"/>
      <c r="JVD12" s="223"/>
      <c r="JVE12" s="223"/>
      <c r="JVF12" s="223"/>
      <c r="JVG12" s="223"/>
      <c r="JVH12" s="223"/>
      <c r="JVI12" s="225"/>
      <c r="JVJ12" s="272"/>
      <c r="JVK12" s="238"/>
      <c r="JVL12" s="238"/>
      <c r="JVM12" s="12"/>
      <c r="JVN12" s="12"/>
      <c r="JVO12" s="27"/>
      <c r="JVP12" s="12"/>
      <c r="JVQ12" s="223"/>
      <c r="JVR12" s="223"/>
      <c r="JVS12" s="225"/>
      <c r="JVT12" s="223"/>
      <c r="JVU12" s="223"/>
      <c r="JVV12" s="223"/>
      <c r="JVW12" s="223"/>
      <c r="JVX12" s="223"/>
      <c r="JVY12" s="225"/>
      <c r="JVZ12" s="272"/>
      <c r="JWA12" s="238"/>
      <c r="JWB12" s="238"/>
      <c r="JWC12" s="12"/>
      <c r="JWD12" s="12"/>
      <c r="JWE12" s="27"/>
      <c r="JWF12" s="12"/>
      <c r="JWG12" s="223"/>
      <c r="JWH12" s="223"/>
      <c r="JWI12" s="225"/>
      <c r="JWJ12" s="223"/>
      <c r="JWK12" s="223"/>
      <c r="JWL12" s="223"/>
      <c r="JWM12" s="223"/>
      <c r="JWN12" s="223"/>
      <c r="JWO12" s="225"/>
      <c r="JWP12" s="272"/>
      <c r="JWQ12" s="238"/>
      <c r="JWR12" s="238"/>
      <c r="JWS12" s="12"/>
      <c r="JWT12" s="12"/>
      <c r="JWU12" s="27"/>
      <c r="JWV12" s="12"/>
      <c r="JWW12" s="223"/>
      <c r="JWX12" s="223"/>
      <c r="JWY12" s="225"/>
      <c r="JWZ12" s="223"/>
      <c r="JXA12" s="223"/>
      <c r="JXB12" s="223"/>
      <c r="JXC12" s="223"/>
      <c r="JXD12" s="223"/>
      <c r="JXE12" s="225"/>
      <c r="JXF12" s="272"/>
      <c r="JXG12" s="238"/>
      <c r="JXH12" s="238"/>
      <c r="JXI12" s="12"/>
      <c r="JXJ12" s="12"/>
      <c r="JXK12" s="27"/>
      <c r="JXL12" s="12"/>
      <c r="JXM12" s="223"/>
      <c r="JXN12" s="223"/>
      <c r="JXO12" s="225"/>
      <c r="JXP12" s="223"/>
      <c r="JXQ12" s="223"/>
      <c r="JXR12" s="223"/>
      <c r="JXS12" s="223"/>
      <c r="JXT12" s="223"/>
      <c r="JXU12" s="225"/>
      <c r="JXV12" s="272"/>
      <c r="JXW12" s="238"/>
      <c r="JXX12" s="238"/>
      <c r="JXY12" s="12"/>
      <c r="JXZ12" s="12"/>
      <c r="JYA12" s="27"/>
      <c r="JYB12" s="12"/>
      <c r="JYC12" s="223"/>
      <c r="JYD12" s="223"/>
      <c r="JYE12" s="225"/>
      <c r="JYF12" s="223"/>
      <c r="JYG12" s="223"/>
      <c r="JYH12" s="223"/>
      <c r="JYI12" s="223"/>
      <c r="JYJ12" s="223"/>
      <c r="JYK12" s="225"/>
      <c r="JYL12" s="272"/>
      <c r="JYM12" s="238"/>
      <c r="JYN12" s="238"/>
      <c r="JYO12" s="12"/>
      <c r="JYP12" s="12"/>
      <c r="JYQ12" s="27"/>
      <c r="JYR12" s="12"/>
      <c r="JYS12" s="223"/>
      <c r="JYT12" s="223"/>
      <c r="JYU12" s="225"/>
      <c r="JYV12" s="223"/>
      <c r="JYW12" s="223"/>
      <c r="JYX12" s="223"/>
      <c r="JYY12" s="223"/>
      <c r="JYZ12" s="223"/>
      <c r="JZA12" s="225"/>
      <c r="JZB12" s="272"/>
      <c r="JZC12" s="238"/>
      <c r="JZD12" s="238"/>
      <c r="JZE12" s="12"/>
      <c r="JZF12" s="12"/>
      <c r="JZG12" s="27"/>
      <c r="JZH12" s="12"/>
      <c r="JZI12" s="223"/>
      <c r="JZJ12" s="223"/>
      <c r="JZK12" s="225"/>
      <c r="JZL12" s="223"/>
      <c r="JZM12" s="223"/>
      <c r="JZN12" s="223"/>
      <c r="JZO12" s="223"/>
      <c r="JZP12" s="223"/>
      <c r="JZQ12" s="225"/>
      <c r="JZR12" s="272"/>
      <c r="JZS12" s="238"/>
      <c r="JZT12" s="238"/>
      <c r="JZU12" s="12"/>
      <c r="JZV12" s="12"/>
      <c r="JZW12" s="27"/>
      <c r="JZX12" s="12"/>
      <c r="JZY12" s="223"/>
      <c r="JZZ12" s="223"/>
      <c r="KAA12" s="225"/>
      <c r="KAB12" s="223"/>
      <c r="KAC12" s="223"/>
      <c r="KAD12" s="223"/>
      <c r="KAE12" s="223"/>
      <c r="KAF12" s="223"/>
      <c r="KAG12" s="225"/>
      <c r="KAH12" s="272"/>
      <c r="KAI12" s="238"/>
      <c r="KAJ12" s="238"/>
      <c r="KAK12" s="12"/>
      <c r="KAL12" s="12"/>
      <c r="KAM12" s="27"/>
      <c r="KAN12" s="12"/>
      <c r="KAO12" s="223"/>
      <c r="KAP12" s="223"/>
      <c r="KAQ12" s="225"/>
      <c r="KAR12" s="223"/>
      <c r="KAS12" s="223"/>
      <c r="KAT12" s="223"/>
      <c r="KAU12" s="223"/>
      <c r="KAV12" s="223"/>
      <c r="KAW12" s="225"/>
      <c r="KAX12" s="272"/>
      <c r="KAY12" s="238"/>
      <c r="KAZ12" s="238"/>
      <c r="KBA12" s="12"/>
      <c r="KBB12" s="12"/>
      <c r="KBC12" s="27"/>
      <c r="KBD12" s="12"/>
      <c r="KBE12" s="223"/>
      <c r="KBF12" s="223"/>
      <c r="KBG12" s="225"/>
      <c r="KBH12" s="223"/>
      <c r="KBI12" s="223"/>
      <c r="KBJ12" s="223"/>
      <c r="KBK12" s="223"/>
      <c r="KBL12" s="223"/>
      <c r="KBM12" s="225"/>
      <c r="KBN12" s="272"/>
      <c r="KBO12" s="238"/>
      <c r="KBP12" s="238"/>
      <c r="KBQ12" s="12"/>
      <c r="KBR12" s="12"/>
      <c r="KBS12" s="27"/>
      <c r="KBT12" s="12"/>
      <c r="KBU12" s="223"/>
      <c r="KBV12" s="223"/>
      <c r="KBW12" s="225"/>
      <c r="KBX12" s="223"/>
      <c r="KBY12" s="223"/>
      <c r="KBZ12" s="223"/>
      <c r="KCA12" s="223"/>
      <c r="KCB12" s="223"/>
      <c r="KCC12" s="225"/>
      <c r="KCD12" s="272"/>
      <c r="KCE12" s="238"/>
      <c r="KCF12" s="238"/>
      <c r="KCG12" s="12"/>
      <c r="KCH12" s="12"/>
      <c r="KCI12" s="27"/>
      <c r="KCJ12" s="12"/>
      <c r="KCK12" s="223"/>
      <c r="KCL12" s="223"/>
      <c r="KCM12" s="225"/>
      <c r="KCN12" s="223"/>
      <c r="KCO12" s="223"/>
      <c r="KCP12" s="223"/>
      <c r="KCQ12" s="223"/>
      <c r="KCR12" s="223"/>
      <c r="KCS12" s="225"/>
      <c r="KCT12" s="272"/>
      <c r="KCU12" s="238"/>
      <c r="KCV12" s="238"/>
      <c r="KCW12" s="12"/>
      <c r="KCX12" s="12"/>
      <c r="KCY12" s="27"/>
      <c r="KCZ12" s="12"/>
      <c r="KDA12" s="223"/>
      <c r="KDB12" s="223"/>
      <c r="KDC12" s="225"/>
      <c r="KDD12" s="223"/>
      <c r="KDE12" s="223"/>
      <c r="KDF12" s="223"/>
      <c r="KDG12" s="223"/>
      <c r="KDH12" s="223"/>
      <c r="KDI12" s="225"/>
      <c r="KDJ12" s="272"/>
      <c r="KDK12" s="238"/>
      <c r="KDL12" s="238"/>
      <c r="KDM12" s="12"/>
      <c r="KDN12" s="12"/>
      <c r="KDO12" s="27"/>
      <c r="KDP12" s="12"/>
      <c r="KDQ12" s="223"/>
      <c r="KDR12" s="223"/>
      <c r="KDS12" s="225"/>
      <c r="KDT12" s="223"/>
      <c r="KDU12" s="223"/>
      <c r="KDV12" s="223"/>
      <c r="KDW12" s="223"/>
      <c r="KDX12" s="223"/>
      <c r="KDY12" s="225"/>
      <c r="KDZ12" s="272"/>
      <c r="KEA12" s="238"/>
      <c r="KEB12" s="238"/>
      <c r="KEC12" s="12"/>
      <c r="KED12" s="12"/>
      <c r="KEE12" s="27"/>
      <c r="KEF12" s="12"/>
      <c r="KEG12" s="223"/>
      <c r="KEH12" s="223"/>
      <c r="KEI12" s="225"/>
      <c r="KEJ12" s="223"/>
      <c r="KEK12" s="223"/>
      <c r="KEL12" s="223"/>
      <c r="KEM12" s="223"/>
      <c r="KEN12" s="223"/>
      <c r="KEO12" s="225"/>
      <c r="KEP12" s="272"/>
      <c r="KEQ12" s="238"/>
      <c r="KER12" s="238"/>
      <c r="KES12" s="12"/>
      <c r="KET12" s="12"/>
      <c r="KEU12" s="27"/>
      <c r="KEV12" s="12"/>
      <c r="KEW12" s="223"/>
      <c r="KEX12" s="223"/>
      <c r="KEY12" s="225"/>
      <c r="KEZ12" s="223"/>
      <c r="KFA12" s="223"/>
      <c r="KFB12" s="223"/>
      <c r="KFC12" s="223"/>
      <c r="KFD12" s="223"/>
      <c r="KFE12" s="225"/>
      <c r="KFF12" s="272"/>
      <c r="KFG12" s="238"/>
      <c r="KFH12" s="238"/>
      <c r="KFI12" s="12"/>
      <c r="KFJ12" s="12"/>
      <c r="KFK12" s="27"/>
      <c r="KFL12" s="12"/>
      <c r="KFM12" s="223"/>
      <c r="KFN12" s="223"/>
      <c r="KFO12" s="225"/>
      <c r="KFP12" s="223"/>
      <c r="KFQ12" s="223"/>
      <c r="KFR12" s="223"/>
      <c r="KFS12" s="223"/>
      <c r="KFT12" s="223"/>
      <c r="KFU12" s="225"/>
      <c r="KFV12" s="272"/>
      <c r="KFW12" s="238"/>
      <c r="KFX12" s="238"/>
      <c r="KFY12" s="12"/>
      <c r="KFZ12" s="12"/>
      <c r="KGA12" s="27"/>
      <c r="KGB12" s="12"/>
      <c r="KGC12" s="223"/>
      <c r="KGD12" s="223"/>
      <c r="KGE12" s="225"/>
      <c r="KGF12" s="223"/>
      <c r="KGG12" s="223"/>
      <c r="KGH12" s="223"/>
      <c r="KGI12" s="223"/>
      <c r="KGJ12" s="223"/>
      <c r="KGK12" s="225"/>
      <c r="KGL12" s="272"/>
      <c r="KGM12" s="238"/>
      <c r="KGN12" s="238"/>
      <c r="KGO12" s="12"/>
      <c r="KGP12" s="12"/>
      <c r="KGQ12" s="27"/>
      <c r="KGR12" s="12"/>
      <c r="KGS12" s="223"/>
      <c r="KGT12" s="223"/>
      <c r="KGU12" s="225"/>
      <c r="KGV12" s="223"/>
      <c r="KGW12" s="223"/>
      <c r="KGX12" s="223"/>
      <c r="KGY12" s="223"/>
      <c r="KGZ12" s="223"/>
      <c r="KHA12" s="225"/>
      <c r="KHB12" s="272"/>
      <c r="KHC12" s="238"/>
      <c r="KHD12" s="238"/>
      <c r="KHE12" s="12"/>
      <c r="KHF12" s="12"/>
      <c r="KHG12" s="27"/>
      <c r="KHH12" s="12"/>
      <c r="KHI12" s="223"/>
      <c r="KHJ12" s="223"/>
      <c r="KHK12" s="225"/>
      <c r="KHL12" s="223"/>
      <c r="KHM12" s="223"/>
      <c r="KHN12" s="223"/>
      <c r="KHO12" s="223"/>
      <c r="KHP12" s="223"/>
      <c r="KHQ12" s="225"/>
      <c r="KHR12" s="272"/>
      <c r="KHS12" s="238"/>
      <c r="KHT12" s="238"/>
      <c r="KHU12" s="12"/>
      <c r="KHV12" s="12"/>
      <c r="KHW12" s="27"/>
      <c r="KHX12" s="12"/>
      <c r="KHY12" s="223"/>
      <c r="KHZ12" s="223"/>
      <c r="KIA12" s="225"/>
      <c r="KIB12" s="223"/>
      <c r="KIC12" s="223"/>
      <c r="KID12" s="223"/>
      <c r="KIE12" s="223"/>
      <c r="KIF12" s="223"/>
      <c r="KIG12" s="225"/>
      <c r="KIH12" s="272"/>
      <c r="KII12" s="238"/>
      <c r="KIJ12" s="238"/>
      <c r="KIK12" s="12"/>
      <c r="KIL12" s="12"/>
      <c r="KIM12" s="27"/>
      <c r="KIN12" s="12"/>
      <c r="KIO12" s="223"/>
      <c r="KIP12" s="223"/>
      <c r="KIQ12" s="225"/>
      <c r="KIR12" s="223"/>
      <c r="KIS12" s="223"/>
      <c r="KIT12" s="223"/>
      <c r="KIU12" s="223"/>
      <c r="KIV12" s="223"/>
      <c r="KIW12" s="225"/>
      <c r="KIX12" s="272"/>
      <c r="KIY12" s="238"/>
      <c r="KIZ12" s="238"/>
      <c r="KJA12" s="12"/>
      <c r="KJB12" s="12"/>
      <c r="KJC12" s="27"/>
      <c r="KJD12" s="12"/>
      <c r="KJE12" s="223"/>
      <c r="KJF12" s="223"/>
      <c r="KJG12" s="225"/>
      <c r="KJH12" s="223"/>
      <c r="KJI12" s="223"/>
      <c r="KJJ12" s="223"/>
      <c r="KJK12" s="223"/>
      <c r="KJL12" s="223"/>
      <c r="KJM12" s="225"/>
      <c r="KJN12" s="272"/>
      <c r="KJO12" s="238"/>
      <c r="KJP12" s="238"/>
      <c r="KJQ12" s="12"/>
      <c r="KJR12" s="12"/>
      <c r="KJS12" s="27"/>
      <c r="KJT12" s="12"/>
      <c r="KJU12" s="223"/>
      <c r="KJV12" s="223"/>
      <c r="KJW12" s="225"/>
      <c r="KJX12" s="223"/>
      <c r="KJY12" s="223"/>
      <c r="KJZ12" s="223"/>
      <c r="KKA12" s="223"/>
      <c r="KKB12" s="223"/>
      <c r="KKC12" s="225"/>
      <c r="KKD12" s="272"/>
      <c r="KKE12" s="238"/>
      <c r="KKF12" s="238"/>
      <c r="KKG12" s="12"/>
      <c r="KKH12" s="12"/>
      <c r="KKI12" s="27"/>
      <c r="KKJ12" s="12"/>
      <c r="KKK12" s="223"/>
      <c r="KKL12" s="223"/>
      <c r="KKM12" s="225"/>
      <c r="KKN12" s="223"/>
      <c r="KKO12" s="223"/>
      <c r="KKP12" s="223"/>
      <c r="KKQ12" s="223"/>
      <c r="KKR12" s="223"/>
      <c r="KKS12" s="225"/>
      <c r="KKT12" s="272"/>
      <c r="KKU12" s="238"/>
      <c r="KKV12" s="238"/>
      <c r="KKW12" s="12"/>
      <c r="KKX12" s="12"/>
      <c r="KKY12" s="27"/>
      <c r="KKZ12" s="12"/>
      <c r="KLA12" s="223"/>
      <c r="KLB12" s="223"/>
      <c r="KLC12" s="225"/>
      <c r="KLD12" s="223"/>
      <c r="KLE12" s="223"/>
      <c r="KLF12" s="223"/>
      <c r="KLG12" s="223"/>
      <c r="KLH12" s="223"/>
      <c r="KLI12" s="225"/>
      <c r="KLJ12" s="272"/>
      <c r="KLK12" s="238"/>
      <c r="KLL12" s="238"/>
      <c r="KLM12" s="12"/>
      <c r="KLN12" s="12"/>
      <c r="KLO12" s="27"/>
      <c r="KLP12" s="12"/>
      <c r="KLQ12" s="223"/>
      <c r="KLR12" s="223"/>
      <c r="KLS12" s="225"/>
      <c r="KLT12" s="223"/>
      <c r="KLU12" s="223"/>
      <c r="KLV12" s="223"/>
      <c r="KLW12" s="223"/>
      <c r="KLX12" s="223"/>
      <c r="KLY12" s="225"/>
      <c r="KLZ12" s="272"/>
      <c r="KMA12" s="238"/>
      <c r="KMB12" s="238"/>
      <c r="KMC12" s="12"/>
      <c r="KMD12" s="12"/>
      <c r="KME12" s="27"/>
      <c r="KMF12" s="12"/>
      <c r="KMG12" s="223"/>
      <c r="KMH12" s="223"/>
      <c r="KMI12" s="225"/>
      <c r="KMJ12" s="223"/>
      <c r="KMK12" s="223"/>
      <c r="KML12" s="223"/>
      <c r="KMM12" s="223"/>
      <c r="KMN12" s="223"/>
      <c r="KMO12" s="225"/>
      <c r="KMP12" s="272"/>
      <c r="KMQ12" s="238"/>
      <c r="KMR12" s="238"/>
      <c r="KMS12" s="12"/>
      <c r="KMT12" s="12"/>
      <c r="KMU12" s="27"/>
      <c r="KMV12" s="12"/>
      <c r="KMW12" s="223"/>
      <c r="KMX12" s="223"/>
      <c r="KMY12" s="225"/>
      <c r="KMZ12" s="223"/>
      <c r="KNA12" s="223"/>
      <c r="KNB12" s="223"/>
      <c r="KNC12" s="223"/>
      <c r="KND12" s="223"/>
      <c r="KNE12" s="225"/>
      <c r="KNF12" s="272"/>
      <c r="KNG12" s="238"/>
      <c r="KNH12" s="238"/>
      <c r="KNI12" s="12"/>
      <c r="KNJ12" s="12"/>
      <c r="KNK12" s="27"/>
      <c r="KNL12" s="12"/>
      <c r="KNM12" s="223"/>
      <c r="KNN12" s="223"/>
      <c r="KNO12" s="225"/>
      <c r="KNP12" s="223"/>
      <c r="KNQ12" s="223"/>
      <c r="KNR12" s="223"/>
      <c r="KNS12" s="223"/>
      <c r="KNT12" s="223"/>
      <c r="KNU12" s="225"/>
      <c r="KNV12" s="272"/>
      <c r="KNW12" s="238"/>
      <c r="KNX12" s="238"/>
      <c r="KNY12" s="12"/>
      <c r="KNZ12" s="12"/>
      <c r="KOA12" s="27"/>
      <c r="KOB12" s="12"/>
      <c r="KOC12" s="223"/>
      <c r="KOD12" s="223"/>
      <c r="KOE12" s="225"/>
      <c r="KOF12" s="223"/>
      <c r="KOG12" s="223"/>
      <c r="KOH12" s="223"/>
      <c r="KOI12" s="223"/>
      <c r="KOJ12" s="223"/>
      <c r="KOK12" s="225"/>
      <c r="KOL12" s="272"/>
      <c r="KOM12" s="238"/>
      <c r="KON12" s="238"/>
      <c r="KOO12" s="12"/>
      <c r="KOP12" s="12"/>
      <c r="KOQ12" s="27"/>
      <c r="KOR12" s="12"/>
      <c r="KOS12" s="223"/>
      <c r="KOT12" s="223"/>
      <c r="KOU12" s="225"/>
      <c r="KOV12" s="223"/>
      <c r="KOW12" s="223"/>
      <c r="KOX12" s="223"/>
      <c r="KOY12" s="223"/>
      <c r="KOZ12" s="223"/>
      <c r="KPA12" s="225"/>
      <c r="KPB12" s="272"/>
      <c r="KPC12" s="238"/>
      <c r="KPD12" s="238"/>
      <c r="KPE12" s="12"/>
      <c r="KPF12" s="12"/>
      <c r="KPG12" s="27"/>
      <c r="KPH12" s="12"/>
      <c r="KPI12" s="223"/>
      <c r="KPJ12" s="223"/>
      <c r="KPK12" s="225"/>
      <c r="KPL12" s="223"/>
      <c r="KPM12" s="223"/>
      <c r="KPN12" s="223"/>
      <c r="KPO12" s="223"/>
      <c r="KPP12" s="223"/>
      <c r="KPQ12" s="225"/>
      <c r="KPR12" s="272"/>
      <c r="KPS12" s="238"/>
      <c r="KPT12" s="238"/>
      <c r="KPU12" s="12"/>
      <c r="KPV12" s="12"/>
      <c r="KPW12" s="27"/>
      <c r="KPX12" s="12"/>
      <c r="KPY12" s="223"/>
      <c r="KPZ12" s="223"/>
      <c r="KQA12" s="225"/>
      <c r="KQB12" s="223"/>
      <c r="KQC12" s="223"/>
      <c r="KQD12" s="223"/>
      <c r="KQE12" s="223"/>
      <c r="KQF12" s="223"/>
      <c r="KQG12" s="225"/>
      <c r="KQH12" s="272"/>
      <c r="KQI12" s="238"/>
      <c r="KQJ12" s="238"/>
      <c r="KQK12" s="12"/>
      <c r="KQL12" s="12"/>
      <c r="KQM12" s="27"/>
      <c r="KQN12" s="12"/>
      <c r="KQO12" s="223"/>
      <c r="KQP12" s="223"/>
      <c r="KQQ12" s="225"/>
      <c r="KQR12" s="223"/>
      <c r="KQS12" s="223"/>
      <c r="KQT12" s="223"/>
      <c r="KQU12" s="223"/>
      <c r="KQV12" s="223"/>
      <c r="KQW12" s="225"/>
      <c r="KQX12" s="272"/>
      <c r="KQY12" s="238"/>
      <c r="KQZ12" s="238"/>
      <c r="KRA12" s="12"/>
      <c r="KRB12" s="12"/>
      <c r="KRC12" s="27"/>
      <c r="KRD12" s="12"/>
      <c r="KRE12" s="223"/>
      <c r="KRF12" s="223"/>
      <c r="KRG12" s="225"/>
      <c r="KRH12" s="223"/>
      <c r="KRI12" s="223"/>
      <c r="KRJ12" s="223"/>
      <c r="KRK12" s="223"/>
      <c r="KRL12" s="223"/>
      <c r="KRM12" s="225"/>
      <c r="KRN12" s="272"/>
      <c r="KRO12" s="238"/>
      <c r="KRP12" s="238"/>
      <c r="KRQ12" s="12"/>
      <c r="KRR12" s="12"/>
      <c r="KRS12" s="27"/>
      <c r="KRT12" s="12"/>
      <c r="KRU12" s="223"/>
      <c r="KRV12" s="223"/>
      <c r="KRW12" s="225"/>
      <c r="KRX12" s="223"/>
      <c r="KRY12" s="223"/>
      <c r="KRZ12" s="223"/>
      <c r="KSA12" s="223"/>
      <c r="KSB12" s="223"/>
      <c r="KSC12" s="225"/>
      <c r="KSD12" s="272"/>
      <c r="KSE12" s="238"/>
      <c r="KSF12" s="238"/>
      <c r="KSG12" s="12"/>
      <c r="KSH12" s="12"/>
      <c r="KSI12" s="27"/>
      <c r="KSJ12" s="12"/>
      <c r="KSK12" s="223"/>
      <c r="KSL12" s="223"/>
      <c r="KSM12" s="225"/>
      <c r="KSN12" s="223"/>
      <c r="KSO12" s="223"/>
      <c r="KSP12" s="223"/>
      <c r="KSQ12" s="223"/>
      <c r="KSR12" s="223"/>
      <c r="KSS12" s="225"/>
      <c r="KST12" s="272"/>
      <c r="KSU12" s="238"/>
      <c r="KSV12" s="238"/>
      <c r="KSW12" s="12"/>
      <c r="KSX12" s="12"/>
      <c r="KSY12" s="27"/>
      <c r="KSZ12" s="12"/>
      <c r="KTA12" s="223"/>
      <c r="KTB12" s="223"/>
      <c r="KTC12" s="225"/>
      <c r="KTD12" s="223"/>
      <c r="KTE12" s="223"/>
      <c r="KTF12" s="223"/>
      <c r="KTG12" s="223"/>
      <c r="KTH12" s="223"/>
      <c r="KTI12" s="225"/>
      <c r="KTJ12" s="272"/>
      <c r="KTK12" s="238"/>
      <c r="KTL12" s="238"/>
      <c r="KTM12" s="12"/>
      <c r="KTN12" s="12"/>
      <c r="KTO12" s="27"/>
      <c r="KTP12" s="12"/>
      <c r="KTQ12" s="223"/>
      <c r="KTR12" s="223"/>
      <c r="KTS12" s="225"/>
      <c r="KTT12" s="223"/>
      <c r="KTU12" s="223"/>
      <c r="KTV12" s="223"/>
      <c r="KTW12" s="223"/>
      <c r="KTX12" s="223"/>
      <c r="KTY12" s="225"/>
      <c r="KTZ12" s="272"/>
      <c r="KUA12" s="238"/>
      <c r="KUB12" s="238"/>
      <c r="KUC12" s="12"/>
      <c r="KUD12" s="12"/>
      <c r="KUE12" s="27"/>
      <c r="KUF12" s="12"/>
      <c r="KUG12" s="223"/>
      <c r="KUH12" s="223"/>
      <c r="KUI12" s="225"/>
      <c r="KUJ12" s="223"/>
      <c r="KUK12" s="223"/>
      <c r="KUL12" s="223"/>
      <c r="KUM12" s="223"/>
      <c r="KUN12" s="223"/>
      <c r="KUO12" s="225"/>
      <c r="KUP12" s="272"/>
      <c r="KUQ12" s="238"/>
      <c r="KUR12" s="238"/>
      <c r="KUS12" s="12"/>
      <c r="KUT12" s="12"/>
      <c r="KUU12" s="27"/>
      <c r="KUV12" s="12"/>
      <c r="KUW12" s="223"/>
      <c r="KUX12" s="223"/>
      <c r="KUY12" s="225"/>
      <c r="KUZ12" s="223"/>
      <c r="KVA12" s="223"/>
      <c r="KVB12" s="223"/>
      <c r="KVC12" s="223"/>
      <c r="KVD12" s="223"/>
      <c r="KVE12" s="225"/>
      <c r="KVF12" s="272"/>
      <c r="KVG12" s="238"/>
      <c r="KVH12" s="238"/>
      <c r="KVI12" s="12"/>
      <c r="KVJ12" s="12"/>
      <c r="KVK12" s="27"/>
      <c r="KVL12" s="12"/>
      <c r="KVM12" s="223"/>
      <c r="KVN12" s="223"/>
      <c r="KVO12" s="225"/>
      <c r="KVP12" s="223"/>
      <c r="KVQ12" s="223"/>
      <c r="KVR12" s="223"/>
      <c r="KVS12" s="223"/>
      <c r="KVT12" s="223"/>
      <c r="KVU12" s="225"/>
      <c r="KVV12" s="272"/>
      <c r="KVW12" s="238"/>
      <c r="KVX12" s="238"/>
      <c r="KVY12" s="12"/>
      <c r="KVZ12" s="12"/>
      <c r="KWA12" s="27"/>
      <c r="KWB12" s="12"/>
      <c r="KWC12" s="223"/>
      <c r="KWD12" s="223"/>
      <c r="KWE12" s="225"/>
      <c r="KWF12" s="223"/>
      <c r="KWG12" s="223"/>
      <c r="KWH12" s="223"/>
      <c r="KWI12" s="223"/>
      <c r="KWJ12" s="223"/>
      <c r="KWK12" s="225"/>
      <c r="KWL12" s="272"/>
      <c r="KWM12" s="238"/>
      <c r="KWN12" s="238"/>
      <c r="KWO12" s="12"/>
      <c r="KWP12" s="12"/>
      <c r="KWQ12" s="27"/>
      <c r="KWR12" s="12"/>
      <c r="KWS12" s="223"/>
      <c r="KWT12" s="223"/>
      <c r="KWU12" s="225"/>
      <c r="KWV12" s="223"/>
      <c r="KWW12" s="223"/>
      <c r="KWX12" s="223"/>
      <c r="KWY12" s="223"/>
      <c r="KWZ12" s="223"/>
      <c r="KXA12" s="225"/>
      <c r="KXB12" s="272"/>
      <c r="KXC12" s="238"/>
      <c r="KXD12" s="238"/>
      <c r="KXE12" s="12"/>
      <c r="KXF12" s="12"/>
      <c r="KXG12" s="27"/>
      <c r="KXH12" s="12"/>
      <c r="KXI12" s="223"/>
      <c r="KXJ12" s="223"/>
      <c r="KXK12" s="225"/>
      <c r="KXL12" s="223"/>
      <c r="KXM12" s="223"/>
      <c r="KXN12" s="223"/>
      <c r="KXO12" s="223"/>
      <c r="KXP12" s="223"/>
      <c r="KXQ12" s="225"/>
      <c r="KXR12" s="272"/>
      <c r="KXS12" s="238"/>
      <c r="KXT12" s="238"/>
      <c r="KXU12" s="12"/>
      <c r="KXV12" s="12"/>
      <c r="KXW12" s="27"/>
      <c r="KXX12" s="12"/>
      <c r="KXY12" s="223"/>
      <c r="KXZ12" s="223"/>
      <c r="KYA12" s="225"/>
      <c r="KYB12" s="223"/>
      <c r="KYC12" s="223"/>
      <c r="KYD12" s="223"/>
      <c r="KYE12" s="223"/>
      <c r="KYF12" s="223"/>
      <c r="KYG12" s="225"/>
      <c r="KYH12" s="272"/>
      <c r="KYI12" s="238"/>
      <c r="KYJ12" s="238"/>
      <c r="KYK12" s="12"/>
      <c r="KYL12" s="12"/>
      <c r="KYM12" s="27"/>
      <c r="KYN12" s="12"/>
      <c r="KYO12" s="223"/>
      <c r="KYP12" s="223"/>
      <c r="KYQ12" s="225"/>
      <c r="KYR12" s="223"/>
      <c r="KYS12" s="223"/>
      <c r="KYT12" s="223"/>
      <c r="KYU12" s="223"/>
      <c r="KYV12" s="223"/>
      <c r="KYW12" s="225"/>
      <c r="KYX12" s="272"/>
      <c r="KYY12" s="238"/>
      <c r="KYZ12" s="238"/>
      <c r="KZA12" s="12"/>
      <c r="KZB12" s="12"/>
      <c r="KZC12" s="27"/>
      <c r="KZD12" s="12"/>
      <c r="KZE12" s="223"/>
      <c r="KZF12" s="223"/>
      <c r="KZG12" s="225"/>
      <c r="KZH12" s="223"/>
      <c r="KZI12" s="223"/>
      <c r="KZJ12" s="223"/>
      <c r="KZK12" s="223"/>
      <c r="KZL12" s="223"/>
      <c r="KZM12" s="225"/>
      <c r="KZN12" s="272"/>
      <c r="KZO12" s="238"/>
      <c r="KZP12" s="238"/>
      <c r="KZQ12" s="12"/>
      <c r="KZR12" s="12"/>
      <c r="KZS12" s="27"/>
      <c r="KZT12" s="12"/>
      <c r="KZU12" s="223"/>
      <c r="KZV12" s="223"/>
      <c r="KZW12" s="225"/>
      <c r="KZX12" s="223"/>
      <c r="KZY12" s="223"/>
      <c r="KZZ12" s="223"/>
      <c r="LAA12" s="223"/>
      <c r="LAB12" s="223"/>
      <c r="LAC12" s="225"/>
      <c r="LAD12" s="272"/>
      <c r="LAE12" s="238"/>
      <c r="LAF12" s="238"/>
      <c r="LAG12" s="12"/>
      <c r="LAH12" s="12"/>
      <c r="LAI12" s="27"/>
      <c r="LAJ12" s="12"/>
      <c r="LAK12" s="223"/>
      <c r="LAL12" s="223"/>
      <c r="LAM12" s="225"/>
      <c r="LAN12" s="223"/>
      <c r="LAO12" s="223"/>
      <c r="LAP12" s="223"/>
      <c r="LAQ12" s="223"/>
      <c r="LAR12" s="223"/>
      <c r="LAS12" s="225"/>
      <c r="LAT12" s="272"/>
      <c r="LAU12" s="238"/>
      <c r="LAV12" s="238"/>
      <c r="LAW12" s="12"/>
      <c r="LAX12" s="12"/>
      <c r="LAY12" s="27"/>
      <c r="LAZ12" s="12"/>
      <c r="LBA12" s="223"/>
      <c r="LBB12" s="223"/>
      <c r="LBC12" s="225"/>
      <c r="LBD12" s="223"/>
      <c r="LBE12" s="223"/>
      <c r="LBF12" s="223"/>
      <c r="LBG12" s="223"/>
      <c r="LBH12" s="223"/>
      <c r="LBI12" s="225"/>
      <c r="LBJ12" s="272"/>
      <c r="LBK12" s="238"/>
      <c r="LBL12" s="238"/>
      <c r="LBM12" s="12"/>
      <c r="LBN12" s="12"/>
      <c r="LBO12" s="27"/>
      <c r="LBP12" s="12"/>
      <c r="LBQ12" s="223"/>
      <c r="LBR12" s="223"/>
      <c r="LBS12" s="225"/>
      <c r="LBT12" s="223"/>
      <c r="LBU12" s="223"/>
      <c r="LBV12" s="223"/>
      <c r="LBW12" s="223"/>
      <c r="LBX12" s="223"/>
      <c r="LBY12" s="225"/>
      <c r="LBZ12" s="272"/>
      <c r="LCA12" s="238"/>
      <c r="LCB12" s="238"/>
      <c r="LCC12" s="12"/>
      <c r="LCD12" s="12"/>
      <c r="LCE12" s="27"/>
      <c r="LCF12" s="12"/>
      <c r="LCG12" s="223"/>
      <c r="LCH12" s="223"/>
      <c r="LCI12" s="225"/>
      <c r="LCJ12" s="223"/>
      <c r="LCK12" s="223"/>
      <c r="LCL12" s="223"/>
      <c r="LCM12" s="223"/>
      <c r="LCN12" s="223"/>
      <c r="LCO12" s="225"/>
      <c r="LCP12" s="272"/>
      <c r="LCQ12" s="238"/>
      <c r="LCR12" s="238"/>
      <c r="LCS12" s="12"/>
      <c r="LCT12" s="12"/>
      <c r="LCU12" s="27"/>
      <c r="LCV12" s="12"/>
      <c r="LCW12" s="223"/>
      <c r="LCX12" s="223"/>
      <c r="LCY12" s="225"/>
      <c r="LCZ12" s="223"/>
      <c r="LDA12" s="223"/>
      <c r="LDB12" s="223"/>
      <c r="LDC12" s="223"/>
      <c r="LDD12" s="223"/>
      <c r="LDE12" s="225"/>
      <c r="LDF12" s="272"/>
      <c r="LDG12" s="238"/>
      <c r="LDH12" s="238"/>
      <c r="LDI12" s="12"/>
      <c r="LDJ12" s="12"/>
      <c r="LDK12" s="27"/>
      <c r="LDL12" s="12"/>
      <c r="LDM12" s="223"/>
      <c r="LDN12" s="223"/>
      <c r="LDO12" s="225"/>
      <c r="LDP12" s="223"/>
      <c r="LDQ12" s="223"/>
      <c r="LDR12" s="223"/>
      <c r="LDS12" s="223"/>
      <c r="LDT12" s="223"/>
      <c r="LDU12" s="225"/>
      <c r="LDV12" s="272"/>
      <c r="LDW12" s="238"/>
      <c r="LDX12" s="238"/>
      <c r="LDY12" s="12"/>
      <c r="LDZ12" s="12"/>
      <c r="LEA12" s="27"/>
      <c r="LEB12" s="12"/>
      <c r="LEC12" s="223"/>
      <c r="LED12" s="223"/>
      <c r="LEE12" s="225"/>
      <c r="LEF12" s="223"/>
      <c r="LEG12" s="223"/>
      <c r="LEH12" s="223"/>
      <c r="LEI12" s="223"/>
      <c r="LEJ12" s="223"/>
      <c r="LEK12" s="225"/>
      <c r="LEL12" s="272"/>
      <c r="LEM12" s="238"/>
      <c r="LEN12" s="238"/>
      <c r="LEO12" s="12"/>
      <c r="LEP12" s="12"/>
      <c r="LEQ12" s="27"/>
      <c r="LER12" s="12"/>
      <c r="LES12" s="223"/>
      <c r="LET12" s="223"/>
      <c r="LEU12" s="225"/>
      <c r="LEV12" s="223"/>
      <c r="LEW12" s="223"/>
      <c r="LEX12" s="223"/>
      <c r="LEY12" s="223"/>
      <c r="LEZ12" s="223"/>
      <c r="LFA12" s="225"/>
      <c r="LFB12" s="272"/>
      <c r="LFC12" s="238"/>
      <c r="LFD12" s="238"/>
      <c r="LFE12" s="12"/>
      <c r="LFF12" s="12"/>
      <c r="LFG12" s="27"/>
      <c r="LFH12" s="12"/>
      <c r="LFI12" s="223"/>
      <c r="LFJ12" s="223"/>
      <c r="LFK12" s="225"/>
      <c r="LFL12" s="223"/>
      <c r="LFM12" s="223"/>
      <c r="LFN12" s="223"/>
      <c r="LFO12" s="223"/>
      <c r="LFP12" s="223"/>
      <c r="LFQ12" s="225"/>
      <c r="LFR12" s="272"/>
      <c r="LFS12" s="238"/>
      <c r="LFT12" s="238"/>
      <c r="LFU12" s="12"/>
      <c r="LFV12" s="12"/>
      <c r="LFW12" s="27"/>
      <c r="LFX12" s="12"/>
      <c r="LFY12" s="223"/>
      <c r="LFZ12" s="223"/>
      <c r="LGA12" s="225"/>
      <c r="LGB12" s="223"/>
      <c r="LGC12" s="223"/>
      <c r="LGD12" s="223"/>
      <c r="LGE12" s="223"/>
      <c r="LGF12" s="223"/>
      <c r="LGG12" s="225"/>
      <c r="LGH12" s="272"/>
      <c r="LGI12" s="238"/>
      <c r="LGJ12" s="238"/>
      <c r="LGK12" s="12"/>
      <c r="LGL12" s="12"/>
      <c r="LGM12" s="27"/>
      <c r="LGN12" s="12"/>
      <c r="LGO12" s="223"/>
      <c r="LGP12" s="223"/>
      <c r="LGQ12" s="225"/>
      <c r="LGR12" s="223"/>
      <c r="LGS12" s="223"/>
      <c r="LGT12" s="223"/>
      <c r="LGU12" s="223"/>
      <c r="LGV12" s="223"/>
      <c r="LGW12" s="225"/>
      <c r="LGX12" s="272"/>
      <c r="LGY12" s="238"/>
      <c r="LGZ12" s="238"/>
      <c r="LHA12" s="12"/>
      <c r="LHB12" s="12"/>
      <c r="LHC12" s="27"/>
      <c r="LHD12" s="12"/>
      <c r="LHE12" s="223"/>
      <c r="LHF12" s="223"/>
      <c r="LHG12" s="225"/>
      <c r="LHH12" s="223"/>
      <c r="LHI12" s="223"/>
      <c r="LHJ12" s="223"/>
      <c r="LHK12" s="223"/>
      <c r="LHL12" s="223"/>
      <c r="LHM12" s="225"/>
      <c r="LHN12" s="272"/>
      <c r="LHO12" s="238"/>
      <c r="LHP12" s="238"/>
      <c r="LHQ12" s="12"/>
      <c r="LHR12" s="12"/>
      <c r="LHS12" s="27"/>
      <c r="LHT12" s="12"/>
      <c r="LHU12" s="223"/>
      <c r="LHV12" s="223"/>
      <c r="LHW12" s="225"/>
      <c r="LHX12" s="223"/>
      <c r="LHY12" s="223"/>
      <c r="LHZ12" s="223"/>
      <c r="LIA12" s="223"/>
      <c r="LIB12" s="223"/>
      <c r="LIC12" s="225"/>
      <c r="LID12" s="272"/>
      <c r="LIE12" s="238"/>
      <c r="LIF12" s="238"/>
      <c r="LIG12" s="12"/>
      <c r="LIH12" s="12"/>
      <c r="LII12" s="27"/>
      <c r="LIJ12" s="12"/>
      <c r="LIK12" s="223"/>
      <c r="LIL12" s="223"/>
      <c r="LIM12" s="225"/>
      <c r="LIN12" s="223"/>
      <c r="LIO12" s="223"/>
      <c r="LIP12" s="223"/>
      <c r="LIQ12" s="223"/>
      <c r="LIR12" s="223"/>
      <c r="LIS12" s="225"/>
      <c r="LIT12" s="272"/>
      <c r="LIU12" s="238"/>
      <c r="LIV12" s="238"/>
      <c r="LIW12" s="12"/>
      <c r="LIX12" s="12"/>
      <c r="LIY12" s="27"/>
      <c r="LIZ12" s="12"/>
      <c r="LJA12" s="223"/>
      <c r="LJB12" s="223"/>
      <c r="LJC12" s="225"/>
      <c r="LJD12" s="223"/>
      <c r="LJE12" s="223"/>
      <c r="LJF12" s="223"/>
      <c r="LJG12" s="223"/>
      <c r="LJH12" s="223"/>
      <c r="LJI12" s="225"/>
      <c r="LJJ12" s="272"/>
      <c r="LJK12" s="238"/>
      <c r="LJL12" s="238"/>
      <c r="LJM12" s="12"/>
      <c r="LJN12" s="12"/>
      <c r="LJO12" s="27"/>
      <c r="LJP12" s="12"/>
      <c r="LJQ12" s="223"/>
      <c r="LJR12" s="223"/>
      <c r="LJS12" s="225"/>
      <c r="LJT12" s="223"/>
      <c r="LJU12" s="223"/>
      <c r="LJV12" s="223"/>
      <c r="LJW12" s="223"/>
      <c r="LJX12" s="223"/>
      <c r="LJY12" s="225"/>
      <c r="LJZ12" s="272"/>
      <c r="LKA12" s="238"/>
      <c r="LKB12" s="238"/>
      <c r="LKC12" s="12"/>
      <c r="LKD12" s="12"/>
      <c r="LKE12" s="27"/>
      <c r="LKF12" s="12"/>
      <c r="LKG12" s="223"/>
      <c r="LKH12" s="223"/>
      <c r="LKI12" s="225"/>
      <c r="LKJ12" s="223"/>
      <c r="LKK12" s="223"/>
      <c r="LKL12" s="223"/>
      <c r="LKM12" s="223"/>
      <c r="LKN12" s="223"/>
      <c r="LKO12" s="225"/>
      <c r="LKP12" s="272"/>
      <c r="LKQ12" s="238"/>
      <c r="LKR12" s="238"/>
      <c r="LKS12" s="12"/>
      <c r="LKT12" s="12"/>
      <c r="LKU12" s="27"/>
      <c r="LKV12" s="12"/>
      <c r="LKW12" s="223"/>
      <c r="LKX12" s="223"/>
      <c r="LKY12" s="225"/>
      <c r="LKZ12" s="223"/>
      <c r="LLA12" s="223"/>
      <c r="LLB12" s="223"/>
      <c r="LLC12" s="223"/>
      <c r="LLD12" s="223"/>
      <c r="LLE12" s="225"/>
      <c r="LLF12" s="272"/>
      <c r="LLG12" s="238"/>
      <c r="LLH12" s="238"/>
      <c r="LLI12" s="12"/>
      <c r="LLJ12" s="12"/>
      <c r="LLK12" s="27"/>
      <c r="LLL12" s="12"/>
      <c r="LLM12" s="223"/>
      <c r="LLN12" s="223"/>
      <c r="LLO12" s="225"/>
      <c r="LLP12" s="223"/>
      <c r="LLQ12" s="223"/>
      <c r="LLR12" s="223"/>
      <c r="LLS12" s="223"/>
      <c r="LLT12" s="223"/>
      <c r="LLU12" s="225"/>
      <c r="LLV12" s="272"/>
      <c r="LLW12" s="238"/>
      <c r="LLX12" s="238"/>
      <c r="LLY12" s="12"/>
      <c r="LLZ12" s="12"/>
      <c r="LMA12" s="27"/>
      <c r="LMB12" s="12"/>
      <c r="LMC12" s="223"/>
      <c r="LMD12" s="223"/>
      <c r="LME12" s="225"/>
      <c r="LMF12" s="223"/>
      <c r="LMG12" s="223"/>
      <c r="LMH12" s="223"/>
      <c r="LMI12" s="223"/>
      <c r="LMJ12" s="223"/>
      <c r="LMK12" s="225"/>
      <c r="LML12" s="272"/>
      <c r="LMM12" s="238"/>
      <c r="LMN12" s="238"/>
      <c r="LMO12" s="12"/>
      <c r="LMP12" s="12"/>
      <c r="LMQ12" s="27"/>
      <c r="LMR12" s="12"/>
      <c r="LMS12" s="223"/>
      <c r="LMT12" s="223"/>
      <c r="LMU12" s="225"/>
      <c r="LMV12" s="223"/>
      <c r="LMW12" s="223"/>
      <c r="LMX12" s="223"/>
      <c r="LMY12" s="223"/>
      <c r="LMZ12" s="223"/>
      <c r="LNA12" s="225"/>
      <c r="LNB12" s="272"/>
      <c r="LNC12" s="238"/>
      <c r="LND12" s="238"/>
      <c r="LNE12" s="12"/>
      <c r="LNF12" s="12"/>
      <c r="LNG12" s="27"/>
      <c r="LNH12" s="12"/>
      <c r="LNI12" s="223"/>
      <c r="LNJ12" s="223"/>
      <c r="LNK12" s="225"/>
      <c r="LNL12" s="223"/>
      <c r="LNM12" s="223"/>
      <c r="LNN12" s="223"/>
      <c r="LNO12" s="223"/>
      <c r="LNP12" s="223"/>
      <c r="LNQ12" s="225"/>
      <c r="LNR12" s="272"/>
      <c r="LNS12" s="238"/>
      <c r="LNT12" s="238"/>
      <c r="LNU12" s="12"/>
      <c r="LNV12" s="12"/>
      <c r="LNW12" s="27"/>
      <c r="LNX12" s="12"/>
      <c r="LNY12" s="223"/>
      <c r="LNZ12" s="223"/>
      <c r="LOA12" s="225"/>
      <c r="LOB12" s="223"/>
      <c r="LOC12" s="223"/>
      <c r="LOD12" s="223"/>
      <c r="LOE12" s="223"/>
      <c r="LOF12" s="223"/>
      <c r="LOG12" s="225"/>
      <c r="LOH12" s="272"/>
      <c r="LOI12" s="238"/>
      <c r="LOJ12" s="238"/>
      <c r="LOK12" s="12"/>
      <c r="LOL12" s="12"/>
      <c r="LOM12" s="27"/>
      <c r="LON12" s="12"/>
      <c r="LOO12" s="223"/>
      <c r="LOP12" s="223"/>
      <c r="LOQ12" s="225"/>
      <c r="LOR12" s="223"/>
      <c r="LOS12" s="223"/>
      <c r="LOT12" s="223"/>
      <c r="LOU12" s="223"/>
      <c r="LOV12" s="223"/>
      <c r="LOW12" s="225"/>
      <c r="LOX12" s="272"/>
      <c r="LOY12" s="238"/>
      <c r="LOZ12" s="238"/>
      <c r="LPA12" s="12"/>
      <c r="LPB12" s="12"/>
      <c r="LPC12" s="27"/>
      <c r="LPD12" s="12"/>
      <c r="LPE12" s="223"/>
      <c r="LPF12" s="223"/>
      <c r="LPG12" s="225"/>
      <c r="LPH12" s="223"/>
      <c r="LPI12" s="223"/>
      <c r="LPJ12" s="223"/>
      <c r="LPK12" s="223"/>
      <c r="LPL12" s="223"/>
      <c r="LPM12" s="225"/>
      <c r="LPN12" s="272"/>
      <c r="LPO12" s="238"/>
      <c r="LPP12" s="238"/>
      <c r="LPQ12" s="12"/>
      <c r="LPR12" s="12"/>
      <c r="LPS12" s="27"/>
      <c r="LPT12" s="12"/>
      <c r="LPU12" s="223"/>
      <c r="LPV12" s="223"/>
      <c r="LPW12" s="225"/>
      <c r="LPX12" s="223"/>
      <c r="LPY12" s="223"/>
      <c r="LPZ12" s="223"/>
      <c r="LQA12" s="223"/>
      <c r="LQB12" s="223"/>
      <c r="LQC12" s="225"/>
      <c r="LQD12" s="272"/>
      <c r="LQE12" s="238"/>
      <c r="LQF12" s="238"/>
      <c r="LQG12" s="12"/>
      <c r="LQH12" s="12"/>
      <c r="LQI12" s="27"/>
      <c r="LQJ12" s="12"/>
      <c r="LQK12" s="223"/>
      <c r="LQL12" s="223"/>
      <c r="LQM12" s="225"/>
      <c r="LQN12" s="223"/>
      <c r="LQO12" s="223"/>
      <c r="LQP12" s="223"/>
      <c r="LQQ12" s="223"/>
      <c r="LQR12" s="223"/>
      <c r="LQS12" s="225"/>
      <c r="LQT12" s="272"/>
      <c r="LQU12" s="238"/>
      <c r="LQV12" s="238"/>
      <c r="LQW12" s="12"/>
      <c r="LQX12" s="12"/>
      <c r="LQY12" s="27"/>
      <c r="LQZ12" s="12"/>
      <c r="LRA12" s="223"/>
      <c r="LRB12" s="223"/>
      <c r="LRC12" s="225"/>
      <c r="LRD12" s="223"/>
      <c r="LRE12" s="223"/>
      <c r="LRF12" s="223"/>
      <c r="LRG12" s="223"/>
      <c r="LRH12" s="223"/>
      <c r="LRI12" s="225"/>
      <c r="LRJ12" s="272"/>
      <c r="LRK12" s="238"/>
      <c r="LRL12" s="238"/>
      <c r="LRM12" s="12"/>
      <c r="LRN12" s="12"/>
      <c r="LRO12" s="27"/>
      <c r="LRP12" s="12"/>
      <c r="LRQ12" s="223"/>
      <c r="LRR12" s="223"/>
      <c r="LRS12" s="225"/>
      <c r="LRT12" s="223"/>
      <c r="LRU12" s="223"/>
      <c r="LRV12" s="223"/>
      <c r="LRW12" s="223"/>
      <c r="LRX12" s="223"/>
      <c r="LRY12" s="225"/>
      <c r="LRZ12" s="272"/>
      <c r="LSA12" s="238"/>
      <c r="LSB12" s="238"/>
      <c r="LSC12" s="12"/>
      <c r="LSD12" s="12"/>
      <c r="LSE12" s="27"/>
      <c r="LSF12" s="12"/>
      <c r="LSG12" s="223"/>
      <c r="LSH12" s="223"/>
      <c r="LSI12" s="225"/>
      <c r="LSJ12" s="223"/>
      <c r="LSK12" s="223"/>
      <c r="LSL12" s="223"/>
      <c r="LSM12" s="223"/>
      <c r="LSN12" s="223"/>
      <c r="LSO12" s="225"/>
      <c r="LSP12" s="272"/>
      <c r="LSQ12" s="238"/>
      <c r="LSR12" s="238"/>
      <c r="LSS12" s="12"/>
      <c r="LST12" s="12"/>
      <c r="LSU12" s="27"/>
      <c r="LSV12" s="12"/>
      <c r="LSW12" s="223"/>
      <c r="LSX12" s="223"/>
      <c r="LSY12" s="225"/>
      <c r="LSZ12" s="223"/>
      <c r="LTA12" s="223"/>
      <c r="LTB12" s="223"/>
      <c r="LTC12" s="223"/>
      <c r="LTD12" s="223"/>
      <c r="LTE12" s="225"/>
      <c r="LTF12" s="272"/>
      <c r="LTG12" s="238"/>
      <c r="LTH12" s="238"/>
      <c r="LTI12" s="12"/>
      <c r="LTJ12" s="12"/>
      <c r="LTK12" s="27"/>
      <c r="LTL12" s="12"/>
      <c r="LTM12" s="223"/>
      <c r="LTN12" s="223"/>
      <c r="LTO12" s="225"/>
      <c r="LTP12" s="223"/>
      <c r="LTQ12" s="223"/>
      <c r="LTR12" s="223"/>
      <c r="LTS12" s="223"/>
      <c r="LTT12" s="223"/>
      <c r="LTU12" s="225"/>
      <c r="LTV12" s="272"/>
      <c r="LTW12" s="238"/>
      <c r="LTX12" s="238"/>
      <c r="LTY12" s="12"/>
      <c r="LTZ12" s="12"/>
      <c r="LUA12" s="27"/>
      <c r="LUB12" s="12"/>
      <c r="LUC12" s="223"/>
      <c r="LUD12" s="223"/>
      <c r="LUE12" s="225"/>
      <c r="LUF12" s="223"/>
      <c r="LUG12" s="223"/>
      <c r="LUH12" s="223"/>
      <c r="LUI12" s="223"/>
      <c r="LUJ12" s="223"/>
      <c r="LUK12" s="225"/>
      <c r="LUL12" s="272"/>
      <c r="LUM12" s="238"/>
      <c r="LUN12" s="238"/>
      <c r="LUO12" s="12"/>
      <c r="LUP12" s="12"/>
      <c r="LUQ12" s="27"/>
      <c r="LUR12" s="12"/>
      <c r="LUS12" s="223"/>
      <c r="LUT12" s="223"/>
      <c r="LUU12" s="225"/>
      <c r="LUV12" s="223"/>
      <c r="LUW12" s="223"/>
      <c r="LUX12" s="223"/>
      <c r="LUY12" s="223"/>
      <c r="LUZ12" s="223"/>
      <c r="LVA12" s="225"/>
      <c r="LVB12" s="272"/>
      <c r="LVC12" s="238"/>
      <c r="LVD12" s="238"/>
      <c r="LVE12" s="12"/>
      <c r="LVF12" s="12"/>
      <c r="LVG12" s="27"/>
      <c r="LVH12" s="12"/>
      <c r="LVI12" s="223"/>
      <c r="LVJ12" s="223"/>
      <c r="LVK12" s="225"/>
      <c r="LVL12" s="223"/>
      <c r="LVM12" s="223"/>
      <c r="LVN12" s="223"/>
      <c r="LVO12" s="223"/>
      <c r="LVP12" s="223"/>
      <c r="LVQ12" s="225"/>
      <c r="LVR12" s="272"/>
      <c r="LVS12" s="238"/>
      <c r="LVT12" s="238"/>
      <c r="LVU12" s="12"/>
      <c r="LVV12" s="12"/>
      <c r="LVW12" s="27"/>
      <c r="LVX12" s="12"/>
      <c r="LVY12" s="223"/>
      <c r="LVZ12" s="223"/>
      <c r="LWA12" s="225"/>
      <c r="LWB12" s="223"/>
      <c r="LWC12" s="223"/>
      <c r="LWD12" s="223"/>
      <c r="LWE12" s="223"/>
      <c r="LWF12" s="223"/>
      <c r="LWG12" s="225"/>
      <c r="LWH12" s="272"/>
      <c r="LWI12" s="238"/>
      <c r="LWJ12" s="238"/>
      <c r="LWK12" s="12"/>
      <c r="LWL12" s="12"/>
      <c r="LWM12" s="27"/>
      <c r="LWN12" s="12"/>
      <c r="LWO12" s="223"/>
      <c r="LWP12" s="223"/>
      <c r="LWQ12" s="225"/>
      <c r="LWR12" s="223"/>
      <c r="LWS12" s="223"/>
      <c r="LWT12" s="223"/>
      <c r="LWU12" s="223"/>
      <c r="LWV12" s="223"/>
      <c r="LWW12" s="225"/>
      <c r="LWX12" s="272"/>
      <c r="LWY12" s="238"/>
      <c r="LWZ12" s="238"/>
      <c r="LXA12" s="12"/>
      <c r="LXB12" s="12"/>
      <c r="LXC12" s="27"/>
      <c r="LXD12" s="12"/>
      <c r="LXE12" s="223"/>
      <c r="LXF12" s="223"/>
      <c r="LXG12" s="225"/>
      <c r="LXH12" s="223"/>
      <c r="LXI12" s="223"/>
      <c r="LXJ12" s="223"/>
      <c r="LXK12" s="223"/>
      <c r="LXL12" s="223"/>
      <c r="LXM12" s="225"/>
      <c r="LXN12" s="272"/>
      <c r="LXO12" s="238"/>
      <c r="LXP12" s="238"/>
      <c r="LXQ12" s="12"/>
      <c r="LXR12" s="12"/>
      <c r="LXS12" s="27"/>
      <c r="LXT12" s="12"/>
      <c r="LXU12" s="223"/>
      <c r="LXV12" s="223"/>
      <c r="LXW12" s="225"/>
      <c r="LXX12" s="223"/>
      <c r="LXY12" s="223"/>
      <c r="LXZ12" s="223"/>
      <c r="LYA12" s="223"/>
      <c r="LYB12" s="223"/>
      <c r="LYC12" s="225"/>
      <c r="LYD12" s="272"/>
      <c r="LYE12" s="238"/>
      <c r="LYF12" s="238"/>
      <c r="LYG12" s="12"/>
      <c r="LYH12" s="12"/>
      <c r="LYI12" s="27"/>
      <c r="LYJ12" s="12"/>
      <c r="LYK12" s="223"/>
      <c r="LYL12" s="223"/>
      <c r="LYM12" s="225"/>
      <c r="LYN12" s="223"/>
      <c r="LYO12" s="223"/>
      <c r="LYP12" s="223"/>
      <c r="LYQ12" s="223"/>
      <c r="LYR12" s="223"/>
      <c r="LYS12" s="225"/>
      <c r="LYT12" s="272"/>
      <c r="LYU12" s="238"/>
      <c r="LYV12" s="238"/>
      <c r="LYW12" s="12"/>
      <c r="LYX12" s="12"/>
      <c r="LYY12" s="27"/>
      <c r="LYZ12" s="12"/>
      <c r="LZA12" s="223"/>
      <c r="LZB12" s="223"/>
      <c r="LZC12" s="225"/>
      <c r="LZD12" s="223"/>
      <c r="LZE12" s="223"/>
      <c r="LZF12" s="223"/>
      <c r="LZG12" s="223"/>
      <c r="LZH12" s="223"/>
      <c r="LZI12" s="225"/>
      <c r="LZJ12" s="272"/>
      <c r="LZK12" s="238"/>
      <c r="LZL12" s="238"/>
      <c r="LZM12" s="12"/>
      <c r="LZN12" s="12"/>
      <c r="LZO12" s="27"/>
      <c r="LZP12" s="12"/>
      <c r="LZQ12" s="223"/>
      <c r="LZR12" s="223"/>
      <c r="LZS12" s="225"/>
      <c r="LZT12" s="223"/>
      <c r="LZU12" s="223"/>
      <c r="LZV12" s="223"/>
      <c r="LZW12" s="223"/>
      <c r="LZX12" s="223"/>
      <c r="LZY12" s="225"/>
      <c r="LZZ12" s="272"/>
      <c r="MAA12" s="238"/>
      <c r="MAB12" s="238"/>
      <c r="MAC12" s="12"/>
      <c r="MAD12" s="12"/>
      <c r="MAE12" s="27"/>
      <c r="MAF12" s="12"/>
      <c r="MAG12" s="223"/>
      <c r="MAH12" s="223"/>
      <c r="MAI12" s="225"/>
      <c r="MAJ12" s="223"/>
      <c r="MAK12" s="223"/>
      <c r="MAL12" s="223"/>
      <c r="MAM12" s="223"/>
      <c r="MAN12" s="223"/>
      <c r="MAO12" s="225"/>
      <c r="MAP12" s="272"/>
      <c r="MAQ12" s="238"/>
      <c r="MAR12" s="238"/>
      <c r="MAS12" s="12"/>
      <c r="MAT12" s="12"/>
      <c r="MAU12" s="27"/>
      <c r="MAV12" s="12"/>
      <c r="MAW12" s="223"/>
      <c r="MAX12" s="223"/>
      <c r="MAY12" s="225"/>
      <c r="MAZ12" s="223"/>
      <c r="MBA12" s="223"/>
      <c r="MBB12" s="223"/>
      <c r="MBC12" s="223"/>
      <c r="MBD12" s="223"/>
      <c r="MBE12" s="225"/>
      <c r="MBF12" s="272"/>
      <c r="MBG12" s="238"/>
      <c r="MBH12" s="238"/>
      <c r="MBI12" s="12"/>
      <c r="MBJ12" s="12"/>
      <c r="MBK12" s="27"/>
      <c r="MBL12" s="12"/>
      <c r="MBM12" s="223"/>
      <c r="MBN12" s="223"/>
      <c r="MBO12" s="225"/>
      <c r="MBP12" s="223"/>
      <c r="MBQ12" s="223"/>
      <c r="MBR12" s="223"/>
      <c r="MBS12" s="223"/>
      <c r="MBT12" s="223"/>
      <c r="MBU12" s="225"/>
      <c r="MBV12" s="272"/>
      <c r="MBW12" s="238"/>
      <c r="MBX12" s="238"/>
      <c r="MBY12" s="12"/>
      <c r="MBZ12" s="12"/>
      <c r="MCA12" s="27"/>
      <c r="MCB12" s="12"/>
      <c r="MCC12" s="223"/>
      <c r="MCD12" s="223"/>
      <c r="MCE12" s="225"/>
      <c r="MCF12" s="223"/>
      <c r="MCG12" s="223"/>
      <c r="MCH12" s="223"/>
      <c r="MCI12" s="223"/>
      <c r="MCJ12" s="223"/>
      <c r="MCK12" s="225"/>
      <c r="MCL12" s="272"/>
      <c r="MCM12" s="238"/>
      <c r="MCN12" s="238"/>
      <c r="MCO12" s="12"/>
      <c r="MCP12" s="12"/>
      <c r="MCQ12" s="27"/>
      <c r="MCR12" s="12"/>
      <c r="MCS12" s="223"/>
      <c r="MCT12" s="223"/>
      <c r="MCU12" s="225"/>
      <c r="MCV12" s="223"/>
      <c r="MCW12" s="223"/>
      <c r="MCX12" s="223"/>
      <c r="MCY12" s="223"/>
      <c r="MCZ12" s="223"/>
      <c r="MDA12" s="225"/>
      <c r="MDB12" s="272"/>
      <c r="MDC12" s="238"/>
      <c r="MDD12" s="238"/>
      <c r="MDE12" s="12"/>
      <c r="MDF12" s="12"/>
      <c r="MDG12" s="27"/>
      <c r="MDH12" s="12"/>
      <c r="MDI12" s="223"/>
      <c r="MDJ12" s="223"/>
      <c r="MDK12" s="225"/>
      <c r="MDL12" s="223"/>
      <c r="MDM12" s="223"/>
      <c r="MDN12" s="223"/>
      <c r="MDO12" s="223"/>
      <c r="MDP12" s="223"/>
      <c r="MDQ12" s="225"/>
      <c r="MDR12" s="272"/>
      <c r="MDS12" s="238"/>
      <c r="MDT12" s="238"/>
      <c r="MDU12" s="12"/>
      <c r="MDV12" s="12"/>
      <c r="MDW12" s="27"/>
      <c r="MDX12" s="12"/>
      <c r="MDY12" s="223"/>
      <c r="MDZ12" s="223"/>
      <c r="MEA12" s="225"/>
      <c r="MEB12" s="223"/>
      <c r="MEC12" s="223"/>
      <c r="MED12" s="223"/>
      <c r="MEE12" s="223"/>
      <c r="MEF12" s="223"/>
      <c r="MEG12" s="225"/>
      <c r="MEH12" s="272"/>
      <c r="MEI12" s="238"/>
      <c r="MEJ12" s="238"/>
      <c r="MEK12" s="12"/>
      <c r="MEL12" s="12"/>
      <c r="MEM12" s="27"/>
      <c r="MEN12" s="12"/>
      <c r="MEO12" s="223"/>
      <c r="MEP12" s="223"/>
      <c r="MEQ12" s="225"/>
      <c r="MER12" s="223"/>
      <c r="MES12" s="223"/>
      <c r="MET12" s="223"/>
      <c r="MEU12" s="223"/>
      <c r="MEV12" s="223"/>
      <c r="MEW12" s="225"/>
      <c r="MEX12" s="272"/>
      <c r="MEY12" s="238"/>
      <c r="MEZ12" s="238"/>
      <c r="MFA12" s="12"/>
      <c r="MFB12" s="12"/>
      <c r="MFC12" s="27"/>
      <c r="MFD12" s="12"/>
      <c r="MFE12" s="223"/>
      <c r="MFF12" s="223"/>
      <c r="MFG12" s="225"/>
      <c r="MFH12" s="223"/>
      <c r="MFI12" s="223"/>
      <c r="MFJ12" s="223"/>
      <c r="MFK12" s="223"/>
      <c r="MFL12" s="223"/>
      <c r="MFM12" s="225"/>
      <c r="MFN12" s="272"/>
      <c r="MFO12" s="238"/>
      <c r="MFP12" s="238"/>
      <c r="MFQ12" s="12"/>
      <c r="MFR12" s="12"/>
      <c r="MFS12" s="27"/>
      <c r="MFT12" s="12"/>
      <c r="MFU12" s="223"/>
      <c r="MFV12" s="223"/>
      <c r="MFW12" s="225"/>
      <c r="MFX12" s="223"/>
      <c r="MFY12" s="223"/>
      <c r="MFZ12" s="223"/>
      <c r="MGA12" s="223"/>
      <c r="MGB12" s="223"/>
      <c r="MGC12" s="225"/>
      <c r="MGD12" s="272"/>
      <c r="MGE12" s="238"/>
      <c r="MGF12" s="238"/>
      <c r="MGG12" s="12"/>
      <c r="MGH12" s="12"/>
      <c r="MGI12" s="27"/>
      <c r="MGJ12" s="12"/>
      <c r="MGK12" s="223"/>
      <c r="MGL12" s="223"/>
      <c r="MGM12" s="225"/>
      <c r="MGN12" s="223"/>
      <c r="MGO12" s="223"/>
      <c r="MGP12" s="223"/>
      <c r="MGQ12" s="223"/>
      <c r="MGR12" s="223"/>
      <c r="MGS12" s="225"/>
      <c r="MGT12" s="272"/>
      <c r="MGU12" s="238"/>
      <c r="MGV12" s="238"/>
      <c r="MGW12" s="12"/>
      <c r="MGX12" s="12"/>
      <c r="MGY12" s="27"/>
      <c r="MGZ12" s="12"/>
      <c r="MHA12" s="223"/>
      <c r="MHB12" s="223"/>
      <c r="MHC12" s="225"/>
      <c r="MHD12" s="223"/>
      <c r="MHE12" s="223"/>
      <c r="MHF12" s="223"/>
      <c r="MHG12" s="223"/>
      <c r="MHH12" s="223"/>
      <c r="MHI12" s="225"/>
      <c r="MHJ12" s="272"/>
      <c r="MHK12" s="238"/>
      <c r="MHL12" s="238"/>
      <c r="MHM12" s="12"/>
      <c r="MHN12" s="12"/>
      <c r="MHO12" s="27"/>
      <c r="MHP12" s="12"/>
      <c r="MHQ12" s="223"/>
      <c r="MHR12" s="223"/>
      <c r="MHS12" s="225"/>
      <c r="MHT12" s="223"/>
      <c r="MHU12" s="223"/>
      <c r="MHV12" s="223"/>
      <c r="MHW12" s="223"/>
      <c r="MHX12" s="223"/>
      <c r="MHY12" s="225"/>
      <c r="MHZ12" s="272"/>
      <c r="MIA12" s="238"/>
      <c r="MIB12" s="238"/>
      <c r="MIC12" s="12"/>
      <c r="MID12" s="12"/>
      <c r="MIE12" s="27"/>
      <c r="MIF12" s="12"/>
      <c r="MIG12" s="223"/>
      <c r="MIH12" s="223"/>
      <c r="MII12" s="225"/>
      <c r="MIJ12" s="223"/>
      <c r="MIK12" s="223"/>
      <c r="MIL12" s="223"/>
      <c r="MIM12" s="223"/>
      <c r="MIN12" s="223"/>
      <c r="MIO12" s="225"/>
      <c r="MIP12" s="272"/>
      <c r="MIQ12" s="238"/>
      <c r="MIR12" s="238"/>
      <c r="MIS12" s="12"/>
      <c r="MIT12" s="12"/>
      <c r="MIU12" s="27"/>
      <c r="MIV12" s="12"/>
      <c r="MIW12" s="223"/>
      <c r="MIX12" s="223"/>
      <c r="MIY12" s="225"/>
      <c r="MIZ12" s="223"/>
      <c r="MJA12" s="223"/>
      <c r="MJB12" s="223"/>
      <c r="MJC12" s="223"/>
      <c r="MJD12" s="223"/>
      <c r="MJE12" s="225"/>
      <c r="MJF12" s="272"/>
      <c r="MJG12" s="238"/>
      <c r="MJH12" s="238"/>
      <c r="MJI12" s="12"/>
      <c r="MJJ12" s="12"/>
      <c r="MJK12" s="27"/>
      <c r="MJL12" s="12"/>
      <c r="MJM12" s="223"/>
      <c r="MJN12" s="223"/>
      <c r="MJO12" s="225"/>
      <c r="MJP12" s="223"/>
      <c r="MJQ12" s="223"/>
      <c r="MJR12" s="223"/>
      <c r="MJS12" s="223"/>
      <c r="MJT12" s="223"/>
      <c r="MJU12" s="225"/>
      <c r="MJV12" s="272"/>
      <c r="MJW12" s="238"/>
      <c r="MJX12" s="238"/>
      <c r="MJY12" s="12"/>
      <c r="MJZ12" s="12"/>
      <c r="MKA12" s="27"/>
      <c r="MKB12" s="12"/>
      <c r="MKC12" s="223"/>
      <c r="MKD12" s="223"/>
      <c r="MKE12" s="225"/>
      <c r="MKF12" s="223"/>
      <c r="MKG12" s="223"/>
      <c r="MKH12" s="223"/>
      <c r="MKI12" s="223"/>
      <c r="MKJ12" s="223"/>
      <c r="MKK12" s="225"/>
      <c r="MKL12" s="272"/>
      <c r="MKM12" s="238"/>
      <c r="MKN12" s="238"/>
      <c r="MKO12" s="12"/>
      <c r="MKP12" s="12"/>
      <c r="MKQ12" s="27"/>
      <c r="MKR12" s="12"/>
      <c r="MKS12" s="223"/>
      <c r="MKT12" s="223"/>
      <c r="MKU12" s="225"/>
      <c r="MKV12" s="223"/>
      <c r="MKW12" s="223"/>
      <c r="MKX12" s="223"/>
      <c r="MKY12" s="223"/>
      <c r="MKZ12" s="223"/>
      <c r="MLA12" s="225"/>
      <c r="MLB12" s="272"/>
      <c r="MLC12" s="238"/>
      <c r="MLD12" s="238"/>
      <c r="MLE12" s="12"/>
      <c r="MLF12" s="12"/>
      <c r="MLG12" s="27"/>
      <c r="MLH12" s="12"/>
      <c r="MLI12" s="223"/>
      <c r="MLJ12" s="223"/>
      <c r="MLK12" s="225"/>
      <c r="MLL12" s="223"/>
      <c r="MLM12" s="223"/>
      <c r="MLN12" s="223"/>
      <c r="MLO12" s="223"/>
      <c r="MLP12" s="223"/>
      <c r="MLQ12" s="225"/>
      <c r="MLR12" s="272"/>
      <c r="MLS12" s="238"/>
      <c r="MLT12" s="238"/>
      <c r="MLU12" s="12"/>
      <c r="MLV12" s="12"/>
      <c r="MLW12" s="27"/>
      <c r="MLX12" s="12"/>
      <c r="MLY12" s="223"/>
      <c r="MLZ12" s="223"/>
      <c r="MMA12" s="225"/>
      <c r="MMB12" s="223"/>
      <c r="MMC12" s="223"/>
      <c r="MMD12" s="223"/>
      <c r="MME12" s="223"/>
      <c r="MMF12" s="223"/>
      <c r="MMG12" s="225"/>
      <c r="MMH12" s="272"/>
      <c r="MMI12" s="238"/>
      <c r="MMJ12" s="238"/>
      <c r="MMK12" s="12"/>
      <c r="MML12" s="12"/>
      <c r="MMM12" s="27"/>
      <c r="MMN12" s="12"/>
      <c r="MMO12" s="223"/>
      <c r="MMP12" s="223"/>
      <c r="MMQ12" s="225"/>
      <c r="MMR12" s="223"/>
      <c r="MMS12" s="223"/>
      <c r="MMT12" s="223"/>
      <c r="MMU12" s="223"/>
      <c r="MMV12" s="223"/>
      <c r="MMW12" s="225"/>
      <c r="MMX12" s="272"/>
      <c r="MMY12" s="238"/>
      <c r="MMZ12" s="238"/>
      <c r="MNA12" s="12"/>
      <c r="MNB12" s="12"/>
      <c r="MNC12" s="27"/>
      <c r="MND12" s="12"/>
      <c r="MNE12" s="223"/>
      <c r="MNF12" s="223"/>
      <c r="MNG12" s="225"/>
      <c r="MNH12" s="223"/>
      <c r="MNI12" s="223"/>
      <c r="MNJ12" s="223"/>
      <c r="MNK12" s="223"/>
      <c r="MNL12" s="223"/>
      <c r="MNM12" s="225"/>
      <c r="MNN12" s="272"/>
      <c r="MNO12" s="238"/>
      <c r="MNP12" s="238"/>
      <c r="MNQ12" s="12"/>
      <c r="MNR12" s="12"/>
      <c r="MNS12" s="27"/>
      <c r="MNT12" s="12"/>
      <c r="MNU12" s="223"/>
      <c r="MNV12" s="223"/>
      <c r="MNW12" s="225"/>
      <c r="MNX12" s="223"/>
      <c r="MNY12" s="223"/>
      <c r="MNZ12" s="223"/>
      <c r="MOA12" s="223"/>
      <c r="MOB12" s="223"/>
      <c r="MOC12" s="225"/>
      <c r="MOD12" s="272"/>
      <c r="MOE12" s="238"/>
      <c r="MOF12" s="238"/>
      <c r="MOG12" s="12"/>
      <c r="MOH12" s="12"/>
      <c r="MOI12" s="27"/>
      <c r="MOJ12" s="12"/>
      <c r="MOK12" s="223"/>
      <c r="MOL12" s="223"/>
      <c r="MOM12" s="225"/>
      <c r="MON12" s="223"/>
      <c r="MOO12" s="223"/>
      <c r="MOP12" s="223"/>
      <c r="MOQ12" s="223"/>
      <c r="MOR12" s="223"/>
      <c r="MOS12" s="225"/>
      <c r="MOT12" s="272"/>
      <c r="MOU12" s="238"/>
      <c r="MOV12" s="238"/>
      <c r="MOW12" s="12"/>
      <c r="MOX12" s="12"/>
      <c r="MOY12" s="27"/>
      <c r="MOZ12" s="12"/>
      <c r="MPA12" s="223"/>
      <c r="MPB12" s="223"/>
      <c r="MPC12" s="225"/>
      <c r="MPD12" s="223"/>
      <c r="MPE12" s="223"/>
      <c r="MPF12" s="223"/>
      <c r="MPG12" s="223"/>
      <c r="MPH12" s="223"/>
      <c r="MPI12" s="225"/>
      <c r="MPJ12" s="272"/>
      <c r="MPK12" s="238"/>
      <c r="MPL12" s="238"/>
      <c r="MPM12" s="12"/>
      <c r="MPN12" s="12"/>
      <c r="MPO12" s="27"/>
      <c r="MPP12" s="12"/>
      <c r="MPQ12" s="223"/>
      <c r="MPR12" s="223"/>
      <c r="MPS12" s="225"/>
      <c r="MPT12" s="223"/>
      <c r="MPU12" s="223"/>
      <c r="MPV12" s="223"/>
      <c r="MPW12" s="223"/>
      <c r="MPX12" s="223"/>
      <c r="MPY12" s="225"/>
      <c r="MPZ12" s="272"/>
      <c r="MQA12" s="238"/>
      <c r="MQB12" s="238"/>
      <c r="MQC12" s="12"/>
      <c r="MQD12" s="12"/>
      <c r="MQE12" s="27"/>
      <c r="MQF12" s="12"/>
      <c r="MQG12" s="223"/>
      <c r="MQH12" s="223"/>
      <c r="MQI12" s="225"/>
      <c r="MQJ12" s="223"/>
      <c r="MQK12" s="223"/>
      <c r="MQL12" s="223"/>
      <c r="MQM12" s="223"/>
      <c r="MQN12" s="223"/>
      <c r="MQO12" s="225"/>
      <c r="MQP12" s="272"/>
      <c r="MQQ12" s="238"/>
      <c r="MQR12" s="238"/>
      <c r="MQS12" s="12"/>
      <c r="MQT12" s="12"/>
      <c r="MQU12" s="27"/>
      <c r="MQV12" s="12"/>
      <c r="MQW12" s="223"/>
      <c r="MQX12" s="223"/>
      <c r="MQY12" s="225"/>
      <c r="MQZ12" s="223"/>
      <c r="MRA12" s="223"/>
      <c r="MRB12" s="223"/>
      <c r="MRC12" s="223"/>
      <c r="MRD12" s="223"/>
      <c r="MRE12" s="225"/>
      <c r="MRF12" s="272"/>
      <c r="MRG12" s="238"/>
      <c r="MRH12" s="238"/>
      <c r="MRI12" s="12"/>
      <c r="MRJ12" s="12"/>
      <c r="MRK12" s="27"/>
      <c r="MRL12" s="12"/>
      <c r="MRM12" s="223"/>
      <c r="MRN12" s="223"/>
      <c r="MRO12" s="225"/>
      <c r="MRP12" s="223"/>
      <c r="MRQ12" s="223"/>
      <c r="MRR12" s="223"/>
      <c r="MRS12" s="223"/>
      <c r="MRT12" s="223"/>
      <c r="MRU12" s="225"/>
      <c r="MRV12" s="272"/>
      <c r="MRW12" s="238"/>
      <c r="MRX12" s="238"/>
      <c r="MRY12" s="12"/>
      <c r="MRZ12" s="12"/>
      <c r="MSA12" s="27"/>
      <c r="MSB12" s="12"/>
      <c r="MSC12" s="223"/>
      <c r="MSD12" s="223"/>
      <c r="MSE12" s="225"/>
      <c r="MSF12" s="223"/>
      <c r="MSG12" s="223"/>
      <c r="MSH12" s="223"/>
      <c r="MSI12" s="223"/>
      <c r="MSJ12" s="223"/>
      <c r="MSK12" s="225"/>
      <c r="MSL12" s="272"/>
      <c r="MSM12" s="238"/>
      <c r="MSN12" s="238"/>
      <c r="MSO12" s="12"/>
      <c r="MSP12" s="12"/>
      <c r="MSQ12" s="27"/>
      <c r="MSR12" s="12"/>
      <c r="MSS12" s="223"/>
      <c r="MST12" s="223"/>
      <c r="MSU12" s="225"/>
      <c r="MSV12" s="223"/>
      <c r="MSW12" s="223"/>
      <c r="MSX12" s="223"/>
      <c r="MSY12" s="223"/>
      <c r="MSZ12" s="223"/>
      <c r="MTA12" s="225"/>
      <c r="MTB12" s="272"/>
      <c r="MTC12" s="238"/>
      <c r="MTD12" s="238"/>
      <c r="MTE12" s="12"/>
      <c r="MTF12" s="12"/>
      <c r="MTG12" s="27"/>
      <c r="MTH12" s="12"/>
      <c r="MTI12" s="223"/>
      <c r="MTJ12" s="223"/>
      <c r="MTK12" s="225"/>
      <c r="MTL12" s="223"/>
      <c r="MTM12" s="223"/>
      <c r="MTN12" s="223"/>
      <c r="MTO12" s="223"/>
      <c r="MTP12" s="223"/>
      <c r="MTQ12" s="225"/>
      <c r="MTR12" s="272"/>
      <c r="MTS12" s="238"/>
      <c r="MTT12" s="238"/>
      <c r="MTU12" s="12"/>
      <c r="MTV12" s="12"/>
      <c r="MTW12" s="27"/>
      <c r="MTX12" s="12"/>
      <c r="MTY12" s="223"/>
      <c r="MTZ12" s="223"/>
      <c r="MUA12" s="225"/>
      <c r="MUB12" s="223"/>
      <c r="MUC12" s="223"/>
      <c r="MUD12" s="223"/>
      <c r="MUE12" s="223"/>
      <c r="MUF12" s="223"/>
      <c r="MUG12" s="225"/>
      <c r="MUH12" s="272"/>
      <c r="MUI12" s="238"/>
      <c r="MUJ12" s="238"/>
      <c r="MUK12" s="12"/>
      <c r="MUL12" s="12"/>
      <c r="MUM12" s="27"/>
      <c r="MUN12" s="12"/>
      <c r="MUO12" s="223"/>
      <c r="MUP12" s="223"/>
      <c r="MUQ12" s="225"/>
      <c r="MUR12" s="223"/>
      <c r="MUS12" s="223"/>
      <c r="MUT12" s="223"/>
      <c r="MUU12" s="223"/>
      <c r="MUV12" s="223"/>
      <c r="MUW12" s="225"/>
      <c r="MUX12" s="272"/>
      <c r="MUY12" s="238"/>
      <c r="MUZ12" s="238"/>
      <c r="MVA12" s="12"/>
      <c r="MVB12" s="12"/>
      <c r="MVC12" s="27"/>
      <c r="MVD12" s="12"/>
      <c r="MVE12" s="223"/>
      <c r="MVF12" s="223"/>
      <c r="MVG12" s="225"/>
      <c r="MVH12" s="223"/>
      <c r="MVI12" s="223"/>
      <c r="MVJ12" s="223"/>
      <c r="MVK12" s="223"/>
      <c r="MVL12" s="223"/>
      <c r="MVM12" s="225"/>
      <c r="MVN12" s="272"/>
      <c r="MVO12" s="238"/>
      <c r="MVP12" s="238"/>
      <c r="MVQ12" s="12"/>
      <c r="MVR12" s="12"/>
      <c r="MVS12" s="27"/>
      <c r="MVT12" s="12"/>
      <c r="MVU12" s="223"/>
      <c r="MVV12" s="223"/>
      <c r="MVW12" s="225"/>
      <c r="MVX12" s="223"/>
      <c r="MVY12" s="223"/>
      <c r="MVZ12" s="223"/>
      <c r="MWA12" s="223"/>
      <c r="MWB12" s="223"/>
      <c r="MWC12" s="225"/>
      <c r="MWD12" s="272"/>
      <c r="MWE12" s="238"/>
      <c r="MWF12" s="238"/>
      <c r="MWG12" s="12"/>
      <c r="MWH12" s="12"/>
      <c r="MWI12" s="27"/>
      <c r="MWJ12" s="12"/>
      <c r="MWK12" s="223"/>
      <c r="MWL12" s="223"/>
      <c r="MWM12" s="225"/>
      <c r="MWN12" s="223"/>
      <c r="MWO12" s="223"/>
      <c r="MWP12" s="223"/>
      <c r="MWQ12" s="223"/>
      <c r="MWR12" s="223"/>
      <c r="MWS12" s="225"/>
      <c r="MWT12" s="272"/>
      <c r="MWU12" s="238"/>
      <c r="MWV12" s="238"/>
      <c r="MWW12" s="12"/>
      <c r="MWX12" s="12"/>
      <c r="MWY12" s="27"/>
      <c r="MWZ12" s="12"/>
      <c r="MXA12" s="223"/>
      <c r="MXB12" s="223"/>
      <c r="MXC12" s="225"/>
      <c r="MXD12" s="223"/>
      <c r="MXE12" s="223"/>
      <c r="MXF12" s="223"/>
      <c r="MXG12" s="223"/>
      <c r="MXH12" s="223"/>
      <c r="MXI12" s="225"/>
      <c r="MXJ12" s="272"/>
      <c r="MXK12" s="238"/>
      <c r="MXL12" s="238"/>
      <c r="MXM12" s="12"/>
      <c r="MXN12" s="12"/>
      <c r="MXO12" s="27"/>
      <c r="MXP12" s="12"/>
      <c r="MXQ12" s="223"/>
      <c r="MXR12" s="223"/>
      <c r="MXS12" s="225"/>
      <c r="MXT12" s="223"/>
      <c r="MXU12" s="223"/>
      <c r="MXV12" s="223"/>
      <c r="MXW12" s="223"/>
      <c r="MXX12" s="223"/>
      <c r="MXY12" s="225"/>
      <c r="MXZ12" s="272"/>
      <c r="MYA12" s="238"/>
      <c r="MYB12" s="238"/>
      <c r="MYC12" s="12"/>
      <c r="MYD12" s="12"/>
      <c r="MYE12" s="27"/>
      <c r="MYF12" s="12"/>
      <c r="MYG12" s="223"/>
      <c r="MYH12" s="223"/>
      <c r="MYI12" s="225"/>
      <c r="MYJ12" s="223"/>
      <c r="MYK12" s="223"/>
      <c r="MYL12" s="223"/>
      <c r="MYM12" s="223"/>
      <c r="MYN12" s="223"/>
      <c r="MYO12" s="225"/>
      <c r="MYP12" s="272"/>
      <c r="MYQ12" s="238"/>
      <c r="MYR12" s="238"/>
      <c r="MYS12" s="12"/>
      <c r="MYT12" s="12"/>
      <c r="MYU12" s="27"/>
      <c r="MYV12" s="12"/>
      <c r="MYW12" s="223"/>
      <c r="MYX12" s="223"/>
      <c r="MYY12" s="225"/>
      <c r="MYZ12" s="223"/>
      <c r="MZA12" s="223"/>
      <c r="MZB12" s="223"/>
      <c r="MZC12" s="223"/>
      <c r="MZD12" s="223"/>
      <c r="MZE12" s="225"/>
      <c r="MZF12" s="272"/>
      <c r="MZG12" s="238"/>
      <c r="MZH12" s="238"/>
      <c r="MZI12" s="12"/>
      <c r="MZJ12" s="12"/>
      <c r="MZK12" s="27"/>
      <c r="MZL12" s="12"/>
      <c r="MZM12" s="223"/>
      <c r="MZN12" s="223"/>
      <c r="MZO12" s="225"/>
      <c r="MZP12" s="223"/>
      <c r="MZQ12" s="223"/>
      <c r="MZR12" s="223"/>
      <c r="MZS12" s="223"/>
      <c r="MZT12" s="223"/>
      <c r="MZU12" s="225"/>
      <c r="MZV12" s="272"/>
      <c r="MZW12" s="238"/>
      <c r="MZX12" s="238"/>
      <c r="MZY12" s="12"/>
      <c r="MZZ12" s="12"/>
      <c r="NAA12" s="27"/>
      <c r="NAB12" s="12"/>
      <c r="NAC12" s="223"/>
      <c r="NAD12" s="223"/>
      <c r="NAE12" s="225"/>
      <c r="NAF12" s="223"/>
      <c r="NAG12" s="223"/>
      <c r="NAH12" s="223"/>
      <c r="NAI12" s="223"/>
      <c r="NAJ12" s="223"/>
      <c r="NAK12" s="225"/>
      <c r="NAL12" s="272"/>
      <c r="NAM12" s="238"/>
      <c r="NAN12" s="238"/>
      <c r="NAO12" s="12"/>
      <c r="NAP12" s="12"/>
      <c r="NAQ12" s="27"/>
      <c r="NAR12" s="12"/>
      <c r="NAS12" s="223"/>
      <c r="NAT12" s="223"/>
      <c r="NAU12" s="225"/>
      <c r="NAV12" s="223"/>
      <c r="NAW12" s="223"/>
      <c r="NAX12" s="223"/>
      <c r="NAY12" s="223"/>
      <c r="NAZ12" s="223"/>
      <c r="NBA12" s="225"/>
      <c r="NBB12" s="272"/>
      <c r="NBC12" s="238"/>
      <c r="NBD12" s="238"/>
      <c r="NBE12" s="12"/>
      <c r="NBF12" s="12"/>
      <c r="NBG12" s="27"/>
      <c r="NBH12" s="12"/>
      <c r="NBI12" s="223"/>
      <c r="NBJ12" s="223"/>
      <c r="NBK12" s="225"/>
      <c r="NBL12" s="223"/>
      <c r="NBM12" s="223"/>
      <c r="NBN12" s="223"/>
      <c r="NBO12" s="223"/>
      <c r="NBP12" s="223"/>
      <c r="NBQ12" s="225"/>
      <c r="NBR12" s="272"/>
      <c r="NBS12" s="238"/>
      <c r="NBT12" s="238"/>
      <c r="NBU12" s="12"/>
      <c r="NBV12" s="12"/>
      <c r="NBW12" s="27"/>
      <c r="NBX12" s="12"/>
      <c r="NBY12" s="223"/>
      <c r="NBZ12" s="223"/>
      <c r="NCA12" s="225"/>
      <c r="NCB12" s="223"/>
      <c r="NCC12" s="223"/>
      <c r="NCD12" s="223"/>
      <c r="NCE12" s="223"/>
      <c r="NCF12" s="223"/>
      <c r="NCG12" s="225"/>
      <c r="NCH12" s="272"/>
      <c r="NCI12" s="238"/>
      <c r="NCJ12" s="238"/>
      <c r="NCK12" s="12"/>
      <c r="NCL12" s="12"/>
      <c r="NCM12" s="27"/>
      <c r="NCN12" s="12"/>
      <c r="NCO12" s="223"/>
      <c r="NCP12" s="223"/>
      <c r="NCQ12" s="225"/>
      <c r="NCR12" s="223"/>
      <c r="NCS12" s="223"/>
      <c r="NCT12" s="223"/>
      <c r="NCU12" s="223"/>
      <c r="NCV12" s="223"/>
      <c r="NCW12" s="225"/>
      <c r="NCX12" s="272"/>
      <c r="NCY12" s="238"/>
      <c r="NCZ12" s="238"/>
      <c r="NDA12" s="12"/>
      <c r="NDB12" s="12"/>
      <c r="NDC12" s="27"/>
      <c r="NDD12" s="12"/>
      <c r="NDE12" s="223"/>
      <c r="NDF12" s="223"/>
      <c r="NDG12" s="225"/>
      <c r="NDH12" s="223"/>
      <c r="NDI12" s="223"/>
      <c r="NDJ12" s="223"/>
      <c r="NDK12" s="223"/>
      <c r="NDL12" s="223"/>
      <c r="NDM12" s="225"/>
      <c r="NDN12" s="272"/>
      <c r="NDO12" s="238"/>
      <c r="NDP12" s="238"/>
      <c r="NDQ12" s="12"/>
      <c r="NDR12" s="12"/>
      <c r="NDS12" s="27"/>
      <c r="NDT12" s="12"/>
      <c r="NDU12" s="223"/>
      <c r="NDV12" s="223"/>
      <c r="NDW12" s="225"/>
      <c r="NDX12" s="223"/>
      <c r="NDY12" s="223"/>
      <c r="NDZ12" s="223"/>
      <c r="NEA12" s="223"/>
      <c r="NEB12" s="223"/>
      <c r="NEC12" s="225"/>
      <c r="NED12" s="272"/>
      <c r="NEE12" s="238"/>
      <c r="NEF12" s="238"/>
      <c r="NEG12" s="12"/>
      <c r="NEH12" s="12"/>
      <c r="NEI12" s="27"/>
      <c r="NEJ12" s="12"/>
      <c r="NEK12" s="223"/>
      <c r="NEL12" s="223"/>
      <c r="NEM12" s="225"/>
      <c r="NEN12" s="223"/>
      <c r="NEO12" s="223"/>
      <c r="NEP12" s="223"/>
      <c r="NEQ12" s="223"/>
      <c r="NER12" s="223"/>
      <c r="NES12" s="225"/>
      <c r="NET12" s="272"/>
      <c r="NEU12" s="238"/>
      <c r="NEV12" s="238"/>
      <c r="NEW12" s="12"/>
      <c r="NEX12" s="12"/>
      <c r="NEY12" s="27"/>
      <c r="NEZ12" s="12"/>
      <c r="NFA12" s="223"/>
      <c r="NFB12" s="223"/>
      <c r="NFC12" s="225"/>
      <c r="NFD12" s="223"/>
      <c r="NFE12" s="223"/>
      <c r="NFF12" s="223"/>
      <c r="NFG12" s="223"/>
      <c r="NFH12" s="223"/>
      <c r="NFI12" s="225"/>
      <c r="NFJ12" s="272"/>
      <c r="NFK12" s="238"/>
      <c r="NFL12" s="238"/>
      <c r="NFM12" s="12"/>
      <c r="NFN12" s="12"/>
      <c r="NFO12" s="27"/>
      <c r="NFP12" s="12"/>
      <c r="NFQ12" s="223"/>
      <c r="NFR12" s="223"/>
      <c r="NFS12" s="225"/>
      <c r="NFT12" s="223"/>
      <c r="NFU12" s="223"/>
      <c r="NFV12" s="223"/>
      <c r="NFW12" s="223"/>
      <c r="NFX12" s="223"/>
      <c r="NFY12" s="225"/>
      <c r="NFZ12" s="272"/>
      <c r="NGA12" s="238"/>
      <c r="NGB12" s="238"/>
      <c r="NGC12" s="12"/>
      <c r="NGD12" s="12"/>
      <c r="NGE12" s="27"/>
      <c r="NGF12" s="12"/>
      <c r="NGG12" s="223"/>
      <c r="NGH12" s="223"/>
      <c r="NGI12" s="225"/>
      <c r="NGJ12" s="223"/>
      <c r="NGK12" s="223"/>
      <c r="NGL12" s="223"/>
      <c r="NGM12" s="223"/>
      <c r="NGN12" s="223"/>
      <c r="NGO12" s="225"/>
      <c r="NGP12" s="272"/>
      <c r="NGQ12" s="238"/>
      <c r="NGR12" s="238"/>
      <c r="NGS12" s="12"/>
      <c r="NGT12" s="12"/>
      <c r="NGU12" s="27"/>
      <c r="NGV12" s="12"/>
      <c r="NGW12" s="223"/>
      <c r="NGX12" s="223"/>
      <c r="NGY12" s="225"/>
      <c r="NGZ12" s="223"/>
      <c r="NHA12" s="223"/>
      <c r="NHB12" s="223"/>
      <c r="NHC12" s="223"/>
      <c r="NHD12" s="223"/>
      <c r="NHE12" s="225"/>
      <c r="NHF12" s="272"/>
      <c r="NHG12" s="238"/>
      <c r="NHH12" s="238"/>
      <c r="NHI12" s="12"/>
      <c r="NHJ12" s="12"/>
      <c r="NHK12" s="27"/>
      <c r="NHL12" s="12"/>
      <c r="NHM12" s="223"/>
      <c r="NHN12" s="223"/>
      <c r="NHO12" s="225"/>
      <c r="NHP12" s="223"/>
      <c r="NHQ12" s="223"/>
      <c r="NHR12" s="223"/>
      <c r="NHS12" s="223"/>
      <c r="NHT12" s="223"/>
      <c r="NHU12" s="225"/>
      <c r="NHV12" s="272"/>
      <c r="NHW12" s="238"/>
      <c r="NHX12" s="238"/>
      <c r="NHY12" s="12"/>
      <c r="NHZ12" s="12"/>
      <c r="NIA12" s="27"/>
      <c r="NIB12" s="12"/>
      <c r="NIC12" s="223"/>
      <c r="NID12" s="223"/>
      <c r="NIE12" s="225"/>
      <c r="NIF12" s="223"/>
      <c r="NIG12" s="223"/>
      <c r="NIH12" s="223"/>
      <c r="NII12" s="223"/>
      <c r="NIJ12" s="223"/>
      <c r="NIK12" s="225"/>
      <c r="NIL12" s="272"/>
      <c r="NIM12" s="238"/>
      <c r="NIN12" s="238"/>
      <c r="NIO12" s="12"/>
      <c r="NIP12" s="12"/>
      <c r="NIQ12" s="27"/>
      <c r="NIR12" s="12"/>
      <c r="NIS12" s="223"/>
      <c r="NIT12" s="223"/>
      <c r="NIU12" s="225"/>
      <c r="NIV12" s="223"/>
      <c r="NIW12" s="223"/>
      <c r="NIX12" s="223"/>
      <c r="NIY12" s="223"/>
      <c r="NIZ12" s="223"/>
      <c r="NJA12" s="225"/>
      <c r="NJB12" s="272"/>
      <c r="NJC12" s="238"/>
      <c r="NJD12" s="238"/>
      <c r="NJE12" s="12"/>
      <c r="NJF12" s="12"/>
      <c r="NJG12" s="27"/>
      <c r="NJH12" s="12"/>
      <c r="NJI12" s="223"/>
      <c r="NJJ12" s="223"/>
      <c r="NJK12" s="225"/>
      <c r="NJL12" s="223"/>
      <c r="NJM12" s="223"/>
      <c r="NJN12" s="223"/>
      <c r="NJO12" s="223"/>
      <c r="NJP12" s="223"/>
      <c r="NJQ12" s="225"/>
      <c r="NJR12" s="272"/>
      <c r="NJS12" s="238"/>
      <c r="NJT12" s="238"/>
      <c r="NJU12" s="12"/>
      <c r="NJV12" s="12"/>
      <c r="NJW12" s="27"/>
      <c r="NJX12" s="12"/>
      <c r="NJY12" s="223"/>
      <c r="NJZ12" s="223"/>
      <c r="NKA12" s="225"/>
      <c r="NKB12" s="223"/>
      <c r="NKC12" s="223"/>
      <c r="NKD12" s="223"/>
      <c r="NKE12" s="223"/>
      <c r="NKF12" s="223"/>
      <c r="NKG12" s="225"/>
      <c r="NKH12" s="272"/>
      <c r="NKI12" s="238"/>
      <c r="NKJ12" s="238"/>
      <c r="NKK12" s="12"/>
      <c r="NKL12" s="12"/>
      <c r="NKM12" s="27"/>
      <c r="NKN12" s="12"/>
      <c r="NKO12" s="223"/>
      <c r="NKP12" s="223"/>
      <c r="NKQ12" s="225"/>
      <c r="NKR12" s="223"/>
      <c r="NKS12" s="223"/>
      <c r="NKT12" s="223"/>
      <c r="NKU12" s="223"/>
      <c r="NKV12" s="223"/>
      <c r="NKW12" s="225"/>
      <c r="NKX12" s="272"/>
      <c r="NKY12" s="238"/>
      <c r="NKZ12" s="238"/>
      <c r="NLA12" s="12"/>
      <c r="NLB12" s="12"/>
      <c r="NLC12" s="27"/>
      <c r="NLD12" s="12"/>
      <c r="NLE12" s="223"/>
      <c r="NLF12" s="223"/>
      <c r="NLG12" s="225"/>
      <c r="NLH12" s="223"/>
      <c r="NLI12" s="223"/>
      <c r="NLJ12" s="223"/>
      <c r="NLK12" s="223"/>
      <c r="NLL12" s="223"/>
      <c r="NLM12" s="225"/>
      <c r="NLN12" s="272"/>
      <c r="NLO12" s="238"/>
      <c r="NLP12" s="238"/>
      <c r="NLQ12" s="12"/>
      <c r="NLR12" s="12"/>
      <c r="NLS12" s="27"/>
      <c r="NLT12" s="12"/>
      <c r="NLU12" s="223"/>
      <c r="NLV12" s="223"/>
      <c r="NLW12" s="225"/>
      <c r="NLX12" s="223"/>
      <c r="NLY12" s="223"/>
      <c r="NLZ12" s="223"/>
      <c r="NMA12" s="223"/>
      <c r="NMB12" s="223"/>
      <c r="NMC12" s="225"/>
      <c r="NMD12" s="272"/>
      <c r="NME12" s="238"/>
      <c r="NMF12" s="238"/>
      <c r="NMG12" s="12"/>
      <c r="NMH12" s="12"/>
      <c r="NMI12" s="27"/>
      <c r="NMJ12" s="12"/>
      <c r="NMK12" s="223"/>
      <c r="NML12" s="223"/>
      <c r="NMM12" s="225"/>
      <c r="NMN12" s="223"/>
      <c r="NMO12" s="223"/>
      <c r="NMP12" s="223"/>
      <c r="NMQ12" s="223"/>
      <c r="NMR12" s="223"/>
      <c r="NMS12" s="225"/>
      <c r="NMT12" s="272"/>
      <c r="NMU12" s="238"/>
      <c r="NMV12" s="238"/>
      <c r="NMW12" s="12"/>
      <c r="NMX12" s="12"/>
      <c r="NMY12" s="27"/>
      <c r="NMZ12" s="12"/>
      <c r="NNA12" s="223"/>
      <c r="NNB12" s="223"/>
      <c r="NNC12" s="225"/>
      <c r="NND12" s="223"/>
      <c r="NNE12" s="223"/>
      <c r="NNF12" s="223"/>
      <c r="NNG12" s="223"/>
      <c r="NNH12" s="223"/>
      <c r="NNI12" s="225"/>
      <c r="NNJ12" s="272"/>
      <c r="NNK12" s="238"/>
      <c r="NNL12" s="238"/>
      <c r="NNM12" s="12"/>
      <c r="NNN12" s="12"/>
      <c r="NNO12" s="27"/>
      <c r="NNP12" s="12"/>
      <c r="NNQ12" s="223"/>
      <c r="NNR12" s="223"/>
      <c r="NNS12" s="225"/>
      <c r="NNT12" s="223"/>
      <c r="NNU12" s="223"/>
      <c r="NNV12" s="223"/>
      <c r="NNW12" s="223"/>
      <c r="NNX12" s="223"/>
      <c r="NNY12" s="225"/>
      <c r="NNZ12" s="272"/>
      <c r="NOA12" s="238"/>
      <c r="NOB12" s="238"/>
      <c r="NOC12" s="12"/>
      <c r="NOD12" s="12"/>
      <c r="NOE12" s="27"/>
      <c r="NOF12" s="12"/>
      <c r="NOG12" s="223"/>
      <c r="NOH12" s="223"/>
      <c r="NOI12" s="225"/>
      <c r="NOJ12" s="223"/>
      <c r="NOK12" s="223"/>
      <c r="NOL12" s="223"/>
      <c r="NOM12" s="223"/>
      <c r="NON12" s="223"/>
      <c r="NOO12" s="225"/>
      <c r="NOP12" s="272"/>
      <c r="NOQ12" s="238"/>
      <c r="NOR12" s="238"/>
      <c r="NOS12" s="12"/>
      <c r="NOT12" s="12"/>
      <c r="NOU12" s="27"/>
      <c r="NOV12" s="12"/>
      <c r="NOW12" s="223"/>
      <c r="NOX12" s="223"/>
      <c r="NOY12" s="225"/>
      <c r="NOZ12" s="223"/>
      <c r="NPA12" s="223"/>
      <c r="NPB12" s="223"/>
      <c r="NPC12" s="223"/>
      <c r="NPD12" s="223"/>
      <c r="NPE12" s="225"/>
      <c r="NPF12" s="272"/>
      <c r="NPG12" s="238"/>
      <c r="NPH12" s="238"/>
      <c r="NPI12" s="12"/>
      <c r="NPJ12" s="12"/>
      <c r="NPK12" s="27"/>
      <c r="NPL12" s="12"/>
      <c r="NPM12" s="223"/>
      <c r="NPN12" s="223"/>
      <c r="NPO12" s="225"/>
      <c r="NPP12" s="223"/>
      <c r="NPQ12" s="223"/>
      <c r="NPR12" s="223"/>
      <c r="NPS12" s="223"/>
      <c r="NPT12" s="223"/>
      <c r="NPU12" s="225"/>
      <c r="NPV12" s="272"/>
      <c r="NPW12" s="238"/>
      <c r="NPX12" s="238"/>
      <c r="NPY12" s="12"/>
      <c r="NPZ12" s="12"/>
      <c r="NQA12" s="27"/>
      <c r="NQB12" s="12"/>
      <c r="NQC12" s="223"/>
      <c r="NQD12" s="223"/>
      <c r="NQE12" s="225"/>
      <c r="NQF12" s="223"/>
      <c r="NQG12" s="223"/>
      <c r="NQH12" s="223"/>
      <c r="NQI12" s="223"/>
      <c r="NQJ12" s="223"/>
      <c r="NQK12" s="225"/>
      <c r="NQL12" s="272"/>
      <c r="NQM12" s="238"/>
      <c r="NQN12" s="238"/>
      <c r="NQO12" s="12"/>
      <c r="NQP12" s="12"/>
      <c r="NQQ12" s="27"/>
      <c r="NQR12" s="12"/>
      <c r="NQS12" s="223"/>
      <c r="NQT12" s="223"/>
      <c r="NQU12" s="225"/>
      <c r="NQV12" s="223"/>
      <c r="NQW12" s="223"/>
      <c r="NQX12" s="223"/>
      <c r="NQY12" s="223"/>
      <c r="NQZ12" s="223"/>
      <c r="NRA12" s="225"/>
      <c r="NRB12" s="272"/>
      <c r="NRC12" s="238"/>
      <c r="NRD12" s="238"/>
      <c r="NRE12" s="12"/>
      <c r="NRF12" s="12"/>
      <c r="NRG12" s="27"/>
      <c r="NRH12" s="12"/>
      <c r="NRI12" s="223"/>
      <c r="NRJ12" s="223"/>
      <c r="NRK12" s="225"/>
      <c r="NRL12" s="223"/>
      <c r="NRM12" s="223"/>
      <c r="NRN12" s="223"/>
      <c r="NRO12" s="223"/>
      <c r="NRP12" s="223"/>
      <c r="NRQ12" s="225"/>
      <c r="NRR12" s="272"/>
      <c r="NRS12" s="238"/>
      <c r="NRT12" s="238"/>
      <c r="NRU12" s="12"/>
      <c r="NRV12" s="12"/>
      <c r="NRW12" s="27"/>
      <c r="NRX12" s="12"/>
      <c r="NRY12" s="223"/>
      <c r="NRZ12" s="223"/>
      <c r="NSA12" s="225"/>
      <c r="NSB12" s="223"/>
      <c r="NSC12" s="223"/>
      <c r="NSD12" s="223"/>
      <c r="NSE12" s="223"/>
      <c r="NSF12" s="223"/>
      <c r="NSG12" s="225"/>
      <c r="NSH12" s="272"/>
      <c r="NSI12" s="238"/>
      <c r="NSJ12" s="238"/>
      <c r="NSK12" s="12"/>
      <c r="NSL12" s="12"/>
      <c r="NSM12" s="27"/>
      <c r="NSN12" s="12"/>
      <c r="NSO12" s="223"/>
      <c r="NSP12" s="223"/>
      <c r="NSQ12" s="225"/>
      <c r="NSR12" s="223"/>
      <c r="NSS12" s="223"/>
      <c r="NST12" s="223"/>
      <c r="NSU12" s="223"/>
      <c r="NSV12" s="223"/>
      <c r="NSW12" s="225"/>
      <c r="NSX12" s="272"/>
      <c r="NSY12" s="238"/>
      <c r="NSZ12" s="238"/>
      <c r="NTA12" s="12"/>
      <c r="NTB12" s="12"/>
      <c r="NTC12" s="27"/>
      <c r="NTD12" s="12"/>
      <c r="NTE12" s="223"/>
      <c r="NTF12" s="223"/>
      <c r="NTG12" s="225"/>
      <c r="NTH12" s="223"/>
      <c r="NTI12" s="223"/>
      <c r="NTJ12" s="223"/>
      <c r="NTK12" s="223"/>
      <c r="NTL12" s="223"/>
      <c r="NTM12" s="225"/>
      <c r="NTN12" s="272"/>
      <c r="NTO12" s="238"/>
      <c r="NTP12" s="238"/>
      <c r="NTQ12" s="12"/>
      <c r="NTR12" s="12"/>
      <c r="NTS12" s="27"/>
      <c r="NTT12" s="12"/>
      <c r="NTU12" s="223"/>
      <c r="NTV12" s="223"/>
      <c r="NTW12" s="225"/>
      <c r="NTX12" s="223"/>
      <c r="NTY12" s="223"/>
      <c r="NTZ12" s="223"/>
      <c r="NUA12" s="223"/>
      <c r="NUB12" s="223"/>
      <c r="NUC12" s="225"/>
      <c r="NUD12" s="272"/>
      <c r="NUE12" s="238"/>
      <c r="NUF12" s="238"/>
      <c r="NUG12" s="12"/>
      <c r="NUH12" s="12"/>
      <c r="NUI12" s="27"/>
      <c r="NUJ12" s="12"/>
      <c r="NUK12" s="223"/>
      <c r="NUL12" s="223"/>
      <c r="NUM12" s="225"/>
      <c r="NUN12" s="223"/>
      <c r="NUO12" s="223"/>
      <c r="NUP12" s="223"/>
      <c r="NUQ12" s="223"/>
      <c r="NUR12" s="223"/>
      <c r="NUS12" s="225"/>
      <c r="NUT12" s="272"/>
      <c r="NUU12" s="238"/>
      <c r="NUV12" s="238"/>
      <c r="NUW12" s="12"/>
      <c r="NUX12" s="12"/>
      <c r="NUY12" s="27"/>
      <c r="NUZ12" s="12"/>
      <c r="NVA12" s="223"/>
      <c r="NVB12" s="223"/>
      <c r="NVC12" s="225"/>
      <c r="NVD12" s="223"/>
      <c r="NVE12" s="223"/>
      <c r="NVF12" s="223"/>
      <c r="NVG12" s="223"/>
      <c r="NVH12" s="223"/>
      <c r="NVI12" s="225"/>
      <c r="NVJ12" s="272"/>
      <c r="NVK12" s="238"/>
      <c r="NVL12" s="238"/>
      <c r="NVM12" s="12"/>
      <c r="NVN12" s="12"/>
      <c r="NVO12" s="27"/>
      <c r="NVP12" s="12"/>
      <c r="NVQ12" s="223"/>
      <c r="NVR12" s="223"/>
      <c r="NVS12" s="225"/>
      <c r="NVT12" s="223"/>
      <c r="NVU12" s="223"/>
      <c r="NVV12" s="223"/>
      <c r="NVW12" s="223"/>
      <c r="NVX12" s="223"/>
      <c r="NVY12" s="225"/>
      <c r="NVZ12" s="272"/>
      <c r="NWA12" s="238"/>
      <c r="NWB12" s="238"/>
      <c r="NWC12" s="12"/>
      <c r="NWD12" s="12"/>
      <c r="NWE12" s="27"/>
      <c r="NWF12" s="12"/>
      <c r="NWG12" s="223"/>
      <c r="NWH12" s="223"/>
      <c r="NWI12" s="225"/>
      <c r="NWJ12" s="223"/>
      <c r="NWK12" s="223"/>
      <c r="NWL12" s="223"/>
      <c r="NWM12" s="223"/>
      <c r="NWN12" s="223"/>
      <c r="NWO12" s="225"/>
      <c r="NWP12" s="272"/>
      <c r="NWQ12" s="238"/>
      <c r="NWR12" s="238"/>
      <c r="NWS12" s="12"/>
      <c r="NWT12" s="12"/>
      <c r="NWU12" s="27"/>
      <c r="NWV12" s="12"/>
      <c r="NWW12" s="223"/>
      <c r="NWX12" s="223"/>
      <c r="NWY12" s="225"/>
      <c r="NWZ12" s="223"/>
      <c r="NXA12" s="223"/>
      <c r="NXB12" s="223"/>
      <c r="NXC12" s="223"/>
      <c r="NXD12" s="223"/>
      <c r="NXE12" s="225"/>
      <c r="NXF12" s="272"/>
      <c r="NXG12" s="238"/>
      <c r="NXH12" s="238"/>
      <c r="NXI12" s="12"/>
      <c r="NXJ12" s="12"/>
      <c r="NXK12" s="27"/>
      <c r="NXL12" s="12"/>
      <c r="NXM12" s="223"/>
      <c r="NXN12" s="223"/>
      <c r="NXO12" s="225"/>
      <c r="NXP12" s="223"/>
      <c r="NXQ12" s="223"/>
      <c r="NXR12" s="223"/>
      <c r="NXS12" s="223"/>
      <c r="NXT12" s="223"/>
      <c r="NXU12" s="225"/>
      <c r="NXV12" s="272"/>
      <c r="NXW12" s="238"/>
      <c r="NXX12" s="238"/>
      <c r="NXY12" s="12"/>
      <c r="NXZ12" s="12"/>
      <c r="NYA12" s="27"/>
      <c r="NYB12" s="12"/>
      <c r="NYC12" s="223"/>
      <c r="NYD12" s="223"/>
      <c r="NYE12" s="225"/>
      <c r="NYF12" s="223"/>
      <c r="NYG12" s="223"/>
      <c r="NYH12" s="223"/>
      <c r="NYI12" s="223"/>
      <c r="NYJ12" s="223"/>
      <c r="NYK12" s="225"/>
      <c r="NYL12" s="272"/>
      <c r="NYM12" s="238"/>
      <c r="NYN12" s="238"/>
      <c r="NYO12" s="12"/>
      <c r="NYP12" s="12"/>
      <c r="NYQ12" s="27"/>
      <c r="NYR12" s="12"/>
      <c r="NYS12" s="223"/>
      <c r="NYT12" s="223"/>
      <c r="NYU12" s="225"/>
      <c r="NYV12" s="223"/>
      <c r="NYW12" s="223"/>
      <c r="NYX12" s="223"/>
      <c r="NYY12" s="223"/>
      <c r="NYZ12" s="223"/>
      <c r="NZA12" s="225"/>
      <c r="NZB12" s="272"/>
      <c r="NZC12" s="238"/>
      <c r="NZD12" s="238"/>
      <c r="NZE12" s="12"/>
      <c r="NZF12" s="12"/>
      <c r="NZG12" s="27"/>
      <c r="NZH12" s="12"/>
      <c r="NZI12" s="223"/>
      <c r="NZJ12" s="223"/>
      <c r="NZK12" s="225"/>
      <c r="NZL12" s="223"/>
      <c r="NZM12" s="223"/>
      <c r="NZN12" s="223"/>
      <c r="NZO12" s="223"/>
      <c r="NZP12" s="223"/>
      <c r="NZQ12" s="225"/>
      <c r="NZR12" s="272"/>
      <c r="NZS12" s="238"/>
      <c r="NZT12" s="238"/>
      <c r="NZU12" s="12"/>
      <c r="NZV12" s="12"/>
      <c r="NZW12" s="27"/>
      <c r="NZX12" s="12"/>
      <c r="NZY12" s="223"/>
      <c r="NZZ12" s="223"/>
      <c r="OAA12" s="225"/>
      <c r="OAB12" s="223"/>
      <c r="OAC12" s="223"/>
      <c r="OAD12" s="223"/>
      <c r="OAE12" s="223"/>
      <c r="OAF12" s="223"/>
      <c r="OAG12" s="225"/>
      <c r="OAH12" s="272"/>
      <c r="OAI12" s="238"/>
      <c r="OAJ12" s="238"/>
      <c r="OAK12" s="12"/>
      <c r="OAL12" s="12"/>
      <c r="OAM12" s="27"/>
      <c r="OAN12" s="12"/>
      <c r="OAO12" s="223"/>
      <c r="OAP12" s="223"/>
      <c r="OAQ12" s="225"/>
      <c r="OAR12" s="223"/>
      <c r="OAS12" s="223"/>
      <c r="OAT12" s="223"/>
      <c r="OAU12" s="223"/>
      <c r="OAV12" s="223"/>
      <c r="OAW12" s="225"/>
      <c r="OAX12" s="272"/>
      <c r="OAY12" s="238"/>
      <c r="OAZ12" s="238"/>
      <c r="OBA12" s="12"/>
      <c r="OBB12" s="12"/>
      <c r="OBC12" s="27"/>
      <c r="OBD12" s="12"/>
      <c r="OBE12" s="223"/>
      <c r="OBF12" s="223"/>
      <c r="OBG12" s="225"/>
      <c r="OBH12" s="223"/>
      <c r="OBI12" s="223"/>
      <c r="OBJ12" s="223"/>
      <c r="OBK12" s="223"/>
      <c r="OBL12" s="223"/>
      <c r="OBM12" s="225"/>
      <c r="OBN12" s="272"/>
      <c r="OBO12" s="238"/>
      <c r="OBP12" s="238"/>
      <c r="OBQ12" s="12"/>
      <c r="OBR12" s="12"/>
      <c r="OBS12" s="27"/>
      <c r="OBT12" s="12"/>
      <c r="OBU12" s="223"/>
      <c r="OBV12" s="223"/>
      <c r="OBW12" s="225"/>
      <c r="OBX12" s="223"/>
      <c r="OBY12" s="223"/>
      <c r="OBZ12" s="223"/>
      <c r="OCA12" s="223"/>
      <c r="OCB12" s="223"/>
      <c r="OCC12" s="225"/>
      <c r="OCD12" s="272"/>
      <c r="OCE12" s="238"/>
      <c r="OCF12" s="238"/>
      <c r="OCG12" s="12"/>
      <c r="OCH12" s="12"/>
      <c r="OCI12" s="27"/>
      <c r="OCJ12" s="12"/>
      <c r="OCK12" s="223"/>
      <c r="OCL12" s="223"/>
      <c r="OCM12" s="225"/>
      <c r="OCN12" s="223"/>
      <c r="OCO12" s="223"/>
      <c r="OCP12" s="223"/>
      <c r="OCQ12" s="223"/>
      <c r="OCR12" s="223"/>
      <c r="OCS12" s="225"/>
      <c r="OCT12" s="272"/>
      <c r="OCU12" s="238"/>
      <c r="OCV12" s="238"/>
      <c r="OCW12" s="12"/>
      <c r="OCX12" s="12"/>
      <c r="OCY12" s="27"/>
      <c r="OCZ12" s="12"/>
      <c r="ODA12" s="223"/>
      <c r="ODB12" s="223"/>
      <c r="ODC12" s="225"/>
      <c r="ODD12" s="223"/>
      <c r="ODE12" s="223"/>
      <c r="ODF12" s="223"/>
      <c r="ODG12" s="223"/>
      <c r="ODH12" s="223"/>
      <c r="ODI12" s="225"/>
      <c r="ODJ12" s="272"/>
      <c r="ODK12" s="238"/>
      <c r="ODL12" s="238"/>
      <c r="ODM12" s="12"/>
      <c r="ODN12" s="12"/>
      <c r="ODO12" s="27"/>
      <c r="ODP12" s="12"/>
      <c r="ODQ12" s="223"/>
      <c r="ODR12" s="223"/>
      <c r="ODS12" s="225"/>
      <c r="ODT12" s="223"/>
      <c r="ODU12" s="223"/>
      <c r="ODV12" s="223"/>
      <c r="ODW12" s="223"/>
      <c r="ODX12" s="223"/>
      <c r="ODY12" s="225"/>
      <c r="ODZ12" s="272"/>
      <c r="OEA12" s="238"/>
      <c r="OEB12" s="238"/>
      <c r="OEC12" s="12"/>
      <c r="OED12" s="12"/>
      <c r="OEE12" s="27"/>
      <c r="OEF12" s="12"/>
      <c r="OEG12" s="223"/>
      <c r="OEH12" s="223"/>
      <c r="OEI12" s="225"/>
      <c r="OEJ12" s="223"/>
      <c r="OEK12" s="223"/>
      <c r="OEL12" s="223"/>
      <c r="OEM12" s="223"/>
      <c r="OEN12" s="223"/>
      <c r="OEO12" s="225"/>
      <c r="OEP12" s="272"/>
      <c r="OEQ12" s="238"/>
      <c r="OER12" s="238"/>
      <c r="OES12" s="12"/>
      <c r="OET12" s="12"/>
      <c r="OEU12" s="27"/>
      <c r="OEV12" s="12"/>
      <c r="OEW12" s="223"/>
      <c r="OEX12" s="223"/>
      <c r="OEY12" s="225"/>
      <c r="OEZ12" s="223"/>
      <c r="OFA12" s="223"/>
      <c r="OFB12" s="223"/>
      <c r="OFC12" s="223"/>
      <c r="OFD12" s="223"/>
      <c r="OFE12" s="225"/>
      <c r="OFF12" s="272"/>
      <c r="OFG12" s="238"/>
      <c r="OFH12" s="238"/>
      <c r="OFI12" s="12"/>
      <c r="OFJ12" s="12"/>
      <c r="OFK12" s="27"/>
      <c r="OFL12" s="12"/>
      <c r="OFM12" s="223"/>
      <c r="OFN12" s="223"/>
      <c r="OFO12" s="225"/>
      <c r="OFP12" s="223"/>
      <c r="OFQ12" s="223"/>
      <c r="OFR12" s="223"/>
      <c r="OFS12" s="223"/>
      <c r="OFT12" s="223"/>
      <c r="OFU12" s="225"/>
      <c r="OFV12" s="272"/>
      <c r="OFW12" s="238"/>
      <c r="OFX12" s="238"/>
      <c r="OFY12" s="12"/>
      <c r="OFZ12" s="12"/>
      <c r="OGA12" s="27"/>
      <c r="OGB12" s="12"/>
      <c r="OGC12" s="223"/>
      <c r="OGD12" s="223"/>
      <c r="OGE12" s="225"/>
      <c r="OGF12" s="223"/>
      <c r="OGG12" s="223"/>
      <c r="OGH12" s="223"/>
      <c r="OGI12" s="223"/>
      <c r="OGJ12" s="223"/>
      <c r="OGK12" s="225"/>
      <c r="OGL12" s="272"/>
      <c r="OGM12" s="238"/>
      <c r="OGN12" s="238"/>
      <c r="OGO12" s="12"/>
      <c r="OGP12" s="12"/>
      <c r="OGQ12" s="27"/>
      <c r="OGR12" s="12"/>
      <c r="OGS12" s="223"/>
      <c r="OGT12" s="223"/>
      <c r="OGU12" s="225"/>
      <c r="OGV12" s="223"/>
      <c r="OGW12" s="223"/>
      <c r="OGX12" s="223"/>
      <c r="OGY12" s="223"/>
      <c r="OGZ12" s="223"/>
      <c r="OHA12" s="225"/>
      <c r="OHB12" s="272"/>
      <c r="OHC12" s="238"/>
      <c r="OHD12" s="238"/>
      <c r="OHE12" s="12"/>
      <c r="OHF12" s="12"/>
      <c r="OHG12" s="27"/>
      <c r="OHH12" s="12"/>
      <c r="OHI12" s="223"/>
      <c r="OHJ12" s="223"/>
      <c r="OHK12" s="225"/>
      <c r="OHL12" s="223"/>
      <c r="OHM12" s="223"/>
      <c r="OHN12" s="223"/>
      <c r="OHO12" s="223"/>
      <c r="OHP12" s="223"/>
      <c r="OHQ12" s="225"/>
      <c r="OHR12" s="272"/>
      <c r="OHS12" s="238"/>
      <c r="OHT12" s="238"/>
      <c r="OHU12" s="12"/>
      <c r="OHV12" s="12"/>
      <c r="OHW12" s="27"/>
      <c r="OHX12" s="12"/>
      <c r="OHY12" s="223"/>
      <c r="OHZ12" s="223"/>
      <c r="OIA12" s="225"/>
      <c r="OIB12" s="223"/>
      <c r="OIC12" s="223"/>
      <c r="OID12" s="223"/>
      <c r="OIE12" s="223"/>
      <c r="OIF12" s="223"/>
      <c r="OIG12" s="225"/>
      <c r="OIH12" s="272"/>
      <c r="OII12" s="238"/>
      <c r="OIJ12" s="238"/>
      <c r="OIK12" s="12"/>
      <c r="OIL12" s="12"/>
      <c r="OIM12" s="27"/>
      <c r="OIN12" s="12"/>
      <c r="OIO12" s="223"/>
      <c r="OIP12" s="223"/>
      <c r="OIQ12" s="225"/>
      <c r="OIR12" s="223"/>
      <c r="OIS12" s="223"/>
      <c r="OIT12" s="223"/>
      <c r="OIU12" s="223"/>
      <c r="OIV12" s="223"/>
      <c r="OIW12" s="225"/>
      <c r="OIX12" s="272"/>
      <c r="OIY12" s="238"/>
      <c r="OIZ12" s="238"/>
      <c r="OJA12" s="12"/>
      <c r="OJB12" s="12"/>
      <c r="OJC12" s="27"/>
      <c r="OJD12" s="12"/>
      <c r="OJE12" s="223"/>
      <c r="OJF12" s="223"/>
      <c r="OJG12" s="225"/>
      <c r="OJH12" s="223"/>
      <c r="OJI12" s="223"/>
      <c r="OJJ12" s="223"/>
      <c r="OJK12" s="223"/>
      <c r="OJL12" s="223"/>
      <c r="OJM12" s="225"/>
      <c r="OJN12" s="272"/>
      <c r="OJO12" s="238"/>
      <c r="OJP12" s="238"/>
      <c r="OJQ12" s="12"/>
      <c r="OJR12" s="12"/>
      <c r="OJS12" s="27"/>
      <c r="OJT12" s="12"/>
      <c r="OJU12" s="223"/>
      <c r="OJV12" s="223"/>
      <c r="OJW12" s="225"/>
      <c r="OJX12" s="223"/>
      <c r="OJY12" s="223"/>
      <c r="OJZ12" s="223"/>
      <c r="OKA12" s="223"/>
      <c r="OKB12" s="223"/>
      <c r="OKC12" s="225"/>
      <c r="OKD12" s="272"/>
      <c r="OKE12" s="238"/>
      <c r="OKF12" s="238"/>
      <c r="OKG12" s="12"/>
      <c r="OKH12" s="12"/>
      <c r="OKI12" s="27"/>
      <c r="OKJ12" s="12"/>
      <c r="OKK12" s="223"/>
      <c r="OKL12" s="223"/>
      <c r="OKM12" s="225"/>
      <c r="OKN12" s="223"/>
      <c r="OKO12" s="223"/>
      <c r="OKP12" s="223"/>
      <c r="OKQ12" s="223"/>
      <c r="OKR12" s="223"/>
      <c r="OKS12" s="225"/>
      <c r="OKT12" s="272"/>
      <c r="OKU12" s="238"/>
      <c r="OKV12" s="238"/>
      <c r="OKW12" s="12"/>
      <c r="OKX12" s="12"/>
      <c r="OKY12" s="27"/>
      <c r="OKZ12" s="12"/>
      <c r="OLA12" s="223"/>
      <c r="OLB12" s="223"/>
      <c r="OLC12" s="225"/>
      <c r="OLD12" s="223"/>
      <c r="OLE12" s="223"/>
      <c r="OLF12" s="223"/>
      <c r="OLG12" s="223"/>
      <c r="OLH12" s="223"/>
      <c r="OLI12" s="225"/>
      <c r="OLJ12" s="272"/>
      <c r="OLK12" s="238"/>
      <c r="OLL12" s="238"/>
      <c r="OLM12" s="12"/>
      <c r="OLN12" s="12"/>
      <c r="OLO12" s="27"/>
      <c r="OLP12" s="12"/>
      <c r="OLQ12" s="223"/>
      <c r="OLR12" s="223"/>
      <c r="OLS12" s="225"/>
      <c r="OLT12" s="223"/>
      <c r="OLU12" s="223"/>
      <c r="OLV12" s="223"/>
      <c r="OLW12" s="223"/>
      <c r="OLX12" s="223"/>
      <c r="OLY12" s="225"/>
      <c r="OLZ12" s="272"/>
      <c r="OMA12" s="238"/>
      <c r="OMB12" s="238"/>
      <c r="OMC12" s="12"/>
      <c r="OMD12" s="12"/>
      <c r="OME12" s="27"/>
      <c r="OMF12" s="12"/>
      <c r="OMG12" s="223"/>
      <c r="OMH12" s="223"/>
      <c r="OMI12" s="225"/>
      <c r="OMJ12" s="223"/>
      <c r="OMK12" s="223"/>
      <c r="OML12" s="223"/>
      <c r="OMM12" s="223"/>
      <c r="OMN12" s="223"/>
      <c r="OMO12" s="225"/>
      <c r="OMP12" s="272"/>
      <c r="OMQ12" s="238"/>
      <c r="OMR12" s="238"/>
      <c r="OMS12" s="12"/>
      <c r="OMT12" s="12"/>
      <c r="OMU12" s="27"/>
      <c r="OMV12" s="12"/>
      <c r="OMW12" s="223"/>
      <c r="OMX12" s="223"/>
      <c r="OMY12" s="225"/>
      <c r="OMZ12" s="223"/>
      <c r="ONA12" s="223"/>
      <c r="ONB12" s="223"/>
      <c r="ONC12" s="223"/>
      <c r="OND12" s="223"/>
      <c r="ONE12" s="225"/>
      <c r="ONF12" s="272"/>
      <c r="ONG12" s="238"/>
      <c r="ONH12" s="238"/>
      <c r="ONI12" s="12"/>
      <c r="ONJ12" s="12"/>
      <c r="ONK12" s="27"/>
      <c r="ONL12" s="12"/>
      <c r="ONM12" s="223"/>
      <c r="ONN12" s="223"/>
      <c r="ONO12" s="225"/>
      <c r="ONP12" s="223"/>
      <c r="ONQ12" s="223"/>
      <c r="ONR12" s="223"/>
      <c r="ONS12" s="223"/>
      <c r="ONT12" s="223"/>
      <c r="ONU12" s="225"/>
      <c r="ONV12" s="272"/>
      <c r="ONW12" s="238"/>
      <c r="ONX12" s="238"/>
      <c r="ONY12" s="12"/>
      <c r="ONZ12" s="12"/>
      <c r="OOA12" s="27"/>
      <c r="OOB12" s="12"/>
      <c r="OOC12" s="223"/>
      <c r="OOD12" s="223"/>
      <c r="OOE12" s="225"/>
      <c r="OOF12" s="223"/>
      <c r="OOG12" s="223"/>
      <c r="OOH12" s="223"/>
      <c r="OOI12" s="223"/>
      <c r="OOJ12" s="223"/>
      <c r="OOK12" s="225"/>
      <c r="OOL12" s="272"/>
      <c r="OOM12" s="238"/>
      <c r="OON12" s="238"/>
      <c r="OOO12" s="12"/>
      <c r="OOP12" s="12"/>
      <c r="OOQ12" s="27"/>
      <c r="OOR12" s="12"/>
      <c r="OOS12" s="223"/>
      <c r="OOT12" s="223"/>
      <c r="OOU12" s="225"/>
      <c r="OOV12" s="223"/>
      <c r="OOW12" s="223"/>
      <c r="OOX12" s="223"/>
      <c r="OOY12" s="223"/>
      <c r="OOZ12" s="223"/>
      <c r="OPA12" s="225"/>
      <c r="OPB12" s="272"/>
      <c r="OPC12" s="238"/>
      <c r="OPD12" s="238"/>
      <c r="OPE12" s="12"/>
      <c r="OPF12" s="12"/>
      <c r="OPG12" s="27"/>
      <c r="OPH12" s="12"/>
      <c r="OPI12" s="223"/>
      <c r="OPJ12" s="223"/>
      <c r="OPK12" s="225"/>
      <c r="OPL12" s="223"/>
      <c r="OPM12" s="223"/>
      <c r="OPN12" s="223"/>
      <c r="OPO12" s="223"/>
      <c r="OPP12" s="223"/>
      <c r="OPQ12" s="225"/>
      <c r="OPR12" s="272"/>
      <c r="OPS12" s="238"/>
      <c r="OPT12" s="238"/>
      <c r="OPU12" s="12"/>
      <c r="OPV12" s="12"/>
      <c r="OPW12" s="27"/>
      <c r="OPX12" s="12"/>
      <c r="OPY12" s="223"/>
      <c r="OPZ12" s="223"/>
      <c r="OQA12" s="225"/>
      <c r="OQB12" s="223"/>
      <c r="OQC12" s="223"/>
      <c r="OQD12" s="223"/>
      <c r="OQE12" s="223"/>
      <c r="OQF12" s="223"/>
      <c r="OQG12" s="225"/>
      <c r="OQH12" s="272"/>
      <c r="OQI12" s="238"/>
      <c r="OQJ12" s="238"/>
      <c r="OQK12" s="12"/>
      <c r="OQL12" s="12"/>
      <c r="OQM12" s="27"/>
      <c r="OQN12" s="12"/>
      <c r="OQO12" s="223"/>
      <c r="OQP12" s="223"/>
      <c r="OQQ12" s="225"/>
      <c r="OQR12" s="223"/>
      <c r="OQS12" s="223"/>
      <c r="OQT12" s="223"/>
      <c r="OQU12" s="223"/>
      <c r="OQV12" s="223"/>
      <c r="OQW12" s="225"/>
      <c r="OQX12" s="272"/>
      <c r="OQY12" s="238"/>
      <c r="OQZ12" s="238"/>
      <c r="ORA12" s="12"/>
      <c r="ORB12" s="12"/>
      <c r="ORC12" s="27"/>
      <c r="ORD12" s="12"/>
      <c r="ORE12" s="223"/>
      <c r="ORF12" s="223"/>
      <c r="ORG12" s="225"/>
      <c r="ORH12" s="223"/>
      <c r="ORI12" s="223"/>
      <c r="ORJ12" s="223"/>
      <c r="ORK12" s="223"/>
      <c r="ORL12" s="223"/>
      <c r="ORM12" s="225"/>
      <c r="ORN12" s="272"/>
      <c r="ORO12" s="238"/>
      <c r="ORP12" s="238"/>
      <c r="ORQ12" s="12"/>
      <c r="ORR12" s="12"/>
      <c r="ORS12" s="27"/>
      <c r="ORT12" s="12"/>
      <c r="ORU12" s="223"/>
      <c r="ORV12" s="223"/>
      <c r="ORW12" s="225"/>
      <c r="ORX12" s="223"/>
      <c r="ORY12" s="223"/>
      <c r="ORZ12" s="223"/>
      <c r="OSA12" s="223"/>
      <c r="OSB12" s="223"/>
      <c r="OSC12" s="225"/>
      <c r="OSD12" s="272"/>
      <c r="OSE12" s="238"/>
      <c r="OSF12" s="238"/>
      <c r="OSG12" s="12"/>
      <c r="OSH12" s="12"/>
      <c r="OSI12" s="27"/>
      <c r="OSJ12" s="12"/>
      <c r="OSK12" s="223"/>
      <c r="OSL12" s="223"/>
      <c r="OSM12" s="225"/>
      <c r="OSN12" s="223"/>
      <c r="OSO12" s="223"/>
      <c r="OSP12" s="223"/>
      <c r="OSQ12" s="223"/>
      <c r="OSR12" s="223"/>
      <c r="OSS12" s="225"/>
      <c r="OST12" s="272"/>
      <c r="OSU12" s="238"/>
      <c r="OSV12" s="238"/>
      <c r="OSW12" s="12"/>
      <c r="OSX12" s="12"/>
      <c r="OSY12" s="27"/>
      <c r="OSZ12" s="12"/>
      <c r="OTA12" s="223"/>
      <c r="OTB12" s="223"/>
      <c r="OTC12" s="225"/>
      <c r="OTD12" s="223"/>
      <c r="OTE12" s="223"/>
      <c r="OTF12" s="223"/>
      <c r="OTG12" s="223"/>
      <c r="OTH12" s="223"/>
      <c r="OTI12" s="225"/>
      <c r="OTJ12" s="272"/>
      <c r="OTK12" s="238"/>
      <c r="OTL12" s="238"/>
      <c r="OTM12" s="12"/>
      <c r="OTN12" s="12"/>
      <c r="OTO12" s="27"/>
      <c r="OTP12" s="12"/>
      <c r="OTQ12" s="223"/>
      <c r="OTR12" s="223"/>
      <c r="OTS12" s="225"/>
      <c r="OTT12" s="223"/>
      <c r="OTU12" s="223"/>
      <c r="OTV12" s="223"/>
      <c r="OTW12" s="223"/>
      <c r="OTX12" s="223"/>
      <c r="OTY12" s="225"/>
      <c r="OTZ12" s="272"/>
      <c r="OUA12" s="238"/>
      <c r="OUB12" s="238"/>
      <c r="OUC12" s="12"/>
      <c r="OUD12" s="12"/>
      <c r="OUE12" s="27"/>
      <c r="OUF12" s="12"/>
      <c r="OUG12" s="223"/>
      <c r="OUH12" s="223"/>
      <c r="OUI12" s="225"/>
      <c r="OUJ12" s="223"/>
      <c r="OUK12" s="223"/>
      <c r="OUL12" s="223"/>
      <c r="OUM12" s="223"/>
      <c r="OUN12" s="223"/>
      <c r="OUO12" s="225"/>
      <c r="OUP12" s="272"/>
      <c r="OUQ12" s="238"/>
      <c r="OUR12" s="238"/>
      <c r="OUS12" s="12"/>
      <c r="OUT12" s="12"/>
      <c r="OUU12" s="27"/>
      <c r="OUV12" s="12"/>
      <c r="OUW12" s="223"/>
      <c r="OUX12" s="223"/>
      <c r="OUY12" s="225"/>
      <c r="OUZ12" s="223"/>
      <c r="OVA12" s="223"/>
      <c r="OVB12" s="223"/>
      <c r="OVC12" s="223"/>
      <c r="OVD12" s="223"/>
      <c r="OVE12" s="225"/>
      <c r="OVF12" s="272"/>
      <c r="OVG12" s="238"/>
      <c r="OVH12" s="238"/>
      <c r="OVI12" s="12"/>
      <c r="OVJ12" s="12"/>
      <c r="OVK12" s="27"/>
      <c r="OVL12" s="12"/>
      <c r="OVM12" s="223"/>
      <c r="OVN12" s="223"/>
      <c r="OVO12" s="225"/>
      <c r="OVP12" s="223"/>
      <c r="OVQ12" s="223"/>
      <c r="OVR12" s="223"/>
      <c r="OVS12" s="223"/>
      <c r="OVT12" s="223"/>
      <c r="OVU12" s="225"/>
      <c r="OVV12" s="272"/>
      <c r="OVW12" s="238"/>
      <c r="OVX12" s="238"/>
      <c r="OVY12" s="12"/>
      <c r="OVZ12" s="12"/>
      <c r="OWA12" s="27"/>
      <c r="OWB12" s="12"/>
      <c r="OWC12" s="223"/>
      <c r="OWD12" s="223"/>
      <c r="OWE12" s="225"/>
      <c r="OWF12" s="223"/>
      <c r="OWG12" s="223"/>
      <c r="OWH12" s="223"/>
      <c r="OWI12" s="223"/>
      <c r="OWJ12" s="223"/>
      <c r="OWK12" s="225"/>
      <c r="OWL12" s="272"/>
      <c r="OWM12" s="238"/>
      <c r="OWN12" s="238"/>
      <c r="OWO12" s="12"/>
      <c r="OWP12" s="12"/>
      <c r="OWQ12" s="27"/>
      <c r="OWR12" s="12"/>
      <c r="OWS12" s="223"/>
      <c r="OWT12" s="223"/>
      <c r="OWU12" s="225"/>
      <c r="OWV12" s="223"/>
      <c r="OWW12" s="223"/>
      <c r="OWX12" s="223"/>
      <c r="OWY12" s="223"/>
      <c r="OWZ12" s="223"/>
      <c r="OXA12" s="225"/>
      <c r="OXB12" s="272"/>
      <c r="OXC12" s="238"/>
      <c r="OXD12" s="238"/>
      <c r="OXE12" s="12"/>
      <c r="OXF12" s="12"/>
      <c r="OXG12" s="27"/>
      <c r="OXH12" s="12"/>
      <c r="OXI12" s="223"/>
      <c r="OXJ12" s="223"/>
      <c r="OXK12" s="225"/>
      <c r="OXL12" s="223"/>
      <c r="OXM12" s="223"/>
      <c r="OXN12" s="223"/>
      <c r="OXO12" s="223"/>
      <c r="OXP12" s="223"/>
      <c r="OXQ12" s="225"/>
      <c r="OXR12" s="272"/>
      <c r="OXS12" s="238"/>
      <c r="OXT12" s="238"/>
      <c r="OXU12" s="12"/>
      <c r="OXV12" s="12"/>
      <c r="OXW12" s="27"/>
      <c r="OXX12" s="12"/>
      <c r="OXY12" s="223"/>
      <c r="OXZ12" s="223"/>
      <c r="OYA12" s="225"/>
      <c r="OYB12" s="223"/>
      <c r="OYC12" s="223"/>
      <c r="OYD12" s="223"/>
      <c r="OYE12" s="223"/>
      <c r="OYF12" s="223"/>
      <c r="OYG12" s="225"/>
      <c r="OYH12" s="272"/>
      <c r="OYI12" s="238"/>
      <c r="OYJ12" s="238"/>
      <c r="OYK12" s="12"/>
      <c r="OYL12" s="12"/>
      <c r="OYM12" s="27"/>
      <c r="OYN12" s="12"/>
      <c r="OYO12" s="223"/>
      <c r="OYP12" s="223"/>
      <c r="OYQ12" s="225"/>
      <c r="OYR12" s="223"/>
      <c r="OYS12" s="223"/>
      <c r="OYT12" s="223"/>
      <c r="OYU12" s="223"/>
      <c r="OYV12" s="223"/>
      <c r="OYW12" s="225"/>
      <c r="OYX12" s="272"/>
      <c r="OYY12" s="238"/>
      <c r="OYZ12" s="238"/>
      <c r="OZA12" s="12"/>
      <c r="OZB12" s="12"/>
      <c r="OZC12" s="27"/>
      <c r="OZD12" s="12"/>
      <c r="OZE12" s="223"/>
      <c r="OZF12" s="223"/>
      <c r="OZG12" s="225"/>
      <c r="OZH12" s="223"/>
      <c r="OZI12" s="223"/>
      <c r="OZJ12" s="223"/>
      <c r="OZK12" s="223"/>
      <c r="OZL12" s="223"/>
      <c r="OZM12" s="225"/>
      <c r="OZN12" s="272"/>
      <c r="OZO12" s="238"/>
      <c r="OZP12" s="238"/>
      <c r="OZQ12" s="12"/>
      <c r="OZR12" s="12"/>
      <c r="OZS12" s="27"/>
      <c r="OZT12" s="12"/>
      <c r="OZU12" s="223"/>
      <c r="OZV12" s="223"/>
      <c r="OZW12" s="225"/>
      <c r="OZX12" s="223"/>
      <c r="OZY12" s="223"/>
      <c r="OZZ12" s="223"/>
      <c r="PAA12" s="223"/>
      <c r="PAB12" s="223"/>
      <c r="PAC12" s="225"/>
      <c r="PAD12" s="272"/>
      <c r="PAE12" s="238"/>
      <c r="PAF12" s="238"/>
      <c r="PAG12" s="12"/>
      <c r="PAH12" s="12"/>
      <c r="PAI12" s="27"/>
      <c r="PAJ12" s="12"/>
      <c r="PAK12" s="223"/>
      <c r="PAL12" s="223"/>
      <c r="PAM12" s="225"/>
      <c r="PAN12" s="223"/>
      <c r="PAO12" s="223"/>
      <c r="PAP12" s="223"/>
      <c r="PAQ12" s="223"/>
      <c r="PAR12" s="223"/>
      <c r="PAS12" s="225"/>
      <c r="PAT12" s="272"/>
      <c r="PAU12" s="238"/>
      <c r="PAV12" s="238"/>
      <c r="PAW12" s="12"/>
      <c r="PAX12" s="12"/>
      <c r="PAY12" s="27"/>
      <c r="PAZ12" s="12"/>
      <c r="PBA12" s="223"/>
      <c r="PBB12" s="223"/>
      <c r="PBC12" s="225"/>
      <c r="PBD12" s="223"/>
      <c r="PBE12" s="223"/>
      <c r="PBF12" s="223"/>
      <c r="PBG12" s="223"/>
      <c r="PBH12" s="223"/>
      <c r="PBI12" s="225"/>
      <c r="PBJ12" s="272"/>
      <c r="PBK12" s="238"/>
      <c r="PBL12" s="238"/>
      <c r="PBM12" s="12"/>
      <c r="PBN12" s="12"/>
      <c r="PBO12" s="27"/>
      <c r="PBP12" s="12"/>
      <c r="PBQ12" s="223"/>
      <c r="PBR12" s="223"/>
      <c r="PBS12" s="225"/>
      <c r="PBT12" s="223"/>
      <c r="PBU12" s="223"/>
      <c r="PBV12" s="223"/>
      <c r="PBW12" s="223"/>
      <c r="PBX12" s="223"/>
      <c r="PBY12" s="225"/>
      <c r="PBZ12" s="272"/>
      <c r="PCA12" s="238"/>
      <c r="PCB12" s="238"/>
      <c r="PCC12" s="12"/>
      <c r="PCD12" s="12"/>
      <c r="PCE12" s="27"/>
      <c r="PCF12" s="12"/>
      <c r="PCG12" s="223"/>
      <c r="PCH12" s="223"/>
      <c r="PCI12" s="225"/>
      <c r="PCJ12" s="223"/>
      <c r="PCK12" s="223"/>
      <c r="PCL12" s="223"/>
      <c r="PCM12" s="223"/>
      <c r="PCN12" s="223"/>
      <c r="PCO12" s="225"/>
      <c r="PCP12" s="272"/>
      <c r="PCQ12" s="238"/>
      <c r="PCR12" s="238"/>
      <c r="PCS12" s="12"/>
      <c r="PCT12" s="12"/>
      <c r="PCU12" s="27"/>
      <c r="PCV12" s="12"/>
      <c r="PCW12" s="223"/>
      <c r="PCX12" s="223"/>
      <c r="PCY12" s="225"/>
      <c r="PCZ12" s="223"/>
      <c r="PDA12" s="223"/>
      <c r="PDB12" s="223"/>
      <c r="PDC12" s="223"/>
      <c r="PDD12" s="223"/>
      <c r="PDE12" s="225"/>
      <c r="PDF12" s="272"/>
      <c r="PDG12" s="238"/>
      <c r="PDH12" s="238"/>
      <c r="PDI12" s="12"/>
      <c r="PDJ12" s="12"/>
      <c r="PDK12" s="27"/>
      <c r="PDL12" s="12"/>
      <c r="PDM12" s="223"/>
      <c r="PDN12" s="223"/>
      <c r="PDO12" s="225"/>
      <c r="PDP12" s="223"/>
      <c r="PDQ12" s="223"/>
      <c r="PDR12" s="223"/>
      <c r="PDS12" s="223"/>
      <c r="PDT12" s="223"/>
      <c r="PDU12" s="225"/>
      <c r="PDV12" s="272"/>
      <c r="PDW12" s="238"/>
      <c r="PDX12" s="238"/>
      <c r="PDY12" s="12"/>
      <c r="PDZ12" s="12"/>
      <c r="PEA12" s="27"/>
      <c r="PEB12" s="12"/>
      <c r="PEC12" s="223"/>
      <c r="PED12" s="223"/>
      <c r="PEE12" s="225"/>
      <c r="PEF12" s="223"/>
      <c r="PEG12" s="223"/>
      <c r="PEH12" s="223"/>
      <c r="PEI12" s="223"/>
      <c r="PEJ12" s="223"/>
      <c r="PEK12" s="225"/>
      <c r="PEL12" s="272"/>
      <c r="PEM12" s="238"/>
      <c r="PEN12" s="238"/>
      <c r="PEO12" s="12"/>
      <c r="PEP12" s="12"/>
      <c r="PEQ12" s="27"/>
      <c r="PER12" s="12"/>
      <c r="PES12" s="223"/>
      <c r="PET12" s="223"/>
      <c r="PEU12" s="225"/>
      <c r="PEV12" s="223"/>
      <c r="PEW12" s="223"/>
      <c r="PEX12" s="223"/>
      <c r="PEY12" s="223"/>
      <c r="PEZ12" s="223"/>
      <c r="PFA12" s="225"/>
      <c r="PFB12" s="272"/>
      <c r="PFC12" s="238"/>
      <c r="PFD12" s="238"/>
      <c r="PFE12" s="12"/>
      <c r="PFF12" s="12"/>
      <c r="PFG12" s="27"/>
      <c r="PFH12" s="12"/>
      <c r="PFI12" s="223"/>
      <c r="PFJ12" s="223"/>
      <c r="PFK12" s="225"/>
      <c r="PFL12" s="223"/>
      <c r="PFM12" s="223"/>
      <c r="PFN12" s="223"/>
      <c r="PFO12" s="223"/>
      <c r="PFP12" s="223"/>
      <c r="PFQ12" s="225"/>
      <c r="PFR12" s="272"/>
      <c r="PFS12" s="238"/>
      <c r="PFT12" s="238"/>
      <c r="PFU12" s="12"/>
      <c r="PFV12" s="12"/>
      <c r="PFW12" s="27"/>
      <c r="PFX12" s="12"/>
      <c r="PFY12" s="223"/>
      <c r="PFZ12" s="223"/>
      <c r="PGA12" s="225"/>
      <c r="PGB12" s="223"/>
      <c r="PGC12" s="223"/>
      <c r="PGD12" s="223"/>
      <c r="PGE12" s="223"/>
      <c r="PGF12" s="223"/>
      <c r="PGG12" s="225"/>
      <c r="PGH12" s="272"/>
      <c r="PGI12" s="238"/>
      <c r="PGJ12" s="238"/>
      <c r="PGK12" s="12"/>
      <c r="PGL12" s="12"/>
      <c r="PGM12" s="27"/>
      <c r="PGN12" s="12"/>
      <c r="PGO12" s="223"/>
      <c r="PGP12" s="223"/>
      <c r="PGQ12" s="225"/>
      <c r="PGR12" s="223"/>
      <c r="PGS12" s="223"/>
      <c r="PGT12" s="223"/>
      <c r="PGU12" s="223"/>
      <c r="PGV12" s="223"/>
      <c r="PGW12" s="225"/>
      <c r="PGX12" s="272"/>
      <c r="PGY12" s="238"/>
      <c r="PGZ12" s="238"/>
      <c r="PHA12" s="12"/>
      <c r="PHB12" s="12"/>
      <c r="PHC12" s="27"/>
      <c r="PHD12" s="12"/>
      <c r="PHE12" s="223"/>
      <c r="PHF12" s="223"/>
      <c r="PHG12" s="225"/>
      <c r="PHH12" s="223"/>
      <c r="PHI12" s="223"/>
      <c r="PHJ12" s="223"/>
      <c r="PHK12" s="223"/>
      <c r="PHL12" s="223"/>
      <c r="PHM12" s="225"/>
      <c r="PHN12" s="272"/>
      <c r="PHO12" s="238"/>
      <c r="PHP12" s="238"/>
      <c r="PHQ12" s="12"/>
      <c r="PHR12" s="12"/>
      <c r="PHS12" s="27"/>
      <c r="PHT12" s="12"/>
      <c r="PHU12" s="223"/>
      <c r="PHV12" s="223"/>
      <c r="PHW12" s="225"/>
      <c r="PHX12" s="223"/>
      <c r="PHY12" s="223"/>
      <c r="PHZ12" s="223"/>
      <c r="PIA12" s="223"/>
      <c r="PIB12" s="223"/>
      <c r="PIC12" s="225"/>
      <c r="PID12" s="272"/>
      <c r="PIE12" s="238"/>
      <c r="PIF12" s="238"/>
      <c r="PIG12" s="12"/>
      <c r="PIH12" s="12"/>
      <c r="PII12" s="27"/>
      <c r="PIJ12" s="12"/>
      <c r="PIK12" s="223"/>
      <c r="PIL12" s="223"/>
      <c r="PIM12" s="225"/>
      <c r="PIN12" s="223"/>
      <c r="PIO12" s="223"/>
      <c r="PIP12" s="223"/>
      <c r="PIQ12" s="223"/>
      <c r="PIR12" s="223"/>
      <c r="PIS12" s="225"/>
      <c r="PIT12" s="272"/>
      <c r="PIU12" s="238"/>
      <c r="PIV12" s="238"/>
      <c r="PIW12" s="12"/>
      <c r="PIX12" s="12"/>
      <c r="PIY12" s="27"/>
      <c r="PIZ12" s="12"/>
      <c r="PJA12" s="223"/>
      <c r="PJB12" s="223"/>
      <c r="PJC12" s="225"/>
      <c r="PJD12" s="223"/>
      <c r="PJE12" s="223"/>
      <c r="PJF12" s="223"/>
      <c r="PJG12" s="223"/>
      <c r="PJH12" s="223"/>
      <c r="PJI12" s="225"/>
      <c r="PJJ12" s="272"/>
      <c r="PJK12" s="238"/>
      <c r="PJL12" s="238"/>
      <c r="PJM12" s="12"/>
      <c r="PJN12" s="12"/>
      <c r="PJO12" s="27"/>
      <c r="PJP12" s="12"/>
      <c r="PJQ12" s="223"/>
      <c r="PJR12" s="223"/>
      <c r="PJS12" s="225"/>
      <c r="PJT12" s="223"/>
      <c r="PJU12" s="223"/>
      <c r="PJV12" s="223"/>
      <c r="PJW12" s="223"/>
      <c r="PJX12" s="223"/>
      <c r="PJY12" s="225"/>
      <c r="PJZ12" s="272"/>
      <c r="PKA12" s="238"/>
      <c r="PKB12" s="238"/>
      <c r="PKC12" s="12"/>
      <c r="PKD12" s="12"/>
      <c r="PKE12" s="27"/>
      <c r="PKF12" s="12"/>
      <c r="PKG12" s="223"/>
      <c r="PKH12" s="223"/>
      <c r="PKI12" s="225"/>
      <c r="PKJ12" s="223"/>
      <c r="PKK12" s="223"/>
      <c r="PKL12" s="223"/>
      <c r="PKM12" s="223"/>
      <c r="PKN12" s="223"/>
      <c r="PKO12" s="225"/>
      <c r="PKP12" s="272"/>
      <c r="PKQ12" s="238"/>
      <c r="PKR12" s="238"/>
      <c r="PKS12" s="12"/>
      <c r="PKT12" s="12"/>
      <c r="PKU12" s="27"/>
      <c r="PKV12" s="12"/>
      <c r="PKW12" s="223"/>
      <c r="PKX12" s="223"/>
      <c r="PKY12" s="225"/>
      <c r="PKZ12" s="223"/>
      <c r="PLA12" s="223"/>
      <c r="PLB12" s="223"/>
      <c r="PLC12" s="223"/>
      <c r="PLD12" s="223"/>
      <c r="PLE12" s="225"/>
      <c r="PLF12" s="272"/>
      <c r="PLG12" s="238"/>
      <c r="PLH12" s="238"/>
      <c r="PLI12" s="12"/>
      <c r="PLJ12" s="12"/>
      <c r="PLK12" s="27"/>
      <c r="PLL12" s="12"/>
      <c r="PLM12" s="223"/>
      <c r="PLN12" s="223"/>
      <c r="PLO12" s="225"/>
      <c r="PLP12" s="223"/>
      <c r="PLQ12" s="223"/>
      <c r="PLR12" s="223"/>
      <c r="PLS12" s="223"/>
      <c r="PLT12" s="223"/>
      <c r="PLU12" s="225"/>
      <c r="PLV12" s="272"/>
      <c r="PLW12" s="238"/>
      <c r="PLX12" s="238"/>
      <c r="PLY12" s="12"/>
      <c r="PLZ12" s="12"/>
      <c r="PMA12" s="27"/>
      <c r="PMB12" s="12"/>
      <c r="PMC12" s="223"/>
      <c r="PMD12" s="223"/>
      <c r="PME12" s="225"/>
      <c r="PMF12" s="223"/>
      <c r="PMG12" s="223"/>
      <c r="PMH12" s="223"/>
      <c r="PMI12" s="223"/>
      <c r="PMJ12" s="223"/>
      <c r="PMK12" s="225"/>
      <c r="PML12" s="272"/>
      <c r="PMM12" s="238"/>
      <c r="PMN12" s="238"/>
      <c r="PMO12" s="12"/>
      <c r="PMP12" s="12"/>
      <c r="PMQ12" s="27"/>
      <c r="PMR12" s="12"/>
      <c r="PMS12" s="223"/>
      <c r="PMT12" s="223"/>
      <c r="PMU12" s="225"/>
      <c r="PMV12" s="223"/>
      <c r="PMW12" s="223"/>
      <c r="PMX12" s="223"/>
      <c r="PMY12" s="223"/>
      <c r="PMZ12" s="223"/>
      <c r="PNA12" s="225"/>
      <c r="PNB12" s="272"/>
      <c r="PNC12" s="238"/>
      <c r="PND12" s="238"/>
      <c r="PNE12" s="12"/>
      <c r="PNF12" s="12"/>
      <c r="PNG12" s="27"/>
      <c r="PNH12" s="12"/>
      <c r="PNI12" s="223"/>
      <c r="PNJ12" s="223"/>
      <c r="PNK12" s="225"/>
      <c r="PNL12" s="223"/>
      <c r="PNM12" s="223"/>
      <c r="PNN12" s="223"/>
      <c r="PNO12" s="223"/>
      <c r="PNP12" s="223"/>
      <c r="PNQ12" s="225"/>
      <c r="PNR12" s="272"/>
      <c r="PNS12" s="238"/>
      <c r="PNT12" s="238"/>
      <c r="PNU12" s="12"/>
      <c r="PNV12" s="12"/>
      <c r="PNW12" s="27"/>
      <c r="PNX12" s="12"/>
      <c r="PNY12" s="223"/>
      <c r="PNZ12" s="223"/>
      <c r="POA12" s="225"/>
      <c r="POB12" s="223"/>
      <c r="POC12" s="223"/>
      <c r="POD12" s="223"/>
      <c r="POE12" s="223"/>
      <c r="POF12" s="223"/>
      <c r="POG12" s="225"/>
      <c r="POH12" s="272"/>
      <c r="POI12" s="238"/>
      <c r="POJ12" s="238"/>
      <c r="POK12" s="12"/>
      <c r="POL12" s="12"/>
      <c r="POM12" s="27"/>
      <c r="PON12" s="12"/>
      <c r="POO12" s="223"/>
      <c r="POP12" s="223"/>
      <c r="POQ12" s="225"/>
      <c r="POR12" s="223"/>
      <c r="POS12" s="223"/>
      <c r="POT12" s="223"/>
      <c r="POU12" s="223"/>
      <c r="POV12" s="223"/>
      <c r="POW12" s="225"/>
      <c r="POX12" s="272"/>
      <c r="POY12" s="238"/>
      <c r="POZ12" s="238"/>
      <c r="PPA12" s="12"/>
      <c r="PPB12" s="12"/>
      <c r="PPC12" s="27"/>
      <c r="PPD12" s="12"/>
      <c r="PPE12" s="223"/>
      <c r="PPF12" s="223"/>
      <c r="PPG12" s="225"/>
      <c r="PPH12" s="223"/>
      <c r="PPI12" s="223"/>
      <c r="PPJ12" s="223"/>
      <c r="PPK12" s="223"/>
      <c r="PPL12" s="223"/>
      <c r="PPM12" s="225"/>
      <c r="PPN12" s="272"/>
      <c r="PPO12" s="238"/>
      <c r="PPP12" s="238"/>
      <c r="PPQ12" s="12"/>
      <c r="PPR12" s="12"/>
      <c r="PPS12" s="27"/>
      <c r="PPT12" s="12"/>
      <c r="PPU12" s="223"/>
      <c r="PPV12" s="223"/>
      <c r="PPW12" s="225"/>
      <c r="PPX12" s="223"/>
      <c r="PPY12" s="223"/>
      <c r="PPZ12" s="223"/>
      <c r="PQA12" s="223"/>
      <c r="PQB12" s="223"/>
      <c r="PQC12" s="225"/>
      <c r="PQD12" s="272"/>
      <c r="PQE12" s="238"/>
      <c r="PQF12" s="238"/>
      <c r="PQG12" s="12"/>
      <c r="PQH12" s="12"/>
      <c r="PQI12" s="27"/>
      <c r="PQJ12" s="12"/>
      <c r="PQK12" s="223"/>
      <c r="PQL12" s="223"/>
      <c r="PQM12" s="225"/>
      <c r="PQN12" s="223"/>
      <c r="PQO12" s="223"/>
      <c r="PQP12" s="223"/>
      <c r="PQQ12" s="223"/>
      <c r="PQR12" s="223"/>
      <c r="PQS12" s="225"/>
      <c r="PQT12" s="272"/>
      <c r="PQU12" s="238"/>
      <c r="PQV12" s="238"/>
      <c r="PQW12" s="12"/>
      <c r="PQX12" s="12"/>
      <c r="PQY12" s="27"/>
      <c r="PQZ12" s="12"/>
      <c r="PRA12" s="223"/>
      <c r="PRB12" s="223"/>
      <c r="PRC12" s="225"/>
      <c r="PRD12" s="223"/>
      <c r="PRE12" s="223"/>
      <c r="PRF12" s="223"/>
      <c r="PRG12" s="223"/>
      <c r="PRH12" s="223"/>
      <c r="PRI12" s="225"/>
      <c r="PRJ12" s="272"/>
      <c r="PRK12" s="238"/>
      <c r="PRL12" s="238"/>
      <c r="PRM12" s="12"/>
      <c r="PRN12" s="12"/>
      <c r="PRO12" s="27"/>
      <c r="PRP12" s="12"/>
      <c r="PRQ12" s="223"/>
      <c r="PRR12" s="223"/>
      <c r="PRS12" s="225"/>
      <c r="PRT12" s="223"/>
      <c r="PRU12" s="223"/>
      <c r="PRV12" s="223"/>
      <c r="PRW12" s="223"/>
      <c r="PRX12" s="223"/>
      <c r="PRY12" s="225"/>
      <c r="PRZ12" s="272"/>
      <c r="PSA12" s="238"/>
      <c r="PSB12" s="238"/>
      <c r="PSC12" s="12"/>
      <c r="PSD12" s="12"/>
      <c r="PSE12" s="27"/>
      <c r="PSF12" s="12"/>
      <c r="PSG12" s="223"/>
      <c r="PSH12" s="223"/>
      <c r="PSI12" s="225"/>
      <c r="PSJ12" s="223"/>
      <c r="PSK12" s="223"/>
      <c r="PSL12" s="223"/>
      <c r="PSM12" s="223"/>
      <c r="PSN12" s="223"/>
      <c r="PSO12" s="225"/>
      <c r="PSP12" s="272"/>
      <c r="PSQ12" s="238"/>
      <c r="PSR12" s="238"/>
      <c r="PSS12" s="12"/>
      <c r="PST12" s="12"/>
      <c r="PSU12" s="27"/>
      <c r="PSV12" s="12"/>
      <c r="PSW12" s="223"/>
      <c r="PSX12" s="223"/>
      <c r="PSY12" s="225"/>
      <c r="PSZ12" s="223"/>
      <c r="PTA12" s="223"/>
      <c r="PTB12" s="223"/>
      <c r="PTC12" s="223"/>
      <c r="PTD12" s="223"/>
      <c r="PTE12" s="225"/>
      <c r="PTF12" s="272"/>
      <c r="PTG12" s="238"/>
      <c r="PTH12" s="238"/>
      <c r="PTI12" s="12"/>
      <c r="PTJ12" s="12"/>
      <c r="PTK12" s="27"/>
      <c r="PTL12" s="12"/>
      <c r="PTM12" s="223"/>
      <c r="PTN12" s="223"/>
      <c r="PTO12" s="225"/>
      <c r="PTP12" s="223"/>
      <c r="PTQ12" s="223"/>
      <c r="PTR12" s="223"/>
      <c r="PTS12" s="223"/>
      <c r="PTT12" s="223"/>
      <c r="PTU12" s="225"/>
      <c r="PTV12" s="272"/>
      <c r="PTW12" s="238"/>
      <c r="PTX12" s="238"/>
      <c r="PTY12" s="12"/>
      <c r="PTZ12" s="12"/>
      <c r="PUA12" s="27"/>
      <c r="PUB12" s="12"/>
      <c r="PUC12" s="223"/>
      <c r="PUD12" s="223"/>
      <c r="PUE12" s="225"/>
      <c r="PUF12" s="223"/>
      <c r="PUG12" s="223"/>
      <c r="PUH12" s="223"/>
      <c r="PUI12" s="223"/>
      <c r="PUJ12" s="223"/>
      <c r="PUK12" s="225"/>
      <c r="PUL12" s="272"/>
      <c r="PUM12" s="238"/>
      <c r="PUN12" s="238"/>
      <c r="PUO12" s="12"/>
      <c r="PUP12" s="12"/>
      <c r="PUQ12" s="27"/>
      <c r="PUR12" s="12"/>
      <c r="PUS12" s="223"/>
      <c r="PUT12" s="223"/>
      <c r="PUU12" s="225"/>
      <c r="PUV12" s="223"/>
      <c r="PUW12" s="223"/>
      <c r="PUX12" s="223"/>
      <c r="PUY12" s="223"/>
      <c r="PUZ12" s="223"/>
      <c r="PVA12" s="225"/>
      <c r="PVB12" s="272"/>
      <c r="PVC12" s="238"/>
      <c r="PVD12" s="238"/>
      <c r="PVE12" s="12"/>
      <c r="PVF12" s="12"/>
      <c r="PVG12" s="27"/>
      <c r="PVH12" s="12"/>
      <c r="PVI12" s="223"/>
      <c r="PVJ12" s="223"/>
      <c r="PVK12" s="225"/>
      <c r="PVL12" s="223"/>
      <c r="PVM12" s="223"/>
      <c r="PVN12" s="223"/>
      <c r="PVO12" s="223"/>
      <c r="PVP12" s="223"/>
      <c r="PVQ12" s="225"/>
      <c r="PVR12" s="272"/>
      <c r="PVS12" s="238"/>
      <c r="PVT12" s="238"/>
      <c r="PVU12" s="12"/>
      <c r="PVV12" s="12"/>
      <c r="PVW12" s="27"/>
      <c r="PVX12" s="12"/>
      <c r="PVY12" s="223"/>
      <c r="PVZ12" s="223"/>
      <c r="PWA12" s="225"/>
      <c r="PWB12" s="223"/>
      <c r="PWC12" s="223"/>
      <c r="PWD12" s="223"/>
      <c r="PWE12" s="223"/>
      <c r="PWF12" s="223"/>
      <c r="PWG12" s="225"/>
      <c r="PWH12" s="272"/>
      <c r="PWI12" s="238"/>
      <c r="PWJ12" s="238"/>
      <c r="PWK12" s="12"/>
      <c r="PWL12" s="12"/>
      <c r="PWM12" s="27"/>
      <c r="PWN12" s="12"/>
      <c r="PWO12" s="223"/>
      <c r="PWP12" s="223"/>
      <c r="PWQ12" s="225"/>
      <c r="PWR12" s="223"/>
      <c r="PWS12" s="223"/>
      <c r="PWT12" s="223"/>
      <c r="PWU12" s="223"/>
      <c r="PWV12" s="223"/>
      <c r="PWW12" s="225"/>
      <c r="PWX12" s="272"/>
      <c r="PWY12" s="238"/>
      <c r="PWZ12" s="238"/>
      <c r="PXA12" s="12"/>
      <c r="PXB12" s="12"/>
      <c r="PXC12" s="27"/>
      <c r="PXD12" s="12"/>
      <c r="PXE12" s="223"/>
      <c r="PXF12" s="223"/>
      <c r="PXG12" s="225"/>
      <c r="PXH12" s="223"/>
      <c r="PXI12" s="223"/>
      <c r="PXJ12" s="223"/>
      <c r="PXK12" s="223"/>
      <c r="PXL12" s="223"/>
      <c r="PXM12" s="225"/>
      <c r="PXN12" s="272"/>
      <c r="PXO12" s="238"/>
      <c r="PXP12" s="238"/>
      <c r="PXQ12" s="12"/>
      <c r="PXR12" s="12"/>
      <c r="PXS12" s="27"/>
      <c r="PXT12" s="12"/>
      <c r="PXU12" s="223"/>
      <c r="PXV12" s="223"/>
      <c r="PXW12" s="225"/>
      <c r="PXX12" s="223"/>
      <c r="PXY12" s="223"/>
      <c r="PXZ12" s="223"/>
      <c r="PYA12" s="223"/>
      <c r="PYB12" s="223"/>
      <c r="PYC12" s="225"/>
      <c r="PYD12" s="272"/>
      <c r="PYE12" s="238"/>
      <c r="PYF12" s="238"/>
      <c r="PYG12" s="12"/>
      <c r="PYH12" s="12"/>
      <c r="PYI12" s="27"/>
      <c r="PYJ12" s="12"/>
      <c r="PYK12" s="223"/>
      <c r="PYL12" s="223"/>
      <c r="PYM12" s="225"/>
      <c r="PYN12" s="223"/>
      <c r="PYO12" s="223"/>
      <c r="PYP12" s="223"/>
      <c r="PYQ12" s="223"/>
      <c r="PYR12" s="223"/>
      <c r="PYS12" s="225"/>
      <c r="PYT12" s="272"/>
      <c r="PYU12" s="238"/>
      <c r="PYV12" s="238"/>
      <c r="PYW12" s="12"/>
      <c r="PYX12" s="12"/>
      <c r="PYY12" s="27"/>
      <c r="PYZ12" s="12"/>
      <c r="PZA12" s="223"/>
      <c r="PZB12" s="223"/>
      <c r="PZC12" s="225"/>
      <c r="PZD12" s="223"/>
      <c r="PZE12" s="223"/>
      <c r="PZF12" s="223"/>
      <c r="PZG12" s="223"/>
      <c r="PZH12" s="223"/>
      <c r="PZI12" s="225"/>
      <c r="PZJ12" s="272"/>
      <c r="PZK12" s="238"/>
      <c r="PZL12" s="238"/>
      <c r="PZM12" s="12"/>
      <c r="PZN12" s="12"/>
      <c r="PZO12" s="27"/>
      <c r="PZP12" s="12"/>
      <c r="PZQ12" s="223"/>
      <c r="PZR12" s="223"/>
      <c r="PZS12" s="225"/>
      <c r="PZT12" s="223"/>
      <c r="PZU12" s="223"/>
      <c r="PZV12" s="223"/>
      <c r="PZW12" s="223"/>
      <c r="PZX12" s="223"/>
      <c r="PZY12" s="225"/>
      <c r="PZZ12" s="272"/>
      <c r="QAA12" s="238"/>
      <c r="QAB12" s="238"/>
      <c r="QAC12" s="12"/>
      <c r="QAD12" s="12"/>
      <c r="QAE12" s="27"/>
      <c r="QAF12" s="12"/>
      <c r="QAG12" s="223"/>
      <c r="QAH12" s="223"/>
      <c r="QAI12" s="225"/>
      <c r="QAJ12" s="223"/>
      <c r="QAK12" s="223"/>
      <c r="QAL12" s="223"/>
      <c r="QAM12" s="223"/>
      <c r="QAN12" s="223"/>
      <c r="QAO12" s="225"/>
      <c r="QAP12" s="272"/>
      <c r="QAQ12" s="238"/>
      <c r="QAR12" s="238"/>
      <c r="QAS12" s="12"/>
      <c r="QAT12" s="12"/>
      <c r="QAU12" s="27"/>
      <c r="QAV12" s="12"/>
      <c r="QAW12" s="223"/>
      <c r="QAX12" s="223"/>
      <c r="QAY12" s="225"/>
      <c r="QAZ12" s="223"/>
      <c r="QBA12" s="223"/>
      <c r="QBB12" s="223"/>
      <c r="QBC12" s="223"/>
      <c r="QBD12" s="223"/>
      <c r="QBE12" s="225"/>
      <c r="QBF12" s="272"/>
      <c r="QBG12" s="238"/>
      <c r="QBH12" s="238"/>
      <c r="QBI12" s="12"/>
      <c r="QBJ12" s="12"/>
      <c r="QBK12" s="27"/>
      <c r="QBL12" s="12"/>
      <c r="QBM12" s="223"/>
      <c r="QBN12" s="223"/>
      <c r="QBO12" s="225"/>
      <c r="QBP12" s="223"/>
      <c r="QBQ12" s="223"/>
      <c r="QBR12" s="223"/>
      <c r="QBS12" s="223"/>
      <c r="QBT12" s="223"/>
      <c r="QBU12" s="225"/>
      <c r="QBV12" s="272"/>
      <c r="QBW12" s="238"/>
      <c r="QBX12" s="238"/>
      <c r="QBY12" s="12"/>
      <c r="QBZ12" s="12"/>
      <c r="QCA12" s="27"/>
      <c r="QCB12" s="12"/>
      <c r="QCC12" s="223"/>
      <c r="QCD12" s="223"/>
      <c r="QCE12" s="225"/>
      <c r="QCF12" s="223"/>
      <c r="QCG12" s="223"/>
      <c r="QCH12" s="223"/>
      <c r="QCI12" s="223"/>
      <c r="QCJ12" s="223"/>
      <c r="QCK12" s="225"/>
      <c r="QCL12" s="272"/>
      <c r="QCM12" s="238"/>
      <c r="QCN12" s="238"/>
      <c r="QCO12" s="12"/>
      <c r="QCP12" s="12"/>
      <c r="QCQ12" s="27"/>
      <c r="QCR12" s="12"/>
      <c r="QCS12" s="223"/>
      <c r="QCT12" s="223"/>
      <c r="QCU12" s="225"/>
      <c r="QCV12" s="223"/>
      <c r="QCW12" s="223"/>
      <c r="QCX12" s="223"/>
      <c r="QCY12" s="223"/>
      <c r="QCZ12" s="223"/>
      <c r="QDA12" s="225"/>
      <c r="QDB12" s="272"/>
      <c r="QDC12" s="238"/>
      <c r="QDD12" s="238"/>
      <c r="QDE12" s="12"/>
      <c r="QDF12" s="12"/>
      <c r="QDG12" s="27"/>
      <c r="QDH12" s="12"/>
      <c r="QDI12" s="223"/>
      <c r="QDJ12" s="223"/>
      <c r="QDK12" s="225"/>
      <c r="QDL12" s="223"/>
      <c r="QDM12" s="223"/>
      <c r="QDN12" s="223"/>
      <c r="QDO12" s="223"/>
      <c r="QDP12" s="223"/>
      <c r="QDQ12" s="225"/>
      <c r="QDR12" s="272"/>
      <c r="QDS12" s="238"/>
      <c r="QDT12" s="238"/>
      <c r="QDU12" s="12"/>
      <c r="QDV12" s="12"/>
      <c r="QDW12" s="27"/>
      <c r="QDX12" s="12"/>
      <c r="QDY12" s="223"/>
      <c r="QDZ12" s="223"/>
      <c r="QEA12" s="225"/>
      <c r="QEB12" s="223"/>
      <c r="QEC12" s="223"/>
      <c r="QED12" s="223"/>
      <c r="QEE12" s="223"/>
      <c r="QEF12" s="223"/>
      <c r="QEG12" s="225"/>
      <c r="QEH12" s="272"/>
      <c r="QEI12" s="238"/>
      <c r="QEJ12" s="238"/>
      <c r="QEK12" s="12"/>
      <c r="QEL12" s="12"/>
      <c r="QEM12" s="27"/>
      <c r="QEN12" s="12"/>
      <c r="QEO12" s="223"/>
      <c r="QEP12" s="223"/>
      <c r="QEQ12" s="225"/>
      <c r="QER12" s="223"/>
      <c r="QES12" s="223"/>
      <c r="QET12" s="223"/>
      <c r="QEU12" s="223"/>
      <c r="QEV12" s="223"/>
      <c r="QEW12" s="225"/>
      <c r="QEX12" s="272"/>
      <c r="QEY12" s="238"/>
      <c r="QEZ12" s="238"/>
      <c r="QFA12" s="12"/>
      <c r="QFB12" s="12"/>
      <c r="QFC12" s="27"/>
      <c r="QFD12" s="12"/>
      <c r="QFE12" s="223"/>
      <c r="QFF12" s="223"/>
      <c r="QFG12" s="225"/>
      <c r="QFH12" s="223"/>
      <c r="QFI12" s="223"/>
      <c r="QFJ12" s="223"/>
      <c r="QFK12" s="223"/>
      <c r="QFL12" s="223"/>
      <c r="QFM12" s="225"/>
      <c r="QFN12" s="272"/>
      <c r="QFO12" s="238"/>
      <c r="QFP12" s="238"/>
      <c r="QFQ12" s="12"/>
      <c r="QFR12" s="12"/>
      <c r="QFS12" s="27"/>
      <c r="QFT12" s="12"/>
      <c r="QFU12" s="223"/>
      <c r="QFV12" s="223"/>
      <c r="QFW12" s="225"/>
      <c r="QFX12" s="223"/>
      <c r="QFY12" s="223"/>
      <c r="QFZ12" s="223"/>
      <c r="QGA12" s="223"/>
      <c r="QGB12" s="223"/>
      <c r="QGC12" s="225"/>
      <c r="QGD12" s="272"/>
      <c r="QGE12" s="238"/>
      <c r="QGF12" s="238"/>
      <c r="QGG12" s="12"/>
      <c r="QGH12" s="12"/>
      <c r="QGI12" s="27"/>
      <c r="QGJ12" s="12"/>
      <c r="QGK12" s="223"/>
      <c r="QGL12" s="223"/>
      <c r="QGM12" s="225"/>
      <c r="QGN12" s="223"/>
      <c r="QGO12" s="223"/>
      <c r="QGP12" s="223"/>
      <c r="QGQ12" s="223"/>
      <c r="QGR12" s="223"/>
      <c r="QGS12" s="225"/>
      <c r="QGT12" s="272"/>
      <c r="QGU12" s="238"/>
      <c r="QGV12" s="238"/>
      <c r="QGW12" s="12"/>
      <c r="QGX12" s="12"/>
      <c r="QGY12" s="27"/>
      <c r="QGZ12" s="12"/>
      <c r="QHA12" s="223"/>
      <c r="QHB12" s="223"/>
      <c r="QHC12" s="225"/>
      <c r="QHD12" s="223"/>
      <c r="QHE12" s="223"/>
      <c r="QHF12" s="223"/>
      <c r="QHG12" s="223"/>
      <c r="QHH12" s="223"/>
      <c r="QHI12" s="225"/>
      <c r="QHJ12" s="272"/>
      <c r="QHK12" s="238"/>
      <c r="QHL12" s="238"/>
      <c r="QHM12" s="12"/>
      <c r="QHN12" s="12"/>
      <c r="QHO12" s="27"/>
      <c r="QHP12" s="12"/>
      <c r="QHQ12" s="223"/>
      <c r="QHR12" s="223"/>
      <c r="QHS12" s="225"/>
      <c r="QHT12" s="223"/>
      <c r="QHU12" s="223"/>
      <c r="QHV12" s="223"/>
      <c r="QHW12" s="223"/>
      <c r="QHX12" s="223"/>
      <c r="QHY12" s="225"/>
      <c r="QHZ12" s="272"/>
      <c r="QIA12" s="238"/>
      <c r="QIB12" s="238"/>
      <c r="QIC12" s="12"/>
      <c r="QID12" s="12"/>
      <c r="QIE12" s="27"/>
      <c r="QIF12" s="12"/>
      <c r="QIG12" s="223"/>
      <c r="QIH12" s="223"/>
      <c r="QII12" s="225"/>
      <c r="QIJ12" s="223"/>
      <c r="QIK12" s="223"/>
      <c r="QIL12" s="223"/>
      <c r="QIM12" s="223"/>
      <c r="QIN12" s="223"/>
      <c r="QIO12" s="225"/>
      <c r="QIP12" s="272"/>
      <c r="QIQ12" s="238"/>
      <c r="QIR12" s="238"/>
      <c r="QIS12" s="12"/>
      <c r="QIT12" s="12"/>
      <c r="QIU12" s="27"/>
      <c r="QIV12" s="12"/>
      <c r="QIW12" s="223"/>
      <c r="QIX12" s="223"/>
      <c r="QIY12" s="225"/>
      <c r="QIZ12" s="223"/>
      <c r="QJA12" s="223"/>
      <c r="QJB12" s="223"/>
      <c r="QJC12" s="223"/>
      <c r="QJD12" s="223"/>
      <c r="QJE12" s="225"/>
      <c r="QJF12" s="272"/>
      <c r="QJG12" s="238"/>
      <c r="QJH12" s="238"/>
      <c r="QJI12" s="12"/>
      <c r="QJJ12" s="12"/>
      <c r="QJK12" s="27"/>
      <c r="QJL12" s="12"/>
      <c r="QJM12" s="223"/>
      <c r="QJN12" s="223"/>
      <c r="QJO12" s="225"/>
      <c r="QJP12" s="223"/>
      <c r="QJQ12" s="223"/>
      <c r="QJR12" s="223"/>
      <c r="QJS12" s="223"/>
      <c r="QJT12" s="223"/>
      <c r="QJU12" s="225"/>
      <c r="QJV12" s="272"/>
      <c r="QJW12" s="238"/>
      <c r="QJX12" s="238"/>
      <c r="QJY12" s="12"/>
      <c r="QJZ12" s="12"/>
      <c r="QKA12" s="27"/>
      <c r="QKB12" s="12"/>
      <c r="QKC12" s="223"/>
      <c r="QKD12" s="223"/>
      <c r="QKE12" s="225"/>
      <c r="QKF12" s="223"/>
      <c r="QKG12" s="223"/>
      <c r="QKH12" s="223"/>
      <c r="QKI12" s="223"/>
      <c r="QKJ12" s="223"/>
      <c r="QKK12" s="225"/>
      <c r="QKL12" s="272"/>
      <c r="QKM12" s="238"/>
      <c r="QKN12" s="238"/>
      <c r="QKO12" s="12"/>
      <c r="QKP12" s="12"/>
      <c r="QKQ12" s="27"/>
      <c r="QKR12" s="12"/>
      <c r="QKS12" s="223"/>
      <c r="QKT12" s="223"/>
      <c r="QKU12" s="225"/>
      <c r="QKV12" s="223"/>
      <c r="QKW12" s="223"/>
      <c r="QKX12" s="223"/>
      <c r="QKY12" s="223"/>
      <c r="QKZ12" s="223"/>
      <c r="QLA12" s="225"/>
      <c r="QLB12" s="272"/>
      <c r="QLC12" s="238"/>
      <c r="QLD12" s="238"/>
      <c r="QLE12" s="12"/>
      <c r="QLF12" s="12"/>
      <c r="QLG12" s="27"/>
      <c r="QLH12" s="12"/>
      <c r="QLI12" s="223"/>
      <c r="QLJ12" s="223"/>
      <c r="QLK12" s="225"/>
      <c r="QLL12" s="223"/>
      <c r="QLM12" s="223"/>
      <c r="QLN12" s="223"/>
      <c r="QLO12" s="223"/>
      <c r="QLP12" s="223"/>
      <c r="QLQ12" s="225"/>
      <c r="QLR12" s="272"/>
      <c r="QLS12" s="238"/>
      <c r="QLT12" s="238"/>
      <c r="QLU12" s="12"/>
      <c r="QLV12" s="12"/>
      <c r="QLW12" s="27"/>
      <c r="QLX12" s="12"/>
      <c r="QLY12" s="223"/>
      <c r="QLZ12" s="223"/>
      <c r="QMA12" s="225"/>
      <c r="QMB12" s="223"/>
      <c r="QMC12" s="223"/>
      <c r="QMD12" s="223"/>
      <c r="QME12" s="223"/>
      <c r="QMF12" s="223"/>
      <c r="QMG12" s="225"/>
      <c r="QMH12" s="272"/>
      <c r="QMI12" s="238"/>
      <c r="QMJ12" s="238"/>
      <c r="QMK12" s="12"/>
      <c r="QML12" s="12"/>
      <c r="QMM12" s="27"/>
      <c r="QMN12" s="12"/>
      <c r="QMO12" s="223"/>
      <c r="QMP12" s="223"/>
      <c r="QMQ12" s="225"/>
      <c r="QMR12" s="223"/>
      <c r="QMS12" s="223"/>
      <c r="QMT12" s="223"/>
      <c r="QMU12" s="223"/>
      <c r="QMV12" s="223"/>
      <c r="QMW12" s="225"/>
      <c r="QMX12" s="272"/>
      <c r="QMY12" s="238"/>
      <c r="QMZ12" s="238"/>
      <c r="QNA12" s="12"/>
      <c r="QNB12" s="12"/>
      <c r="QNC12" s="27"/>
      <c r="QND12" s="12"/>
      <c r="QNE12" s="223"/>
      <c r="QNF12" s="223"/>
      <c r="QNG12" s="225"/>
      <c r="QNH12" s="223"/>
      <c r="QNI12" s="223"/>
      <c r="QNJ12" s="223"/>
      <c r="QNK12" s="223"/>
      <c r="QNL12" s="223"/>
      <c r="QNM12" s="225"/>
      <c r="QNN12" s="272"/>
      <c r="QNO12" s="238"/>
      <c r="QNP12" s="238"/>
      <c r="QNQ12" s="12"/>
      <c r="QNR12" s="12"/>
      <c r="QNS12" s="27"/>
      <c r="QNT12" s="12"/>
      <c r="QNU12" s="223"/>
      <c r="QNV12" s="223"/>
      <c r="QNW12" s="225"/>
      <c r="QNX12" s="223"/>
      <c r="QNY12" s="223"/>
      <c r="QNZ12" s="223"/>
      <c r="QOA12" s="223"/>
      <c r="QOB12" s="223"/>
      <c r="QOC12" s="225"/>
      <c r="QOD12" s="272"/>
      <c r="QOE12" s="238"/>
      <c r="QOF12" s="238"/>
      <c r="QOG12" s="12"/>
      <c r="QOH12" s="12"/>
      <c r="QOI12" s="27"/>
      <c r="QOJ12" s="12"/>
      <c r="QOK12" s="223"/>
      <c r="QOL12" s="223"/>
      <c r="QOM12" s="225"/>
      <c r="QON12" s="223"/>
      <c r="QOO12" s="223"/>
      <c r="QOP12" s="223"/>
      <c r="QOQ12" s="223"/>
      <c r="QOR12" s="223"/>
      <c r="QOS12" s="225"/>
      <c r="QOT12" s="272"/>
      <c r="QOU12" s="238"/>
      <c r="QOV12" s="238"/>
      <c r="QOW12" s="12"/>
      <c r="QOX12" s="12"/>
      <c r="QOY12" s="27"/>
      <c r="QOZ12" s="12"/>
      <c r="QPA12" s="223"/>
      <c r="QPB12" s="223"/>
      <c r="QPC12" s="225"/>
      <c r="QPD12" s="223"/>
      <c r="QPE12" s="223"/>
      <c r="QPF12" s="223"/>
      <c r="QPG12" s="223"/>
      <c r="QPH12" s="223"/>
      <c r="QPI12" s="225"/>
      <c r="QPJ12" s="272"/>
      <c r="QPK12" s="238"/>
      <c r="QPL12" s="238"/>
      <c r="QPM12" s="12"/>
      <c r="QPN12" s="12"/>
      <c r="QPO12" s="27"/>
      <c r="QPP12" s="12"/>
      <c r="QPQ12" s="223"/>
      <c r="QPR12" s="223"/>
      <c r="QPS12" s="225"/>
      <c r="QPT12" s="223"/>
      <c r="QPU12" s="223"/>
      <c r="QPV12" s="223"/>
      <c r="QPW12" s="223"/>
      <c r="QPX12" s="223"/>
      <c r="QPY12" s="225"/>
      <c r="QPZ12" s="272"/>
      <c r="QQA12" s="238"/>
      <c r="QQB12" s="238"/>
      <c r="QQC12" s="12"/>
      <c r="QQD12" s="12"/>
      <c r="QQE12" s="27"/>
      <c r="QQF12" s="12"/>
      <c r="QQG12" s="223"/>
      <c r="QQH12" s="223"/>
      <c r="QQI12" s="225"/>
      <c r="QQJ12" s="223"/>
      <c r="QQK12" s="223"/>
      <c r="QQL12" s="223"/>
      <c r="QQM12" s="223"/>
      <c r="QQN12" s="223"/>
      <c r="QQO12" s="225"/>
      <c r="QQP12" s="272"/>
      <c r="QQQ12" s="238"/>
      <c r="QQR12" s="238"/>
      <c r="QQS12" s="12"/>
      <c r="QQT12" s="12"/>
      <c r="QQU12" s="27"/>
      <c r="QQV12" s="12"/>
      <c r="QQW12" s="223"/>
      <c r="QQX12" s="223"/>
      <c r="QQY12" s="225"/>
      <c r="QQZ12" s="223"/>
      <c r="QRA12" s="223"/>
      <c r="QRB12" s="223"/>
      <c r="QRC12" s="223"/>
      <c r="QRD12" s="223"/>
      <c r="QRE12" s="225"/>
      <c r="QRF12" s="272"/>
      <c r="QRG12" s="238"/>
      <c r="QRH12" s="238"/>
      <c r="QRI12" s="12"/>
      <c r="QRJ12" s="12"/>
      <c r="QRK12" s="27"/>
      <c r="QRL12" s="12"/>
      <c r="QRM12" s="223"/>
      <c r="QRN12" s="223"/>
      <c r="QRO12" s="225"/>
      <c r="QRP12" s="223"/>
      <c r="QRQ12" s="223"/>
      <c r="QRR12" s="223"/>
      <c r="QRS12" s="223"/>
      <c r="QRT12" s="223"/>
      <c r="QRU12" s="225"/>
      <c r="QRV12" s="272"/>
      <c r="QRW12" s="238"/>
      <c r="QRX12" s="238"/>
      <c r="QRY12" s="12"/>
      <c r="QRZ12" s="12"/>
      <c r="QSA12" s="27"/>
      <c r="QSB12" s="12"/>
      <c r="QSC12" s="223"/>
      <c r="QSD12" s="223"/>
      <c r="QSE12" s="225"/>
      <c r="QSF12" s="223"/>
      <c r="QSG12" s="223"/>
      <c r="QSH12" s="223"/>
      <c r="QSI12" s="223"/>
      <c r="QSJ12" s="223"/>
      <c r="QSK12" s="225"/>
      <c r="QSL12" s="272"/>
      <c r="QSM12" s="238"/>
      <c r="QSN12" s="238"/>
      <c r="QSO12" s="12"/>
      <c r="QSP12" s="12"/>
      <c r="QSQ12" s="27"/>
      <c r="QSR12" s="12"/>
      <c r="QSS12" s="223"/>
      <c r="QST12" s="223"/>
      <c r="QSU12" s="225"/>
      <c r="QSV12" s="223"/>
      <c r="QSW12" s="223"/>
      <c r="QSX12" s="223"/>
      <c r="QSY12" s="223"/>
      <c r="QSZ12" s="223"/>
      <c r="QTA12" s="225"/>
      <c r="QTB12" s="272"/>
      <c r="QTC12" s="238"/>
      <c r="QTD12" s="238"/>
      <c r="QTE12" s="12"/>
      <c r="QTF12" s="12"/>
      <c r="QTG12" s="27"/>
      <c r="QTH12" s="12"/>
      <c r="QTI12" s="223"/>
      <c r="QTJ12" s="223"/>
      <c r="QTK12" s="225"/>
      <c r="QTL12" s="223"/>
      <c r="QTM12" s="223"/>
      <c r="QTN12" s="223"/>
      <c r="QTO12" s="223"/>
      <c r="QTP12" s="223"/>
      <c r="QTQ12" s="225"/>
      <c r="QTR12" s="272"/>
      <c r="QTS12" s="238"/>
      <c r="QTT12" s="238"/>
      <c r="QTU12" s="12"/>
      <c r="QTV12" s="12"/>
      <c r="QTW12" s="27"/>
      <c r="QTX12" s="12"/>
      <c r="QTY12" s="223"/>
      <c r="QTZ12" s="223"/>
      <c r="QUA12" s="225"/>
      <c r="QUB12" s="223"/>
      <c r="QUC12" s="223"/>
      <c r="QUD12" s="223"/>
      <c r="QUE12" s="223"/>
      <c r="QUF12" s="223"/>
      <c r="QUG12" s="225"/>
      <c r="QUH12" s="272"/>
      <c r="QUI12" s="238"/>
      <c r="QUJ12" s="238"/>
      <c r="QUK12" s="12"/>
      <c r="QUL12" s="12"/>
      <c r="QUM12" s="27"/>
      <c r="QUN12" s="12"/>
      <c r="QUO12" s="223"/>
      <c r="QUP12" s="223"/>
      <c r="QUQ12" s="225"/>
      <c r="QUR12" s="223"/>
      <c r="QUS12" s="223"/>
      <c r="QUT12" s="223"/>
      <c r="QUU12" s="223"/>
      <c r="QUV12" s="223"/>
      <c r="QUW12" s="225"/>
      <c r="QUX12" s="272"/>
      <c r="QUY12" s="238"/>
      <c r="QUZ12" s="238"/>
      <c r="QVA12" s="12"/>
      <c r="QVB12" s="12"/>
      <c r="QVC12" s="27"/>
      <c r="QVD12" s="12"/>
      <c r="QVE12" s="223"/>
      <c r="QVF12" s="223"/>
      <c r="QVG12" s="225"/>
      <c r="QVH12" s="223"/>
      <c r="QVI12" s="223"/>
      <c r="QVJ12" s="223"/>
      <c r="QVK12" s="223"/>
      <c r="QVL12" s="223"/>
      <c r="QVM12" s="225"/>
      <c r="QVN12" s="272"/>
      <c r="QVO12" s="238"/>
      <c r="QVP12" s="238"/>
      <c r="QVQ12" s="12"/>
      <c r="QVR12" s="12"/>
      <c r="QVS12" s="27"/>
      <c r="QVT12" s="12"/>
      <c r="QVU12" s="223"/>
      <c r="QVV12" s="223"/>
      <c r="QVW12" s="225"/>
      <c r="QVX12" s="223"/>
      <c r="QVY12" s="223"/>
      <c r="QVZ12" s="223"/>
      <c r="QWA12" s="223"/>
      <c r="QWB12" s="223"/>
      <c r="QWC12" s="225"/>
      <c r="QWD12" s="272"/>
      <c r="QWE12" s="238"/>
      <c r="QWF12" s="238"/>
      <c r="QWG12" s="12"/>
      <c r="QWH12" s="12"/>
      <c r="QWI12" s="27"/>
      <c r="QWJ12" s="12"/>
      <c r="QWK12" s="223"/>
      <c r="QWL12" s="223"/>
      <c r="QWM12" s="225"/>
      <c r="QWN12" s="223"/>
      <c r="QWO12" s="223"/>
      <c r="QWP12" s="223"/>
      <c r="QWQ12" s="223"/>
      <c r="QWR12" s="223"/>
      <c r="QWS12" s="225"/>
      <c r="QWT12" s="272"/>
      <c r="QWU12" s="238"/>
      <c r="QWV12" s="238"/>
      <c r="QWW12" s="12"/>
      <c r="QWX12" s="12"/>
      <c r="QWY12" s="27"/>
      <c r="QWZ12" s="12"/>
      <c r="QXA12" s="223"/>
      <c r="QXB12" s="223"/>
      <c r="QXC12" s="225"/>
      <c r="QXD12" s="223"/>
      <c r="QXE12" s="223"/>
      <c r="QXF12" s="223"/>
      <c r="QXG12" s="223"/>
      <c r="QXH12" s="223"/>
      <c r="QXI12" s="225"/>
      <c r="QXJ12" s="272"/>
      <c r="QXK12" s="238"/>
      <c r="QXL12" s="238"/>
      <c r="QXM12" s="12"/>
      <c r="QXN12" s="12"/>
      <c r="QXO12" s="27"/>
      <c r="QXP12" s="12"/>
      <c r="QXQ12" s="223"/>
      <c r="QXR12" s="223"/>
      <c r="QXS12" s="225"/>
      <c r="QXT12" s="223"/>
      <c r="QXU12" s="223"/>
      <c r="QXV12" s="223"/>
      <c r="QXW12" s="223"/>
      <c r="QXX12" s="223"/>
      <c r="QXY12" s="225"/>
      <c r="QXZ12" s="272"/>
      <c r="QYA12" s="238"/>
      <c r="QYB12" s="238"/>
      <c r="QYC12" s="12"/>
      <c r="QYD12" s="12"/>
      <c r="QYE12" s="27"/>
      <c r="QYF12" s="12"/>
      <c r="QYG12" s="223"/>
      <c r="QYH12" s="223"/>
      <c r="QYI12" s="225"/>
      <c r="QYJ12" s="223"/>
      <c r="QYK12" s="223"/>
      <c r="QYL12" s="223"/>
      <c r="QYM12" s="223"/>
      <c r="QYN12" s="223"/>
      <c r="QYO12" s="225"/>
      <c r="QYP12" s="272"/>
      <c r="QYQ12" s="238"/>
      <c r="QYR12" s="238"/>
      <c r="QYS12" s="12"/>
      <c r="QYT12" s="12"/>
      <c r="QYU12" s="27"/>
      <c r="QYV12" s="12"/>
      <c r="QYW12" s="223"/>
      <c r="QYX12" s="223"/>
      <c r="QYY12" s="225"/>
      <c r="QYZ12" s="223"/>
      <c r="QZA12" s="223"/>
      <c r="QZB12" s="223"/>
      <c r="QZC12" s="223"/>
      <c r="QZD12" s="223"/>
      <c r="QZE12" s="225"/>
      <c r="QZF12" s="272"/>
      <c r="QZG12" s="238"/>
      <c r="QZH12" s="238"/>
      <c r="QZI12" s="12"/>
      <c r="QZJ12" s="12"/>
      <c r="QZK12" s="27"/>
      <c r="QZL12" s="12"/>
      <c r="QZM12" s="223"/>
      <c r="QZN12" s="223"/>
      <c r="QZO12" s="225"/>
      <c r="QZP12" s="223"/>
      <c r="QZQ12" s="223"/>
      <c r="QZR12" s="223"/>
      <c r="QZS12" s="223"/>
      <c r="QZT12" s="223"/>
      <c r="QZU12" s="225"/>
      <c r="QZV12" s="272"/>
      <c r="QZW12" s="238"/>
      <c r="QZX12" s="238"/>
      <c r="QZY12" s="12"/>
      <c r="QZZ12" s="12"/>
      <c r="RAA12" s="27"/>
      <c r="RAB12" s="12"/>
      <c r="RAC12" s="223"/>
      <c r="RAD12" s="223"/>
      <c r="RAE12" s="225"/>
      <c r="RAF12" s="223"/>
      <c r="RAG12" s="223"/>
      <c r="RAH12" s="223"/>
      <c r="RAI12" s="223"/>
      <c r="RAJ12" s="223"/>
      <c r="RAK12" s="225"/>
      <c r="RAL12" s="272"/>
      <c r="RAM12" s="238"/>
      <c r="RAN12" s="238"/>
      <c r="RAO12" s="12"/>
      <c r="RAP12" s="12"/>
      <c r="RAQ12" s="27"/>
      <c r="RAR12" s="12"/>
      <c r="RAS12" s="223"/>
      <c r="RAT12" s="223"/>
      <c r="RAU12" s="225"/>
      <c r="RAV12" s="223"/>
      <c r="RAW12" s="223"/>
      <c r="RAX12" s="223"/>
      <c r="RAY12" s="223"/>
      <c r="RAZ12" s="223"/>
      <c r="RBA12" s="225"/>
      <c r="RBB12" s="272"/>
      <c r="RBC12" s="238"/>
      <c r="RBD12" s="238"/>
      <c r="RBE12" s="12"/>
      <c r="RBF12" s="12"/>
      <c r="RBG12" s="27"/>
      <c r="RBH12" s="12"/>
      <c r="RBI12" s="223"/>
      <c r="RBJ12" s="223"/>
      <c r="RBK12" s="225"/>
      <c r="RBL12" s="223"/>
      <c r="RBM12" s="223"/>
      <c r="RBN12" s="223"/>
      <c r="RBO12" s="223"/>
      <c r="RBP12" s="223"/>
      <c r="RBQ12" s="225"/>
      <c r="RBR12" s="272"/>
      <c r="RBS12" s="238"/>
      <c r="RBT12" s="238"/>
      <c r="RBU12" s="12"/>
      <c r="RBV12" s="12"/>
      <c r="RBW12" s="27"/>
      <c r="RBX12" s="12"/>
      <c r="RBY12" s="223"/>
      <c r="RBZ12" s="223"/>
      <c r="RCA12" s="225"/>
      <c r="RCB12" s="223"/>
      <c r="RCC12" s="223"/>
      <c r="RCD12" s="223"/>
      <c r="RCE12" s="223"/>
      <c r="RCF12" s="223"/>
      <c r="RCG12" s="225"/>
      <c r="RCH12" s="272"/>
      <c r="RCI12" s="238"/>
      <c r="RCJ12" s="238"/>
      <c r="RCK12" s="12"/>
      <c r="RCL12" s="12"/>
      <c r="RCM12" s="27"/>
      <c r="RCN12" s="12"/>
      <c r="RCO12" s="223"/>
      <c r="RCP12" s="223"/>
      <c r="RCQ12" s="225"/>
      <c r="RCR12" s="223"/>
      <c r="RCS12" s="223"/>
      <c r="RCT12" s="223"/>
      <c r="RCU12" s="223"/>
      <c r="RCV12" s="223"/>
      <c r="RCW12" s="225"/>
      <c r="RCX12" s="272"/>
      <c r="RCY12" s="238"/>
      <c r="RCZ12" s="238"/>
      <c r="RDA12" s="12"/>
      <c r="RDB12" s="12"/>
      <c r="RDC12" s="27"/>
      <c r="RDD12" s="12"/>
      <c r="RDE12" s="223"/>
      <c r="RDF12" s="223"/>
      <c r="RDG12" s="225"/>
      <c r="RDH12" s="223"/>
      <c r="RDI12" s="223"/>
      <c r="RDJ12" s="223"/>
      <c r="RDK12" s="223"/>
      <c r="RDL12" s="223"/>
      <c r="RDM12" s="225"/>
      <c r="RDN12" s="272"/>
      <c r="RDO12" s="238"/>
      <c r="RDP12" s="238"/>
      <c r="RDQ12" s="12"/>
      <c r="RDR12" s="12"/>
      <c r="RDS12" s="27"/>
      <c r="RDT12" s="12"/>
      <c r="RDU12" s="223"/>
      <c r="RDV12" s="223"/>
      <c r="RDW12" s="225"/>
      <c r="RDX12" s="223"/>
      <c r="RDY12" s="223"/>
      <c r="RDZ12" s="223"/>
      <c r="REA12" s="223"/>
      <c r="REB12" s="223"/>
      <c r="REC12" s="225"/>
      <c r="RED12" s="272"/>
      <c r="REE12" s="238"/>
      <c r="REF12" s="238"/>
      <c r="REG12" s="12"/>
      <c r="REH12" s="12"/>
      <c r="REI12" s="27"/>
      <c r="REJ12" s="12"/>
      <c r="REK12" s="223"/>
      <c r="REL12" s="223"/>
      <c r="REM12" s="225"/>
      <c r="REN12" s="223"/>
      <c r="REO12" s="223"/>
      <c r="REP12" s="223"/>
      <c r="REQ12" s="223"/>
      <c r="RER12" s="223"/>
      <c r="RES12" s="225"/>
      <c r="RET12" s="272"/>
      <c r="REU12" s="238"/>
      <c r="REV12" s="238"/>
      <c r="REW12" s="12"/>
      <c r="REX12" s="12"/>
      <c r="REY12" s="27"/>
      <c r="REZ12" s="12"/>
      <c r="RFA12" s="223"/>
      <c r="RFB12" s="223"/>
      <c r="RFC12" s="225"/>
      <c r="RFD12" s="223"/>
      <c r="RFE12" s="223"/>
      <c r="RFF12" s="223"/>
      <c r="RFG12" s="223"/>
      <c r="RFH12" s="223"/>
      <c r="RFI12" s="225"/>
      <c r="RFJ12" s="272"/>
      <c r="RFK12" s="238"/>
      <c r="RFL12" s="238"/>
      <c r="RFM12" s="12"/>
      <c r="RFN12" s="12"/>
      <c r="RFO12" s="27"/>
      <c r="RFP12" s="12"/>
      <c r="RFQ12" s="223"/>
      <c r="RFR12" s="223"/>
      <c r="RFS12" s="225"/>
      <c r="RFT12" s="223"/>
      <c r="RFU12" s="223"/>
      <c r="RFV12" s="223"/>
      <c r="RFW12" s="223"/>
      <c r="RFX12" s="223"/>
      <c r="RFY12" s="225"/>
      <c r="RFZ12" s="272"/>
      <c r="RGA12" s="238"/>
      <c r="RGB12" s="238"/>
      <c r="RGC12" s="12"/>
      <c r="RGD12" s="12"/>
      <c r="RGE12" s="27"/>
      <c r="RGF12" s="12"/>
      <c r="RGG12" s="223"/>
      <c r="RGH12" s="223"/>
      <c r="RGI12" s="225"/>
      <c r="RGJ12" s="223"/>
      <c r="RGK12" s="223"/>
      <c r="RGL12" s="223"/>
      <c r="RGM12" s="223"/>
      <c r="RGN12" s="223"/>
      <c r="RGO12" s="225"/>
      <c r="RGP12" s="272"/>
      <c r="RGQ12" s="238"/>
      <c r="RGR12" s="238"/>
      <c r="RGS12" s="12"/>
      <c r="RGT12" s="12"/>
      <c r="RGU12" s="27"/>
      <c r="RGV12" s="12"/>
      <c r="RGW12" s="223"/>
      <c r="RGX12" s="223"/>
      <c r="RGY12" s="225"/>
      <c r="RGZ12" s="223"/>
      <c r="RHA12" s="223"/>
      <c r="RHB12" s="223"/>
      <c r="RHC12" s="223"/>
      <c r="RHD12" s="223"/>
      <c r="RHE12" s="225"/>
      <c r="RHF12" s="272"/>
      <c r="RHG12" s="238"/>
      <c r="RHH12" s="238"/>
      <c r="RHI12" s="12"/>
      <c r="RHJ12" s="12"/>
      <c r="RHK12" s="27"/>
      <c r="RHL12" s="12"/>
      <c r="RHM12" s="223"/>
      <c r="RHN12" s="223"/>
      <c r="RHO12" s="225"/>
      <c r="RHP12" s="223"/>
      <c r="RHQ12" s="223"/>
      <c r="RHR12" s="223"/>
      <c r="RHS12" s="223"/>
      <c r="RHT12" s="223"/>
      <c r="RHU12" s="225"/>
      <c r="RHV12" s="272"/>
      <c r="RHW12" s="238"/>
      <c r="RHX12" s="238"/>
      <c r="RHY12" s="12"/>
      <c r="RHZ12" s="12"/>
      <c r="RIA12" s="27"/>
      <c r="RIB12" s="12"/>
      <c r="RIC12" s="223"/>
      <c r="RID12" s="223"/>
      <c r="RIE12" s="225"/>
      <c r="RIF12" s="223"/>
      <c r="RIG12" s="223"/>
      <c r="RIH12" s="223"/>
      <c r="RII12" s="223"/>
      <c r="RIJ12" s="223"/>
      <c r="RIK12" s="225"/>
      <c r="RIL12" s="272"/>
      <c r="RIM12" s="238"/>
      <c r="RIN12" s="238"/>
      <c r="RIO12" s="12"/>
      <c r="RIP12" s="12"/>
      <c r="RIQ12" s="27"/>
      <c r="RIR12" s="12"/>
      <c r="RIS12" s="223"/>
      <c r="RIT12" s="223"/>
      <c r="RIU12" s="225"/>
      <c r="RIV12" s="223"/>
      <c r="RIW12" s="223"/>
      <c r="RIX12" s="223"/>
      <c r="RIY12" s="223"/>
      <c r="RIZ12" s="223"/>
      <c r="RJA12" s="225"/>
      <c r="RJB12" s="272"/>
      <c r="RJC12" s="238"/>
      <c r="RJD12" s="238"/>
      <c r="RJE12" s="12"/>
      <c r="RJF12" s="12"/>
      <c r="RJG12" s="27"/>
      <c r="RJH12" s="12"/>
      <c r="RJI12" s="223"/>
      <c r="RJJ12" s="223"/>
      <c r="RJK12" s="225"/>
      <c r="RJL12" s="223"/>
      <c r="RJM12" s="223"/>
      <c r="RJN12" s="223"/>
      <c r="RJO12" s="223"/>
      <c r="RJP12" s="223"/>
      <c r="RJQ12" s="225"/>
      <c r="RJR12" s="272"/>
      <c r="RJS12" s="238"/>
      <c r="RJT12" s="238"/>
      <c r="RJU12" s="12"/>
      <c r="RJV12" s="12"/>
      <c r="RJW12" s="27"/>
      <c r="RJX12" s="12"/>
      <c r="RJY12" s="223"/>
      <c r="RJZ12" s="223"/>
      <c r="RKA12" s="225"/>
      <c r="RKB12" s="223"/>
      <c r="RKC12" s="223"/>
      <c r="RKD12" s="223"/>
      <c r="RKE12" s="223"/>
      <c r="RKF12" s="223"/>
      <c r="RKG12" s="225"/>
      <c r="RKH12" s="272"/>
      <c r="RKI12" s="238"/>
      <c r="RKJ12" s="238"/>
      <c r="RKK12" s="12"/>
      <c r="RKL12" s="12"/>
      <c r="RKM12" s="27"/>
      <c r="RKN12" s="12"/>
      <c r="RKO12" s="223"/>
      <c r="RKP12" s="223"/>
      <c r="RKQ12" s="225"/>
      <c r="RKR12" s="223"/>
      <c r="RKS12" s="223"/>
      <c r="RKT12" s="223"/>
      <c r="RKU12" s="223"/>
      <c r="RKV12" s="223"/>
      <c r="RKW12" s="225"/>
      <c r="RKX12" s="272"/>
      <c r="RKY12" s="238"/>
      <c r="RKZ12" s="238"/>
      <c r="RLA12" s="12"/>
      <c r="RLB12" s="12"/>
      <c r="RLC12" s="27"/>
      <c r="RLD12" s="12"/>
      <c r="RLE12" s="223"/>
      <c r="RLF12" s="223"/>
      <c r="RLG12" s="225"/>
      <c r="RLH12" s="223"/>
      <c r="RLI12" s="223"/>
      <c r="RLJ12" s="223"/>
      <c r="RLK12" s="223"/>
      <c r="RLL12" s="223"/>
      <c r="RLM12" s="225"/>
      <c r="RLN12" s="272"/>
      <c r="RLO12" s="238"/>
      <c r="RLP12" s="238"/>
      <c r="RLQ12" s="12"/>
      <c r="RLR12" s="12"/>
      <c r="RLS12" s="27"/>
      <c r="RLT12" s="12"/>
      <c r="RLU12" s="223"/>
      <c r="RLV12" s="223"/>
      <c r="RLW12" s="225"/>
      <c r="RLX12" s="223"/>
      <c r="RLY12" s="223"/>
      <c r="RLZ12" s="223"/>
      <c r="RMA12" s="223"/>
      <c r="RMB12" s="223"/>
      <c r="RMC12" s="225"/>
      <c r="RMD12" s="272"/>
      <c r="RME12" s="238"/>
      <c r="RMF12" s="238"/>
      <c r="RMG12" s="12"/>
      <c r="RMH12" s="12"/>
      <c r="RMI12" s="27"/>
      <c r="RMJ12" s="12"/>
      <c r="RMK12" s="223"/>
      <c r="RML12" s="223"/>
      <c r="RMM12" s="225"/>
      <c r="RMN12" s="223"/>
      <c r="RMO12" s="223"/>
      <c r="RMP12" s="223"/>
      <c r="RMQ12" s="223"/>
      <c r="RMR12" s="223"/>
      <c r="RMS12" s="225"/>
      <c r="RMT12" s="272"/>
      <c r="RMU12" s="238"/>
      <c r="RMV12" s="238"/>
      <c r="RMW12" s="12"/>
      <c r="RMX12" s="12"/>
      <c r="RMY12" s="27"/>
      <c r="RMZ12" s="12"/>
      <c r="RNA12" s="223"/>
      <c r="RNB12" s="223"/>
      <c r="RNC12" s="225"/>
      <c r="RND12" s="223"/>
      <c r="RNE12" s="223"/>
      <c r="RNF12" s="223"/>
      <c r="RNG12" s="223"/>
      <c r="RNH12" s="223"/>
      <c r="RNI12" s="225"/>
      <c r="RNJ12" s="272"/>
      <c r="RNK12" s="238"/>
      <c r="RNL12" s="238"/>
      <c r="RNM12" s="12"/>
      <c r="RNN12" s="12"/>
      <c r="RNO12" s="27"/>
      <c r="RNP12" s="12"/>
      <c r="RNQ12" s="223"/>
      <c r="RNR12" s="223"/>
      <c r="RNS12" s="225"/>
      <c r="RNT12" s="223"/>
      <c r="RNU12" s="223"/>
      <c r="RNV12" s="223"/>
      <c r="RNW12" s="223"/>
      <c r="RNX12" s="223"/>
      <c r="RNY12" s="225"/>
      <c r="RNZ12" s="272"/>
      <c r="ROA12" s="238"/>
      <c r="ROB12" s="238"/>
      <c r="ROC12" s="12"/>
      <c r="ROD12" s="12"/>
      <c r="ROE12" s="27"/>
      <c r="ROF12" s="12"/>
      <c r="ROG12" s="223"/>
      <c r="ROH12" s="223"/>
      <c r="ROI12" s="225"/>
      <c r="ROJ12" s="223"/>
      <c r="ROK12" s="223"/>
      <c r="ROL12" s="223"/>
      <c r="ROM12" s="223"/>
      <c r="RON12" s="223"/>
      <c r="ROO12" s="225"/>
      <c r="ROP12" s="272"/>
      <c r="ROQ12" s="238"/>
      <c r="ROR12" s="238"/>
      <c r="ROS12" s="12"/>
      <c r="ROT12" s="12"/>
      <c r="ROU12" s="27"/>
      <c r="ROV12" s="12"/>
      <c r="ROW12" s="223"/>
      <c r="ROX12" s="223"/>
      <c r="ROY12" s="225"/>
      <c r="ROZ12" s="223"/>
      <c r="RPA12" s="223"/>
      <c r="RPB12" s="223"/>
      <c r="RPC12" s="223"/>
      <c r="RPD12" s="223"/>
      <c r="RPE12" s="225"/>
      <c r="RPF12" s="272"/>
      <c r="RPG12" s="238"/>
      <c r="RPH12" s="238"/>
      <c r="RPI12" s="12"/>
      <c r="RPJ12" s="12"/>
      <c r="RPK12" s="27"/>
      <c r="RPL12" s="12"/>
      <c r="RPM12" s="223"/>
      <c r="RPN12" s="223"/>
      <c r="RPO12" s="225"/>
      <c r="RPP12" s="223"/>
      <c r="RPQ12" s="223"/>
      <c r="RPR12" s="223"/>
      <c r="RPS12" s="223"/>
      <c r="RPT12" s="223"/>
      <c r="RPU12" s="225"/>
      <c r="RPV12" s="272"/>
      <c r="RPW12" s="238"/>
      <c r="RPX12" s="238"/>
      <c r="RPY12" s="12"/>
      <c r="RPZ12" s="12"/>
      <c r="RQA12" s="27"/>
      <c r="RQB12" s="12"/>
      <c r="RQC12" s="223"/>
      <c r="RQD12" s="223"/>
      <c r="RQE12" s="225"/>
      <c r="RQF12" s="223"/>
      <c r="RQG12" s="223"/>
      <c r="RQH12" s="223"/>
      <c r="RQI12" s="223"/>
      <c r="RQJ12" s="223"/>
      <c r="RQK12" s="225"/>
      <c r="RQL12" s="272"/>
      <c r="RQM12" s="238"/>
      <c r="RQN12" s="238"/>
      <c r="RQO12" s="12"/>
      <c r="RQP12" s="12"/>
      <c r="RQQ12" s="27"/>
      <c r="RQR12" s="12"/>
      <c r="RQS12" s="223"/>
      <c r="RQT12" s="223"/>
      <c r="RQU12" s="225"/>
      <c r="RQV12" s="223"/>
      <c r="RQW12" s="223"/>
      <c r="RQX12" s="223"/>
      <c r="RQY12" s="223"/>
      <c r="RQZ12" s="223"/>
      <c r="RRA12" s="225"/>
      <c r="RRB12" s="272"/>
      <c r="RRC12" s="238"/>
      <c r="RRD12" s="238"/>
      <c r="RRE12" s="12"/>
      <c r="RRF12" s="12"/>
      <c r="RRG12" s="27"/>
      <c r="RRH12" s="12"/>
      <c r="RRI12" s="223"/>
      <c r="RRJ12" s="223"/>
      <c r="RRK12" s="225"/>
      <c r="RRL12" s="223"/>
      <c r="RRM12" s="223"/>
      <c r="RRN12" s="223"/>
      <c r="RRO12" s="223"/>
      <c r="RRP12" s="223"/>
      <c r="RRQ12" s="225"/>
      <c r="RRR12" s="272"/>
      <c r="RRS12" s="238"/>
      <c r="RRT12" s="238"/>
      <c r="RRU12" s="12"/>
      <c r="RRV12" s="12"/>
      <c r="RRW12" s="27"/>
      <c r="RRX12" s="12"/>
      <c r="RRY12" s="223"/>
      <c r="RRZ12" s="223"/>
      <c r="RSA12" s="225"/>
      <c r="RSB12" s="223"/>
      <c r="RSC12" s="223"/>
      <c r="RSD12" s="223"/>
      <c r="RSE12" s="223"/>
      <c r="RSF12" s="223"/>
      <c r="RSG12" s="225"/>
      <c r="RSH12" s="272"/>
      <c r="RSI12" s="238"/>
      <c r="RSJ12" s="238"/>
      <c r="RSK12" s="12"/>
      <c r="RSL12" s="12"/>
      <c r="RSM12" s="27"/>
      <c r="RSN12" s="12"/>
      <c r="RSO12" s="223"/>
      <c r="RSP12" s="223"/>
      <c r="RSQ12" s="225"/>
      <c r="RSR12" s="223"/>
      <c r="RSS12" s="223"/>
      <c r="RST12" s="223"/>
      <c r="RSU12" s="223"/>
      <c r="RSV12" s="223"/>
      <c r="RSW12" s="225"/>
      <c r="RSX12" s="272"/>
      <c r="RSY12" s="238"/>
      <c r="RSZ12" s="238"/>
      <c r="RTA12" s="12"/>
      <c r="RTB12" s="12"/>
      <c r="RTC12" s="27"/>
      <c r="RTD12" s="12"/>
      <c r="RTE12" s="223"/>
      <c r="RTF12" s="223"/>
      <c r="RTG12" s="225"/>
      <c r="RTH12" s="223"/>
      <c r="RTI12" s="223"/>
      <c r="RTJ12" s="223"/>
      <c r="RTK12" s="223"/>
      <c r="RTL12" s="223"/>
      <c r="RTM12" s="225"/>
      <c r="RTN12" s="272"/>
      <c r="RTO12" s="238"/>
      <c r="RTP12" s="238"/>
      <c r="RTQ12" s="12"/>
      <c r="RTR12" s="12"/>
      <c r="RTS12" s="27"/>
      <c r="RTT12" s="12"/>
      <c r="RTU12" s="223"/>
      <c r="RTV12" s="223"/>
      <c r="RTW12" s="225"/>
      <c r="RTX12" s="223"/>
      <c r="RTY12" s="223"/>
      <c r="RTZ12" s="223"/>
      <c r="RUA12" s="223"/>
      <c r="RUB12" s="223"/>
      <c r="RUC12" s="225"/>
      <c r="RUD12" s="272"/>
      <c r="RUE12" s="238"/>
      <c r="RUF12" s="238"/>
      <c r="RUG12" s="12"/>
      <c r="RUH12" s="12"/>
      <c r="RUI12" s="27"/>
      <c r="RUJ12" s="12"/>
      <c r="RUK12" s="223"/>
      <c r="RUL12" s="223"/>
      <c r="RUM12" s="225"/>
      <c r="RUN12" s="223"/>
      <c r="RUO12" s="223"/>
      <c r="RUP12" s="223"/>
      <c r="RUQ12" s="223"/>
      <c r="RUR12" s="223"/>
      <c r="RUS12" s="225"/>
      <c r="RUT12" s="272"/>
      <c r="RUU12" s="238"/>
      <c r="RUV12" s="238"/>
      <c r="RUW12" s="12"/>
      <c r="RUX12" s="12"/>
      <c r="RUY12" s="27"/>
      <c r="RUZ12" s="12"/>
      <c r="RVA12" s="223"/>
      <c r="RVB12" s="223"/>
      <c r="RVC12" s="225"/>
      <c r="RVD12" s="223"/>
      <c r="RVE12" s="223"/>
      <c r="RVF12" s="223"/>
      <c r="RVG12" s="223"/>
      <c r="RVH12" s="223"/>
      <c r="RVI12" s="225"/>
      <c r="RVJ12" s="272"/>
      <c r="RVK12" s="238"/>
      <c r="RVL12" s="238"/>
      <c r="RVM12" s="12"/>
      <c r="RVN12" s="12"/>
      <c r="RVO12" s="27"/>
      <c r="RVP12" s="12"/>
      <c r="RVQ12" s="223"/>
      <c r="RVR12" s="223"/>
      <c r="RVS12" s="225"/>
      <c r="RVT12" s="223"/>
      <c r="RVU12" s="223"/>
      <c r="RVV12" s="223"/>
      <c r="RVW12" s="223"/>
      <c r="RVX12" s="223"/>
      <c r="RVY12" s="225"/>
      <c r="RVZ12" s="272"/>
      <c r="RWA12" s="238"/>
      <c r="RWB12" s="238"/>
      <c r="RWC12" s="12"/>
      <c r="RWD12" s="12"/>
      <c r="RWE12" s="27"/>
      <c r="RWF12" s="12"/>
      <c r="RWG12" s="223"/>
      <c r="RWH12" s="223"/>
      <c r="RWI12" s="225"/>
      <c r="RWJ12" s="223"/>
      <c r="RWK12" s="223"/>
      <c r="RWL12" s="223"/>
      <c r="RWM12" s="223"/>
      <c r="RWN12" s="223"/>
      <c r="RWO12" s="225"/>
      <c r="RWP12" s="272"/>
      <c r="RWQ12" s="238"/>
      <c r="RWR12" s="238"/>
      <c r="RWS12" s="12"/>
      <c r="RWT12" s="12"/>
      <c r="RWU12" s="27"/>
      <c r="RWV12" s="12"/>
      <c r="RWW12" s="223"/>
      <c r="RWX12" s="223"/>
      <c r="RWY12" s="225"/>
      <c r="RWZ12" s="223"/>
      <c r="RXA12" s="223"/>
      <c r="RXB12" s="223"/>
      <c r="RXC12" s="223"/>
      <c r="RXD12" s="223"/>
      <c r="RXE12" s="225"/>
      <c r="RXF12" s="272"/>
      <c r="RXG12" s="238"/>
      <c r="RXH12" s="238"/>
      <c r="RXI12" s="12"/>
      <c r="RXJ12" s="12"/>
      <c r="RXK12" s="27"/>
      <c r="RXL12" s="12"/>
      <c r="RXM12" s="223"/>
      <c r="RXN12" s="223"/>
      <c r="RXO12" s="225"/>
      <c r="RXP12" s="223"/>
      <c r="RXQ12" s="223"/>
      <c r="RXR12" s="223"/>
      <c r="RXS12" s="223"/>
      <c r="RXT12" s="223"/>
      <c r="RXU12" s="225"/>
      <c r="RXV12" s="272"/>
      <c r="RXW12" s="238"/>
      <c r="RXX12" s="238"/>
      <c r="RXY12" s="12"/>
      <c r="RXZ12" s="12"/>
      <c r="RYA12" s="27"/>
      <c r="RYB12" s="12"/>
      <c r="RYC12" s="223"/>
      <c r="RYD12" s="223"/>
      <c r="RYE12" s="225"/>
      <c r="RYF12" s="223"/>
      <c r="RYG12" s="223"/>
      <c r="RYH12" s="223"/>
      <c r="RYI12" s="223"/>
      <c r="RYJ12" s="223"/>
      <c r="RYK12" s="225"/>
      <c r="RYL12" s="272"/>
      <c r="RYM12" s="238"/>
      <c r="RYN12" s="238"/>
      <c r="RYO12" s="12"/>
      <c r="RYP12" s="12"/>
      <c r="RYQ12" s="27"/>
      <c r="RYR12" s="12"/>
      <c r="RYS12" s="223"/>
      <c r="RYT12" s="223"/>
      <c r="RYU12" s="225"/>
      <c r="RYV12" s="223"/>
      <c r="RYW12" s="223"/>
      <c r="RYX12" s="223"/>
      <c r="RYY12" s="223"/>
      <c r="RYZ12" s="223"/>
      <c r="RZA12" s="225"/>
      <c r="RZB12" s="272"/>
      <c r="RZC12" s="238"/>
      <c r="RZD12" s="238"/>
      <c r="RZE12" s="12"/>
      <c r="RZF12" s="12"/>
      <c r="RZG12" s="27"/>
      <c r="RZH12" s="12"/>
      <c r="RZI12" s="223"/>
      <c r="RZJ12" s="223"/>
      <c r="RZK12" s="225"/>
      <c r="RZL12" s="223"/>
      <c r="RZM12" s="223"/>
      <c r="RZN12" s="223"/>
      <c r="RZO12" s="223"/>
      <c r="RZP12" s="223"/>
      <c r="RZQ12" s="225"/>
      <c r="RZR12" s="272"/>
      <c r="RZS12" s="238"/>
      <c r="RZT12" s="238"/>
      <c r="RZU12" s="12"/>
      <c r="RZV12" s="12"/>
      <c r="RZW12" s="27"/>
      <c r="RZX12" s="12"/>
      <c r="RZY12" s="223"/>
      <c r="RZZ12" s="223"/>
      <c r="SAA12" s="225"/>
      <c r="SAB12" s="223"/>
      <c r="SAC12" s="223"/>
      <c r="SAD12" s="223"/>
      <c r="SAE12" s="223"/>
      <c r="SAF12" s="223"/>
      <c r="SAG12" s="225"/>
      <c r="SAH12" s="272"/>
      <c r="SAI12" s="238"/>
      <c r="SAJ12" s="238"/>
      <c r="SAK12" s="12"/>
      <c r="SAL12" s="12"/>
      <c r="SAM12" s="27"/>
      <c r="SAN12" s="12"/>
      <c r="SAO12" s="223"/>
      <c r="SAP12" s="223"/>
      <c r="SAQ12" s="225"/>
      <c r="SAR12" s="223"/>
      <c r="SAS12" s="223"/>
      <c r="SAT12" s="223"/>
      <c r="SAU12" s="223"/>
      <c r="SAV12" s="223"/>
      <c r="SAW12" s="225"/>
      <c r="SAX12" s="272"/>
      <c r="SAY12" s="238"/>
      <c r="SAZ12" s="238"/>
      <c r="SBA12" s="12"/>
      <c r="SBB12" s="12"/>
      <c r="SBC12" s="27"/>
      <c r="SBD12" s="12"/>
      <c r="SBE12" s="223"/>
      <c r="SBF12" s="223"/>
      <c r="SBG12" s="225"/>
      <c r="SBH12" s="223"/>
      <c r="SBI12" s="223"/>
      <c r="SBJ12" s="223"/>
      <c r="SBK12" s="223"/>
      <c r="SBL12" s="223"/>
      <c r="SBM12" s="225"/>
      <c r="SBN12" s="272"/>
      <c r="SBO12" s="238"/>
      <c r="SBP12" s="238"/>
      <c r="SBQ12" s="12"/>
      <c r="SBR12" s="12"/>
      <c r="SBS12" s="27"/>
      <c r="SBT12" s="12"/>
      <c r="SBU12" s="223"/>
      <c r="SBV12" s="223"/>
      <c r="SBW12" s="225"/>
      <c r="SBX12" s="223"/>
      <c r="SBY12" s="223"/>
      <c r="SBZ12" s="223"/>
      <c r="SCA12" s="223"/>
      <c r="SCB12" s="223"/>
      <c r="SCC12" s="225"/>
      <c r="SCD12" s="272"/>
      <c r="SCE12" s="238"/>
      <c r="SCF12" s="238"/>
      <c r="SCG12" s="12"/>
      <c r="SCH12" s="12"/>
      <c r="SCI12" s="27"/>
      <c r="SCJ12" s="12"/>
      <c r="SCK12" s="223"/>
      <c r="SCL12" s="223"/>
      <c r="SCM12" s="225"/>
      <c r="SCN12" s="223"/>
      <c r="SCO12" s="223"/>
      <c r="SCP12" s="223"/>
      <c r="SCQ12" s="223"/>
      <c r="SCR12" s="223"/>
      <c r="SCS12" s="225"/>
      <c r="SCT12" s="272"/>
      <c r="SCU12" s="238"/>
      <c r="SCV12" s="238"/>
      <c r="SCW12" s="12"/>
      <c r="SCX12" s="12"/>
      <c r="SCY12" s="27"/>
      <c r="SCZ12" s="12"/>
      <c r="SDA12" s="223"/>
      <c r="SDB12" s="223"/>
      <c r="SDC12" s="225"/>
      <c r="SDD12" s="223"/>
      <c r="SDE12" s="223"/>
      <c r="SDF12" s="223"/>
      <c r="SDG12" s="223"/>
      <c r="SDH12" s="223"/>
      <c r="SDI12" s="225"/>
      <c r="SDJ12" s="272"/>
      <c r="SDK12" s="238"/>
      <c r="SDL12" s="238"/>
      <c r="SDM12" s="12"/>
      <c r="SDN12" s="12"/>
      <c r="SDO12" s="27"/>
      <c r="SDP12" s="12"/>
      <c r="SDQ12" s="223"/>
      <c r="SDR12" s="223"/>
      <c r="SDS12" s="225"/>
      <c r="SDT12" s="223"/>
      <c r="SDU12" s="223"/>
      <c r="SDV12" s="223"/>
      <c r="SDW12" s="223"/>
      <c r="SDX12" s="223"/>
      <c r="SDY12" s="225"/>
      <c r="SDZ12" s="272"/>
      <c r="SEA12" s="238"/>
      <c r="SEB12" s="238"/>
      <c r="SEC12" s="12"/>
      <c r="SED12" s="12"/>
      <c r="SEE12" s="27"/>
      <c r="SEF12" s="12"/>
      <c r="SEG12" s="223"/>
      <c r="SEH12" s="223"/>
      <c r="SEI12" s="225"/>
      <c r="SEJ12" s="223"/>
      <c r="SEK12" s="223"/>
      <c r="SEL12" s="223"/>
      <c r="SEM12" s="223"/>
      <c r="SEN12" s="223"/>
      <c r="SEO12" s="225"/>
      <c r="SEP12" s="272"/>
      <c r="SEQ12" s="238"/>
      <c r="SER12" s="238"/>
      <c r="SES12" s="12"/>
      <c r="SET12" s="12"/>
      <c r="SEU12" s="27"/>
      <c r="SEV12" s="12"/>
      <c r="SEW12" s="223"/>
      <c r="SEX12" s="223"/>
      <c r="SEY12" s="225"/>
      <c r="SEZ12" s="223"/>
      <c r="SFA12" s="223"/>
      <c r="SFB12" s="223"/>
      <c r="SFC12" s="223"/>
      <c r="SFD12" s="223"/>
      <c r="SFE12" s="225"/>
      <c r="SFF12" s="272"/>
      <c r="SFG12" s="238"/>
      <c r="SFH12" s="238"/>
      <c r="SFI12" s="12"/>
      <c r="SFJ12" s="12"/>
      <c r="SFK12" s="27"/>
      <c r="SFL12" s="12"/>
      <c r="SFM12" s="223"/>
      <c r="SFN12" s="223"/>
      <c r="SFO12" s="225"/>
      <c r="SFP12" s="223"/>
      <c r="SFQ12" s="223"/>
      <c r="SFR12" s="223"/>
      <c r="SFS12" s="223"/>
      <c r="SFT12" s="223"/>
      <c r="SFU12" s="225"/>
      <c r="SFV12" s="272"/>
      <c r="SFW12" s="238"/>
      <c r="SFX12" s="238"/>
      <c r="SFY12" s="12"/>
      <c r="SFZ12" s="12"/>
      <c r="SGA12" s="27"/>
      <c r="SGB12" s="12"/>
      <c r="SGC12" s="223"/>
      <c r="SGD12" s="223"/>
      <c r="SGE12" s="225"/>
      <c r="SGF12" s="223"/>
      <c r="SGG12" s="223"/>
      <c r="SGH12" s="223"/>
      <c r="SGI12" s="223"/>
      <c r="SGJ12" s="223"/>
      <c r="SGK12" s="225"/>
      <c r="SGL12" s="272"/>
      <c r="SGM12" s="238"/>
      <c r="SGN12" s="238"/>
      <c r="SGO12" s="12"/>
      <c r="SGP12" s="12"/>
      <c r="SGQ12" s="27"/>
      <c r="SGR12" s="12"/>
      <c r="SGS12" s="223"/>
      <c r="SGT12" s="223"/>
      <c r="SGU12" s="225"/>
      <c r="SGV12" s="223"/>
      <c r="SGW12" s="223"/>
      <c r="SGX12" s="223"/>
      <c r="SGY12" s="223"/>
      <c r="SGZ12" s="223"/>
      <c r="SHA12" s="225"/>
      <c r="SHB12" s="272"/>
      <c r="SHC12" s="238"/>
      <c r="SHD12" s="238"/>
      <c r="SHE12" s="12"/>
      <c r="SHF12" s="12"/>
      <c r="SHG12" s="27"/>
      <c r="SHH12" s="12"/>
      <c r="SHI12" s="223"/>
      <c r="SHJ12" s="223"/>
      <c r="SHK12" s="225"/>
      <c r="SHL12" s="223"/>
      <c r="SHM12" s="223"/>
      <c r="SHN12" s="223"/>
      <c r="SHO12" s="223"/>
      <c r="SHP12" s="223"/>
      <c r="SHQ12" s="225"/>
      <c r="SHR12" s="272"/>
      <c r="SHS12" s="238"/>
      <c r="SHT12" s="238"/>
      <c r="SHU12" s="12"/>
      <c r="SHV12" s="12"/>
      <c r="SHW12" s="27"/>
      <c r="SHX12" s="12"/>
      <c r="SHY12" s="223"/>
      <c r="SHZ12" s="223"/>
      <c r="SIA12" s="225"/>
      <c r="SIB12" s="223"/>
      <c r="SIC12" s="223"/>
      <c r="SID12" s="223"/>
      <c r="SIE12" s="223"/>
      <c r="SIF12" s="223"/>
      <c r="SIG12" s="225"/>
      <c r="SIH12" s="272"/>
      <c r="SII12" s="238"/>
      <c r="SIJ12" s="238"/>
      <c r="SIK12" s="12"/>
      <c r="SIL12" s="12"/>
      <c r="SIM12" s="27"/>
      <c r="SIN12" s="12"/>
      <c r="SIO12" s="223"/>
      <c r="SIP12" s="223"/>
      <c r="SIQ12" s="225"/>
      <c r="SIR12" s="223"/>
      <c r="SIS12" s="223"/>
      <c r="SIT12" s="223"/>
      <c r="SIU12" s="223"/>
      <c r="SIV12" s="223"/>
      <c r="SIW12" s="225"/>
      <c r="SIX12" s="272"/>
      <c r="SIY12" s="238"/>
      <c r="SIZ12" s="238"/>
      <c r="SJA12" s="12"/>
      <c r="SJB12" s="12"/>
      <c r="SJC12" s="27"/>
      <c r="SJD12" s="12"/>
      <c r="SJE12" s="223"/>
      <c r="SJF12" s="223"/>
      <c r="SJG12" s="225"/>
      <c r="SJH12" s="223"/>
      <c r="SJI12" s="223"/>
      <c r="SJJ12" s="223"/>
      <c r="SJK12" s="223"/>
      <c r="SJL12" s="223"/>
      <c r="SJM12" s="225"/>
      <c r="SJN12" s="272"/>
      <c r="SJO12" s="238"/>
      <c r="SJP12" s="238"/>
      <c r="SJQ12" s="12"/>
      <c r="SJR12" s="12"/>
      <c r="SJS12" s="27"/>
      <c r="SJT12" s="12"/>
      <c r="SJU12" s="223"/>
      <c r="SJV12" s="223"/>
      <c r="SJW12" s="225"/>
      <c r="SJX12" s="223"/>
      <c r="SJY12" s="223"/>
      <c r="SJZ12" s="223"/>
      <c r="SKA12" s="223"/>
      <c r="SKB12" s="223"/>
      <c r="SKC12" s="225"/>
      <c r="SKD12" s="272"/>
      <c r="SKE12" s="238"/>
      <c r="SKF12" s="238"/>
      <c r="SKG12" s="12"/>
      <c r="SKH12" s="12"/>
      <c r="SKI12" s="27"/>
      <c r="SKJ12" s="12"/>
      <c r="SKK12" s="223"/>
      <c r="SKL12" s="223"/>
      <c r="SKM12" s="225"/>
      <c r="SKN12" s="223"/>
      <c r="SKO12" s="223"/>
      <c r="SKP12" s="223"/>
      <c r="SKQ12" s="223"/>
      <c r="SKR12" s="223"/>
      <c r="SKS12" s="225"/>
      <c r="SKT12" s="272"/>
      <c r="SKU12" s="238"/>
      <c r="SKV12" s="238"/>
      <c r="SKW12" s="12"/>
      <c r="SKX12" s="12"/>
      <c r="SKY12" s="27"/>
      <c r="SKZ12" s="12"/>
      <c r="SLA12" s="223"/>
      <c r="SLB12" s="223"/>
      <c r="SLC12" s="225"/>
      <c r="SLD12" s="223"/>
      <c r="SLE12" s="223"/>
      <c r="SLF12" s="223"/>
      <c r="SLG12" s="223"/>
      <c r="SLH12" s="223"/>
      <c r="SLI12" s="225"/>
      <c r="SLJ12" s="272"/>
      <c r="SLK12" s="238"/>
      <c r="SLL12" s="238"/>
      <c r="SLM12" s="12"/>
      <c r="SLN12" s="12"/>
      <c r="SLO12" s="27"/>
      <c r="SLP12" s="12"/>
      <c r="SLQ12" s="223"/>
      <c r="SLR12" s="223"/>
      <c r="SLS12" s="225"/>
      <c r="SLT12" s="223"/>
      <c r="SLU12" s="223"/>
      <c r="SLV12" s="223"/>
      <c r="SLW12" s="223"/>
      <c r="SLX12" s="223"/>
      <c r="SLY12" s="225"/>
      <c r="SLZ12" s="272"/>
      <c r="SMA12" s="238"/>
      <c r="SMB12" s="238"/>
      <c r="SMC12" s="12"/>
      <c r="SMD12" s="12"/>
      <c r="SME12" s="27"/>
      <c r="SMF12" s="12"/>
      <c r="SMG12" s="223"/>
      <c r="SMH12" s="223"/>
      <c r="SMI12" s="225"/>
      <c r="SMJ12" s="223"/>
      <c r="SMK12" s="223"/>
      <c r="SML12" s="223"/>
      <c r="SMM12" s="223"/>
      <c r="SMN12" s="223"/>
      <c r="SMO12" s="225"/>
      <c r="SMP12" s="272"/>
      <c r="SMQ12" s="238"/>
      <c r="SMR12" s="238"/>
      <c r="SMS12" s="12"/>
      <c r="SMT12" s="12"/>
      <c r="SMU12" s="27"/>
      <c r="SMV12" s="12"/>
      <c r="SMW12" s="223"/>
      <c r="SMX12" s="223"/>
      <c r="SMY12" s="225"/>
      <c r="SMZ12" s="223"/>
      <c r="SNA12" s="223"/>
      <c r="SNB12" s="223"/>
      <c r="SNC12" s="223"/>
      <c r="SND12" s="223"/>
      <c r="SNE12" s="225"/>
      <c r="SNF12" s="272"/>
      <c r="SNG12" s="238"/>
      <c r="SNH12" s="238"/>
      <c r="SNI12" s="12"/>
      <c r="SNJ12" s="12"/>
      <c r="SNK12" s="27"/>
      <c r="SNL12" s="12"/>
      <c r="SNM12" s="223"/>
      <c r="SNN12" s="223"/>
      <c r="SNO12" s="225"/>
      <c r="SNP12" s="223"/>
      <c r="SNQ12" s="223"/>
      <c r="SNR12" s="223"/>
      <c r="SNS12" s="223"/>
      <c r="SNT12" s="223"/>
      <c r="SNU12" s="225"/>
      <c r="SNV12" s="272"/>
      <c r="SNW12" s="238"/>
      <c r="SNX12" s="238"/>
      <c r="SNY12" s="12"/>
      <c r="SNZ12" s="12"/>
      <c r="SOA12" s="27"/>
      <c r="SOB12" s="12"/>
      <c r="SOC12" s="223"/>
      <c r="SOD12" s="223"/>
      <c r="SOE12" s="225"/>
      <c r="SOF12" s="223"/>
      <c r="SOG12" s="223"/>
      <c r="SOH12" s="223"/>
      <c r="SOI12" s="223"/>
      <c r="SOJ12" s="223"/>
      <c r="SOK12" s="225"/>
      <c r="SOL12" s="272"/>
      <c r="SOM12" s="238"/>
      <c r="SON12" s="238"/>
      <c r="SOO12" s="12"/>
      <c r="SOP12" s="12"/>
      <c r="SOQ12" s="27"/>
      <c r="SOR12" s="12"/>
      <c r="SOS12" s="223"/>
      <c r="SOT12" s="223"/>
      <c r="SOU12" s="225"/>
      <c r="SOV12" s="223"/>
      <c r="SOW12" s="223"/>
      <c r="SOX12" s="223"/>
      <c r="SOY12" s="223"/>
      <c r="SOZ12" s="223"/>
      <c r="SPA12" s="225"/>
      <c r="SPB12" s="272"/>
      <c r="SPC12" s="238"/>
      <c r="SPD12" s="238"/>
      <c r="SPE12" s="12"/>
      <c r="SPF12" s="12"/>
      <c r="SPG12" s="27"/>
      <c r="SPH12" s="12"/>
      <c r="SPI12" s="223"/>
      <c r="SPJ12" s="223"/>
      <c r="SPK12" s="225"/>
      <c r="SPL12" s="223"/>
      <c r="SPM12" s="223"/>
      <c r="SPN12" s="223"/>
      <c r="SPO12" s="223"/>
      <c r="SPP12" s="223"/>
      <c r="SPQ12" s="225"/>
      <c r="SPR12" s="272"/>
      <c r="SPS12" s="238"/>
      <c r="SPT12" s="238"/>
      <c r="SPU12" s="12"/>
      <c r="SPV12" s="12"/>
      <c r="SPW12" s="27"/>
      <c r="SPX12" s="12"/>
      <c r="SPY12" s="223"/>
      <c r="SPZ12" s="223"/>
      <c r="SQA12" s="225"/>
      <c r="SQB12" s="223"/>
      <c r="SQC12" s="223"/>
      <c r="SQD12" s="223"/>
      <c r="SQE12" s="223"/>
      <c r="SQF12" s="223"/>
      <c r="SQG12" s="225"/>
      <c r="SQH12" s="272"/>
      <c r="SQI12" s="238"/>
      <c r="SQJ12" s="238"/>
      <c r="SQK12" s="12"/>
      <c r="SQL12" s="12"/>
      <c r="SQM12" s="27"/>
      <c r="SQN12" s="12"/>
      <c r="SQO12" s="223"/>
      <c r="SQP12" s="223"/>
      <c r="SQQ12" s="225"/>
      <c r="SQR12" s="223"/>
      <c r="SQS12" s="223"/>
      <c r="SQT12" s="223"/>
      <c r="SQU12" s="223"/>
      <c r="SQV12" s="223"/>
      <c r="SQW12" s="225"/>
      <c r="SQX12" s="272"/>
      <c r="SQY12" s="238"/>
      <c r="SQZ12" s="238"/>
      <c r="SRA12" s="12"/>
      <c r="SRB12" s="12"/>
      <c r="SRC12" s="27"/>
      <c r="SRD12" s="12"/>
      <c r="SRE12" s="223"/>
      <c r="SRF12" s="223"/>
      <c r="SRG12" s="225"/>
      <c r="SRH12" s="223"/>
      <c r="SRI12" s="223"/>
      <c r="SRJ12" s="223"/>
      <c r="SRK12" s="223"/>
      <c r="SRL12" s="223"/>
      <c r="SRM12" s="225"/>
      <c r="SRN12" s="272"/>
      <c r="SRO12" s="238"/>
      <c r="SRP12" s="238"/>
      <c r="SRQ12" s="12"/>
      <c r="SRR12" s="12"/>
      <c r="SRS12" s="27"/>
      <c r="SRT12" s="12"/>
      <c r="SRU12" s="223"/>
      <c r="SRV12" s="223"/>
      <c r="SRW12" s="225"/>
      <c r="SRX12" s="223"/>
      <c r="SRY12" s="223"/>
      <c r="SRZ12" s="223"/>
      <c r="SSA12" s="223"/>
      <c r="SSB12" s="223"/>
      <c r="SSC12" s="225"/>
      <c r="SSD12" s="272"/>
      <c r="SSE12" s="238"/>
      <c r="SSF12" s="238"/>
      <c r="SSG12" s="12"/>
      <c r="SSH12" s="12"/>
      <c r="SSI12" s="27"/>
      <c r="SSJ12" s="12"/>
      <c r="SSK12" s="223"/>
      <c r="SSL12" s="223"/>
      <c r="SSM12" s="225"/>
      <c r="SSN12" s="223"/>
      <c r="SSO12" s="223"/>
      <c r="SSP12" s="223"/>
      <c r="SSQ12" s="223"/>
      <c r="SSR12" s="223"/>
      <c r="SSS12" s="225"/>
      <c r="SST12" s="272"/>
      <c r="SSU12" s="238"/>
      <c r="SSV12" s="238"/>
      <c r="SSW12" s="12"/>
      <c r="SSX12" s="12"/>
      <c r="SSY12" s="27"/>
      <c r="SSZ12" s="12"/>
      <c r="STA12" s="223"/>
      <c r="STB12" s="223"/>
      <c r="STC12" s="225"/>
      <c r="STD12" s="223"/>
      <c r="STE12" s="223"/>
      <c r="STF12" s="223"/>
      <c r="STG12" s="223"/>
      <c r="STH12" s="223"/>
      <c r="STI12" s="225"/>
      <c r="STJ12" s="272"/>
      <c r="STK12" s="238"/>
      <c r="STL12" s="238"/>
      <c r="STM12" s="12"/>
      <c r="STN12" s="12"/>
      <c r="STO12" s="27"/>
      <c r="STP12" s="12"/>
      <c r="STQ12" s="223"/>
      <c r="STR12" s="223"/>
      <c r="STS12" s="225"/>
      <c r="STT12" s="223"/>
      <c r="STU12" s="223"/>
      <c r="STV12" s="223"/>
      <c r="STW12" s="223"/>
      <c r="STX12" s="223"/>
      <c r="STY12" s="225"/>
      <c r="STZ12" s="272"/>
      <c r="SUA12" s="238"/>
      <c r="SUB12" s="238"/>
      <c r="SUC12" s="12"/>
      <c r="SUD12" s="12"/>
      <c r="SUE12" s="27"/>
      <c r="SUF12" s="12"/>
      <c r="SUG12" s="223"/>
      <c r="SUH12" s="223"/>
      <c r="SUI12" s="225"/>
      <c r="SUJ12" s="223"/>
      <c r="SUK12" s="223"/>
      <c r="SUL12" s="223"/>
      <c r="SUM12" s="223"/>
      <c r="SUN12" s="223"/>
      <c r="SUO12" s="225"/>
      <c r="SUP12" s="272"/>
      <c r="SUQ12" s="238"/>
      <c r="SUR12" s="238"/>
      <c r="SUS12" s="12"/>
      <c r="SUT12" s="12"/>
      <c r="SUU12" s="27"/>
      <c r="SUV12" s="12"/>
      <c r="SUW12" s="223"/>
      <c r="SUX12" s="223"/>
      <c r="SUY12" s="225"/>
      <c r="SUZ12" s="223"/>
      <c r="SVA12" s="223"/>
      <c r="SVB12" s="223"/>
      <c r="SVC12" s="223"/>
      <c r="SVD12" s="223"/>
      <c r="SVE12" s="225"/>
      <c r="SVF12" s="272"/>
      <c r="SVG12" s="238"/>
      <c r="SVH12" s="238"/>
      <c r="SVI12" s="12"/>
      <c r="SVJ12" s="12"/>
      <c r="SVK12" s="27"/>
      <c r="SVL12" s="12"/>
      <c r="SVM12" s="223"/>
      <c r="SVN12" s="223"/>
      <c r="SVO12" s="225"/>
      <c r="SVP12" s="223"/>
      <c r="SVQ12" s="223"/>
      <c r="SVR12" s="223"/>
      <c r="SVS12" s="223"/>
      <c r="SVT12" s="223"/>
      <c r="SVU12" s="225"/>
      <c r="SVV12" s="272"/>
      <c r="SVW12" s="238"/>
      <c r="SVX12" s="238"/>
      <c r="SVY12" s="12"/>
      <c r="SVZ12" s="12"/>
      <c r="SWA12" s="27"/>
      <c r="SWB12" s="12"/>
      <c r="SWC12" s="223"/>
      <c r="SWD12" s="223"/>
      <c r="SWE12" s="225"/>
      <c r="SWF12" s="223"/>
      <c r="SWG12" s="223"/>
      <c r="SWH12" s="223"/>
      <c r="SWI12" s="223"/>
      <c r="SWJ12" s="223"/>
      <c r="SWK12" s="225"/>
      <c r="SWL12" s="272"/>
      <c r="SWM12" s="238"/>
      <c r="SWN12" s="238"/>
      <c r="SWO12" s="12"/>
      <c r="SWP12" s="12"/>
      <c r="SWQ12" s="27"/>
      <c r="SWR12" s="12"/>
      <c r="SWS12" s="223"/>
      <c r="SWT12" s="223"/>
      <c r="SWU12" s="225"/>
      <c r="SWV12" s="223"/>
      <c r="SWW12" s="223"/>
      <c r="SWX12" s="223"/>
      <c r="SWY12" s="223"/>
      <c r="SWZ12" s="223"/>
      <c r="SXA12" s="225"/>
      <c r="SXB12" s="272"/>
      <c r="SXC12" s="238"/>
      <c r="SXD12" s="238"/>
      <c r="SXE12" s="12"/>
      <c r="SXF12" s="12"/>
      <c r="SXG12" s="27"/>
      <c r="SXH12" s="12"/>
      <c r="SXI12" s="223"/>
      <c r="SXJ12" s="223"/>
      <c r="SXK12" s="225"/>
      <c r="SXL12" s="223"/>
      <c r="SXM12" s="223"/>
      <c r="SXN12" s="223"/>
      <c r="SXO12" s="223"/>
      <c r="SXP12" s="223"/>
      <c r="SXQ12" s="225"/>
      <c r="SXR12" s="272"/>
      <c r="SXS12" s="238"/>
      <c r="SXT12" s="238"/>
      <c r="SXU12" s="12"/>
      <c r="SXV12" s="12"/>
      <c r="SXW12" s="27"/>
      <c r="SXX12" s="12"/>
      <c r="SXY12" s="223"/>
      <c r="SXZ12" s="223"/>
      <c r="SYA12" s="225"/>
      <c r="SYB12" s="223"/>
      <c r="SYC12" s="223"/>
      <c r="SYD12" s="223"/>
      <c r="SYE12" s="223"/>
      <c r="SYF12" s="223"/>
      <c r="SYG12" s="225"/>
      <c r="SYH12" s="272"/>
      <c r="SYI12" s="238"/>
      <c r="SYJ12" s="238"/>
      <c r="SYK12" s="12"/>
      <c r="SYL12" s="12"/>
      <c r="SYM12" s="27"/>
      <c r="SYN12" s="12"/>
      <c r="SYO12" s="223"/>
      <c r="SYP12" s="223"/>
      <c r="SYQ12" s="225"/>
      <c r="SYR12" s="223"/>
      <c r="SYS12" s="223"/>
      <c r="SYT12" s="223"/>
      <c r="SYU12" s="223"/>
      <c r="SYV12" s="223"/>
      <c r="SYW12" s="225"/>
      <c r="SYX12" s="272"/>
      <c r="SYY12" s="238"/>
      <c r="SYZ12" s="238"/>
      <c r="SZA12" s="12"/>
      <c r="SZB12" s="12"/>
      <c r="SZC12" s="27"/>
      <c r="SZD12" s="12"/>
      <c r="SZE12" s="223"/>
      <c r="SZF12" s="223"/>
      <c r="SZG12" s="225"/>
      <c r="SZH12" s="223"/>
      <c r="SZI12" s="223"/>
      <c r="SZJ12" s="223"/>
      <c r="SZK12" s="223"/>
      <c r="SZL12" s="223"/>
      <c r="SZM12" s="225"/>
      <c r="SZN12" s="272"/>
      <c r="SZO12" s="238"/>
      <c r="SZP12" s="238"/>
      <c r="SZQ12" s="12"/>
      <c r="SZR12" s="12"/>
      <c r="SZS12" s="27"/>
      <c r="SZT12" s="12"/>
      <c r="SZU12" s="223"/>
      <c r="SZV12" s="223"/>
      <c r="SZW12" s="225"/>
      <c r="SZX12" s="223"/>
      <c r="SZY12" s="223"/>
      <c r="SZZ12" s="223"/>
      <c r="TAA12" s="223"/>
      <c r="TAB12" s="223"/>
      <c r="TAC12" s="225"/>
      <c r="TAD12" s="272"/>
      <c r="TAE12" s="238"/>
      <c r="TAF12" s="238"/>
      <c r="TAG12" s="12"/>
      <c r="TAH12" s="12"/>
      <c r="TAI12" s="27"/>
      <c r="TAJ12" s="12"/>
      <c r="TAK12" s="223"/>
      <c r="TAL12" s="223"/>
      <c r="TAM12" s="225"/>
      <c r="TAN12" s="223"/>
      <c r="TAO12" s="223"/>
      <c r="TAP12" s="223"/>
      <c r="TAQ12" s="223"/>
      <c r="TAR12" s="223"/>
      <c r="TAS12" s="225"/>
      <c r="TAT12" s="272"/>
      <c r="TAU12" s="238"/>
      <c r="TAV12" s="238"/>
      <c r="TAW12" s="12"/>
      <c r="TAX12" s="12"/>
      <c r="TAY12" s="27"/>
      <c r="TAZ12" s="12"/>
      <c r="TBA12" s="223"/>
      <c r="TBB12" s="223"/>
      <c r="TBC12" s="225"/>
      <c r="TBD12" s="223"/>
      <c r="TBE12" s="223"/>
      <c r="TBF12" s="223"/>
      <c r="TBG12" s="223"/>
      <c r="TBH12" s="223"/>
      <c r="TBI12" s="225"/>
      <c r="TBJ12" s="272"/>
      <c r="TBK12" s="238"/>
      <c r="TBL12" s="238"/>
      <c r="TBM12" s="12"/>
      <c r="TBN12" s="12"/>
      <c r="TBO12" s="27"/>
      <c r="TBP12" s="12"/>
      <c r="TBQ12" s="223"/>
      <c r="TBR12" s="223"/>
      <c r="TBS12" s="225"/>
      <c r="TBT12" s="223"/>
      <c r="TBU12" s="223"/>
      <c r="TBV12" s="223"/>
      <c r="TBW12" s="223"/>
      <c r="TBX12" s="223"/>
      <c r="TBY12" s="225"/>
      <c r="TBZ12" s="272"/>
      <c r="TCA12" s="238"/>
      <c r="TCB12" s="238"/>
      <c r="TCC12" s="12"/>
      <c r="TCD12" s="12"/>
      <c r="TCE12" s="27"/>
      <c r="TCF12" s="12"/>
      <c r="TCG12" s="223"/>
      <c r="TCH12" s="223"/>
      <c r="TCI12" s="225"/>
      <c r="TCJ12" s="223"/>
      <c r="TCK12" s="223"/>
      <c r="TCL12" s="223"/>
      <c r="TCM12" s="223"/>
      <c r="TCN12" s="223"/>
      <c r="TCO12" s="225"/>
      <c r="TCP12" s="272"/>
      <c r="TCQ12" s="238"/>
      <c r="TCR12" s="238"/>
      <c r="TCS12" s="12"/>
      <c r="TCT12" s="12"/>
      <c r="TCU12" s="27"/>
      <c r="TCV12" s="12"/>
      <c r="TCW12" s="223"/>
      <c r="TCX12" s="223"/>
      <c r="TCY12" s="225"/>
      <c r="TCZ12" s="223"/>
      <c r="TDA12" s="223"/>
      <c r="TDB12" s="223"/>
      <c r="TDC12" s="223"/>
      <c r="TDD12" s="223"/>
      <c r="TDE12" s="225"/>
      <c r="TDF12" s="272"/>
      <c r="TDG12" s="238"/>
      <c r="TDH12" s="238"/>
      <c r="TDI12" s="12"/>
      <c r="TDJ12" s="12"/>
      <c r="TDK12" s="27"/>
      <c r="TDL12" s="12"/>
      <c r="TDM12" s="223"/>
      <c r="TDN12" s="223"/>
      <c r="TDO12" s="225"/>
      <c r="TDP12" s="223"/>
      <c r="TDQ12" s="223"/>
      <c r="TDR12" s="223"/>
      <c r="TDS12" s="223"/>
      <c r="TDT12" s="223"/>
      <c r="TDU12" s="225"/>
      <c r="TDV12" s="272"/>
      <c r="TDW12" s="238"/>
      <c r="TDX12" s="238"/>
      <c r="TDY12" s="12"/>
      <c r="TDZ12" s="12"/>
      <c r="TEA12" s="27"/>
      <c r="TEB12" s="12"/>
      <c r="TEC12" s="223"/>
      <c r="TED12" s="223"/>
      <c r="TEE12" s="225"/>
      <c r="TEF12" s="223"/>
      <c r="TEG12" s="223"/>
      <c r="TEH12" s="223"/>
      <c r="TEI12" s="223"/>
      <c r="TEJ12" s="223"/>
      <c r="TEK12" s="225"/>
      <c r="TEL12" s="272"/>
      <c r="TEM12" s="238"/>
      <c r="TEN12" s="238"/>
      <c r="TEO12" s="12"/>
      <c r="TEP12" s="12"/>
      <c r="TEQ12" s="27"/>
      <c r="TER12" s="12"/>
      <c r="TES12" s="223"/>
      <c r="TET12" s="223"/>
      <c r="TEU12" s="225"/>
      <c r="TEV12" s="223"/>
      <c r="TEW12" s="223"/>
      <c r="TEX12" s="223"/>
      <c r="TEY12" s="223"/>
      <c r="TEZ12" s="223"/>
      <c r="TFA12" s="225"/>
      <c r="TFB12" s="272"/>
      <c r="TFC12" s="238"/>
      <c r="TFD12" s="238"/>
      <c r="TFE12" s="12"/>
      <c r="TFF12" s="12"/>
      <c r="TFG12" s="27"/>
      <c r="TFH12" s="12"/>
      <c r="TFI12" s="223"/>
      <c r="TFJ12" s="223"/>
      <c r="TFK12" s="225"/>
      <c r="TFL12" s="223"/>
      <c r="TFM12" s="223"/>
      <c r="TFN12" s="223"/>
      <c r="TFO12" s="223"/>
      <c r="TFP12" s="223"/>
      <c r="TFQ12" s="225"/>
      <c r="TFR12" s="272"/>
      <c r="TFS12" s="238"/>
      <c r="TFT12" s="238"/>
      <c r="TFU12" s="12"/>
      <c r="TFV12" s="12"/>
      <c r="TFW12" s="27"/>
      <c r="TFX12" s="12"/>
      <c r="TFY12" s="223"/>
      <c r="TFZ12" s="223"/>
      <c r="TGA12" s="225"/>
      <c r="TGB12" s="223"/>
      <c r="TGC12" s="223"/>
      <c r="TGD12" s="223"/>
      <c r="TGE12" s="223"/>
      <c r="TGF12" s="223"/>
      <c r="TGG12" s="225"/>
      <c r="TGH12" s="272"/>
      <c r="TGI12" s="238"/>
      <c r="TGJ12" s="238"/>
      <c r="TGK12" s="12"/>
      <c r="TGL12" s="12"/>
      <c r="TGM12" s="27"/>
      <c r="TGN12" s="12"/>
      <c r="TGO12" s="223"/>
      <c r="TGP12" s="223"/>
      <c r="TGQ12" s="225"/>
      <c r="TGR12" s="223"/>
      <c r="TGS12" s="223"/>
      <c r="TGT12" s="223"/>
      <c r="TGU12" s="223"/>
      <c r="TGV12" s="223"/>
      <c r="TGW12" s="225"/>
      <c r="TGX12" s="272"/>
      <c r="TGY12" s="238"/>
      <c r="TGZ12" s="238"/>
      <c r="THA12" s="12"/>
      <c r="THB12" s="12"/>
      <c r="THC12" s="27"/>
      <c r="THD12" s="12"/>
      <c r="THE12" s="223"/>
      <c r="THF12" s="223"/>
      <c r="THG12" s="225"/>
      <c r="THH12" s="223"/>
      <c r="THI12" s="223"/>
      <c r="THJ12" s="223"/>
      <c r="THK12" s="223"/>
      <c r="THL12" s="223"/>
      <c r="THM12" s="225"/>
      <c r="THN12" s="272"/>
      <c r="THO12" s="238"/>
      <c r="THP12" s="238"/>
      <c r="THQ12" s="12"/>
      <c r="THR12" s="12"/>
      <c r="THS12" s="27"/>
      <c r="THT12" s="12"/>
      <c r="THU12" s="223"/>
      <c r="THV12" s="223"/>
      <c r="THW12" s="225"/>
      <c r="THX12" s="223"/>
      <c r="THY12" s="223"/>
      <c r="THZ12" s="223"/>
      <c r="TIA12" s="223"/>
      <c r="TIB12" s="223"/>
      <c r="TIC12" s="225"/>
      <c r="TID12" s="272"/>
      <c r="TIE12" s="238"/>
      <c r="TIF12" s="238"/>
      <c r="TIG12" s="12"/>
      <c r="TIH12" s="12"/>
      <c r="TII12" s="27"/>
      <c r="TIJ12" s="12"/>
      <c r="TIK12" s="223"/>
      <c r="TIL12" s="223"/>
      <c r="TIM12" s="225"/>
      <c r="TIN12" s="223"/>
      <c r="TIO12" s="223"/>
      <c r="TIP12" s="223"/>
      <c r="TIQ12" s="223"/>
      <c r="TIR12" s="223"/>
      <c r="TIS12" s="225"/>
      <c r="TIT12" s="272"/>
      <c r="TIU12" s="238"/>
      <c r="TIV12" s="238"/>
      <c r="TIW12" s="12"/>
      <c r="TIX12" s="12"/>
      <c r="TIY12" s="27"/>
      <c r="TIZ12" s="12"/>
      <c r="TJA12" s="223"/>
      <c r="TJB12" s="223"/>
      <c r="TJC12" s="225"/>
      <c r="TJD12" s="223"/>
      <c r="TJE12" s="223"/>
      <c r="TJF12" s="223"/>
      <c r="TJG12" s="223"/>
      <c r="TJH12" s="223"/>
      <c r="TJI12" s="225"/>
      <c r="TJJ12" s="272"/>
      <c r="TJK12" s="238"/>
      <c r="TJL12" s="238"/>
      <c r="TJM12" s="12"/>
      <c r="TJN12" s="12"/>
      <c r="TJO12" s="27"/>
      <c r="TJP12" s="12"/>
      <c r="TJQ12" s="223"/>
      <c r="TJR12" s="223"/>
      <c r="TJS12" s="225"/>
      <c r="TJT12" s="223"/>
      <c r="TJU12" s="223"/>
      <c r="TJV12" s="223"/>
      <c r="TJW12" s="223"/>
      <c r="TJX12" s="223"/>
      <c r="TJY12" s="225"/>
      <c r="TJZ12" s="272"/>
      <c r="TKA12" s="238"/>
      <c r="TKB12" s="238"/>
      <c r="TKC12" s="12"/>
      <c r="TKD12" s="12"/>
      <c r="TKE12" s="27"/>
      <c r="TKF12" s="12"/>
      <c r="TKG12" s="223"/>
      <c r="TKH12" s="223"/>
      <c r="TKI12" s="225"/>
      <c r="TKJ12" s="223"/>
      <c r="TKK12" s="223"/>
      <c r="TKL12" s="223"/>
      <c r="TKM12" s="223"/>
      <c r="TKN12" s="223"/>
      <c r="TKO12" s="225"/>
      <c r="TKP12" s="272"/>
      <c r="TKQ12" s="238"/>
      <c r="TKR12" s="238"/>
      <c r="TKS12" s="12"/>
      <c r="TKT12" s="12"/>
      <c r="TKU12" s="27"/>
      <c r="TKV12" s="12"/>
      <c r="TKW12" s="223"/>
      <c r="TKX12" s="223"/>
      <c r="TKY12" s="225"/>
      <c r="TKZ12" s="223"/>
      <c r="TLA12" s="223"/>
      <c r="TLB12" s="223"/>
      <c r="TLC12" s="223"/>
      <c r="TLD12" s="223"/>
      <c r="TLE12" s="225"/>
      <c r="TLF12" s="272"/>
      <c r="TLG12" s="238"/>
      <c r="TLH12" s="238"/>
      <c r="TLI12" s="12"/>
      <c r="TLJ12" s="12"/>
      <c r="TLK12" s="27"/>
      <c r="TLL12" s="12"/>
      <c r="TLM12" s="223"/>
      <c r="TLN12" s="223"/>
      <c r="TLO12" s="225"/>
      <c r="TLP12" s="223"/>
      <c r="TLQ12" s="223"/>
      <c r="TLR12" s="223"/>
      <c r="TLS12" s="223"/>
      <c r="TLT12" s="223"/>
      <c r="TLU12" s="225"/>
      <c r="TLV12" s="272"/>
      <c r="TLW12" s="238"/>
      <c r="TLX12" s="238"/>
      <c r="TLY12" s="12"/>
      <c r="TLZ12" s="12"/>
      <c r="TMA12" s="27"/>
      <c r="TMB12" s="12"/>
      <c r="TMC12" s="223"/>
      <c r="TMD12" s="223"/>
      <c r="TME12" s="225"/>
      <c r="TMF12" s="223"/>
      <c r="TMG12" s="223"/>
      <c r="TMH12" s="223"/>
      <c r="TMI12" s="223"/>
      <c r="TMJ12" s="223"/>
      <c r="TMK12" s="225"/>
      <c r="TML12" s="272"/>
      <c r="TMM12" s="238"/>
      <c r="TMN12" s="238"/>
      <c r="TMO12" s="12"/>
      <c r="TMP12" s="12"/>
      <c r="TMQ12" s="27"/>
      <c r="TMR12" s="12"/>
      <c r="TMS12" s="223"/>
      <c r="TMT12" s="223"/>
      <c r="TMU12" s="225"/>
      <c r="TMV12" s="223"/>
      <c r="TMW12" s="223"/>
      <c r="TMX12" s="223"/>
      <c r="TMY12" s="223"/>
      <c r="TMZ12" s="223"/>
      <c r="TNA12" s="225"/>
      <c r="TNB12" s="272"/>
      <c r="TNC12" s="238"/>
      <c r="TND12" s="238"/>
      <c r="TNE12" s="12"/>
      <c r="TNF12" s="12"/>
      <c r="TNG12" s="27"/>
      <c r="TNH12" s="12"/>
      <c r="TNI12" s="223"/>
      <c r="TNJ12" s="223"/>
      <c r="TNK12" s="225"/>
      <c r="TNL12" s="223"/>
      <c r="TNM12" s="223"/>
      <c r="TNN12" s="223"/>
      <c r="TNO12" s="223"/>
      <c r="TNP12" s="223"/>
      <c r="TNQ12" s="225"/>
      <c r="TNR12" s="272"/>
      <c r="TNS12" s="238"/>
      <c r="TNT12" s="238"/>
      <c r="TNU12" s="12"/>
      <c r="TNV12" s="12"/>
      <c r="TNW12" s="27"/>
      <c r="TNX12" s="12"/>
      <c r="TNY12" s="223"/>
      <c r="TNZ12" s="223"/>
      <c r="TOA12" s="225"/>
      <c r="TOB12" s="223"/>
      <c r="TOC12" s="223"/>
      <c r="TOD12" s="223"/>
      <c r="TOE12" s="223"/>
      <c r="TOF12" s="223"/>
      <c r="TOG12" s="225"/>
      <c r="TOH12" s="272"/>
      <c r="TOI12" s="238"/>
      <c r="TOJ12" s="238"/>
      <c r="TOK12" s="12"/>
      <c r="TOL12" s="12"/>
      <c r="TOM12" s="27"/>
      <c r="TON12" s="12"/>
      <c r="TOO12" s="223"/>
      <c r="TOP12" s="223"/>
      <c r="TOQ12" s="225"/>
      <c r="TOR12" s="223"/>
      <c r="TOS12" s="223"/>
      <c r="TOT12" s="223"/>
      <c r="TOU12" s="223"/>
      <c r="TOV12" s="223"/>
      <c r="TOW12" s="225"/>
      <c r="TOX12" s="272"/>
      <c r="TOY12" s="238"/>
      <c r="TOZ12" s="238"/>
      <c r="TPA12" s="12"/>
      <c r="TPB12" s="12"/>
      <c r="TPC12" s="27"/>
      <c r="TPD12" s="12"/>
      <c r="TPE12" s="223"/>
      <c r="TPF12" s="223"/>
      <c r="TPG12" s="225"/>
      <c r="TPH12" s="223"/>
      <c r="TPI12" s="223"/>
      <c r="TPJ12" s="223"/>
      <c r="TPK12" s="223"/>
      <c r="TPL12" s="223"/>
      <c r="TPM12" s="225"/>
      <c r="TPN12" s="272"/>
      <c r="TPO12" s="238"/>
      <c r="TPP12" s="238"/>
      <c r="TPQ12" s="12"/>
      <c r="TPR12" s="12"/>
      <c r="TPS12" s="27"/>
      <c r="TPT12" s="12"/>
      <c r="TPU12" s="223"/>
      <c r="TPV12" s="223"/>
      <c r="TPW12" s="225"/>
      <c r="TPX12" s="223"/>
      <c r="TPY12" s="223"/>
      <c r="TPZ12" s="223"/>
      <c r="TQA12" s="223"/>
      <c r="TQB12" s="223"/>
      <c r="TQC12" s="225"/>
      <c r="TQD12" s="272"/>
      <c r="TQE12" s="238"/>
      <c r="TQF12" s="238"/>
      <c r="TQG12" s="12"/>
      <c r="TQH12" s="12"/>
      <c r="TQI12" s="27"/>
      <c r="TQJ12" s="12"/>
      <c r="TQK12" s="223"/>
      <c r="TQL12" s="223"/>
      <c r="TQM12" s="225"/>
      <c r="TQN12" s="223"/>
      <c r="TQO12" s="223"/>
      <c r="TQP12" s="223"/>
      <c r="TQQ12" s="223"/>
      <c r="TQR12" s="223"/>
      <c r="TQS12" s="225"/>
      <c r="TQT12" s="272"/>
      <c r="TQU12" s="238"/>
      <c r="TQV12" s="238"/>
      <c r="TQW12" s="12"/>
      <c r="TQX12" s="12"/>
      <c r="TQY12" s="27"/>
      <c r="TQZ12" s="12"/>
      <c r="TRA12" s="223"/>
      <c r="TRB12" s="223"/>
      <c r="TRC12" s="225"/>
      <c r="TRD12" s="223"/>
      <c r="TRE12" s="223"/>
      <c r="TRF12" s="223"/>
      <c r="TRG12" s="223"/>
      <c r="TRH12" s="223"/>
      <c r="TRI12" s="225"/>
      <c r="TRJ12" s="272"/>
      <c r="TRK12" s="238"/>
      <c r="TRL12" s="238"/>
      <c r="TRM12" s="12"/>
      <c r="TRN12" s="12"/>
      <c r="TRO12" s="27"/>
      <c r="TRP12" s="12"/>
      <c r="TRQ12" s="223"/>
      <c r="TRR12" s="223"/>
      <c r="TRS12" s="225"/>
      <c r="TRT12" s="223"/>
      <c r="TRU12" s="223"/>
      <c r="TRV12" s="223"/>
      <c r="TRW12" s="223"/>
      <c r="TRX12" s="223"/>
      <c r="TRY12" s="225"/>
      <c r="TRZ12" s="272"/>
      <c r="TSA12" s="238"/>
      <c r="TSB12" s="238"/>
      <c r="TSC12" s="12"/>
      <c r="TSD12" s="12"/>
      <c r="TSE12" s="27"/>
      <c r="TSF12" s="12"/>
      <c r="TSG12" s="223"/>
      <c r="TSH12" s="223"/>
      <c r="TSI12" s="225"/>
      <c r="TSJ12" s="223"/>
      <c r="TSK12" s="223"/>
      <c r="TSL12" s="223"/>
      <c r="TSM12" s="223"/>
      <c r="TSN12" s="223"/>
      <c r="TSO12" s="225"/>
      <c r="TSP12" s="272"/>
      <c r="TSQ12" s="238"/>
      <c r="TSR12" s="238"/>
      <c r="TSS12" s="12"/>
      <c r="TST12" s="12"/>
      <c r="TSU12" s="27"/>
      <c r="TSV12" s="12"/>
      <c r="TSW12" s="223"/>
      <c r="TSX12" s="223"/>
      <c r="TSY12" s="225"/>
      <c r="TSZ12" s="223"/>
      <c r="TTA12" s="223"/>
      <c r="TTB12" s="223"/>
      <c r="TTC12" s="223"/>
      <c r="TTD12" s="223"/>
      <c r="TTE12" s="225"/>
      <c r="TTF12" s="272"/>
      <c r="TTG12" s="238"/>
      <c r="TTH12" s="238"/>
      <c r="TTI12" s="12"/>
      <c r="TTJ12" s="12"/>
      <c r="TTK12" s="27"/>
      <c r="TTL12" s="12"/>
      <c r="TTM12" s="223"/>
      <c r="TTN12" s="223"/>
      <c r="TTO12" s="225"/>
      <c r="TTP12" s="223"/>
      <c r="TTQ12" s="223"/>
      <c r="TTR12" s="223"/>
      <c r="TTS12" s="223"/>
      <c r="TTT12" s="223"/>
      <c r="TTU12" s="225"/>
      <c r="TTV12" s="272"/>
      <c r="TTW12" s="238"/>
      <c r="TTX12" s="238"/>
      <c r="TTY12" s="12"/>
      <c r="TTZ12" s="12"/>
      <c r="TUA12" s="27"/>
      <c r="TUB12" s="12"/>
      <c r="TUC12" s="223"/>
      <c r="TUD12" s="223"/>
      <c r="TUE12" s="225"/>
      <c r="TUF12" s="223"/>
      <c r="TUG12" s="223"/>
      <c r="TUH12" s="223"/>
      <c r="TUI12" s="223"/>
      <c r="TUJ12" s="223"/>
      <c r="TUK12" s="225"/>
      <c r="TUL12" s="272"/>
      <c r="TUM12" s="238"/>
      <c r="TUN12" s="238"/>
      <c r="TUO12" s="12"/>
      <c r="TUP12" s="12"/>
      <c r="TUQ12" s="27"/>
      <c r="TUR12" s="12"/>
      <c r="TUS12" s="223"/>
      <c r="TUT12" s="223"/>
      <c r="TUU12" s="225"/>
      <c r="TUV12" s="223"/>
      <c r="TUW12" s="223"/>
      <c r="TUX12" s="223"/>
      <c r="TUY12" s="223"/>
      <c r="TUZ12" s="223"/>
      <c r="TVA12" s="225"/>
      <c r="TVB12" s="272"/>
      <c r="TVC12" s="238"/>
      <c r="TVD12" s="238"/>
      <c r="TVE12" s="12"/>
      <c r="TVF12" s="12"/>
      <c r="TVG12" s="27"/>
      <c r="TVH12" s="12"/>
      <c r="TVI12" s="223"/>
      <c r="TVJ12" s="223"/>
      <c r="TVK12" s="225"/>
      <c r="TVL12" s="223"/>
      <c r="TVM12" s="223"/>
      <c r="TVN12" s="223"/>
      <c r="TVO12" s="223"/>
      <c r="TVP12" s="223"/>
      <c r="TVQ12" s="225"/>
      <c r="TVR12" s="272"/>
      <c r="TVS12" s="238"/>
      <c r="TVT12" s="238"/>
      <c r="TVU12" s="12"/>
      <c r="TVV12" s="12"/>
      <c r="TVW12" s="27"/>
      <c r="TVX12" s="12"/>
      <c r="TVY12" s="223"/>
      <c r="TVZ12" s="223"/>
      <c r="TWA12" s="225"/>
      <c r="TWB12" s="223"/>
      <c r="TWC12" s="223"/>
      <c r="TWD12" s="223"/>
      <c r="TWE12" s="223"/>
      <c r="TWF12" s="223"/>
      <c r="TWG12" s="225"/>
      <c r="TWH12" s="272"/>
      <c r="TWI12" s="238"/>
      <c r="TWJ12" s="238"/>
      <c r="TWK12" s="12"/>
      <c r="TWL12" s="12"/>
      <c r="TWM12" s="27"/>
      <c r="TWN12" s="12"/>
      <c r="TWO12" s="223"/>
      <c r="TWP12" s="223"/>
      <c r="TWQ12" s="225"/>
      <c r="TWR12" s="223"/>
      <c r="TWS12" s="223"/>
      <c r="TWT12" s="223"/>
      <c r="TWU12" s="223"/>
      <c r="TWV12" s="223"/>
      <c r="TWW12" s="225"/>
      <c r="TWX12" s="272"/>
      <c r="TWY12" s="238"/>
      <c r="TWZ12" s="238"/>
      <c r="TXA12" s="12"/>
      <c r="TXB12" s="12"/>
      <c r="TXC12" s="27"/>
      <c r="TXD12" s="12"/>
      <c r="TXE12" s="223"/>
      <c r="TXF12" s="223"/>
      <c r="TXG12" s="225"/>
      <c r="TXH12" s="223"/>
      <c r="TXI12" s="223"/>
      <c r="TXJ12" s="223"/>
      <c r="TXK12" s="223"/>
      <c r="TXL12" s="223"/>
      <c r="TXM12" s="225"/>
      <c r="TXN12" s="272"/>
      <c r="TXO12" s="238"/>
      <c r="TXP12" s="238"/>
      <c r="TXQ12" s="12"/>
      <c r="TXR12" s="12"/>
      <c r="TXS12" s="27"/>
      <c r="TXT12" s="12"/>
      <c r="TXU12" s="223"/>
      <c r="TXV12" s="223"/>
      <c r="TXW12" s="225"/>
      <c r="TXX12" s="223"/>
      <c r="TXY12" s="223"/>
      <c r="TXZ12" s="223"/>
      <c r="TYA12" s="223"/>
      <c r="TYB12" s="223"/>
      <c r="TYC12" s="225"/>
      <c r="TYD12" s="272"/>
      <c r="TYE12" s="238"/>
      <c r="TYF12" s="238"/>
      <c r="TYG12" s="12"/>
      <c r="TYH12" s="12"/>
      <c r="TYI12" s="27"/>
      <c r="TYJ12" s="12"/>
      <c r="TYK12" s="223"/>
      <c r="TYL12" s="223"/>
      <c r="TYM12" s="225"/>
      <c r="TYN12" s="223"/>
      <c r="TYO12" s="223"/>
      <c r="TYP12" s="223"/>
      <c r="TYQ12" s="223"/>
      <c r="TYR12" s="223"/>
      <c r="TYS12" s="225"/>
      <c r="TYT12" s="272"/>
      <c r="TYU12" s="238"/>
      <c r="TYV12" s="238"/>
      <c r="TYW12" s="12"/>
      <c r="TYX12" s="12"/>
      <c r="TYY12" s="27"/>
      <c r="TYZ12" s="12"/>
      <c r="TZA12" s="223"/>
      <c r="TZB12" s="223"/>
      <c r="TZC12" s="225"/>
      <c r="TZD12" s="223"/>
      <c r="TZE12" s="223"/>
      <c r="TZF12" s="223"/>
      <c r="TZG12" s="223"/>
      <c r="TZH12" s="223"/>
      <c r="TZI12" s="225"/>
      <c r="TZJ12" s="272"/>
      <c r="TZK12" s="238"/>
      <c r="TZL12" s="238"/>
      <c r="TZM12" s="12"/>
      <c r="TZN12" s="12"/>
      <c r="TZO12" s="27"/>
      <c r="TZP12" s="12"/>
      <c r="TZQ12" s="223"/>
      <c r="TZR12" s="223"/>
      <c r="TZS12" s="225"/>
      <c r="TZT12" s="223"/>
      <c r="TZU12" s="223"/>
      <c r="TZV12" s="223"/>
      <c r="TZW12" s="223"/>
      <c r="TZX12" s="223"/>
      <c r="TZY12" s="225"/>
      <c r="TZZ12" s="272"/>
      <c r="UAA12" s="238"/>
      <c r="UAB12" s="238"/>
      <c r="UAC12" s="12"/>
      <c r="UAD12" s="12"/>
      <c r="UAE12" s="27"/>
      <c r="UAF12" s="12"/>
      <c r="UAG12" s="223"/>
      <c r="UAH12" s="223"/>
      <c r="UAI12" s="225"/>
      <c r="UAJ12" s="223"/>
      <c r="UAK12" s="223"/>
      <c r="UAL12" s="223"/>
      <c r="UAM12" s="223"/>
      <c r="UAN12" s="223"/>
      <c r="UAO12" s="225"/>
      <c r="UAP12" s="272"/>
      <c r="UAQ12" s="238"/>
      <c r="UAR12" s="238"/>
      <c r="UAS12" s="12"/>
      <c r="UAT12" s="12"/>
      <c r="UAU12" s="27"/>
      <c r="UAV12" s="12"/>
      <c r="UAW12" s="223"/>
      <c r="UAX12" s="223"/>
      <c r="UAY12" s="225"/>
      <c r="UAZ12" s="223"/>
      <c r="UBA12" s="223"/>
      <c r="UBB12" s="223"/>
      <c r="UBC12" s="223"/>
      <c r="UBD12" s="223"/>
      <c r="UBE12" s="225"/>
      <c r="UBF12" s="272"/>
      <c r="UBG12" s="238"/>
      <c r="UBH12" s="238"/>
      <c r="UBI12" s="12"/>
      <c r="UBJ12" s="12"/>
      <c r="UBK12" s="27"/>
      <c r="UBL12" s="12"/>
      <c r="UBM12" s="223"/>
      <c r="UBN12" s="223"/>
      <c r="UBO12" s="225"/>
      <c r="UBP12" s="223"/>
      <c r="UBQ12" s="223"/>
      <c r="UBR12" s="223"/>
      <c r="UBS12" s="223"/>
      <c r="UBT12" s="223"/>
      <c r="UBU12" s="225"/>
      <c r="UBV12" s="272"/>
      <c r="UBW12" s="238"/>
      <c r="UBX12" s="238"/>
      <c r="UBY12" s="12"/>
      <c r="UBZ12" s="12"/>
      <c r="UCA12" s="27"/>
      <c r="UCB12" s="12"/>
      <c r="UCC12" s="223"/>
      <c r="UCD12" s="223"/>
      <c r="UCE12" s="225"/>
      <c r="UCF12" s="223"/>
      <c r="UCG12" s="223"/>
      <c r="UCH12" s="223"/>
      <c r="UCI12" s="223"/>
      <c r="UCJ12" s="223"/>
      <c r="UCK12" s="225"/>
      <c r="UCL12" s="272"/>
      <c r="UCM12" s="238"/>
      <c r="UCN12" s="238"/>
      <c r="UCO12" s="12"/>
      <c r="UCP12" s="12"/>
      <c r="UCQ12" s="27"/>
      <c r="UCR12" s="12"/>
      <c r="UCS12" s="223"/>
      <c r="UCT12" s="223"/>
      <c r="UCU12" s="225"/>
      <c r="UCV12" s="223"/>
      <c r="UCW12" s="223"/>
      <c r="UCX12" s="223"/>
      <c r="UCY12" s="223"/>
      <c r="UCZ12" s="223"/>
      <c r="UDA12" s="225"/>
      <c r="UDB12" s="272"/>
      <c r="UDC12" s="238"/>
      <c r="UDD12" s="238"/>
      <c r="UDE12" s="12"/>
      <c r="UDF12" s="12"/>
      <c r="UDG12" s="27"/>
      <c r="UDH12" s="12"/>
      <c r="UDI12" s="223"/>
      <c r="UDJ12" s="223"/>
      <c r="UDK12" s="225"/>
      <c r="UDL12" s="223"/>
      <c r="UDM12" s="223"/>
      <c r="UDN12" s="223"/>
      <c r="UDO12" s="223"/>
      <c r="UDP12" s="223"/>
      <c r="UDQ12" s="225"/>
      <c r="UDR12" s="272"/>
      <c r="UDS12" s="238"/>
      <c r="UDT12" s="238"/>
      <c r="UDU12" s="12"/>
      <c r="UDV12" s="12"/>
      <c r="UDW12" s="27"/>
      <c r="UDX12" s="12"/>
      <c r="UDY12" s="223"/>
      <c r="UDZ12" s="223"/>
      <c r="UEA12" s="225"/>
      <c r="UEB12" s="223"/>
      <c r="UEC12" s="223"/>
      <c r="UED12" s="223"/>
      <c r="UEE12" s="223"/>
      <c r="UEF12" s="223"/>
      <c r="UEG12" s="225"/>
      <c r="UEH12" s="272"/>
      <c r="UEI12" s="238"/>
      <c r="UEJ12" s="238"/>
      <c r="UEK12" s="12"/>
      <c r="UEL12" s="12"/>
      <c r="UEM12" s="27"/>
      <c r="UEN12" s="12"/>
      <c r="UEO12" s="223"/>
      <c r="UEP12" s="223"/>
      <c r="UEQ12" s="225"/>
      <c r="UER12" s="223"/>
      <c r="UES12" s="223"/>
      <c r="UET12" s="223"/>
      <c r="UEU12" s="223"/>
      <c r="UEV12" s="223"/>
      <c r="UEW12" s="225"/>
      <c r="UEX12" s="272"/>
      <c r="UEY12" s="238"/>
      <c r="UEZ12" s="238"/>
      <c r="UFA12" s="12"/>
      <c r="UFB12" s="12"/>
      <c r="UFC12" s="27"/>
      <c r="UFD12" s="12"/>
      <c r="UFE12" s="223"/>
      <c r="UFF12" s="223"/>
      <c r="UFG12" s="225"/>
      <c r="UFH12" s="223"/>
      <c r="UFI12" s="223"/>
      <c r="UFJ12" s="223"/>
      <c r="UFK12" s="223"/>
      <c r="UFL12" s="223"/>
      <c r="UFM12" s="225"/>
      <c r="UFN12" s="272"/>
      <c r="UFO12" s="238"/>
      <c r="UFP12" s="238"/>
      <c r="UFQ12" s="12"/>
      <c r="UFR12" s="12"/>
      <c r="UFS12" s="27"/>
      <c r="UFT12" s="12"/>
      <c r="UFU12" s="223"/>
      <c r="UFV12" s="223"/>
      <c r="UFW12" s="225"/>
      <c r="UFX12" s="223"/>
      <c r="UFY12" s="223"/>
      <c r="UFZ12" s="223"/>
      <c r="UGA12" s="223"/>
      <c r="UGB12" s="223"/>
      <c r="UGC12" s="225"/>
      <c r="UGD12" s="272"/>
      <c r="UGE12" s="238"/>
      <c r="UGF12" s="238"/>
      <c r="UGG12" s="12"/>
      <c r="UGH12" s="12"/>
      <c r="UGI12" s="27"/>
      <c r="UGJ12" s="12"/>
      <c r="UGK12" s="223"/>
      <c r="UGL12" s="223"/>
      <c r="UGM12" s="225"/>
      <c r="UGN12" s="223"/>
      <c r="UGO12" s="223"/>
      <c r="UGP12" s="223"/>
      <c r="UGQ12" s="223"/>
      <c r="UGR12" s="223"/>
      <c r="UGS12" s="225"/>
      <c r="UGT12" s="272"/>
      <c r="UGU12" s="238"/>
      <c r="UGV12" s="238"/>
      <c r="UGW12" s="12"/>
      <c r="UGX12" s="12"/>
      <c r="UGY12" s="27"/>
      <c r="UGZ12" s="12"/>
      <c r="UHA12" s="223"/>
      <c r="UHB12" s="223"/>
      <c r="UHC12" s="225"/>
      <c r="UHD12" s="223"/>
      <c r="UHE12" s="223"/>
      <c r="UHF12" s="223"/>
      <c r="UHG12" s="223"/>
      <c r="UHH12" s="223"/>
      <c r="UHI12" s="225"/>
      <c r="UHJ12" s="272"/>
      <c r="UHK12" s="238"/>
      <c r="UHL12" s="238"/>
      <c r="UHM12" s="12"/>
      <c r="UHN12" s="12"/>
      <c r="UHO12" s="27"/>
      <c r="UHP12" s="12"/>
      <c r="UHQ12" s="223"/>
      <c r="UHR12" s="223"/>
      <c r="UHS12" s="225"/>
      <c r="UHT12" s="223"/>
      <c r="UHU12" s="223"/>
      <c r="UHV12" s="223"/>
      <c r="UHW12" s="223"/>
      <c r="UHX12" s="223"/>
      <c r="UHY12" s="225"/>
      <c r="UHZ12" s="272"/>
      <c r="UIA12" s="238"/>
      <c r="UIB12" s="238"/>
      <c r="UIC12" s="12"/>
      <c r="UID12" s="12"/>
      <c r="UIE12" s="27"/>
      <c r="UIF12" s="12"/>
      <c r="UIG12" s="223"/>
      <c r="UIH12" s="223"/>
      <c r="UII12" s="225"/>
      <c r="UIJ12" s="223"/>
      <c r="UIK12" s="223"/>
      <c r="UIL12" s="223"/>
      <c r="UIM12" s="223"/>
      <c r="UIN12" s="223"/>
      <c r="UIO12" s="225"/>
      <c r="UIP12" s="272"/>
      <c r="UIQ12" s="238"/>
      <c r="UIR12" s="238"/>
      <c r="UIS12" s="12"/>
      <c r="UIT12" s="12"/>
      <c r="UIU12" s="27"/>
      <c r="UIV12" s="12"/>
      <c r="UIW12" s="223"/>
      <c r="UIX12" s="223"/>
      <c r="UIY12" s="225"/>
      <c r="UIZ12" s="223"/>
      <c r="UJA12" s="223"/>
      <c r="UJB12" s="223"/>
      <c r="UJC12" s="223"/>
      <c r="UJD12" s="223"/>
      <c r="UJE12" s="225"/>
      <c r="UJF12" s="272"/>
      <c r="UJG12" s="238"/>
      <c r="UJH12" s="238"/>
      <c r="UJI12" s="12"/>
      <c r="UJJ12" s="12"/>
      <c r="UJK12" s="27"/>
      <c r="UJL12" s="12"/>
      <c r="UJM12" s="223"/>
      <c r="UJN12" s="223"/>
      <c r="UJO12" s="225"/>
      <c r="UJP12" s="223"/>
      <c r="UJQ12" s="223"/>
      <c r="UJR12" s="223"/>
      <c r="UJS12" s="223"/>
      <c r="UJT12" s="223"/>
      <c r="UJU12" s="225"/>
      <c r="UJV12" s="272"/>
      <c r="UJW12" s="238"/>
      <c r="UJX12" s="238"/>
      <c r="UJY12" s="12"/>
      <c r="UJZ12" s="12"/>
      <c r="UKA12" s="27"/>
      <c r="UKB12" s="12"/>
      <c r="UKC12" s="223"/>
      <c r="UKD12" s="223"/>
      <c r="UKE12" s="225"/>
      <c r="UKF12" s="223"/>
      <c r="UKG12" s="223"/>
      <c r="UKH12" s="223"/>
      <c r="UKI12" s="223"/>
      <c r="UKJ12" s="223"/>
      <c r="UKK12" s="225"/>
      <c r="UKL12" s="272"/>
      <c r="UKM12" s="238"/>
      <c r="UKN12" s="238"/>
      <c r="UKO12" s="12"/>
      <c r="UKP12" s="12"/>
      <c r="UKQ12" s="27"/>
      <c r="UKR12" s="12"/>
      <c r="UKS12" s="223"/>
      <c r="UKT12" s="223"/>
      <c r="UKU12" s="225"/>
      <c r="UKV12" s="223"/>
      <c r="UKW12" s="223"/>
      <c r="UKX12" s="223"/>
      <c r="UKY12" s="223"/>
      <c r="UKZ12" s="223"/>
      <c r="ULA12" s="225"/>
      <c r="ULB12" s="272"/>
      <c r="ULC12" s="238"/>
      <c r="ULD12" s="238"/>
      <c r="ULE12" s="12"/>
      <c r="ULF12" s="12"/>
      <c r="ULG12" s="27"/>
      <c r="ULH12" s="12"/>
      <c r="ULI12" s="223"/>
      <c r="ULJ12" s="223"/>
      <c r="ULK12" s="225"/>
      <c r="ULL12" s="223"/>
      <c r="ULM12" s="223"/>
      <c r="ULN12" s="223"/>
      <c r="ULO12" s="223"/>
      <c r="ULP12" s="223"/>
      <c r="ULQ12" s="225"/>
      <c r="ULR12" s="272"/>
      <c r="ULS12" s="238"/>
      <c r="ULT12" s="238"/>
      <c r="ULU12" s="12"/>
      <c r="ULV12" s="12"/>
      <c r="ULW12" s="27"/>
      <c r="ULX12" s="12"/>
      <c r="ULY12" s="223"/>
      <c r="ULZ12" s="223"/>
      <c r="UMA12" s="225"/>
      <c r="UMB12" s="223"/>
      <c r="UMC12" s="223"/>
      <c r="UMD12" s="223"/>
      <c r="UME12" s="223"/>
      <c r="UMF12" s="223"/>
      <c r="UMG12" s="225"/>
      <c r="UMH12" s="272"/>
      <c r="UMI12" s="238"/>
      <c r="UMJ12" s="238"/>
      <c r="UMK12" s="12"/>
      <c r="UML12" s="12"/>
      <c r="UMM12" s="27"/>
      <c r="UMN12" s="12"/>
      <c r="UMO12" s="223"/>
      <c r="UMP12" s="223"/>
      <c r="UMQ12" s="225"/>
      <c r="UMR12" s="223"/>
      <c r="UMS12" s="223"/>
      <c r="UMT12" s="223"/>
      <c r="UMU12" s="223"/>
      <c r="UMV12" s="223"/>
      <c r="UMW12" s="225"/>
      <c r="UMX12" s="272"/>
      <c r="UMY12" s="238"/>
      <c r="UMZ12" s="238"/>
      <c r="UNA12" s="12"/>
      <c r="UNB12" s="12"/>
      <c r="UNC12" s="27"/>
      <c r="UND12" s="12"/>
      <c r="UNE12" s="223"/>
      <c r="UNF12" s="223"/>
      <c r="UNG12" s="225"/>
      <c r="UNH12" s="223"/>
      <c r="UNI12" s="223"/>
      <c r="UNJ12" s="223"/>
      <c r="UNK12" s="223"/>
      <c r="UNL12" s="223"/>
      <c r="UNM12" s="225"/>
      <c r="UNN12" s="272"/>
      <c r="UNO12" s="238"/>
      <c r="UNP12" s="238"/>
      <c r="UNQ12" s="12"/>
      <c r="UNR12" s="12"/>
      <c r="UNS12" s="27"/>
      <c r="UNT12" s="12"/>
      <c r="UNU12" s="223"/>
      <c r="UNV12" s="223"/>
      <c r="UNW12" s="225"/>
      <c r="UNX12" s="223"/>
      <c r="UNY12" s="223"/>
      <c r="UNZ12" s="223"/>
      <c r="UOA12" s="223"/>
      <c r="UOB12" s="223"/>
      <c r="UOC12" s="225"/>
      <c r="UOD12" s="272"/>
      <c r="UOE12" s="238"/>
      <c r="UOF12" s="238"/>
      <c r="UOG12" s="12"/>
      <c r="UOH12" s="12"/>
      <c r="UOI12" s="27"/>
      <c r="UOJ12" s="12"/>
      <c r="UOK12" s="223"/>
      <c r="UOL12" s="223"/>
      <c r="UOM12" s="225"/>
      <c r="UON12" s="223"/>
      <c r="UOO12" s="223"/>
      <c r="UOP12" s="223"/>
      <c r="UOQ12" s="223"/>
      <c r="UOR12" s="223"/>
      <c r="UOS12" s="225"/>
      <c r="UOT12" s="272"/>
      <c r="UOU12" s="238"/>
      <c r="UOV12" s="238"/>
      <c r="UOW12" s="12"/>
      <c r="UOX12" s="12"/>
      <c r="UOY12" s="27"/>
      <c r="UOZ12" s="12"/>
      <c r="UPA12" s="223"/>
      <c r="UPB12" s="223"/>
      <c r="UPC12" s="225"/>
      <c r="UPD12" s="223"/>
      <c r="UPE12" s="223"/>
      <c r="UPF12" s="223"/>
      <c r="UPG12" s="223"/>
      <c r="UPH12" s="223"/>
      <c r="UPI12" s="225"/>
      <c r="UPJ12" s="272"/>
      <c r="UPK12" s="238"/>
      <c r="UPL12" s="238"/>
      <c r="UPM12" s="12"/>
      <c r="UPN12" s="12"/>
      <c r="UPO12" s="27"/>
      <c r="UPP12" s="12"/>
      <c r="UPQ12" s="223"/>
      <c r="UPR12" s="223"/>
      <c r="UPS12" s="225"/>
      <c r="UPT12" s="223"/>
      <c r="UPU12" s="223"/>
      <c r="UPV12" s="223"/>
      <c r="UPW12" s="223"/>
      <c r="UPX12" s="223"/>
      <c r="UPY12" s="225"/>
      <c r="UPZ12" s="272"/>
      <c r="UQA12" s="238"/>
      <c r="UQB12" s="238"/>
      <c r="UQC12" s="12"/>
      <c r="UQD12" s="12"/>
      <c r="UQE12" s="27"/>
      <c r="UQF12" s="12"/>
      <c r="UQG12" s="223"/>
      <c r="UQH12" s="223"/>
      <c r="UQI12" s="225"/>
      <c r="UQJ12" s="223"/>
      <c r="UQK12" s="223"/>
      <c r="UQL12" s="223"/>
      <c r="UQM12" s="223"/>
      <c r="UQN12" s="223"/>
      <c r="UQO12" s="225"/>
      <c r="UQP12" s="272"/>
      <c r="UQQ12" s="238"/>
      <c r="UQR12" s="238"/>
      <c r="UQS12" s="12"/>
      <c r="UQT12" s="12"/>
      <c r="UQU12" s="27"/>
      <c r="UQV12" s="12"/>
      <c r="UQW12" s="223"/>
      <c r="UQX12" s="223"/>
      <c r="UQY12" s="225"/>
      <c r="UQZ12" s="223"/>
      <c r="URA12" s="223"/>
      <c r="URB12" s="223"/>
      <c r="URC12" s="223"/>
      <c r="URD12" s="223"/>
      <c r="URE12" s="225"/>
      <c r="URF12" s="272"/>
      <c r="URG12" s="238"/>
      <c r="URH12" s="238"/>
      <c r="URI12" s="12"/>
      <c r="URJ12" s="12"/>
      <c r="URK12" s="27"/>
      <c r="URL12" s="12"/>
      <c r="URM12" s="223"/>
      <c r="URN12" s="223"/>
      <c r="URO12" s="225"/>
      <c r="URP12" s="223"/>
      <c r="URQ12" s="223"/>
      <c r="URR12" s="223"/>
      <c r="URS12" s="223"/>
      <c r="URT12" s="223"/>
      <c r="URU12" s="225"/>
      <c r="URV12" s="272"/>
      <c r="URW12" s="238"/>
      <c r="URX12" s="238"/>
      <c r="URY12" s="12"/>
      <c r="URZ12" s="12"/>
      <c r="USA12" s="27"/>
      <c r="USB12" s="12"/>
      <c r="USC12" s="223"/>
      <c r="USD12" s="223"/>
      <c r="USE12" s="225"/>
      <c r="USF12" s="223"/>
      <c r="USG12" s="223"/>
      <c r="USH12" s="223"/>
      <c r="USI12" s="223"/>
      <c r="USJ12" s="223"/>
      <c r="USK12" s="225"/>
      <c r="USL12" s="272"/>
      <c r="USM12" s="238"/>
      <c r="USN12" s="238"/>
      <c r="USO12" s="12"/>
      <c r="USP12" s="12"/>
      <c r="USQ12" s="27"/>
      <c r="USR12" s="12"/>
      <c r="USS12" s="223"/>
      <c r="UST12" s="223"/>
      <c r="USU12" s="225"/>
      <c r="USV12" s="223"/>
      <c r="USW12" s="223"/>
      <c r="USX12" s="223"/>
      <c r="USY12" s="223"/>
      <c r="USZ12" s="223"/>
      <c r="UTA12" s="225"/>
      <c r="UTB12" s="272"/>
      <c r="UTC12" s="238"/>
      <c r="UTD12" s="238"/>
      <c r="UTE12" s="12"/>
      <c r="UTF12" s="12"/>
      <c r="UTG12" s="27"/>
      <c r="UTH12" s="12"/>
      <c r="UTI12" s="223"/>
      <c r="UTJ12" s="223"/>
      <c r="UTK12" s="225"/>
      <c r="UTL12" s="223"/>
      <c r="UTM12" s="223"/>
      <c r="UTN12" s="223"/>
      <c r="UTO12" s="223"/>
      <c r="UTP12" s="223"/>
      <c r="UTQ12" s="225"/>
      <c r="UTR12" s="272"/>
      <c r="UTS12" s="238"/>
      <c r="UTT12" s="238"/>
      <c r="UTU12" s="12"/>
      <c r="UTV12" s="12"/>
      <c r="UTW12" s="27"/>
      <c r="UTX12" s="12"/>
      <c r="UTY12" s="223"/>
      <c r="UTZ12" s="223"/>
      <c r="UUA12" s="225"/>
      <c r="UUB12" s="223"/>
      <c r="UUC12" s="223"/>
      <c r="UUD12" s="223"/>
      <c r="UUE12" s="223"/>
      <c r="UUF12" s="223"/>
      <c r="UUG12" s="225"/>
      <c r="UUH12" s="272"/>
      <c r="UUI12" s="238"/>
      <c r="UUJ12" s="238"/>
      <c r="UUK12" s="12"/>
      <c r="UUL12" s="12"/>
      <c r="UUM12" s="27"/>
      <c r="UUN12" s="12"/>
      <c r="UUO12" s="223"/>
      <c r="UUP12" s="223"/>
      <c r="UUQ12" s="225"/>
      <c r="UUR12" s="223"/>
      <c r="UUS12" s="223"/>
      <c r="UUT12" s="223"/>
      <c r="UUU12" s="223"/>
      <c r="UUV12" s="223"/>
      <c r="UUW12" s="225"/>
      <c r="UUX12" s="272"/>
      <c r="UUY12" s="238"/>
      <c r="UUZ12" s="238"/>
      <c r="UVA12" s="12"/>
      <c r="UVB12" s="12"/>
      <c r="UVC12" s="27"/>
      <c r="UVD12" s="12"/>
      <c r="UVE12" s="223"/>
      <c r="UVF12" s="223"/>
      <c r="UVG12" s="225"/>
      <c r="UVH12" s="223"/>
      <c r="UVI12" s="223"/>
      <c r="UVJ12" s="223"/>
      <c r="UVK12" s="223"/>
      <c r="UVL12" s="223"/>
      <c r="UVM12" s="225"/>
      <c r="UVN12" s="272"/>
      <c r="UVO12" s="238"/>
      <c r="UVP12" s="238"/>
      <c r="UVQ12" s="12"/>
      <c r="UVR12" s="12"/>
      <c r="UVS12" s="27"/>
      <c r="UVT12" s="12"/>
      <c r="UVU12" s="223"/>
      <c r="UVV12" s="223"/>
      <c r="UVW12" s="225"/>
      <c r="UVX12" s="223"/>
      <c r="UVY12" s="223"/>
      <c r="UVZ12" s="223"/>
      <c r="UWA12" s="223"/>
      <c r="UWB12" s="223"/>
      <c r="UWC12" s="225"/>
      <c r="UWD12" s="272"/>
      <c r="UWE12" s="238"/>
      <c r="UWF12" s="238"/>
      <c r="UWG12" s="12"/>
      <c r="UWH12" s="12"/>
      <c r="UWI12" s="27"/>
      <c r="UWJ12" s="12"/>
      <c r="UWK12" s="223"/>
      <c r="UWL12" s="223"/>
      <c r="UWM12" s="225"/>
      <c r="UWN12" s="223"/>
      <c r="UWO12" s="223"/>
      <c r="UWP12" s="223"/>
      <c r="UWQ12" s="223"/>
      <c r="UWR12" s="223"/>
      <c r="UWS12" s="225"/>
      <c r="UWT12" s="272"/>
      <c r="UWU12" s="238"/>
      <c r="UWV12" s="238"/>
      <c r="UWW12" s="12"/>
      <c r="UWX12" s="12"/>
      <c r="UWY12" s="27"/>
      <c r="UWZ12" s="12"/>
      <c r="UXA12" s="223"/>
      <c r="UXB12" s="223"/>
      <c r="UXC12" s="225"/>
      <c r="UXD12" s="223"/>
      <c r="UXE12" s="223"/>
      <c r="UXF12" s="223"/>
      <c r="UXG12" s="223"/>
      <c r="UXH12" s="223"/>
      <c r="UXI12" s="225"/>
      <c r="UXJ12" s="272"/>
      <c r="UXK12" s="238"/>
      <c r="UXL12" s="238"/>
      <c r="UXM12" s="12"/>
      <c r="UXN12" s="12"/>
      <c r="UXO12" s="27"/>
      <c r="UXP12" s="12"/>
      <c r="UXQ12" s="223"/>
      <c r="UXR12" s="223"/>
      <c r="UXS12" s="225"/>
      <c r="UXT12" s="223"/>
      <c r="UXU12" s="223"/>
      <c r="UXV12" s="223"/>
      <c r="UXW12" s="223"/>
      <c r="UXX12" s="223"/>
      <c r="UXY12" s="225"/>
      <c r="UXZ12" s="272"/>
      <c r="UYA12" s="238"/>
      <c r="UYB12" s="238"/>
      <c r="UYC12" s="12"/>
      <c r="UYD12" s="12"/>
      <c r="UYE12" s="27"/>
      <c r="UYF12" s="12"/>
      <c r="UYG12" s="223"/>
      <c r="UYH12" s="223"/>
      <c r="UYI12" s="225"/>
      <c r="UYJ12" s="223"/>
      <c r="UYK12" s="223"/>
      <c r="UYL12" s="223"/>
      <c r="UYM12" s="223"/>
      <c r="UYN12" s="223"/>
      <c r="UYO12" s="225"/>
      <c r="UYP12" s="272"/>
      <c r="UYQ12" s="238"/>
      <c r="UYR12" s="238"/>
      <c r="UYS12" s="12"/>
      <c r="UYT12" s="12"/>
      <c r="UYU12" s="27"/>
      <c r="UYV12" s="12"/>
      <c r="UYW12" s="223"/>
      <c r="UYX12" s="223"/>
      <c r="UYY12" s="225"/>
      <c r="UYZ12" s="223"/>
      <c r="UZA12" s="223"/>
      <c r="UZB12" s="223"/>
      <c r="UZC12" s="223"/>
      <c r="UZD12" s="223"/>
      <c r="UZE12" s="225"/>
      <c r="UZF12" s="272"/>
      <c r="UZG12" s="238"/>
      <c r="UZH12" s="238"/>
      <c r="UZI12" s="12"/>
      <c r="UZJ12" s="12"/>
      <c r="UZK12" s="27"/>
      <c r="UZL12" s="12"/>
      <c r="UZM12" s="223"/>
      <c r="UZN12" s="223"/>
      <c r="UZO12" s="225"/>
      <c r="UZP12" s="223"/>
      <c r="UZQ12" s="223"/>
      <c r="UZR12" s="223"/>
      <c r="UZS12" s="223"/>
      <c r="UZT12" s="223"/>
      <c r="UZU12" s="225"/>
      <c r="UZV12" s="272"/>
      <c r="UZW12" s="238"/>
      <c r="UZX12" s="238"/>
      <c r="UZY12" s="12"/>
      <c r="UZZ12" s="12"/>
      <c r="VAA12" s="27"/>
      <c r="VAB12" s="12"/>
      <c r="VAC12" s="223"/>
      <c r="VAD12" s="223"/>
      <c r="VAE12" s="225"/>
      <c r="VAF12" s="223"/>
      <c r="VAG12" s="223"/>
      <c r="VAH12" s="223"/>
      <c r="VAI12" s="223"/>
      <c r="VAJ12" s="223"/>
      <c r="VAK12" s="225"/>
      <c r="VAL12" s="272"/>
      <c r="VAM12" s="238"/>
      <c r="VAN12" s="238"/>
      <c r="VAO12" s="12"/>
      <c r="VAP12" s="12"/>
      <c r="VAQ12" s="27"/>
      <c r="VAR12" s="12"/>
      <c r="VAS12" s="223"/>
      <c r="VAT12" s="223"/>
      <c r="VAU12" s="225"/>
      <c r="VAV12" s="223"/>
      <c r="VAW12" s="223"/>
      <c r="VAX12" s="223"/>
      <c r="VAY12" s="223"/>
      <c r="VAZ12" s="223"/>
      <c r="VBA12" s="225"/>
      <c r="VBB12" s="272"/>
      <c r="VBC12" s="238"/>
      <c r="VBD12" s="238"/>
      <c r="VBE12" s="12"/>
      <c r="VBF12" s="12"/>
      <c r="VBG12" s="27"/>
      <c r="VBH12" s="12"/>
      <c r="VBI12" s="223"/>
      <c r="VBJ12" s="223"/>
      <c r="VBK12" s="225"/>
      <c r="VBL12" s="223"/>
      <c r="VBM12" s="223"/>
      <c r="VBN12" s="223"/>
      <c r="VBO12" s="223"/>
      <c r="VBP12" s="223"/>
      <c r="VBQ12" s="225"/>
      <c r="VBR12" s="272"/>
      <c r="VBS12" s="238"/>
      <c r="VBT12" s="238"/>
      <c r="VBU12" s="12"/>
      <c r="VBV12" s="12"/>
      <c r="VBW12" s="27"/>
      <c r="VBX12" s="12"/>
      <c r="VBY12" s="223"/>
      <c r="VBZ12" s="223"/>
      <c r="VCA12" s="225"/>
      <c r="VCB12" s="223"/>
      <c r="VCC12" s="223"/>
      <c r="VCD12" s="223"/>
      <c r="VCE12" s="223"/>
      <c r="VCF12" s="223"/>
      <c r="VCG12" s="225"/>
      <c r="VCH12" s="272"/>
      <c r="VCI12" s="238"/>
      <c r="VCJ12" s="238"/>
      <c r="VCK12" s="12"/>
      <c r="VCL12" s="12"/>
      <c r="VCM12" s="27"/>
      <c r="VCN12" s="12"/>
      <c r="VCO12" s="223"/>
      <c r="VCP12" s="223"/>
      <c r="VCQ12" s="225"/>
      <c r="VCR12" s="223"/>
      <c r="VCS12" s="223"/>
      <c r="VCT12" s="223"/>
      <c r="VCU12" s="223"/>
      <c r="VCV12" s="223"/>
      <c r="VCW12" s="225"/>
      <c r="VCX12" s="272"/>
      <c r="VCY12" s="238"/>
      <c r="VCZ12" s="238"/>
      <c r="VDA12" s="12"/>
      <c r="VDB12" s="12"/>
      <c r="VDC12" s="27"/>
      <c r="VDD12" s="12"/>
      <c r="VDE12" s="223"/>
      <c r="VDF12" s="223"/>
      <c r="VDG12" s="225"/>
      <c r="VDH12" s="223"/>
      <c r="VDI12" s="223"/>
      <c r="VDJ12" s="223"/>
      <c r="VDK12" s="223"/>
      <c r="VDL12" s="223"/>
      <c r="VDM12" s="225"/>
      <c r="VDN12" s="272"/>
      <c r="VDO12" s="238"/>
      <c r="VDP12" s="238"/>
      <c r="VDQ12" s="12"/>
      <c r="VDR12" s="12"/>
      <c r="VDS12" s="27"/>
      <c r="VDT12" s="12"/>
      <c r="VDU12" s="223"/>
      <c r="VDV12" s="223"/>
      <c r="VDW12" s="225"/>
      <c r="VDX12" s="223"/>
      <c r="VDY12" s="223"/>
      <c r="VDZ12" s="223"/>
      <c r="VEA12" s="223"/>
      <c r="VEB12" s="223"/>
      <c r="VEC12" s="225"/>
      <c r="VED12" s="272"/>
      <c r="VEE12" s="238"/>
      <c r="VEF12" s="238"/>
      <c r="VEG12" s="12"/>
      <c r="VEH12" s="12"/>
      <c r="VEI12" s="27"/>
      <c r="VEJ12" s="12"/>
      <c r="VEK12" s="223"/>
      <c r="VEL12" s="223"/>
      <c r="VEM12" s="225"/>
      <c r="VEN12" s="223"/>
      <c r="VEO12" s="223"/>
      <c r="VEP12" s="223"/>
      <c r="VEQ12" s="223"/>
      <c r="VER12" s="223"/>
      <c r="VES12" s="225"/>
      <c r="VET12" s="272"/>
      <c r="VEU12" s="238"/>
      <c r="VEV12" s="238"/>
      <c r="VEW12" s="12"/>
      <c r="VEX12" s="12"/>
      <c r="VEY12" s="27"/>
      <c r="VEZ12" s="12"/>
      <c r="VFA12" s="223"/>
      <c r="VFB12" s="223"/>
      <c r="VFC12" s="225"/>
      <c r="VFD12" s="223"/>
      <c r="VFE12" s="223"/>
      <c r="VFF12" s="223"/>
      <c r="VFG12" s="223"/>
      <c r="VFH12" s="223"/>
      <c r="VFI12" s="225"/>
      <c r="VFJ12" s="272"/>
      <c r="VFK12" s="238"/>
      <c r="VFL12" s="238"/>
      <c r="VFM12" s="12"/>
      <c r="VFN12" s="12"/>
      <c r="VFO12" s="27"/>
      <c r="VFP12" s="12"/>
      <c r="VFQ12" s="223"/>
      <c r="VFR12" s="223"/>
      <c r="VFS12" s="225"/>
      <c r="VFT12" s="223"/>
      <c r="VFU12" s="223"/>
      <c r="VFV12" s="223"/>
      <c r="VFW12" s="223"/>
      <c r="VFX12" s="223"/>
      <c r="VFY12" s="225"/>
      <c r="VFZ12" s="272"/>
      <c r="VGA12" s="238"/>
      <c r="VGB12" s="238"/>
      <c r="VGC12" s="12"/>
      <c r="VGD12" s="12"/>
      <c r="VGE12" s="27"/>
      <c r="VGF12" s="12"/>
      <c r="VGG12" s="223"/>
      <c r="VGH12" s="223"/>
      <c r="VGI12" s="225"/>
      <c r="VGJ12" s="223"/>
      <c r="VGK12" s="223"/>
      <c r="VGL12" s="223"/>
      <c r="VGM12" s="223"/>
      <c r="VGN12" s="223"/>
      <c r="VGO12" s="225"/>
      <c r="VGP12" s="272"/>
      <c r="VGQ12" s="238"/>
      <c r="VGR12" s="238"/>
      <c r="VGS12" s="12"/>
      <c r="VGT12" s="12"/>
      <c r="VGU12" s="27"/>
      <c r="VGV12" s="12"/>
      <c r="VGW12" s="223"/>
      <c r="VGX12" s="223"/>
      <c r="VGY12" s="225"/>
      <c r="VGZ12" s="223"/>
      <c r="VHA12" s="223"/>
      <c r="VHB12" s="223"/>
      <c r="VHC12" s="223"/>
      <c r="VHD12" s="223"/>
      <c r="VHE12" s="225"/>
      <c r="VHF12" s="272"/>
      <c r="VHG12" s="238"/>
      <c r="VHH12" s="238"/>
      <c r="VHI12" s="12"/>
      <c r="VHJ12" s="12"/>
      <c r="VHK12" s="27"/>
      <c r="VHL12" s="12"/>
      <c r="VHM12" s="223"/>
      <c r="VHN12" s="223"/>
      <c r="VHO12" s="225"/>
      <c r="VHP12" s="223"/>
      <c r="VHQ12" s="223"/>
      <c r="VHR12" s="223"/>
      <c r="VHS12" s="223"/>
      <c r="VHT12" s="223"/>
      <c r="VHU12" s="225"/>
      <c r="VHV12" s="272"/>
      <c r="VHW12" s="238"/>
      <c r="VHX12" s="238"/>
      <c r="VHY12" s="12"/>
      <c r="VHZ12" s="12"/>
      <c r="VIA12" s="27"/>
      <c r="VIB12" s="12"/>
      <c r="VIC12" s="223"/>
      <c r="VID12" s="223"/>
      <c r="VIE12" s="225"/>
      <c r="VIF12" s="223"/>
      <c r="VIG12" s="223"/>
      <c r="VIH12" s="223"/>
      <c r="VII12" s="223"/>
      <c r="VIJ12" s="223"/>
      <c r="VIK12" s="225"/>
      <c r="VIL12" s="272"/>
      <c r="VIM12" s="238"/>
      <c r="VIN12" s="238"/>
      <c r="VIO12" s="12"/>
      <c r="VIP12" s="12"/>
      <c r="VIQ12" s="27"/>
      <c r="VIR12" s="12"/>
      <c r="VIS12" s="223"/>
      <c r="VIT12" s="223"/>
      <c r="VIU12" s="225"/>
      <c r="VIV12" s="223"/>
      <c r="VIW12" s="223"/>
      <c r="VIX12" s="223"/>
      <c r="VIY12" s="223"/>
      <c r="VIZ12" s="223"/>
      <c r="VJA12" s="225"/>
      <c r="VJB12" s="272"/>
      <c r="VJC12" s="238"/>
      <c r="VJD12" s="238"/>
      <c r="VJE12" s="12"/>
      <c r="VJF12" s="12"/>
      <c r="VJG12" s="27"/>
      <c r="VJH12" s="12"/>
      <c r="VJI12" s="223"/>
      <c r="VJJ12" s="223"/>
      <c r="VJK12" s="225"/>
      <c r="VJL12" s="223"/>
      <c r="VJM12" s="223"/>
      <c r="VJN12" s="223"/>
      <c r="VJO12" s="223"/>
      <c r="VJP12" s="223"/>
      <c r="VJQ12" s="225"/>
      <c r="VJR12" s="272"/>
      <c r="VJS12" s="238"/>
      <c r="VJT12" s="238"/>
      <c r="VJU12" s="12"/>
      <c r="VJV12" s="12"/>
      <c r="VJW12" s="27"/>
      <c r="VJX12" s="12"/>
      <c r="VJY12" s="223"/>
      <c r="VJZ12" s="223"/>
      <c r="VKA12" s="225"/>
      <c r="VKB12" s="223"/>
      <c r="VKC12" s="223"/>
      <c r="VKD12" s="223"/>
      <c r="VKE12" s="223"/>
      <c r="VKF12" s="223"/>
      <c r="VKG12" s="225"/>
      <c r="VKH12" s="272"/>
      <c r="VKI12" s="238"/>
      <c r="VKJ12" s="238"/>
      <c r="VKK12" s="12"/>
      <c r="VKL12" s="12"/>
      <c r="VKM12" s="27"/>
      <c r="VKN12" s="12"/>
      <c r="VKO12" s="223"/>
      <c r="VKP12" s="223"/>
      <c r="VKQ12" s="225"/>
      <c r="VKR12" s="223"/>
      <c r="VKS12" s="223"/>
      <c r="VKT12" s="223"/>
      <c r="VKU12" s="223"/>
      <c r="VKV12" s="223"/>
      <c r="VKW12" s="225"/>
      <c r="VKX12" s="272"/>
      <c r="VKY12" s="238"/>
      <c r="VKZ12" s="238"/>
      <c r="VLA12" s="12"/>
      <c r="VLB12" s="12"/>
      <c r="VLC12" s="27"/>
      <c r="VLD12" s="12"/>
      <c r="VLE12" s="223"/>
      <c r="VLF12" s="223"/>
      <c r="VLG12" s="225"/>
      <c r="VLH12" s="223"/>
      <c r="VLI12" s="223"/>
      <c r="VLJ12" s="223"/>
      <c r="VLK12" s="223"/>
      <c r="VLL12" s="223"/>
      <c r="VLM12" s="225"/>
      <c r="VLN12" s="272"/>
      <c r="VLO12" s="238"/>
      <c r="VLP12" s="238"/>
      <c r="VLQ12" s="12"/>
      <c r="VLR12" s="12"/>
      <c r="VLS12" s="27"/>
      <c r="VLT12" s="12"/>
      <c r="VLU12" s="223"/>
      <c r="VLV12" s="223"/>
      <c r="VLW12" s="225"/>
      <c r="VLX12" s="223"/>
      <c r="VLY12" s="223"/>
      <c r="VLZ12" s="223"/>
      <c r="VMA12" s="223"/>
      <c r="VMB12" s="223"/>
      <c r="VMC12" s="225"/>
      <c r="VMD12" s="272"/>
      <c r="VME12" s="238"/>
      <c r="VMF12" s="238"/>
      <c r="VMG12" s="12"/>
      <c r="VMH12" s="12"/>
      <c r="VMI12" s="27"/>
      <c r="VMJ12" s="12"/>
      <c r="VMK12" s="223"/>
      <c r="VML12" s="223"/>
      <c r="VMM12" s="225"/>
      <c r="VMN12" s="223"/>
      <c r="VMO12" s="223"/>
      <c r="VMP12" s="223"/>
      <c r="VMQ12" s="223"/>
      <c r="VMR12" s="223"/>
      <c r="VMS12" s="225"/>
      <c r="VMT12" s="272"/>
      <c r="VMU12" s="238"/>
      <c r="VMV12" s="238"/>
      <c r="VMW12" s="12"/>
      <c r="VMX12" s="12"/>
      <c r="VMY12" s="27"/>
      <c r="VMZ12" s="12"/>
      <c r="VNA12" s="223"/>
      <c r="VNB12" s="223"/>
      <c r="VNC12" s="225"/>
      <c r="VND12" s="223"/>
      <c r="VNE12" s="223"/>
      <c r="VNF12" s="223"/>
      <c r="VNG12" s="223"/>
      <c r="VNH12" s="223"/>
      <c r="VNI12" s="225"/>
      <c r="VNJ12" s="272"/>
      <c r="VNK12" s="238"/>
      <c r="VNL12" s="238"/>
      <c r="VNM12" s="12"/>
      <c r="VNN12" s="12"/>
      <c r="VNO12" s="27"/>
      <c r="VNP12" s="12"/>
      <c r="VNQ12" s="223"/>
      <c r="VNR12" s="223"/>
      <c r="VNS12" s="225"/>
      <c r="VNT12" s="223"/>
      <c r="VNU12" s="223"/>
      <c r="VNV12" s="223"/>
      <c r="VNW12" s="223"/>
      <c r="VNX12" s="223"/>
      <c r="VNY12" s="225"/>
      <c r="VNZ12" s="272"/>
      <c r="VOA12" s="238"/>
      <c r="VOB12" s="238"/>
      <c r="VOC12" s="12"/>
      <c r="VOD12" s="12"/>
      <c r="VOE12" s="27"/>
      <c r="VOF12" s="12"/>
      <c r="VOG12" s="223"/>
      <c r="VOH12" s="223"/>
      <c r="VOI12" s="225"/>
      <c r="VOJ12" s="223"/>
      <c r="VOK12" s="223"/>
      <c r="VOL12" s="223"/>
      <c r="VOM12" s="223"/>
      <c r="VON12" s="223"/>
      <c r="VOO12" s="225"/>
      <c r="VOP12" s="272"/>
      <c r="VOQ12" s="238"/>
      <c r="VOR12" s="238"/>
      <c r="VOS12" s="12"/>
      <c r="VOT12" s="12"/>
      <c r="VOU12" s="27"/>
      <c r="VOV12" s="12"/>
      <c r="VOW12" s="223"/>
      <c r="VOX12" s="223"/>
      <c r="VOY12" s="225"/>
      <c r="VOZ12" s="223"/>
      <c r="VPA12" s="223"/>
      <c r="VPB12" s="223"/>
      <c r="VPC12" s="223"/>
      <c r="VPD12" s="223"/>
      <c r="VPE12" s="225"/>
      <c r="VPF12" s="272"/>
      <c r="VPG12" s="238"/>
      <c r="VPH12" s="238"/>
      <c r="VPI12" s="12"/>
      <c r="VPJ12" s="12"/>
      <c r="VPK12" s="27"/>
      <c r="VPL12" s="12"/>
      <c r="VPM12" s="223"/>
      <c r="VPN12" s="223"/>
      <c r="VPO12" s="225"/>
      <c r="VPP12" s="223"/>
      <c r="VPQ12" s="223"/>
      <c r="VPR12" s="223"/>
      <c r="VPS12" s="223"/>
      <c r="VPT12" s="223"/>
      <c r="VPU12" s="225"/>
      <c r="VPV12" s="272"/>
      <c r="VPW12" s="238"/>
      <c r="VPX12" s="238"/>
      <c r="VPY12" s="12"/>
      <c r="VPZ12" s="12"/>
      <c r="VQA12" s="27"/>
      <c r="VQB12" s="12"/>
      <c r="VQC12" s="223"/>
      <c r="VQD12" s="223"/>
      <c r="VQE12" s="225"/>
      <c r="VQF12" s="223"/>
      <c r="VQG12" s="223"/>
      <c r="VQH12" s="223"/>
      <c r="VQI12" s="223"/>
      <c r="VQJ12" s="223"/>
      <c r="VQK12" s="225"/>
      <c r="VQL12" s="272"/>
      <c r="VQM12" s="238"/>
      <c r="VQN12" s="238"/>
      <c r="VQO12" s="12"/>
      <c r="VQP12" s="12"/>
      <c r="VQQ12" s="27"/>
      <c r="VQR12" s="12"/>
      <c r="VQS12" s="223"/>
      <c r="VQT12" s="223"/>
      <c r="VQU12" s="225"/>
      <c r="VQV12" s="223"/>
      <c r="VQW12" s="223"/>
      <c r="VQX12" s="223"/>
      <c r="VQY12" s="223"/>
      <c r="VQZ12" s="223"/>
      <c r="VRA12" s="225"/>
      <c r="VRB12" s="272"/>
      <c r="VRC12" s="238"/>
      <c r="VRD12" s="238"/>
      <c r="VRE12" s="12"/>
      <c r="VRF12" s="12"/>
      <c r="VRG12" s="27"/>
      <c r="VRH12" s="12"/>
      <c r="VRI12" s="223"/>
      <c r="VRJ12" s="223"/>
      <c r="VRK12" s="225"/>
      <c r="VRL12" s="223"/>
      <c r="VRM12" s="223"/>
      <c r="VRN12" s="223"/>
      <c r="VRO12" s="223"/>
      <c r="VRP12" s="223"/>
      <c r="VRQ12" s="225"/>
      <c r="VRR12" s="272"/>
      <c r="VRS12" s="238"/>
      <c r="VRT12" s="238"/>
      <c r="VRU12" s="12"/>
      <c r="VRV12" s="12"/>
      <c r="VRW12" s="27"/>
      <c r="VRX12" s="12"/>
      <c r="VRY12" s="223"/>
      <c r="VRZ12" s="223"/>
      <c r="VSA12" s="225"/>
      <c r="VSB12" s="223"/>
      <c r="VSC12" s="223"/>
      <c r="VSD12" s="223"/>
      <c r="VSE12" s="223"/>
      <c r="VSF12" s="223"/>
      <c r="VSG12" s="225"/>
      <c r="VSH12" s="272"/>
      <c r="VSI12" s="238"/>
      <c r="VSJ12" s="238"/>
      <c r="VSK12" s="12"/>
      <c r="VSL12" s="12"/>
      <c r="VSM12" s="27"/>
      <c r="VSN12" s="12"/>
      <c r="VSO12" s="223"/>
      <c r="VSP12" s="223"/>
      <c r="VSQ12" s="225"/>
      <c r="VSR12" s="223"/>
      <c r="VSS12" s="223"/>
      <c r="VST12" s="223"/>
      <c r="VSU12" s="223"/>
      <c r="VSV12" s="223"/>
      <c r="VSW12" s="225"/>
      <c r="VSX12" s="272"/>
      <c r="VSY12" s="238"/>
      <c r="VSZ12" s="238"/>
      <c r="VTA12" s="12"/>
      <c r="VTB12" s="12"/>
      <c r="VTC12" s="27"/>
      <c r="VTD12" s="12"/>
      <c r="VTE12" s="223"/>
      <c r="VTF12" s="223"/>
      <c r="VTG12" s="225"/>
      <c r="VTH12" s="223"/>
      <c r="VTI12" s="223"/>
      <c r="VTJ12" s="223"/>
      <c r="VTK12" s="223"/>
      <c r="VTL12" s="223"/>
      <c r="VTM12" s="225"/>
      <c r="VTN12" s="272"/>
      <c r="VTO12" s="238"/>
      <c r="VTP12" s="238"/>
      <c r="VTQ12" s="12"/>
      <c r="VTR12" s="12"/>
      <c r="VTS12" s="27"/>
      <c r="VTT12" s="12"/>
      <c r="VTU12" s="223"/>
      <c r="VTV12" s="223"/>
      <c r="VTW12" s="225"/>
      <c r="VTX12" s="223"/>
      <c r="VTY12" s="223"/>
      <c r="VTZ12" s="223"/>
      <c r="VUA12" s="223"/>
      <c r="VUB12" s="223"/>
      <c r="VUC12" s="225"/>
      <c r="VUD12" s="272"/>
      <c r="VUE12" s="238"/>
      <c r="VUF12" s="238"/>
      <c r="VUG12" s="12"/>
      <c r="VUH12" s="12"/>
      <c r="VUI12" s="27"/>
      <c r="VUJ12" s="12"/>
      <c r="VUK12" s="223"/>
      <c r="VUL12" s="223"/>
      <c r="VUM12" s="225"/>
      <c r="VUN12" s="223"/>
      <c r="VUO12" s="223"/>
      <c r="VUP12" s="223"/>
      <c r="VUQ12" s="223"/>
      <c r="VUR12" s="223"/>
      <c r="VUS12" s="225"/>
      <c r="VUT12" s="272"/>
      <c r="VUU12" s="238"/>
      <c r="VUV12" s="238"/>
      <c r="VUW12" s="12"/>
      <c r="VUX12" s="12"/>
      <c r="VUY12" s="27"/>
      <c r="VUZ12" s="12"/>
      <c r="VVA12" s="223"/>
      <c r="VVB12" s="223"/>
      <c r="VVC12" s="225"/>
      <c r="VVD12" s="223"/>
      <c r="VVE12" s="223"/>
      <c r="VVF12" s="223"/>
      <c r="VVG12" s="223"/>
      <c r="VVH12" s="223"/>
      <c r="VVI12" s="225"/>
      <c r="VVJ12" s="272"/>
      <c r="VVK12" s="238"/>
      <c r="VVL12" s="238"/>
      <c r="VVM12" s="12"/>
      <c r="VVN12" s="12"/>
      <c r="VVO12" s="27"/>
      <c r="VVP12" s="12"/>
      <c r="VVQ12" s="223"/>
      <c r="VVR12" s="223"/>
      <c r="VVS12" s="225"/>
      <c r="VVT12" s="223"/>
      <c r="VVU12" s="223"/>
      <c r="VVV12" s="223"/>
      <c r="VVW12" s="223"/>
      <c r="VVX12" s="223"/>
      <c r="VVY12" s="225"/>
      <c r="VVZ12" s="272"/>
      <c r="VWA12" s="238"/>
      <c r="VWB12" s="238"/>
      <c r="VWC12" s="12"/>
      <c r="VWD12" s="12"/>
      <c r="VWE12" s="27"/>
      <c r="VWF12" s="12"/>
      <c r="VWG12" s="223"/>
      <c r="VWH12" s="223"/>
      <c r="VWI12" s="225"/>
      <c r="VWJ12" s="223"/>
      <c r="VWK12" s="223"/>
      <c r="VWL12" s="223"/>
      <c r="VWM12" s="223"/>
      <c r="VWN12" s="223"/>
      <c r="VWO12" s="225"/>
      <c r="VWP12" s="272"/>
      <c r="VWQ12" s="238"/>
      <c r="VWR12" s="238"/>
      <c r="VWS12" s="12"/>
      <c r="VWT12" s="12"/>
      <c r="VWU12" s="27"/>
      <c r="VWV12" s="12"/>
      <c r="VWW12" s="223"/>
      <c r="VWX12" s="223"/>
      <c r="VWY12" s="225"/>
      <c r="VWZ12" s="223"/>
      <c r="VXA12" s="223"/>
      <c r="VXB12" s="223"/>
      <c r="VXC12" s="223"/>
      <c r="VXD12" s="223"/>
      <c r="VXE12" s="225"/>
      <c r="VXF12" s="272"/>
      <c r="VXG12" s="238"/>
      <c r="VXH12" s="238"/>
      <c r="VXI12" s="12"/>
      <c r="VXJ12" s="12"/>
      <c r="VXK12" s="27"/>
      <c r="VXL12" s="12"/>
      <c r="VXM12" s="223"/>
      <c r="VXN12" s="223"/>
      <c r="VXO12" s="225"/>
      <c r="VXP12" s="223"/>
      <c r="VXQ12" s="223"/>
      <c r="VXR12" s="223"/>
      <c r="VXS12" s="223"/>
      <c r="VXT12" s="223"/>
      <c r="VXU12" s="225"/>
      <c r="VXV12" s="272"/>
      <c r="VXW12" s="238"/>
      <c r="VXX12" s="238"/>
      <c r="VXY12" s="12"/>
      <c r="VXZ12" s="12"/>
      <c r="VYA12" s="27"/>
      <c r="VYB12" s="12"/>
      <c r="VYC12" s="223"/>
      <c r="VYD12" s="223"/>
      <c r="VYE12" s="225"/>
      <c r="VYF12" s="223"/>
      <c r="VYG12" s="223"/>
      <c r="VYH12" s="223"/>
      <c r="VYI12" s="223"/>
      <c r="VYJ12" s="223"/>
      <c r="VYK12" s="225"/>
      <c r="VYL12" s="272"/>
      <c r="VYM12" s="238"/>
      <c r="VYN12" s="238"/>
      <c r="VYO12" s="12"/>
      <c r="VYP12" s="12"/>
      <c r="VYQ12" s="27"/>
      <c r="VYR12" s="12"/>
      <c r="VYS12" s="223"/>
      <c r="VYT12" s="223"/>
      <c r="VYU12" s="225"/>
      <c r="VYV12" s="223"/>
      <c r="VYW12" s="223"/>
      <c r="VYX12" s="223"/>
      <c r="VYY12" s="223"/>
      <c r="VYZ12" s="223"/>
      <c r="VZA12" s="225"/>
      <c r="VZB12" s="272"/>
      <c r="VZC12" s="238"/>
      <c r="VZD12" s="238"/>
      <c r="VZE12" s="12"/>
      <c r="VZF12" s="12"/>
      <c r="VZG12" s="27"/>
      <c r="VZH12" s="12"/>
      <c r="VZI12" s="223"/>
      <c r="VZJ12" s="223"/>
      <c r="VZK12" s="225"/>
      <c r="VZL12" s="223"/>
      <c r="VZM12" s="223"/>
      <c r="VZN12" s="223"/>
      <c r="VZO12" s="223"/>
      <c r="VZP12" s="223"/>
      <c r="VZQ12" s="225"/>
      <c r="VZR12" s="272"/>
      <c r="VZS12" s="238"/>
      <c r="VZT12" s="238"/>
      <c r="VZU12" s="12"/>
      <c r="VZV12" s="12"/>
      <c r="VZW12" s="27"/>
      <c r="VZX12" s="12"/>
      <c r="VZY12" s="223"/>
      <c r="VZZ12" s="223"/>
      <c r="WAA12" s="225"/>
      <c r="WAB12" s="223"/>
      <c r="WAC12" s="223"/>
      <c r="WAD12" s="223"/>
      <c r="WAE12" s="223"/>
      <c r="WAF12" s="223"/>
      <c r="WAG12" s="225"/>
      <c r="WAH12" s="272"/>
      <c r="WAI12" s="238"/>
      <c r="WAJ12" s="238"/>
      <c r="WAK12" s="12"/>
      <c r="WAL12" s="12"/>
      <c r="WAM12" s="27"/>
      <c r="WAN12" s="12"/>
      <c r="WAO12" s="223"/>
      <c r="WAP12" s="223"/>
      <c r="WAQ12" s="225"/>
      <c r="WAR12" s="223"/>
      <c r="WAS12" s="223"/>
      <c r="WAT12" s="223"/>
      <c r="WAU12" s="223"/>
      <c r="WAV12" s="223"/>
      <c r="WAW12" s="225"/>
      <c r="WAX12" s="272"/>
      <c r="WAY12" s="238"/>
      <c r="WAZ12" s="238"/>
      <c r="WBA12" s="12"/>
      <c r="WBB12" s="12"/>
      <c r="WBC12" s="27"/>
      <c r="WBD12" s="12"/>
      <c r="WBE12" s="223"/>
      <c r="WBF12" s="223"/>
      <c r="WBG12" s="225"/>
      <c r="WBH12" s="223"/>
      <c r="WBI12" s="223"/>
      <c r="WBJ12" s="223"/>
      <c r="WBK12" s="223"/>
      <c r="WBL12" s="223"/>
      <c r="WBM12" s="225"/>
      <c r="WBN12" s="272"/>
      <c r="WBO12" s="238"/>
      <c r="WBP12" s="238"/>
      <c r="WBQ12" s="12"/>
      <c r="WBR12" s="12"/>
      <c r="WBS12" s="27"/>
      <c r="WBT12" s="12"/>
      <c r="WBU12" s="223"/>
      <c r="WBV12" s="223"/>
      <c r="WBW12" s="225"/>
      <c r="WBX12" s="223"/>
      <c r="WBY12" s="223"/>
      <c r="WBZ12" s="223"/>
      <c r="WCA12" s="223"/>
      <c r="WCB12" s="223"/>
      <c r="WCC12" s="225"/>
      <c r="WCD12" s="272"/>
      <c r="WCE12" s="238"/>
      <c r="WCF12" s="238"/>
      <c r="WCG12" s="12"/>
      <c r="WCH12" s="12"/>
      <c r="WCI12" s="27"/>
      <c r="WCJ12" s="12"/>
      <c r="WCK12" s="223"/>
      <c r="WCL12" s="223"/>
      <c r="WCM12" s="225"/>
      <c r="WCN12" s="223"/>
      <c r="WCO12" s="223"/>
      <c r="WCP12" s="223"/>
      <c r="WCQ12" s="223"/>
      <c r="WCR12" s="223"/>
      <c r="WCS12" s="225"/>
      <c r="WCT12" s="272"/>
      <c r="WCU12" s="238"/>
      <c r="WCV12" s="238"/>
      <c r="WCW12" s="12"/>
      <c r="WCX12" s="12"/>
      <c r="WCY12" s="27"/>
      <c r="WCZ12" s="12"/>
      <c r="WDA12" s="223"/>
      <c r="WDB12" s="223"/>
      <c r="WDC12" s="225"/>
      <c r="WDD12" s="223"/>
      <c r="WDE12" s="223"/>
      <c r="WDF12" s="223"/>
      <c r="WDG12" s="223"/>
      <c r="WDH12" s="223"/>
      <c r="WDI12" s="225"/>
      <c r="WDJ12" s="272"/>
      <c r="WDK12" s="238"/>
      <c r="WDL12" s="238"/>
      <c r="WDM12" s="12"/>
      <c r="WDN12" s="12"/>
      <c r="WDO12" s="27"/>
      <c r="WDP12" s="12"/>
      <c r="WDQ12" s="223"/>
      <c r="WDR12" s="223"/>
      <c r="WDS12" s="225"/>
      <c r="WDT12" s="223"/>
      <c r="WDU12" s="223"/>
      <c r="WDV12" s="223"/>
      <c r="WDW12" s="223"/>
      <c r="WDX12" s="223"/>
      <c r="WDY12" s="225"/>
      <c r="WDZ12" s="272"/>
      <c r="WEA12" s="238"/>
      <c r="WEB12" s="238"/>
      <c r="WEC12" s="12"/>
      <c r="WED12" s="12"/>
      <c r="WEE12" s="27"/>
      <c r="WEF12" s="12"/>
      <c r="WEG12" s="223"/>
      <c r="WEH12" s="223"/>
      <c r="WEI12" s="225"/>
      <c r="WEJ12" s="223"/>
      <c r="WEK12" s="223"/>
      <c r="WEL12" s="223"/>
      <c r="WEM12" s="223"/>
      <c r="WEN12" s="223"/>
      <c r="WEO12" s="225"/>
      <c r="WEP12" s="272"/>
      <c r="WEQ12" s="238"/>
      <c r="WER12" s="238"/>
      <c r="WES12" s="12"/>
      <c r="WET12" s="12"/>
      <c r="WEU12" s="27"/>
      <c r="WEV12" s="12"/>
      <c r="WEW12" s="223"/>
      <c r="WEX12" s="223"/>
      <c r="WEY12" s="225"/>
      <c r="WEZ12" s="223"/>
      <c r="WFA12" s="223"/>
      <c r="WFB12" s="223"/>
      <c r="WFC12" s="223"/>
      <c r="WFD12" s="223"/>
      <c r="WFE12" s="225"/>
      <c r="WFF12" s="272"/>
      <c r="WFG12" s="238"/>
      <c r="WFH12" s="238"/>
      <c r="WFI12" s="12"/>
      <c r="WFJ12" s="12"/>
      <c r="WFK12" s="27"/>
      <c r="WFL12" s="12"/>
      <c r="WFM12" s="223"/>
      <c r="WFN12" s="223"/>
      <c r="WFO12" s="225"/>
      <c r="WFP12" s="223"/>
      <c r="WFQ12" s="223"/>
      <c r="WFR12" s="223"/>
      <c r="WFS12" s="223"/>
      <c r="WFT12" s="223"/>
      <c r="WFU12" s="225"/>
      <c r="WFV12" s="272"/>
      <c r="WFW12" s="238"/>
      <c r="WFX12" s="238"/>
      <c r="WFY12" s="12"/>
      <c r="WFZ12" s="12"/>
      <c r="WGA12" s="27"/>
      <c r="WGB12" s="12"/>
      <c r="WGC12" s="223"/>
      <c r="WGD12" s="223"/>
      <c r="WGE12" s="225"/>
      <c r="WGF12" s="223"/>
      <c r="WGG12" s="223"/>
      <c r="WGH12" s="223"/>
      <c r="WGI12" s="223"/>
      <c r="WGJ12" s="223"/>
      <c r="WGK12" s="225"/>
      <c r="WGL12" s="272"/>
      <c r="WGM12" s="238"/>
      <c r="WGN12" s="238"/>
      <c r="WGO12" s="12"/>
      <c r="WGP12" s="12"/>
      <c r="WGQ12" s="27"/>
      <c r="WGR12" s="12"/>
      <c r="WGS12" s="223"/>
      <c r="WGT12" s="223"/>
      <c r="WGU12" s="225"/>
      <c r="WGV12" s="223"/>
      <c r="WGW12" s="223"/>
      <c r="WGX12" s="223"/>
      <c r="WGY12" s="223"/>
      <c r="WGZ12" s="223"/>
      <c r="WHA12" s="225"/>
      <c r="WHB12" s="272"/>
      <c r="WHC12" s="238"/>
      <c r="WHD12" s="238"/>
      <c r="WHE12" s="12"/>
      <c r="WHF12" s="12"/>
      <c r="WHG12" s="27"/>
      <c r="WHH12" s="12"/>
      <c r="WHI12" s="223"/>
      <c r="WHJ12" s="223"/>
      <c r="WHK12" s="225"/>
      <c r="WHL12" s="223"/>
      <c r="WHM12" s="223"/>
      <c r="WHN12" s="223"/>
      <c r="WHO12" s="223"/>
      <c r="WHP12" s="223"/>
      <c r="WHQ12" s="225"/>
      <c r="WHR12" s="272"/>
      <c r="WHS12" s="238"/>
      <c r="WHT12" s="238"/>
      <c r="WHU12" s="12"/>
      <c r="WHV12" s="12"/>
      <c r="WHW12" s="27"/>
      <c r="WHX12" s="12"/>
      <c r="WHY12" s="223"/>
      <c r="WHZ12" s="223"/>
      <c r="WIA12" s="225"/>
      <c r="WIB12" s="223"/>
      <c r="WIC12" s="223"/>
      <c r="WID12" s="223"/>
      <c r="WIE12" s="223"/>
      <c r="WIF12" s="223"/>
      <c r="WIG12" s="225"/>
      <c r="WIH12" s="272"/>
      <c r="WII12" s="238"/>
      <c r="WIJ12" s="238"/>
      <c r="WIK12" s="12"/>
      <c r="WIL12" s="12"/>
      <c r="WIM12" s="27"/>
      <c r="WIN12" s="12"/>
      <c r="WIO12" s="223"/>
      <c r="WIP12" s="223"/>
      <c r="WIQ12" s="225"/>
      <c r="WIR12" s="223"/>
      <c r="WIS12" s="223"/>
      <c r="WIT12" s="223"/>
      <c r="WIU12" s="223"/>
      <c r="WIV12" s="223"/>
      <c r="WIW12" s="225"/>
      <c r="WIX12" s="272"/>
      <c r="WIY12" s="238"/>
      <c r="WIZ12" s="238"/>
      <c r="WJA12" s="12"/>
      <c r="WJB12" s="12"/>
      <c r="WJC12" s="27"/>
      <c r="WJD12" s="12"/>
      <c r="WJE12" s="223"/>
      <c r="WJF12" s="223"/>
      <c r="WJG12" s="225"/>
      <c r="WJH12" s="223"/>
      <c r="WJI12" s="223"/>
      <c r="WJJ12" s="223"/>
      <c r="WJK12" s="223"/>
      <c r="WJL12" s="223"/>
      <c r="WJM12" s="225"/>
      <c r="WJN12" s="272"/>
      <c r="WJO12" s="238"/>
      <c r="WJP12" s="238"/>
      <c r="WJQ12" s="12"/>
      <c r="WJR12" s="12"/>
      <c r="WJS12" s="27"/>
      <c r="WJT12" s="12"/>
      <c r="WJU12" s="223"/>
      <c r="WJV12" s="223"/>
      <c r="WJW12" s="225"/>
      <c r="WJX12" s="223"/>
      <c r="WJY12" s="223"/>
      <c r="WJZ12" s="223"/>
      <c r="WKA12" s="223"/>
      <c r="WKB12" s="223"/>
      <c r="WKC12" s="225"/>
      <c r="WKD12" s="272"/>
      <c r="WKE12" s="238"/>
      <c r="WKF12" s="238"/>
      <c r="WKG12" s="12"/>
      <c r="WKH12" s="12"/>
      <c r="WKI12" s="27"/>
      <c r="WKJ12" s="12"/>
      <c r="WKK12" s="223"/>
      <c r="WKL12" s="223"/>
      <c r="WKM12" s="225"/>
      <c r="WKN12" s="223"/>
      <c r="WKO12" s="223"/>
      <c r="WKP12" s="223"/>
      <c r="WKQ12" s="223"/>
      <c r="WKR12" s="223"/>
      <c r="WKS12" s="225"/>
      <c r="WKT12" s="272"/>
      <c r="WKU12" s="238"/>
      <c r="WKV12" s="238"/>
      <c r="WKW12" s="12"/>
      <c r="WKX12" s="12"/>
      <c r="WKY12" s="27"/>
      <c r="WKZ12" s="12"/>
      <c r="WLA12" s="223"/>
      <c r="WLB12" s="223"/>
      <c r="WLC12" s="225"/>
      <c r="WLD12" s="223"/>
      <c r="WLE12" s="223"/>
      <c r="WLF12" s="223"/>
      <c r="WLG12" s="223"/>
      <c r="WLH12" s="223"/>
      <c r="WLI12" s="225"/>
      <c r="WLJ12" s="272"/>
      <c r="WLK12" s="238"/>
      <c r="WLL12" s="238"/>
      <c r="WLM12" s="12"/>
      <c r="WLN12" s="12"/>
      <c r="WLO12" s="27"/>
      <c r="WLP12" s="12"/>
      <c r="WLQ12" s="223"/>
      <c r="WLR12" s="223"/>
      <c r="WLS12" s="225"/>
      <c r="WLT12" s="223"/>
      <c r="WLU12" s="223"/>
      <c r="WLV12" s="223"/>
      <c r="WLW12" s="223"/>
      <c r="WLX12" s="223"/>
      <c r="WLY12" s="225"/>
      <c r="WLZ12" s="272"/>
      <c r="WMA12" s="238"/>
      <c r="WMB12" s="238"/>
      <c r="WMC12" s="12"/>
      <c r="WMD12" s="12"/>
      <c r="WME12" s="27"/>
      <c r="WMF12" s="12"/>
      <c r="WMG12" s="223"/>
      <c r="WMH12" s="223"/>
      <c r="WMI12" s="225"/>
      <c r="WMJ12" s="223"/>
      <c r="WMK12" s="223"/>
      <c r="WML12" s="223"/>
      <c r="WMM12" s="223"/>
      <c r="WMN12" s="223"/>
      <c r="WMO12" s="225"/>
      <c r="WMP12" s="272"/>
      <c r="WMQ12" s="238"/>
      <c r="WMR12" s="238"/>
      <c r="WMS12" s="12"/>
      <c r="WMT12" s="12"/>
      <c r="WMU12" s="27"/>
      <c r="WMV12" s="12"/>
      <c r="WMW12" s="223"/>
      <c r="WMX12" s="223"/>
      <c r="WMY12" s="225"/>
      <c r="WMZ12" s="223"/>
      <c r="WNA12" s="223"/>
      <c r="WNB12" s="223"/>
      <c r="WNC12" s="223"/>
      <c r="WND12" s="223"/>
      <c r="WNE12" s="225"/>
      <c r="WNF12" s="272"/>
      <c r="WNG12" s="238"/>
      <c r="WNH12" s="238"/>
      <c r="WNI12" s="12"/>
      <c r="WNJ12" s="12"/>
      <c r="WNK12" s="27"/>
      <c r="WNL12" s="12"/>
      <c r="WNM12" s="223"/>
      <c r="WNN12" s="223"/>
      <c r="WNO12" s="225"/>
      <c r="WNP12" s="223"/>
      <c r="WNQ12" s="223"/>
      <c r="WNR12" s="223"/>
      <c r="WNS12" s="223"/>
      <c r="WNT12" s="223"/>
      <c r="WNU12" s="225"/>
      <c r="WNV12" s="272"/>
      <c r="WNW12" s="238"/>
      <c r="WNX12" s="238"/>
      <c r="WNY12" s="12"/>
      <c r="WNZ12" s="12"/>
      <c r="WOA12" s="27"/>
      <c r="WOB12" s="12"/>
      <c r="WOC12" s="223"/>
      <c r="WOD12" s="223"/>
      <c r="WOE12" s="225"/>
      <c r="WOF12" s="223"/>
      <c r="WOG12" s="223"/>
      <c r="WOH12" s="223"/>
      <c r="WOI12" s="223"/>
      <c r="WOJ12" s="223"/>
      <c r="WOK12" s="225"/>
      <c r="WOL12" s="272"/>
      <c r="WOM12" s="238"/>
      <c r="WON12" s="238"/>
      <c r="WOO12" s="12"/>
      <c r="WOP12" s="12"/>
      <c r="WOQ12" s="27"/>
      <c r="WOR12" s="12"/>
      <c r="WOS12" s="223"/>
      <c r="WOT12" s="223"/>
      <c r="WOU12" s="225"/>
      <c r="WOV12" s="223"/>
      <c r="WOW12" s="223"/>
      <c r="WOX12" s="223"/>
      <c r="WOY12" s="223"/>
      <c r="WOZ12" s="223"/>
      <c r="WPA12" s="225"/>
      <c r="WPB12" s="272"/>
      <c r="WPC12" s="238"/>
      <c r="WPD12" s="238"/>
      <c r="WPE12" s="12"/>
      <c r="WPF12" s="12"/>
      <c r="WPG12" s="27"/>
      <c r="WPH12" s="12"/>
      <c r="WPI12" s="223"/>
      <c r="WPJ12" s="223"/>
      <c r="WPK12" s="225"/>
      <c r="WPL12" s="223"/>
      <c r="WPM12" s="223"/>
      <c r="WPN12" s="223"/>
      <c r="WPO12" s="223"/>
      <c r="WPP12" s="223"/>
      <c r="WPQ12" s="225"/>
      <c r="WPR12" s="272"/>
      <c r="WPS12" s="238"/>
      <c r="WPT12" s="238"/>
      <c r="WPU12" s="12"/>
      <c r="WPV12" s="12"/>
      <c r="WPW12" s="27"/>
      <c r="WPX12" s="12"/>
      <c r="WPY12" s="223"/>
      <c r="WPZ12" s="223"/>
      <c r="WQA12" s="225"/>
      <c r="WQB12" s="223"/>
      <c r="WQC12" s="223"/>
      <c r="WQD12" s="223"/>
      <c r="WQE12" s="223"/>
      <c r="WQF12" s="223"/>
      <c r="WQG12" s="225"/>
      <c r="WQH12" s="272"/>
      <c r="WQI12" s="238"/>
      <c r="WQJ12" s="238"/>
      <c r="WQK12" s="12"/>
      <c r="WQL12" s="12"/>
      <c r="WQM12" s="27"/>
      <c r="WQN12" s="12"/>
      <c r="WQO12" s="223"/>
      <c r="WQP12" s="223"/>
      <c r="WQQ12" s="225"/>
      <c r="WQR12" s="223"/>
      <c r="WQS12" s="223"/>
      <c r="WQT12" s="223"/>
      <c r="WQU12" s="223"/>
      <c r="WQV12" s="223"/>
      <c r="WQW12" s="225"/>
      <c r="WQX12" s="272"/>
      <c r="WQY12" s="238"/>
      <c r="WQZ12" s="238"/>
      <c r="WRA12" s="12"/>
      <c r="WRB12" s="12"/>
      <c r="WRC12" s="27"/>
      <c r="WRD12" s="12"/>
      <c r="WRE12" s="223"/>
      <c r="WRF12" s="223"/>
      <c r="WRG12" s="225"/>
      <c r="WRH12" s="223"/>
      <c r="WRI12" s="223"/>
      <c r="WRJ12" s="223"/>
      <c r="WRK12" s="223"/>
      <c r="WRL12" s="223"/>
      <c r="WRM12" s="225"/>
      <c r="WRN12" s="272"/>
      <c r="WRO12" s="238"/>
      <c r="WRP12" s="238"/>
      <c r="WRQ12" s="12"/>
      <c r="WRR12" s="12"/>
      <c r="WRS12" s="27"/>
      <c r="WRT12" s="12"/>
      <c r="WRU12" s="223"/>
      <c r="WRV12" s="223"/>
      <c r="WRW12" s="225"/>
      <c r="WRX12" s="223"/>
      <c r="WRY12" s="223"/>
      <c r="WRZ12" s="223"/>
      <c r="WSA12" s="223"/>
      <c r="WSB12" s="223"/>
      <c r="WSC12" s="225"/>
      <c r="WSD12" s="272"/>
      <c r="WSE12" s="238"/>
      <c r="WSF12" s="238"/>
      <c r="WSG12" s="12"/>
      <c r="WSH12" s="12"/>
      <c r="WSI12" s="27"/>
      <c r="WSJ12" s="12"/>
      <c r="WSK12" s="223"/>
      <c r="WSL12" s="223"/>
      <c r="WSM12" s="225"/>
      <c r="WSN12" s="223"/>
      <c r="WSO12" s="223"/>
      <c r="WSP12" s="223"/>
      <c r="WSQ12" s="223"/>
      <c r="WSR12" s="223"/>
      <c r="WSS12" s="225"/>
      <c r="WST12" s="272"/>
      <c r="WSU12" s="238"/>
      <c r="WSV12" s="238"/>
      <c r="WSW12" s="12"/>
      <c r="WSX12" s="12"/>
      <c r="WSY12" s="27"/>
      <c r="WSZ12" s="12"/>
      <c r="WTA12" s="223"/>
      <c r="WTB12" s="223"/>
      <c r="WTC12" s="225"/>
      <c r="WTD12" s="223"/>
      <c r="WTE12" s="223"/>
      <c r="WTF12" s="223"/>
      <c r="WTG12" s="223"/>
      <c r="WTH12" s="223"/>
      <c r="WTI12" s="225"/>
      <c r="WTJ12" s="272"/>
      <c r="WTK12" s="238"/>
      <c r="WTL12" s="238"/>
      <c r="WTM12" s="12"/>
      <c r="WTN12" s="12"/>
      <c r="WTO12" s="27"/>
      <c r="WTP12" s="12"/>
      <c r="WTQ12" s="223"/>
      <c r="WTR12" s="223"/>
      <c r="WTS12" s="225"/>
      <c r="WTT12" s="223"/>
      <c r="WTU12" s="223"/>
      <c r="WTV12" s="223"/>
      <c r="WTW12" s="223"/>
      <c r="WTX12" s="223"/>
      <c r="WTY12" s="225"/>
      <c r="WTZ12" s="272"/>
      <c r="WUA12" s="238"/>
      <c r="WUB12" s="238"/>
      <c r="WUC12" s="12"/>
      <c r="WUD12" s="12"/>
      <c r="WUE12" s="27"/>
      <c r="WUF12" s="12"/>
      <c r="WUG12" s="223"/>
      <c r="WUH12" s="223"/>
      <c r="WUI12" s="225"/>
      <c r="WUJ12" s="223"/>
      <c r="WUK12" s="223"/>
      <c r="WUL12" s="223"/>
      <c r="WUM12" s="223"/>
      <c r="WUN12" s="223"/>
      <c r="WUO12" s="225"/>
      <c r="WUP12" s="272"/>
      <c r="WUQ12" s="238"/>
      <c r="WUR12" s="238"/>
      <c r="WUS12" s="12"/>
      <c r="WUT12" s="12"/>
      <c r="WUU12" s="27"/>
      <c r="WUV12" s="12"/>
      <c r="WUW12" s="223"/>
      <c r="WUX12" s="223"/>
      <c r="WUY12" s="225"/>
      <c r="WUZ12" s="223"/>
      <c r="WVA12" s="223"/>
      <c r="WVB12" s="223"/>
      <c r="WVC12" s="223"/>
      <c r="WVD12" s="223"/>
      <c r="WVE12" s="225"/>
      <c r="WVF12" s="272"/>
      <c r="WVG12" s="238"/>
      <c r="WVH12" s="238"/>
      <c r="WVI12" s="12"/>
      <c r="WVJ12" s="12"/>
      <c r="WVK12" s="27"/>
      <c r="WVL12" s="12"/>
      <c r="WVM12" s="223"/>
      <c r="WVN12" s="223"/>
      <c r="WVO12" s="225"/>
      <c r="WVP12" s="223"/>
      <c r="WVQ12" s="223"/>
      <c r="WVR12" s="223"/>
      <c r="WVS12" s="223"/>
      <c r="WVT12" s="223"/>
      <c r="WVU12" s="225"/>
      <c r="WVV12" s="272"/>
      <c r="WVW12" s="238"/>
      <c r="WVX12" s="238"/>
      <c r="WVY12" s="12"/>
      <c r="WVZ12" s="12"/>
      <c r="WWA12" s="27"/>
      <c r="WWB12" s="12"/>
      <c r="WWC12" s="223"/>
      <c r="WWD12" s="223"/>
      <c r="WWE12" s="225"/>
      <c r="WWF12" s="223"/>
      <c r="WWG12" s="223"/>
      <c r="WWH12" s="223"/>
      <c r="WWI12" s="223"/>
      <c r="WWJ12" s="223"/>
      <c r="WWK12" s="225"/>
      <c r="WWL12" s="272"/>
      <c r="WWM12" s="238"/>
      <c r="WWN12" s="238"/>
      <c r="WWO12" s="12"/>
      <c r="WWP12" s="12"/>
      <c r="WWQ12" s="27"/>
      <c r="WWR12" s="12"/>
      <c r="WWS12" s="223"/>
      <c r="WWT12" s="223"/>
      <c r="WWU12" s="225"/>
      <c r="WWV12" s="223"/>
      <c r="WWW12" s="223"/>
      <c r="WWX12" s="223"/>
      <c r="WWY12" s="223"/>
      <c r="WWZ12" s="223"/>
      <c r="WXA12" s="225"/>
      <c r="WXB12" s="272"/>
      <c r="WXC12" s="238"/>
      <c r="WXD12" s="238"/>
      <c r="WXE12" s="12"/>
      <c r="WXF12" s="12"/>
      <c r="WXG12" s="27"/>
      <c r="WXH12" s="12"/>
      <c r="WXI12" s="223"/>
      <c r="WXJ12" s="223"/>
      <c r="WXK12" s="225"/>
      <c r="WXL12" s="223"/>
      <c r="WXM12" s="223"/>
      <c r="WXN12" s="223"/>
      <c r="WXO12" s="223"/>
      <c r="WXP12" s="223"/>
      <c r="WXQ12" s="225"/>
      <c r="WXR12" s="272"/>
      <c r="WXS12" s="238"/>
      <c r="WXT12" s="238"/>
      <c r="WXU12" s="12"/>
      <c r="WXV12" s="12"/>
      <c r="WXW12" s="27"/>
      <c r="WXX12" s="12"/>
      <c r="WXY12" s="223"/>
      <c r="WXZ12" s="223"/>
      <c r="WYA12" s="225"/>
      <c r="WYB12" s="223"/>
      <c r="WYC12" s="223"/>
      <c r="WYD12" s="223"/>
      <c r="WYE12" s="223"/>
      <c r="WYF12" s="223"/>
      <c r="WYG12" s="225"/>
      <c r="WYH12" s="272"/>
      <c r="WYI12" s="238"/>
      <c r="WYJ12" s="238"/>
      <c r="WYK12" s="12"/>
      <c r="WYL12" s="12"/>
      <c r="WYM12" s="27"/>
      <c r="WYN12" s="12"/>
      <c r="WYO12" s="223"/>
      <c r="WYP12" s="223"/>
      <c r="WYQ12" s="225"/>
      <c r="WYR12" s="223"/>
      <c r="WYS12" s="223"/>
      <c r="WYT12" s="223"/>
      <c r="WYU12" s="223"/>
      <c r="WYV12" s="223"/>
      <c r="WYW12" s="225"/>
      <c r="WYX12" s="272"/>
      <c r="WYY12" s="238"/>
      <c r="WYZ12" s="238"/>
      <c r="WZA12" s="12"/>
      <c r="WZB12" s="12"/>
      <c r="WZC12" s="27"/>
      <c r="WZD12" s="12"/>
      <c r="WZE12" s="223"/>
      <c r="WZF12" s="223"/>
      <c r="WZG12" s="225"/>
      <c r="WZH12" s="223"/>
      <c r="WZI12" s="223"/>
      <c r="WZJ12" s="223"/>
      <c r="WZK12" s="223"/>
      <c r="WZL12" s="223"/>
      <c r="WZM12" s="225"/>
      <c r="WZN12" s="272"/>
      <c r="WZO12" s="238"/>
      <c r="WZP12" s="238"/>
      <c r="WZQ12" s="12"/>
      <c r="WZR12" s="12"/>
      <c r="WZS12" s="27"/>
      <c r="WZT12" s="12"/>
      <c r="WZU12" s="223"/>
      <c r="WZV12" s="223"/>
      <c r="WZW12" s="225"/>
      <c r="WZX12" s="223"/>
      <c r="WZY12" s="223"/>
      <c r="WZZ12" s="223"/>
      <c r="XAA12" s="223"/>
      <c r="XAB12" s="223"/>
      <c r="XAC12" s="225"/>
      <c r="XAD12" s="272"/>
      <c r="XAE12" s="238"/>
      <c r="XAF12" s="238"/>
      <c r="XAG12" s="12"/>
      <c r="XAH12" s="12"/>
      <c r="XAI12" s="27"/>
      <c r="XAJ12" s="12"/>
      <c r="XAK12" s="223"/>
      <c r="XAL12" s="223"/>
      <c r="XAM12" s="225"/>
      <c r="XAN12" s="223"/>
      <c r="XAO12" s="223"/>
      <c r="XAP12" s="223"/>
      <c r="XAQ12" s="223"/>
      <c r="XAR12" s="223"/>
      <c r="XAS12" s="225"/>
      <c r="XAT12" s="272"/>
      <c r="XAU12" s="238"/>
      <c r="XAV12" s="238"/>
      <c r="XAW12" s="12"/>
      <c r="XAX12" s="12"/>
      <c r="XAY12" s="27"/>
      <c r="XAZ12" s="12"/>
      <c r="XBA12" s="223"/>
      <c r="XBB12" s="223"/>
      <c r="XBC12" s="225"/>
      <c r="XBD12" s="223"/>
      <c r="XBE12" s="223"/>
      <c r="XBF12" s="223"/>
      <c r="XBG12" s="223"/>
      <c r="XBH12" s="223"/>
      <c r="XBI12" s="225"/>
      <c r="XBJ12" s="272"/>
      <c r="XBK12" s="238"/>
      <c r="XBL12" s="238"/>
      <c r="XBM12" s="12"/>
      <c r="XBN12" s="12"/>
      <c r="XBO12" s="27"/>
      <c r="XBP12" s="12"/>
      <c r="XBQ12" s="223"/>
      <c r="XBR12" s="223"/>
      <c r="XBS12" s="225"/>
      <c r="XBT12" s="223"/>
      <c r="XBU12" s="223"/>
      <c r="XBV12" s="223"/>
      <c r="XBW12" s="223"/>
      <c r="XBX12" s="223"/>
      <c r="XBY12" s="225"/>
      <c r="XBZ12" s="272"/>
      <c r="XCA12" s="238"/>
      <c r="XCB12" s="238"/>
      <c r="XCC12" s="12"/>
      <c r="XCD12" s="12"/>
      <c r="XCE12" s="27"/>
      <c r="XCF12" s="12"/>
      <c r="XCG12" s="223"/>
      <c r="XCH12" s="223"/>
      <c r="XCI12" s="225"/>
      <c r="XCJ12" s="223"/>
      <c r="XCK12" s="223"/>
      <c r="XCL12" s="223"/>
      <c r="XCM12" s="223"/>
      <c r="XCN12" s="223"/>
      <c r="XCO12" s="225"/>
      <c r="XCP12" s="272"/>
      <c r="XCQ12" s="238"/>
      <c r="XCR12" s="238"/>
      <c r="XCS12" s="12"/>
      <c r="XCT12" s="12"/>
      <c r="XCU12" s="27"/>
      <c r="XCV12" s="12"/>
      <c r="XCW12" s="223"/>
      <c r="XCX12" s="223"/>
      <c r="XCY12" s="225"/>
      <c r="XCZ12" s="223"/>
      <c r="XDA12" s="223"/>
      <c r="XDB12" s="223"/>
      <c r="XDC12" s="223"/>
      <c r="XDD12" s="223"/>
      <c r="XDE12" s="225"/>
      <c r="XDF12" s="272"/>
      <c r="XDG12" s="238"/>
      <c r="XDH12" s="238"/>
      <c r="XDI12" s="12"/>
      <c r="XDJ12" s="12"/>
      <c r="XDK12" s="27"/>
      <c r="XDL12" s="12"/>
      <c r="XDM12" s="223"/>
      <c r="XDN12" s="223"/>
      <c r="XDO12" s="225"/>
      <c r="XDP12" s="223"/>
      <c r="XDQ12" s="223"/>
      <c r="XDR12" s="223"/>
      <c r="XDS12" s="223"/>
      <c r="XDT12" s="223"/>
      <c r="XDU12" s="225"/>
      <c r="XDV12" s="272"/>
      <c r="XDW12" s="238"/>
      <c r="XDX12" s="238"/>
      <c r="XDY12" s="12"/>
      <c r="XDZ12" s="12"/>
      <c r="XEA12" s="27"/>
      <c r="XEB12" s="12"/>
      <c r="XEC12" s="223"/>
      <c r="XED12" s="223"/>
      <c r="XEE12" s="225"/>
      <c r="XEF12" s="223"/>
      <c r="XEG12" s="223"/>
      <c r="XEH12" s="223"/>
      <c r="XEI12" s="223"/>
      <c r="XEJ12" s="223"/>
      <c r="XEK12" s="225"/>
      <c r="XEL12" s="272"/>
      <c r="XEM12" s="238"/>
      <c r="XEN12" s="238"/>
      <c r="XEO12" s="12"/>
      <c r="XEP12" s="12"/>
      <c r="XEQ12" s="27"/>
      <c r="XER12" s="12"/>
      <c r="XES12" s="223"/>
      <c r="XET12" s="223"/>
      <c r="XEU12" s="225"/>
      <c r="XEV12" s="223"/>
      <c r="XEW12" s="223"/>
      <c r="XEX12" s="223"/>
      <c r="XEY12" s="223"/>
      <c r="XEZ12" s="223"/>
      <c r="XFA12" s="225"/>
      <c r="XFB12" s="272"/>
      <c r="XFC12" s="238"/>
      <c r="XFD12" s="238"/>
    </row>
    <row r="13" spans="1:16384" s="300" customFormat="1" ht="30.6" x14ac:dyDescent="0.2">
      <c r="A13" s="12">
        <v>227.2</v>
      </c>
      <c r="B13" s="13">
        <v>26363</v>
      </c>
      <c r="C13" s="27" t="s">
        <v>139</v>
      </c>
      <c r="D13" s="12" t="s">
        <v>247</v>
      </c>
      <c r="E13" s="223">
        <v>3600759</v>
      </c>
      <c r="F13" s="223">
        <v>1285893</v>
      </c>
      <c r="G13" s="225">
        <v>35.711720778869122</v>
      </c>
      <c r="H13" s="223">
        <v>26974</v>
      </c>
      <c r="I13" s="223">
        <v>14427</v>
      </c>
      <c r="J13" s="223">
        <v>1244492</v>
      </c>
      <c r="K13" s="223">
        <v>727629</v>
      </c>
      <c r="L13" s="223">
        <v>432872</v>
      </c>
      <c r="M13" s="225">
        <v>58.467953188931709</v>
      </c>
      <c r="N13" s="272" t="s">
        <v>99</v>
      </c>
      <c r="O13" s="238" t="s">
        <v>385</v>
      </c>
      <c r="P13" s="238" t="s">
        <v>386</v>
      </c>
    </row>
    <row r="14" spans="1:16384" s="300" customFormat="1" ht="61.2" x14ac:dyDescent="0.2">
      <c r="A14" s="17">
        <v>228</v>
      </c>
      <c r="B14" s="18">
        <v>26363</v>
      </c>
      <c r="C14" s="124" t="s">
        <v>140</v>
      </c>
      <c r="D14" s="17" t="s">
        <v>337</v>
      </c>
      <c r="E14" s="34">
        <v>3600759</v>
      </c>
      <c r="F14" s="34">
        <v>1285714</v>
      </c>
      <c r="G14" s="35">
        <v>35.70674960473611</v>
      </c>
      <c r="H14" s="34">
        <v>44788</v>
      </c>
      <c r="I14" s="34">
        <v>1959</v>
      </c>
      <c r="J14" s="34">
        <v>1238117</v>
      </c>
      <c r="K14" s="34">
        <v>1057322</v>
      </c>
      <c r="L14" s="34">
        <v>180795</v>
      </c>
      <c r="M14" s="35">
        <v>85.397583588626929</v>
      </c>
      <c r="N14" s="33" t="s">
        <v>99</v>
      </c>
      <c r="O14" s="36" t="s">
        <v>362</v>
      </c>
      <c r="P14" s="36" t="s">
        <v>110</v>
      </c>
    </row>
    <row r="15" spans="1:16384" s="300" customFormat="1" ht="30.6" x14ac:dyDescent="0.2">
      <c r="A15" s="12">
        <v>229</v>
      </c>
      <c r="B15" s="13">
        <v>26454</v>
      </c>
      <c r="C15" s="27" t="s">
        <v>141</v>
      </c>
      <c r="D15" s="12" t="s">
        <v>337</v>
      </c>
      <c r="E15" s="223">
        <v>3604099</v>
      </c>
      <c r="F15" s="223">
        <v>963855</v>
      </c>
      <c r="G15" s="225">
        <v>26.743299781720758</v>
      </c>
      <c r="H15" s="223">
        <v>33453</v>
      </c>
      <c r="I15" s="223">
        <v>781</v>
      </c>
      <c r="J15" s="223">
        <v>929621</v>
      </c>
      <c r="K15" s="223">
        <v>774794</v>
      </c>
      <c r="L15" s="223">
        <v>154827</v>
      </c>
      <c r="M15" s="225">
        <v>83.345148184044888</v>
      </c>
      <c r="N15" s="272" t="s">
        <v>99</v>
      </c>
      <c r="O15" s="238" t="s">
        <v>362</v>
      </c>
      <c r="P15" s="238" t="s">
        <v>110</v>
      </c>
    </row>
    <row r="16" spans="1:16384" s="300" customFormat="1" ht="20.399999999999999" x14ac:dyDescent="0.2">
      <c r="A16" s="17">
        <v>230</v>
      </c>
      <c r="B16" s="18">
        <v>26454</v>
      </c>
      <c r="C16" s="124" t="s">
        <v>142</v>
      </c>
      <c r="D16" s="17" t="s">
        <v>337</v>
      </c>
      <c r="E16" s="34">
        <v>3604099</v>
      </c>
      <c r="F16" s="34">
        <v>963187</v>
      </c>
      <c r="G16" s="35">
        <v>26.724765329698215</v>
      </c>
      <c r="H16" s="34">
        <v>40014</v>
      </c>
      <c r="I16" s="34">
        <v>1035</v>
      </c>
      <c r="J16" s="34">
        <v>922138</v>
      </c>
      <c r="K16" s="34">
        <v>808974</v>
      </c>
      <c r="L16" s="34">
        <v>113164</v>
      </c>
      <c r="M16" s="35">
        <v>87.72808408285961</v>
      </c>
      <c r="N16" s="33" t="s">
        <v>99</v>
      </c>
      <c r="O16" s="36" t="s">
        <v>362</v>
      </c>
      <c r="P16" s="36" t="s">
        <v>110</v>
      </c>
    </row>
    <row r="17" spans="1:16" ht="30.6" x14ac:dyDescent="0.2">
      <c r="A17" s="12">
        <v>231</v>
      </c>
      <c r="B17" s="13">
        <v>26566</v>
      </c>
      <c r="C17" s="27" t="s">
        <v>143</v>
      </c>
      <c r="D17" s="12" t="s">
        <v>359</v>
      </c>
      <c r="E17" s="223">
        <v>3620937</v>
      </c>
      <c r="F17" s="223">
        <v>1198239</v>
      </c>
      <c r="G17" s="225">
        <v>33.091959346434365</v>
      </c>
      <c r="H17" s="223">
        <v>18598</v>
      </c>
      <c r="I17" s="223">
        <v>1762</v>
      </c>
      <c r="J17" s="223">
        <v>1177879</v>
      </c>
      <c r="K17" s="223">
        <v>585046</v>
      </c>
      <c r="L17" s="223">
        <v>592833</v>
      </c>
      <c r="M17" s="225">
        <v>49.669448220063352</v>
      </c>
      <c r="N17" s="272" t="s">
        <v>100</v>
      </c>
      <c r="O17" s="238" t="s">
        <v>352</v>
      </c>
      <c r="P17" s="238" t="s">
        <v>351</v>
      </c>
    </row>
    <row r="18" spans="1:16" ht="40.799999999999997" x14ac:dyDescent="0.2">
      <c r="A18" s="17">
        <v>232.1</v>
      </c>
      <c r="B18" s="18">
        <v>26636</v>
      </c>
      <c r="C18" s="124" t="s">
        <v>144</v>
      </c>
      <c r="D18" s="17" t="s">
        <v>359</v>
      </c>
      <c r="E18" s="34">
        <v>3628891</v>
      </c>
      <c r="F18" s="34">
        <v>1921226</v>
      </c>
      <c r="G18" s="35">
        <v>52.942510535587871</v>
      </c>
      <c r="H18" s="34">
        <v>20837</v>
      </c>
      <c r="I18" s="34">
        <v>15614</v>
      </c>
      <c r="J18" s="34">
        <v>1884775</v>
      </c>
      <c r="K18" s="34">
        <v>294511</v>
      </c>
      <c r="L18" s="34">
        <v>1481488</v>
      </c>
      <c r="M18" s="35">
        <v>15.62579087689512</v>
      </c>
      <c r="N18" s="33" t="s">
        <v>100</v>
      </c>
      <c r="O18" s="36" t="s">
        <v>110</v>
      </c>
      <c r="P18" s="36" t="s">
        <v>362</v>
      </c>
    </row>
    <row r="19" spans="1:16" ht="51" x14ac:dyDescent="0.2">
      <c r="A19" s="12">
        <v>232.2</v>
      </c>
      <c r="B19" s="13">
        <v>26636</v>
      </c>
      <c r="C19" s="27" t="s">
        <v>150</v>
      </c>
      <c r="D19" s="12" t="s">
        <v>247</v>
      </c>
      <c r="E19" s="223">
        <v>3628891</v>
      </c>
      <c r="F19" s="223">
        <v>1921226</v>
      </c>
      <c r="G19" s="225">
        <v>52.942510535587871</v>
      </c>
      <c r="H19" s="223">
        <v>20837</v>
      </c>
      <c r="I19" s="223">
        <v>15614</v>
      </c>
      <c r="J19" s="223">
        <v>1884775</v>
      </c>
      <c r="K19" s="223">
        <v>1393797</v>
      </c>
      <c r="L19" s="223">
        <v>418018</v>
      </c>
      <c r="M19" s="225">
        <v>73.95031237150323</v>
      </c>
      <c r="N19" s="272" t="s">
        <v>99</v>
      </c>
      <c r="O19" s="238" t="s">
        <v>362</v>
      </c>
      <c r="P19" s="238" t="s">
        <v>110</v>
      </c>
    </row>
    <row r="20" spans="1:16" ht="61.2" x14ac:dyDescent="0.2">
      <c r="A20" s="17">
        <v>233</v>
      </c>
      <c r="B20" s="18">
        <v>26636</v>
      </c>
      <c r="C20" s="124" t="s">
        <v>151</v>
      </c>
      <c r="D20" s="17" t="s">
        <v>337</v>
      </c>
      <c r="E20" s="34">
        <v>3628891</v>
      </c>
      <c r="F20" s="34">
        <v>1920153</v>
      </c>
      <c r="G20" s="35">
        <v>52.912942273548595</v>
      </c>
      <c r="H20" s="34">
        <v>62125</v>
      </c>
      <c r="I20" s="34">
        <v>3569</v>
      </c>
      <c r="J20" s="34">
        <v>1854459</v>
      </c>
      <c r="K20" s="34">
        <v>1344994</v>
      </c>
      <c r="L20" s="34">
        <v>509465</v>
      </c>
      <c r="M20" s="35">
        <v>72.527567339046044</v>
      </c>
      <c r="N20" s="33" t="s">
        <v>99</v>
      </c>
      <c r="O20" s="36" t="s">
        <v>362</v>
      </c>
      <c r="P20" s="36" t="s">
        <v>110</v>
      </c>
    </row>
    <row r="21" spans="1:16" ht="20.399999999999999" x14ac:dyDescent="0.2">
      <c r="A21" s="12">
        <v>234</v>
      </c>
      <c r="B21" s="13">
        <v>26727</v>
      </c>
      <c r="C21" s="27" t="s">
        <v>152</v>
      </c>
      <c r="D21" s="12" t="s">
        <v>337</v>
      </c>
      <c r="E21" s="223">
        <v>3633517</v>
      </c>
      <c r="F21" s="223">
        <v>999302</v>
      </c>
      <c r="G21" s="225">
        <v>27.50233451501672</v>
      </c>
      <c r="H21" s="223">
        <v>35349</v>
      </c>
      <c r="I21" s="223">
        <v>2111</v>
      </c>
      <c r="J21" s="223">
        <v>961842</v>
      </c>
      <c r="K21" s="223">
        <v>507414</v>
      </c>
      <c r="L21" s="223">
        <v>454428</v>
      </c>
      <c r="M21" s="225">
        <v>52.754402490221885</v>
      </c>
      <c r="N21" s="272" t="s">
        <v>100</v>
      </c>
      <c r="O21" s="238" t="s">
        <v>361</v>
      </c>
      <c r="P21" s="238" t="s">
        <v>360</v>
      </c>
    </row>
    <row r="22" spans="1:16" ht="40.799999999999997" x14ac:dyDescent="0.2">
      <c r="A22" s="17">
        <v>235</v>
      </c>
      <c r="B22" s="18">
        <v>26727</v>
      </c>
      <c r="C22" s="124" t="s">
        <v>153</v>
      </c>
      <c r="D22" s="17" t="s">
        <v>337</v>
      </c>
      <c r="E22" s="34">
        <v>3633517</v>
      </c>
      <c r="F22" s="34">
        <v>999497</v>
      </c>
      <c r="G22" s="35">
        <v>27.507701216204577</v>
      </c>
      <c r="H22" s="34">
        <v>39922</v>
      </c>
      <c r="I22" s="34">
        <v>2090</v>
      </c>
      <c r="J22" s="34">
        <v>957485</v>
      </c>
      <c r="K22" s="34">
        <v>617628</v>
      </c>
      <c r="L22" s="34">
        <v>339857</v>
      </c>
      <c r="M22" s="35">
        <v>64.505240290970605</v>
      </c>
      <c r="N22" s="33" t="s">
        <v>99</v>
      </c>
      <c r="O22" s="36" t="s">
        <v>388</v>
      </c>
      <c r="P22" s="36" t="s">
        <v>387</v>
      </c>
    </row>
    <row r="23" spans="1:16" ht="30.6" x14ac:dyDescent="0.2">
      <c r="A23" s="12">
        <v>236</v>
      </c>
      <c r="B23" s="13">
        <v>26804</v>
      </c>
      <c r="C23" s="27" t="s">
        <v>154</v>
      </c>
      <c r="D23" s="12" t="s">
        <v>337</v>
      </c>
      <c r="E23" s="223">
        <v>3642756</v>
      </c>
      <c r="F23" s="223">
        <v>1467494</v>
      </c>
      <c r="G23" s="225">
        <v>40.285267528212152</v>
      </c>
      <c r="H23" s="223">
        <v>25051</v>
      </c>
      <c r="I23" s="223">
        <v>2443</v>
      </c>
      <c r="J23" s="223">
        <v>1440000</v>
      </c>
      <c r="K23" s="223">
        <v>791076</v>
      </c>
      <c r="L23" s="223">
        <v>648924</v>
      </c>
      <c r="M23" s="225">
        <v>54.935833333333328</v>
      </c>
      <c r="N23" s="272" t="s">
        <v>99</v>
      </c>
      <c r="O23" s="238" t="s">
        <v>376</v>
      </c>
      <c r="P23" s="238" t="s">
        <v>155</v>
      </c>
    </row>
    <row r="24" spans="1:16" ht="20.399999999999999" x14ac:dyDescent="0.2">
      <c r="A24" s="17">
        <v>237</v>
      </c>
      <c r="B24" s="18">
        <v>27000</v>
      </c>
      <c r="C24" s="124" t="s">
        <v>156</v>
      </c>
      <c r="D24" s="17" t="s">
        <v>337</v>
      </c>
      <c r="E24" s="34">
        <v>3665107</v>
      </c>
      <c r="F24" s="34">
        <v>1283799</v>
      </c>
      <c r="G24" s="35">
        <v>35.02759946708241</v>
      </c>
      <c r="H24" s="34">
        <v>25076</v>
      </c>
      <c r="I24" s="34">
        <v>1701</v>
      </c>
      <c r="J24" s="34">
        <v>1257016</v>
      </c>
      <c r="K24" s="34">
        <v>751173</v>
      </c>
      <c r="L24" s="34">
        <v>505843</v>
      </c>
      <c r="M24" s="35">
        <v>59.758427895905861</v>
      </c>
      <c r="N24" s="33" t="s">
        <v>99</v>
      </c>
      <c r="O24" s="36" t="s">
        <v>374</v>
      </c>
      <c r="P24" s="36" t="s">
        <v>375</v>
      </c>
    </row>
    <row r="25" spans="1:16" ht="20.399999999999999" x14ac:dyDescent="0.2">
      <c r="A25" s="12">
        <v>238</v>
      </c>
      <c r="B25" s="13">
        <v>27000</v>
      </c>
      <c r="C25" s="27" t="s">
        <v>157</v>
      </c>
      <c r="D25" s="12" t="s">
        <v>337</v>
      </c>
      <c r="E25" s="223">
        <v>3665107</v>
      </c>
      <c r="F25" s="223">
        <v>1282565</v>
      </c>
      <c r="G25" s="225">
        <v>34.993930600116173</v>
      </c>
      <c r="H25" s="223">
        <v>36398</v>
      </c>
      <c r="I25" s="223">
        <v>1811</v>
      </c>
      <c r="J25" s="223">
        <v>1244352</v>
      </c>
      <c r="K25" s="223">
        <v>810307</v>
      </c>
      <c r="L25" s="223">
        <v>434045</v>
      </c>
      <c r="M25" s="225">
        <v>65.118792753175953</v>
      </c>
      <c r="N25" s="272" t="s">
        <v>99</v>
      </c>
      <c r="O25" s="238" t="s">
        <v>367</v>
      </c>
      <c r="P25" s="238" t="s">
        <v>368</v>
      </c>
    </row>
    <row r="26" spans="1:16" ht="30.6" x14ac:dyDescent="0.2">
      <c r="A26" s="17">
        <v>239</v>
      </c>
      <c r="B26" s="18">
        <v>27000</v>
      </c>
      <c r="C26" s="124" t="s">
        <v>141</v>
      </c>
      <c r="D26" s="17" t="s">
        <v>337</v>
      </c>
      <c r="E26" s="34">
        <v>3665107</v>
      </c>
      <c r="F26" s="34">
        <v>1283243</v>
      </c>
      <c r="G26" s="35">
        <v>35.012429377914479</v>
      </c>
      <c r="H26" s="34">
        <v>28991</v>
      </c>
      <c r="I26" s="34">
        <v>1745</v>
      </c>
      <c r="J26" s="34">
        <v>1252505</v>
      </c>
      <c r="K26" s="34">
        <v>881662</v>
      </c>
      <c r="L26" s="34">
        <v>370843</v>
      </c>
      <c r="M26" s="35">
        <v>70.39189464313516</v>
      </c>
      <c r="N26" s="33" t="s">
        <v>99</v>
      </c>
      <c r="O26" s="36" t="s">
        <v>374</v>
      </c>
      <c r="P26" s="36" t="s">
        <v>375</v>
      </c>
    </row>
    <row r="27" spans="1:16" ht="51" x14ac:dyDescent="0.2">
      <c r="A27" s="12">
        <v>240</v>
      </c>
      <c r="B27" s="13">
        <v>27000</v>
      </c>
      <c r="C27" s="27" t="s">
        <v>161</v>
      </c>
      <c r="D27" s="12" t="s">
        <v>337</v>
      </c>
      <c r="E27" s="223">
        <v>3665107</v>
      </c>
      <c r="F27" s="223">
        <v>1280985</v>
      </c>
      <c r="G27" s="225">
        <v>34.950821353919544</v>
      </c>
      <c r="H27" s="223">
        <v>52321</v>
      </c>
      <c r="I27" s="223">
        <v>1918</v>
      </c>
      <c r="J27" s="223">
        <v>1226748</v>
      </c>
      <c r="K27" s="223">
        <v>834792</v>
      </c>
      <c r="L27" s="223">
        <v>391956</v>
      </c>
      <c r="M27" s="225">
        <v>68.049183695428894</v>
      </c>
      <c r="N27" s="272" t="s">
        <v>99</v>
      </c>
      <c r="O27" s="238" t="s">
        <v>377</v>
      </c>
      <c r="P27" s="238" t="s">
        <v>378</v>
      </c>
    </row>
    <row r="28" spans="1:16" ht="40.799999999999997" x14ac:dyDescent="0.2">
      <c r="A28" s="17">
        <v>241</v>
      </c>
      <c r="B28" s="18">
        <v>27000</v>
      </c>
      <c r="C28" s="124" t="s">
        <v>162</v>
      </c>
      <c r="D28" s="17" t="s">
        <v>337</v>
      </c>
      <c r="E28" s="34">
        <v>3665107</v>
      </c>
      <c r="F28" s="34">
        <v>1282410</v>
      </c>
      <c r="G28" s="35">
        <v>34.989701528495623</v>
      </c>
      <c r="H28" s="34">
        <v>39855</v>
      </c>
      <c r="I28" s="34">
        <v>1959</v>
      </c>
      <c r="J28" s="34">
        <v>1240594</v>
      </c>
      <c r="K28" s="34">
        <v>1041504</v>
      </c>
      <c r="L28" s="34">
        <v>199090</v>
      </c>
      <c r="M28" s="35">
        <v>83.952042328110565</v>
      </c>
      <c r="N28" s="33" t="s">
        <v>99</v>
      </c>
      <c r="O28" s="36" t="s">
        <v>362</v>
      </c>
      <c r="P28" s="36" t="s">
        <v>110</v>
      </c>
    </row>
    <row r="29" spans="1:16" ht="30.6" x14ac:dyDescent="0.2">
      <c r="A29" s="12">
        <v>242</v>
      </c>
      <c r="B29" s="13">
        <v>27322</v>
      </c>
      <c r="C29" s="27" t="s">
        <v>163</v>
      </c>
      <c r="D29" s="12" t="s">
        <v>359</v>
      </c>
      <c r="E29" s="223">
        <v>3702498</v>
      </c>
      <c r="F29" s="223">
        <v>2604051</v>
      </c>
      <c r="G29" s="225">
        <v>70.33227296814205</v>
      </c>
      <c r="H29" s="223">
        <v>28338</v>
      </c>
      <c r="I29" s="223">
        <v>5190</v>
      </c>
      <c r="J29" s="223">
        <v>2570523</v>
      </c>
      <c r="K29" s="223">
        <v>878891</v>
      </c>
      <c r="L29" s="223">
        <v>1691632</v>
      </c>
      <c r="M29" s="225">
        <v>34.191135422635782</v>
      </c>
      <c r="N29" s="272" t="s">
        <v>100</v>
      </c>
      <c r="O29" s="238" t="s">
        <v>110</v>
      </c>
      <c r="P29" s="238" t="s">
        <v>362</v>
      </c>
    </row>
    <row r="30" spans="1:16" ht="30.6" x14ac:dyDescent="0.2">
      <c r="A30" s="17">
        <v>243</v>
      </c>
      <c r="B30" s="18">
        <v>27371</v>
      </c>
      <c r="C30" s="124" t="s">
        <v>164</v>
      </c>
      <c r="D30" s="17" t="s">
        <v>337</v>
      </c>
      <c r="E30" s="34">
        <v>3706105</v>
      </c>
      <c r="F30" s="34">
        <v>1466781</v>
      </c>
      <c r="G30" s="35">
        <v>39.577426975220611</v>
      </c>
      <c r="H30" s="34">
        <v>54804</v>
      </c>
      <c r="I30" s="34">
        <v>2303</v>
      </c>
      <c r="J30" s="34">
        <v>1409674</v>
      </c>
      <c r="K30" s="34">
        <v>625780</v>
      </c>
      <c r="L30" s="34">
        <v>783894</v>
      </c>
      <c r="M30" s="35">
        <v>44.391823925247962</v>
      </c>
      <c r="N30" s="33" t="s">
        <v>100</v>
      </c>
      <c r="O30" s="36" t="s">
        <v>372</v>
      </c>
      <c r="P30" s="36" t="s">
        <v>373</v>
      </c>
    </row>
    <row r="31" spans="1:16" ht="20.399999999999999" x14ac:dyDescent="0.2">
      <c r="A31" s="12">
        <v>244</v>
      </c>
      <c r="B31" s="13">
        <v>27371</v>
      </c>
      <c r="C31" s="27" t="s">
        <v>165</v>
      </c>
      <c r="D31" s="12" t="s">
        <v>337</v>
      </c>
      <c r="E31" s="223">
        <v>3706105</v>
      </c>
      <c r="F31" s="223">
        <v>1465234</v>
      </c>
      <c r="G31" s="225">
        <v>39.535685038605223</v>
      </c>
      <c r="H31" s="223">
        <v>67782</v>
      </c>
      <c r="I31" s="223">
        <v>2583</v>
      </c>
      <c r="J31" s="223">
        <v>1394869</v>
      </c>
      <c r="K31" s="223">
        <v>934633</v>
      </c>
      <c r="L31" s="223">
        <v>460236</v>
      </c>
      <c r="M31" s="225">
        <v>67.005073594724664</v>
      </c>
      <c r="N31" s="272" t="s">
        <v>99</v>
      </c>
      <c r="O31" s="238" t="s">
        <v>362</v>
      </c>
      <c r="P31" s="238" t="s">
        <v>110</v>
      </c>
    </row>
    <row r="32" spans="1:16" ht="40.799999999999997" x14ac:dyDescent="0.2">
      <c r="A32" s="17">
        <v>245.1</v>
      </c>
      <c r="B32" s="18">
        <v>27371</v>
      </c>
      <c r="C32" s="124" t="s">
        <v>786</v>
      </c>
      <c r="D32" s="17" t="s">
        <v>359</v>
      </c>
      <c r="E32" s="34">
        <v>3706105</v>
      </c>
      <c r="F32" s="34">
        <v>1472162</v>
      </c>
      <c r="G32" s="35">
        <v>39.722619839427111</v>
      </c>
      <c r="H32" s="34">
        <v>19731</v>
      </c>
      <c r="I32" s="34">
        <v>14094</v>
      </c>
      <c r="J32" s="34">
        <v>1438337</v>
      </c>
      <c r="K32" s="34">
        <v>384155</v>
      </c>
      <c r="L32" s="34">
        <v>1010103</v>
      </c>
      <c r="M32" s="35">
        <v>26.70827490358657</v>
      </c>
      <c r="N32" s="33" t="s">
        <v>100</v>
      </c>
      <c r="O32" s="36" t="s">
        <v>110</v>
      </c>
      <c r="P32" s="36" t="s">
        <v>362</v>
      </c>
    </row>
    <row r="33" spans="1:16" ht="51" x14ac:dyDescent="0.2">
      <c r="A33" s="12">
        <v>245.2</v>
      </c>
      <c r="B33" s="13">
        <v>27371</v>
      </c>
      <c r="C33" s="27" t="s">
        <v>787</v>
      </c>
      <c r="D33" s="12" t="s">
        <v>247</v>
      </c>
      <c r="E33" s="223">
        <v>3706105</v>
      </c>
      <c r="F33" s="223">
        <v>1472162</v>
      </c>
      <c r="G33" s="225">
        <v>39.722619839427111</v>
      </c>
      <c r="H33" s="223">
        <v>19731</v>
      </c>
      <c r="I33" s="223">
        <v>14094</v>
      </c>
      <c r="J33" s="223">
        <v>1438337</v>
      </c>
      <c r="K33" s="223">
        <v>457923</v>
      </c>
      <c r="L33" s="223">
        <v>883179</v>
      </c>
      <c r="M33" s="225">
        <v>31.836975618370385</v>
      </c>
      <c r="N33" s="272" t="s">
        <v>100</v>
      </c>
      <c r="O33" s="238" t="s">
        <v>110</v>
      </c>
      <c r="P33" s="238" t="s">
        <v>362</v>
      </c>
    </row>
    <row r="34" spans="1:16" ht="30.6" x14ac:dyDescent="0.2">
      <c r="A34" s="17">
        <v>246</v>
      </c>
      <c r="B34" s="18">
        <v>27455</v>
      </c>
      <c r="C34" s="124" t="s">
        <v>166</v>
      </c>
      <c r="D34" s="17" t="s">
        <v>337</v>
      </c>
      <c r="E34" s="34">
        <v>3717238</v>
      </c>
      <c r="F34" s="34">
        <v>1054929</v>
      </c>
      <c r="G34" s="35">
        <v>28.379377376428412</v>
      </c>
      <c r="H34" s="34">
        <v>24892</v>
      </c>
      <c r="I34" s="34">
        <v>1448</v>
      </c>
      <c r="J34" s="34">
        <v>1028589</v>
      </c>
      <c r="K34" s="34">
        <v>542745</v>
      </c>
      <c r="L34" s="34">
        <v>485844</v>
      </c>
      <c r="M34" s="35">
        <v>52.765973581284655</v>
      </c>
      <c r="N34" s="33" t="s">
        <v>100</v>
      </c>
      <c r="O34" s="36" t="s">
        <v>347</v>
      </c>
      <c r="P34" s="36" t="s">
        <v>348</v>
      </c>
    </row>
    <row r="35" spans="1:16" ht="20.399999999999999" x14ac:dyDescent="0.2">
      <c r="A35" s="12">
        <v>247</v>
      </c>
      <c r="B35" s="13">
        <v>27553</v>
      </c>
      <c r="C35" s="27" t="s">
        <v>254</v>
      </c>
      <c r="D35" s="12" t="s">
        <v>337</v>
      </c>
      <c r="E35" s="223">
        <v>3719992</v>
      </c>
      <c r="F35" s="223">
        <v>1369819</v>
      </c>
      <c r="G35" s="225">
        <v>36.823170587463629</v>
      </c>
      <c r="H35" s="223">
        <v>19737</v>
      </c>
      <c r="I35" s="223">
        <v>1525</v>
      </c>
      <c r="J35" s="223">
        <v>1348557</v>
      </c>
      <c r="K35" s="223">
        <v>1153338</v>
      </c>
      <c r="L35" s="223">
        <v>195219</v>
      </c>
      <c r="M35" s="225">
        <v>85.523859948077828</v>
      </c>
      <c r="N35" s="272" t="s">
        <v>99</v>
      </c>
      <c r="O35" s="238" t="s">
        <v>362</v>
      </c>
      <c r="P35" s="238" t="s">
        <v>110</v>
      </c>
    </row>
    <row r="36" spans="1:16" ht="20.399999999999999" x14ac:dyDescent="0.2">
      <c r="A36" s="17">
        <v>248</v>
      </c>
      <c r="B36" s="18">
        <v>27553</v>
      </c>
      <c r="C36" s="124" t="s">
        <v>788</v>
      </c>
      <c r="D36" s="17" t="s">
        <v>246</v>
      </c>
      <c r="E36" s="34">
        <v>3719992</v>
      </c>
      <c r="F36" s="34">
        <v>1369318</v>
      </c>
      <c r="G36" s="35">
        <v>36.809702816565199</v>
      </c>
      <c r="H36" s="34">
        <v>18518</v>
      </c>
      <c r="I36" s="34">
        <v>1507</v>
      </c>
      <c r="J36" s="34">
        <v>1349293</v>
      </c>
      <c r="K36" s="34">
        <v>721313</v>
      </c>
      <c r="L36" s="34">
        <v>627980</v>
      </c>
      <c r="M36" s="35">
        <v>53.458589053674778</v>
      </c>
      <c r="N36" s="33" t="s">
        <v>99</v>
      </c>
      <c r="O36" s="36" t="s">
        <v>243</v>
      </c>
      <c r="P36" s="36" t="s">
        <v>243</v>
      </c>
    </row>
    <row r="37" spans="1:16" ht="20.399999999999999" x14ac:dyDescent="0.2">
      <c r="A37" s="12">
        <v>249</v>
      </c>
      <c r="B37" s="13">
        <v>27553</v>
      </c>
      <c r="C37" s="27" t="s">
        <v>255</v>
      </c>
      <c r="D37" s="12" t="s">
        <v>246</v>
      </c>
      <c r="E37" s="223">
        <v>3719992</v>
      </c>
      <c r="F37" s="223">
        <v>1368532</v>
      </c>
      <c r="G37" s="225">
        <v>36.788573738868259</v>
      </c>
      <c r="H37" s="223">
        <v>26004</v>
      </c>
      <c r="I37" s="223">
        <v>1589</v>
      </c>
      <c r="J37" s="223">
        <v>1340939</v>
      </c>
      <c r="K37" s="223">
        <v>646687</v>
      </c>
      <c r="L37" s="223">
        <v>694252</v>
      </c>
      <c r="M37" s="225">
        <v>48.226429390151232</v>
      </c>
      <c r="N37" s="272" t="s">
        <v>100</v>
      </c>
      <c r="O37" s="238" t="s">
        <v>243</v>
      </c>
      <c r="P37" s="238" t="s">
        <v>243</v>
      </c>
    </row>
    <row r="38" spans="1:16" ht="30.6" x14ac:dyDescent="0.2">
      <c r="A38" s="17">
        <v>250</v>
      </c>
      <c r="B38" s="18">
        <v>27553</v>
      </c>
      <c r="C38" s="124" t="s">
        <v>256</v>
      </c>
      <c r="D38" s="17" t="s">
        <v>337</v>
      </c>
      <c r="E38" s="34">
        <v>3719992</v>
      </c>
      <c r="F38" s="34">
        <v>1369699</v>
      </c>
      <c r="G38" s="35">
        <v>36.819944774074784</v>
      </c>
      <c r="H38" s="34">
        <v>21398</v>
      </c>
      <c r="I38" s="34">
        <v>1618</v>
      </c>
      <c r="J38" s="34">
        <v>1346683</v>
      </c>
      <c r="K38" s="34">
        <v>753642</v>
      </c>
      <c r="L38" s="34">
        <v>593041</v>
      </c>
      <c r="M38" s="35">
        <v>55.962836094314696</v>
      </c>
      <c r="N38" s="33" t="s">
        <v>99</v>
      </c>
      <c r="O38" s="36" t="s">
        <v>390</v>
      </c>
      <c r="P38" s="36" t="s">
        <v>391</v>
      </c>
    </row>
    <row r="39" spans="1:16" ht="20.399999999999999" x14ac:dyDescent="0.2">
      <c r="A39" s="12">
        <v>251</v>
      </c>
      <c r="B39" s="13">
        <v>27553</v>
      </c>
      <c r="C39" s="27" t="s">
        <v>165</v>
      </c>
      <c r="D39" s="12" t="s">
        <v>337</v>
      </c>
      <c r="E39" s="223">
        <v>3719992</v>
      </c>
      <c r="F39" s="223">
        <v>1369259</v>
      </c>
      <c r="G39" s="225">
        <v>36.808116791649013</v>
      </c>
      <c r="H39" s="223">
        <v>22828</v>
      </c>
      <c r="I39" s="223">
        <v>1605</v>
      </c>
      <c r="J39" s="223">
        <v>1344826</v>
      </c>
      <c r="K39" s="223">
        <v>1021315</v>
      </c>
      <c r="L39" s="223">
        <v>323511</v>
      </c>
      <c r="M39" s="225">
        <v>75.944025472440302</v>
      </c>
      <c r="N39" s="272" t="s">
        <v>99</v>
      </c>
      <c r="O39" s="238" t="s">
        <v>362</v>
      </c>
      <c r="P39" s="238" t="s">
        <v>110</v>
      </c>
    </row>
    <row r="40" spans="1:16" ht="30.6" x14ac:dyDescent="0.2">
      <c r="A40" s="17">
        <v>252</v>
      </c>
      <c r="B40" s="18">
        <v>27735</v>
      </c>
      <c r="C40" s="124" t="s">
        <v>257</v>
      </c>
      <c r="D40" s="17" t="s">
        <v>337</v>
      </c>
      <c r="E40" s="34">
        <v>3737823</v>
      </c>
      <c r="F40" s="34">
        <v>1155136</v>
      </c>
      <c r="G40" s="35">
        <v>30.90397806423686</v>
      </c>
      <c r="H40" s="34">
        <v>39934</v>
      </c>
      <c r="I40" s="34">
        <v>474</v>
      </c>
      <c r="J40" s="34">
        <v>1113728</v>
      </c>
      <c r="K40" s="34">
        <v>842165</v>
      </c>
      <c r="L40" s="34">
        <v>271563</v>
      </c>
      <c r="M40" s="35">
        <v>75.616757412941041</v>
      </c>
      <c r="N40" s="33" t="s">
        <v>99</v>
      </c>
      <c r="O40" s="36" t="s">
        <v>362</v>
      </c>
      <c r="P40" s="36" t="s">
        <v>110</v>
      </c>
    </row>
    <row r="41" spans="1:16" ht="30.6" x14ac:dyDescent="0.2">
      <c r="A41" s="12">
        <v>253</v>
      </c>
      <c r="B41" s="13">
        <v>27735</v>
      </c>
      <c r="C41" s="27" t="s">
        <v>258</v>
      </c>
      <c r="D41" s="12" t="s">
        <v>337</v>
      </c>
      <c r="E41" s="223">
        <v>3737823</v>
      </c>
      <c r="F41" s="223">
        <v>1156219</v>
      </c>
      <c r="G41" s="225">
        <v>30.932952148884524</v>
      </c>
      <c r="H41" s="223">
        <v>46897</v>
      </c>
      <c r="I41" s="223">
        <v>1559</v>
      </c>
      <c r="J41" s="223">
        <v>1107763</v>
      </c>
      <c r="K41" s="223">
        <v>858720</v>
      </c>
      <c r="L41" s="223">
        <v>249043</v>
      </c>
      <c r="M41" s="225">
        <v>77.518386152994822</v>
      </c>
      <c r="N41" s="272" t="s">
        <v>99</v>
      </c>
      <c r="O41" s="238" t="s">
        <v>385</v>
      </c>
      <c r="P41" s="238" t="s">
        <v>386</v>
      </c>
    </row>
    <row r="42" spans="1:16" ht="30.6" x14ac:dyDescent="0.2">
      <c r="A42" s="17">
        <v>254</v>
      </c>
      <c r="B42" s="18">
        <v>27735</v>
      </c>
      <c r="C42" s="124" t="s">
        <v>259</v>
      </c>
      <c r="D42" s="17" t="s">
        <v>246</v>
      </c>
      <c r="E42" s="34">
        <v>3737823</v>
      </c>
      <c r="F42" s="34">
        <v>1161817</v>
      </c>
      <c r="G42" s="35">
        <v>31.082718470082721</v>
      </c>
      <c r="H42" s="34">
        <v>31605</v>
      </c>
      <c r="I42" s="34">
        <v>1575</v>
      </c>
      <c r="J42" s="34">
        <v>1128637</v>
      </c>
      <c r="K42" s="34">
        <v>587148</v>
      </c>
      <c r="L42" s="34">
        <v>541489</v>
      </c>
      <c r="M42" s="35">
        <v>52.022749564297463</v>
      </c>
      <c r="N42" s="33" t="s">
        <v>99</v>
      </c>
      <c r="O42" s="36" t="s">
        <v>243</v>
      </c>
      <c r="P42" s="36" t="s">
        <v>243</v>
      </c>
    </row>
    <row r="43" spans="1:16" ht="20.399999999999999" x14ac:dyDescent="0.2">
      <c r="A43" s="12">
        <v>255.1</v>
      </c>
      <c r="B43" s="13">
        <v>27840</v>
      </c>
      <c r="C43" s="27" t="s">
        <v>260</v>
      </c>
      <c r="D43" s="12" t="s">
        <v>359</v>
      </c>
      <c r="E43" s="223">
        <v>3750162</v>
      </c>
      <c r="F43" s="223">
        <v>1479405</v>
      </c>
      <c r="G43" s="225">
        <v>39.449095799061482</v>
      </c>
      <c r="H43" s="223">
        <v>15198</v>
      </c>
      <c r="I43" s="223">
        <v>6248</v>
      </c>
      <c r="J43" s="223">
        <v>1457959</v>
      </c>
      <c r="K43" s="223">
        <v>472094</v>
      </c>
      <c r="L43" s="223">
        <v>966140</v>
      </c>
      <c r="M43" s="225">
        <v>32.3804716044827</v>
      </c>
      <c r="N43" s="272" t="s">
        <v>100</v>
      </c>
      <c r="O43" s="238" t="s">
        <v>110</v>
      </c>
      <c r="P43" s="238" t="s">
        <v>362</v>
      </c>
    </row>
    <row r="44" spans="1:16" ht="20.399999999999999" x14ac:dyDescent="0.2">
      <c r="A44" s="17">
        <v>255.2</v>
      </c>
      <c r="B44" s="18">
        <v>27840</v>
      </c>
      <c r="C44" s="124" t="s">
        <v>261</v>
      </c>
      <c r="D44" s="17" t="s">
        <v>247</v>
      </c>
      <c r="E44" s="34">
        <v>3750162</v>
      </c>
      <c r="F44" s="34">
        <v>1479405</v>
      </c>
      <c r="G44" s="35">
        <v>39.449095799061482</v>
      </c>
      <c r="H44" s="34">
        <v>15198</v>
      </c>
      <c r="I44" s="34">
        <v>6248</v>
      </c>
      <c r="J44" s="34">
        <v>1457959</v>
      </c>
      <c r="K44" s="34">
        <v>431690</v>
      </c>
      <c r="L44" s="34">
        <v>974695</v>
      </c>
      <c r="M44" s="35">
        <v>29.609200258717838</v>
      </c>
      <c r="N44" s="33" t="s">
        <v>100</v>
      </c>
      <c r="O44" s="36" t="s">
        <v>110</v>
      </c>
      <c r="P44" s="36" t="s">
        <v>362</v>
      </c>
    </row>
    <row r="45" spans="1:16" ht="30.6" x14ac:dyDescent="0.2">
      <c r="A45" s="12">
        <v>256</v>
      </c>
      <c r="B45" s="13">
        <v>27840</v>
      </c>
      <c r="C45" s="27" t="s">
        <v>262</v>
      </c>
      <c r="D45" s="12" t="s">
        <v>359</v>
      </c>
      <c r="E45" s="223">
        <v>3750162</v>
      </c>
      <c r="F45" s="223">
        <v>1474085</v>
      </c>
      <c r="G45" s="225">
        <v>39.307235260770071</v>
      </c>
      <c r="H45" s="223">
        <v>53291</v>
      </c>
      <c r="I45" s="223">
        <v>1911</v>
      </c>
      <c r="J45" s="223">
        <v>1418883</v>
      </c>
      <c r="K45" s="223">
        <v>599053</v>
      </c>
      <c r="L45" s="223">
        <v>819830</v>
      </c>
      <c r="M45" s="225">
        <v>42.220042103542013</v>
      </c>
      <c r="N45" s="272" t="s">
        <v>100</v>
      </c>
      <c r="O45" s="238"/>
      <c r="P45" s="238"/>
    </row>
    <row r="46" spans="1:16" ht="20.399999999999999" x14ac:dyDescent="0.2">
      <c r="A46" s="17">
        <v>257</v>
      </c>
      <c r="B46" s="18">
        <v>27924</v>
      </c>
      <c r="C46" s="124" t="s">
        <v>263</v>
      </c>
      <c r="D46" s="17" t="s">
        <v>246</v>
      </c>
      <c r="E46" s="34">
        <v>3756474</v>
      </c>
      <c r="F46" s="34">
        <v>1298665</v>
      </c>
      <c r="G46" s="35">
        <v>34.571382631691314</v>
      </c>
      <c r="H46" s="34">
        <v>17061</v>
      </c>
      <c r="I46" s="34">
        <v>1237</v>
      </c>
      <c r="J46" s="34">
        <v>1280367</v>
      </c>
      <c r="K46" s="34">
        <v>626134</v>
      </c>
      <c r="L46" s="34">
        <v>654233</v>
      </c>
      <c r="M46" s="35">
        <v>48.902697429721321</v>
      </c>
      <c r="N46" s="33" t="s">
        <v>100</v>
      </c>
      <c r="O46" s="36" t="s">
        <v>243</v>
      </c>
      <c r="P46" s="36" t="s">
        <v>243</v>
      </c>
    </row>
    <row r="47" spans="1:16" ht="51" x14ac:dyDescent="0.2">
      <c r="A47" s="12">
        <v>258</v>
      </c>
      <c r="B47" s="13">
        <v>27924</v>
      </c>
      <c r="C47" s="27" t="s">
        <v>264</v>
      </c>
      <c r="D47" s="12" t="s">
        <v>246</v>
      </c>
      <c r="E47" s="223">
        <v>3756474</v>
      </c>
      <c r="F47" s="223">
        <v>1296862</v>
      </c>
      <c r="G47" s="225">
        <v>34.52338549394991</v>
      </c>
      <c r="H47" s="223">
        <v>30574</v>
      </c>
      <c r="I47" s="223">
        <v>1436</v>
      </c>
      <c r="J47" s="223">
        <v>1264852</v>
      </c>
      <c r="K47" s="223">
        <v>550865</v>
      </c>
      <c r="L47" s="223">
        <v>713987</v>
      </c>
      <c r="M47" s="225">
        <v>43.551735697140856</v>
      </c>
      <c r="N47" s="272" t="s">
        <v>100</v>
      </c>
      <c r="O47" s="238" t="s">
        <v>243</v>
      </c>
      <c r="P47" s="238" t="s">
        <v>243</v>
      </c>
    </row>
    <row r="48" spans="1:16" ht="20.399999999999999" x14ac:dyDescent="0.2">
      <c r="A48" s="17">
        <v>259</v>
      </c>
      <c r="B48" s="18">
        <v>27924</v>
      </c>
      <c r="C48" s="124" t="s">
        <v>265</v>
      </c>
      <c r="D48" s="17" t="s">
        <v>337</v>
      </c>
      <c r="E48" s="34">
        <v>3756474</v>
      </c>
      <c r="F48" s="34">
        <v>1296974</v>
      </c>
      <c r="G48" s="35">
        <v>34.526367013321533</v>
      </c>
      <c r="H48" s="34">
        <v>26901</v>
      </c>
      <c r="I48" s="34">
        <v>1312</v>
      </c>
      <c r="J48" s="34">
        <v>1268761</v>
      </c>
      <c r="K48" s="34">
        <v>866211</v>
      </c>
      <c r="L48" s="34">
        <v>402550</v>
      </c>
      <c r="M48" s="35">
        <v>68.27219626076149</v>
      </c>
      <c r="N48" s="33" t="s">
        <v>99</v>
      </c>
      <c r="O48" s="36" t="s">
        <v>385</v>
      </c>
      <c r="P48" s="36" t="s">
        <v>386</v>
      </c>
    </row>
    <row r="49" spans="1:16" ht="30.6" x14ac:dyDescent="0.2">
      <c r="A49" s="12">
        <v>260</v>
      </c>
      <c r="B49" s="13">
        <v>28029</v>
      </c>
      <c r="C49" s="27" t="s">
        <v>266</v>
      </c>
      <c r="D49" s="12" t="s">
        <v>337</v>
      </c>
      <c r="E49" s="223">
        <v>3766161</v>
      </c>
      <c r="F49" s="223">
        <v>1261980</v>
      </c>
      <c r="G49" s="225">
        <v>33.508392232833387</v>
      </c>
      <c r="H49" s="223">
        <v>33027</v>
      </c>
      <c r="I49" s="223">
        <v>1586</v>
      </c>
      <c r="J49" s="223">
        <v>1227367</v>
      </c>
      <c r="K49" s="223">
        <v>531328</v>
      </c>
      <c r="L49" s="223">
        <v>696039</v>
      </c>
      <c r="M49" s="225">
        <v>43.290067274091612</v>
      </c>
      <c r="N49" s="272" t="s">
        <v>100</v>
      </c>
      <c r="O49" s="238" t="s">
        <v>368</v>
      </c>
      <c r="P49" s="238" t="s">
        <v>367</v>
      </c>
    </row>
    <row r="50" spans="1:16" ht="40.799999999999997" x14ac:dyDescent="0.2">
      <c r="A50" s="17">
        <v>261</v>
      </c>
      <c r="B50" s="18">
        <v>28029</v>
      </c>
      <c r="C50" s="124" t="s">
        <v>267</v>
      </c>
      <c r="D50" s="17" t="s">
        <v>359</v>
      </c>
      <c r="E50" s="34">
        <v>3766161</v>
      </c>
      <c r="F50" s="34">
        <v>1263198</v>
      </c>
      <c r="G50" s="35">
        <v>33.540732857676559</v>
      </c>
      <c r="H50" s="34">
        <v>20543</v>
      </c>
      <c r="I50" s="34">
        <v>1355</v>
      </c>
      <c r="J50" s="34">
        <v>1241300</v>
      </c>
      <c r="K50" s="34">
        <v>301587</v>
      </c>
      <c r="L50" s="34">
        <v>939713</v>
      </c>
      <c r="M50" s="35">
        <v>24.29606058164827</v>
      </c>
      <c r="N50" s="33" t="s">
        <v>100</v>
      </c>
      <c r="O50" s="36" t="s">
        <v>110</v>
      </c>
      <c r="P50" s="36" t="s">
        <v>362</v>
      </c>
    </row>
    <row r="51" spans="1:16" ht="20.399999999999999" x14ac:dyDescent="0.2">
      <c r="A51" s="12">
        <v>262</v>
      </c>
      <c r="B51" s="13">
        <v>28099</v>
      </c>
      <c r="C51" s="27" t="s">
        <v>268</v>
      </c>
      <c r="D51" s="12" t="s">
        <v>337</v>
      </c>
      <c r="E51" s="223">
        <v>3772466</v>
      </c>
      <c r="F51" s="223">
        <v>1691511</v>
      </c>
      <c r="G51" s="225">
        <v>44.838336515160108</v>
      </c>
      <c r="H51" s="223">
        <v>112847</v>
      </c>
      <c r="I51" s="223">
        <v>2998</v>
      </c>
      <c r="J51" s="223">
        <v>1575666</v>
      </c>
      <c r="K51" s="223">
        <v>1108413</v>
      </c>
      <c r="L51" s="223">
        <v>467253</v>
      </c>
      <c r="M51" s="225">
        <v>70.345682397157773</v>
      </c>
      <c r="N51" s="272" t="s">
        <v>99</v>
      </c>
      <c r="O51" s="238" t="s">
        <v>362</v>
      </c>
      <c r="P51" s="238" t="s">
        <v>110</v>
      </c>
    </row>
    <row r="52" spans="1:16" ht="20.399999999999999" x14ac:dyDescent="0.2">
      <c r="A52" s="17">
        <v>263</v>
      </c>
      <c r="B52" s="18">
        <v>28099</v>
      </c>
      <c r="C52" s="124" t="s">
        <v>276</v>
      </c>
      <c r="D52" s="17" t="s">
        <v>337</v>
      </c>
      <c r="E52" s="34">
        <v>3772466</v>
      </c>
      <c r="F52" s="34">
        <v>1699618</v>
      </c>
      <c r="G52" s="35">
        <v>45.053235734927767</v>
      </c>
      <c r="H52" s="34">
        <v>32177</v>
      </c>
      <c r="I52" s="34">
        <v>2286</v>
      </c>
      <c r="J52" s="34">
        <v>1665155</v>
      </c>
      <c r="K52" s="34">
        <v>1365788</v>
      </c>
      <c r="L52" s="34">
        <v>299367</v>
      </c>
      <c r="M52" s="35">
        <v>82.021673658007813</v>
      </c>
      <c r="N52" s="33" t="s">
        <v>99</v>
      </c>
      <c r="O52" s="36" t="s">
        <v>362</v>
      </c>
      <c r="P52" s="36" t="s">
        <v>110</v>
      </c>
    </row>
    <row r="53" spans="1:16" ht="20.399999999999999" x14ac:dyDescent="0.2">
      <c r="A53" s="12">
        <v>264</v>
      </c>
      <c r="B53" s="13">
        <v>28099</v>
      </c>
      <c r="C53" s="27" t="s">
        <v>277</v>
      </c>
      <c r="D53" s="12" t="s">
        <v>359</v>
      </c>
      <c r="E53" s="223">
        <v>3772466</v>
      </c>
      <c r="F53" s="223">
        <v>1703499</v>
      </c>
      <c r="G53" s="225">
        <v>45.156112738988234</v>
      </c>
      <c r="H53" s="223">
        <v>15309</v>
      </c>
      <c r="I53" s="223">
        <v>2140</v>
      </c>
      <c r="J53" s="223">
        <v>1686050</v>
      </c>
      <c r="K53" s="223">
        <v>370228</v>
      </c>
      <c r="L53" s="223">
        <v>1315822</v>
      </c>
      <c r="M53" s="225">
        <v>21.958304913851904</v>
      </c>
      <c r="N53" s="272" t="s">
        <v>100</v>
      </c>
      <c r="O53" s="238" t="s">
        <v>110</v>
      </c>
      <c r="P53" s="238" t="s">
        <v>362</v>
      </c>
    </row>
    <row r="54" spans="1:16" ht="30.6" x14ac:dyDescent="0.2">
      <c r="A54" s="17">
        <v>265</v>
      </c>
      <c r="B54" s="18">
        <v>28197</v>
      </c>
      <c r="C54" s="124" t="s">
        <v>789</v>
      </c>
      <c r="D54" s="17" t="s">
        <v>359</v>
      </c>
      <c r="E54" s="34">
        <v>3785693</v>
      </c>
      <c r="F54" s="34">
        <v>1711055</v>
      </c>
      <c r="G54" s="35">
        <v>45.197933377059364</v>
      </c>
      <c r="H54" s="34">
        <v>29949</v>
      </c>
      <c r="I54" s="34">
        <v>2382</v>
      </c>
      <c r="J54" s="34">
        <v>1678724</v>
      </c>
      <c r="K54" s="34">
        <v>495904</v>
      </c>
      <c r="L54" s="34">
        <v>1182820</v>
      </c>
      <c r="M54" s="35">
        <v>29.540531975476615</v>
      </c>
      <c r="N54" s="33" t="s">
        <v>100</v>
      </c>
      <c r="O54" s="36" t="s">
        <v>110</v>
      </c>
      <c r="P54" s="36" t="s">
        <v>362</v>
      </c>
    </row>
    <row r="55" spans="1:16" ht="30.6" x14ac:dyDescent="0.2">
      <c r="A55" s="12">
        <v>266</v>
      </c>
      <c r="B55" s="13">
        <v>28197</v>
      </c>
      <c r="C55" s="27" t="s">
        <v>790</v>
      </c>
      <c r="D55" s="12" t="s">
        <v>359</v>
      </c>
      <c r="E55" s="223">
        <v>3785693</v>
      </c>
      <c r="F55" s="223">
        <v>1711973</v>
      </c>
      <c r="G55" s="225">
        <v>45.222182570007661</v>
      </c>
      <c r="H55" s="223">
        <v>24673</v>
      </c>
      <c r="I55" s="223">
        <v>2245</v>
      </c>
      <c r="J55" s="223">
        <v>1685055</v>
      </c>
      <c r="K55" s="223">
        <v>568867</v>
      </c>
      <c r="L55" s="223">
        <v>1116188</v>
      </c>
      <c r="M55" s="225">
        <v>33.75955087519398</v>
      </c>
      <c r="N55" s="272" t="s">
        <v>100</v>
      </c>
      <c r="O55" s="238" t="s">
        <v>110</v>
      </c>
      <c r="P55" s="238" t="s">
        <v>362</v>
      </c>
    </row>
    <row r="56" spans="1:16" ht="40.799999999999997" x14ac:dyDescent="0.2">
      <c r="A56" s="17">
        <v>267.10000000000002</v>
      </c>
      <c r="B56" s="18">
        <v>28197</v>
      </c>
      <c r="C56" s="124" t="s">
        <v>278</v>
      </c>
      <c r="D56" s="17" t="s">
        <v>359</v>
      </c>
      <c r="E56" s="34">
        <v>3785693</v>
      </c>
      <c r="F56" s="34">
        <v>1701901</v>
      </c>
      <c r="G56" s="35">
        <v>44.95612824389088</v>
      </c>
      <c r="H56" s="34">
        <v>69935</v>
      </c>
      <c r="I56" s="34">
        <v>27519</v>
      </c>
      <c r="J56" s="34">
        <v>1604447</v>
      </c>
      <c r="K56" s="34">
        <v>351127</v>
      </c>
      <c r="L56" s="34">
        <v>1158376</v>
      </c>
      <c r="M56" s="35">
        <v>21.884611956643006</v>
      </c>
      <c r="N56" s="33" t="s">
        <v>100</v>
      </c>
      <c r="O56" s="36" t="s">
        <v>110</v>
      </c>
      <c r="P56" s="36" t="s">
        <v>362</v>
      </c>
    </row>
    <row r="57" spans="1:16" ht="40.799999999999997" x14ac:dyDescent="0.2">
      <c r="A57" s="12">
        <v>267.2</v>
      </c>
      <c r="B57" s="13">
        <v>28197</v>
      </c>
      <c r="C57" s="27" t="s">
        <v>279</v>
      </c>
      <c r="D57" s="12" t="s">
        <v>247</v>
      </c>
      <c r="E57" s="223">
        <v>3785693</v>
      </c>
      <c r="F57" s="223">
        <v>1701901</v>
      </c>
      <c r="G57" s="225">
        <v>44.95612824389088</v>
      </c>
      <c r="H57" s="223">
        <v>69935</v>
      </c>
      <c r="I57" s="223">
        <v>27519</v>
      </c>
      <c r="J57" s="223">
        <v>1604447</v>
      </c>
      <c r="K57" s="223">
        <v>978999</v>
      </c>
      <c r="L57" s="223">
        <v>502825</v>
      </c>
      <c r="M57" s="225">
        <v>61.01784602420647</v>
      </c>
      <c r="N57" s="272" t="s">
        <v>99</v>
      </c>
      <c r="O57" s="238" t="s">
        <v>355</v>
      </c>
      <c r="P57" s="238" t="s">
        <v>356</v>
      </c>
    </row>
    <row r="58" spans="1:16" ht="30.6" x14ac:dyDescent="0.2">
      <c r="A58" s="17">
        <v>268</v>
      </c>
      <c r="B58" s="18">
        <v>28288</v>
      </c>
      <c r="C58" s="124" t="s">
        <v>280</v>
      </c>
      <c r="D58" s="17" t="s">
        <v>337</v>
      </c>
      <c r="E58" s="34">
        <v>3795796</v>
      </c>
      <c r="F58" s="34">
        <v>1898268</v>
      </c>
      <c r="G58" s="35">
        <v>50.009747626057873</v>
      </c>
      <c r="H58" s="34">
        <v>18616</v>
      </c>
      <c r="I58" s="34">
        <v>1778</v>
      </c>
      <c r="J58" s="34">
        <v>1877874</v>
      </c>
      <c r="K58" s="34">
        <v>760830</v>
      </c>
      <c r="L58" s="34">
        <v>1117044</v>
      </c>
      <c r="M58" s="35">
        <v>40.515497844903329</v>
      </c>
      <c r="N58" s="33" t="s">
        <v>100</v>
      </c>
      <c r="O58" s="36" t="s">
        <v>386</v>
      </c>
      <c r="P58" s="36" t="s">
        <v>385</v>
      </c>
    </row>
    <row r="59" spans="1:16" ht="20.399999999999999" x14ac:dyDescent="0.2">
      <c r="A59" s="12">
        <v>269</v>
      </c>
      <c r="B59" s="13">
        <v>28288</v>
      </c>
      <c r="C59" s="27" t="s">
        <v>281</v>
      </c>
      <c r="D59" s="12" t="s">
        <v>337</v>
      </c>
      <c r="E59" s="223">
        <v>3795796</v>
      </c>
      <c r="F59" s="223">
        <v>1894655</v>
      </c>
      <c r="G59" s="225">
        <v>49.914563374849443</v>
      </c>
      <c r="H59" s="223">
        <v>43906</v>
      </c>
      <c r="I59" s="223">
        <v>2025</v>
      </c>
      <c r="J59" s="223">
        <v>1848724</v>
      </c>
      <c r="K59" s="223">
        <v>1133652</v>
      </c>
      <c r="L59" s="223">
        <v>715072</v>
      </c>
      <c r="M59" s="225">
        <v>61.320781252366494</v>
      </c>
      <c r="N59" s="272" t="s">
        <v>99</v>
      </c>
      <c r="O59" s="238" t="s">
        <v>282</v>
      </c>
      <c r="P59" s="238" t="s">
        <v>283</v>
      </c>
    </row>
    <row r="60" spans="1:16" ht="20.399999999999999" x14ac:dyDescent="0.2">
      <c r="A60" s="17">
        <v>270.10000000000002</v>
      </c>
      <c r="B60" s="18">
        <v>28393</v>
      </c>
      <c r="C60" s="124" t="s">
        <v>791</v>
      </c>
      <c r="D60" s="17" t="s">
        <v>359</v>
      </c>
      <c r="E60" s="34">
        <v>3811426</v>
      </c>
      <c r="F60" s="34">
        <v>1966181</v>
      </c>
      <c r="G60" s="35">
        <v>51.586492824470419</v>
      </c>
      <c r="H60" s="34">
        <v>58757</v>
      </c>
      <c r="I60" s="34">
        <v>20990</v>
      </c>
      <c r="J60" s="34">
        <v>1886434</v>
      </c>
      <c r="K60" s="34">
        <v>796825</v>
      </c>
      <c r="L60" s="34">
        <v>1043798</v>
      </c>
      <c r="M60" s="35">
        <v>42.239749707649459</v>
      </c>
      <c r="N60" s="33" t="s">
        <v>100</v>
      </c>
      <c r="O60" s="36" t="s">
        <v>368</v>
      </c>
      <c r="P60" s="36" t="s">
        <v>367</v>
      </c>
    </row>
    <row r="61" spans="1:16" ht="30.6" x14ac:dyDescent="0.2">
      <c r="A61" s="12">
        <v>270.2</v>
      </c>
      <c r="B61" s="13">
        <v>28393</v>
      </c>
      <c r="C61" s="27" t="s">
        <v>792</v>
      </c>
      <c r="D61" s="12" t="s">
        <v>247</v>
      </c>
      <c r="E61" s="223">
        <v>3811426</v>
      </c>
      <c r="F61" s="223">
        <v>1966181</v>
      </c>
      <c r="G61" s="225">
        <v>51.586492824470419</v>
      </c>
      <c r="H61" s="223">
        <v>58757</v>
      </c>
      <c r="I61" s="223">
        <v>20990</v>
      </c>
      <c r="J61" s="223">
        <v>1886434</v>
      </c>
      <c r="K61" s="223">
        <v>777604</v>
      </c>
      <c r="L61" s="223">
        <v>944806</v>
      </c>
      <c r="M61" s="225">
        <v>41.220843135778935</v>
      </c>
      <c r="N61" s="272" t="s">
        <v>100</v>
      </c>
      <c r="O61" s="238" t="s">
        <v>284</v>
      </c>
      <c r="P61" s="238" t="s">
        <v>285</v>
      </c>
    </row>
    <row r="62" spans="1:16" ht="30.6" x14ac:dyDescent="0.2">
      <c r="A62" s="17">
        <v>271</v>
      </c>
      <c r="B62" s="18">
        <v>28393</v>
      </c>
      <c r="C62" s="124" t="s">
        <v>286</v>
      </c>
      <c r="D62" s="17" t="s">
        <v>359</v>
      </c>
      <c r="E62" s="34">
        <v>3811426</v>
      </c>
      <c r="F62" s="34">
        <v>1969501</v>
      </c>
      <c r="G62" s="35">
        <v>51.67359933001454</v>
      </c>
      <c r="H62" s="34">
        <v>68519</v>
      </c>
      <c r="I62" s="34">
        <v>2772</v>
      </c>
      <c r="J62" s="34">
        <v>1898210</v>
      </c>
      <c r="K62" s="34">
        <v>740842</v>
      </c>
      <c r="L62" s="34">
        <v>1157368</v>
      </c>
      <c r="M62" s="35">
        <v>39.028453121625112</v>
      </c>
      <c r="N62" s="33" t="s">
        <v>100</v>
      </c>
      <c r="O62" s="36" t="s">
        <v>356</v>
      </c>
      <c r="P62" s="36" t="s">
        <v>355</v>
      </c>
    </row>
    <row r="63" spans="1:16" ht="30.6" x14ac:dyDescent="0.2">
      <c r="A63" s="12">
        <v>272</v>
      </c>
      <c r="B63" s="13">
        <v>28393</v>
      </c>
      <c r="C63" s="27" t="s">
        <v>287</v>
      </c>
      <c r="D63" s="12" t="s">
        <v>337</v>
      </c>
      <c r="E63" s="223">
        <v>3811426</v>
      </c>
      <c r="F63" s="223">
        <v>1967555</v>
      </c>
      <c r="G63" s="225">
        <v>51.622542324054045</v>
      </c>
      <c r="H63" s="223">
        <v>69730</v>
      </c>
      <c r="I63" s="223">
        <v>3328</v>
      </c>
      <c r="J63" s="223">
        <v>1894047</v>
      </c>
      <c r="K63" s="223">
        <v>1095631</v>
      </c>
      <c r="L63" s="223">
        <v>798416</v>
      </c>
      <c r="M63" s="225">
        <v>57.846030219947018</v>
      </c>
      <c r="N63" s="272" t="s">
        <v>99</v>
      </c>
      <c r="O63" s="238" t="s">
        <v>373</v>
      </c>
      <c r="P63" s="238" t="s">
        <v>372</v>
      </c>
    </row>
    <row r="64" spans="1:16" ht="30.6" x14ac:dyDescent="0.2">
      <c r="A64" s="17">
        <v>273</v>
      </c>
      <c r="B64" s="18">
        <v>28393</v>
      </c>
      <c r="C64" s="124" t="s">
        <v>288</v>
      </c>
      <c r="D64" s="17" t="s">
        <v>337</v>
      </c>
      <c r="E64" s="34">
        <v>3811426</v>
      </c>
      <c r="F64" s="34">
        <v>1968023</v>
      </c>
      <c r="G64" s="35">
        <v>51.63482119290785</v>
      </c>
      <c r="H64" s="34">
        <v>81379</v>
      </c>
      <c r="I64" s="34">
        <v>2999</v>
      </c>
      <c r="J64" s="34">
        <v>1883645</v>
      </c>
      <c r="K64" s="34">
        <v>1068157</v>
      </c>
      <c r="L64" s="34">
        <v>815488</v>
      </c>
      <c r="M64" s="35">
        <v>56.706916642998017</v>
      </c>
      <c r="N64" s="33" t="s">
        <v>99</v>
      </c>
      <c r="O64" s="36" t="s">
        <v>380</v>
      </c>
      <c r="P64" s="36" t="s">
        <v>379</v>
      </c>
    </row>
    <row r="65" spans="1:16" ht="20.399999999999999" x14ac:dyDescent="0.2">
      <c r="A65" s="12">
        <v>274</v>
      </c>
      <c r="B65" s="13">
        <v>28393</v>
      </c>
      <c r="C65" s="27" t="s">
        <v>793</v>
      </c>
      <c r="D65" s="12" t="s">
        <v>359</v>
      </c>
      <c r="E65" s="223">
        <v>3811426</v>
      </c>
      <c r="F65" s="223">
        <v>1979163</v>
      </c>
      <c r="G65" s="225">
        <v>51.927100250667337</v>
      </c>
      <c r="H65" s="223">
        <v>51680</v>
      </c>
      <c r="I65" s="223">
        <v>3228</v>
      </c>
      <c r="J65" s="223">
        <v>1924255</v>
      </c>
      <c r="K65" s="223">
        <v>929325</v>
      </c>
      <c r="L65" s="223">
        <v>994930</v>
      </c>
      <c r="M65" s="225">
        <v>48.295314290465662</v>
      </c>
      <c r="N65" s="272" t="s">
        <v>100</v>
      </c>
      <c r="O65" s="238" t="s">
        <v>352</v>
      </c>
      <c r="P65" s="238" t="s">
        <v>351</v>
      </c>
    </row>
    <row r="66" spans="1:16" ht="51" x14ac:dyDescent="0.2">
      <c r="A66" s="17">
        <v>275</v>
      </c>
      <c r="B66" s="18">
        <v>28463</v>
      </c>
      <c r="C66" s="124" t="s">
        <v>794</v>
      </c>
      <c r="D66" s="17" t="s">
        <v>359</v>
      </c>
      <c r="E66" s="34">
        <v>3816824</v>
      </c>
      <c r="F66" s="34">
        <v>1461486</v>
      </c>
      <c r="G66" s="35">
        <v>38.290631163501381</v>
      </c>
      <c r="H66" s="34">
        <v>22090</v>
      </c>
      <c r="I66" s="34">
        <v>1264</v>
      </c>
      <c r="J66" s="34">
        <v>1438132</v>
      </c>
      <c r="K66" s="34">
        <v>637994</v>
      </c>
      <c r="L66" s="34">
        <v>800138</v>
      </c>
      <c r="M66" s="35">
        <v>44.362687152500605</v>
      </c>
      <c r="N66" s="33" t="s">
        <v>100</v>
      </c>
      <c r="O66" s="36" t="s">
        <v>378</v>
      </c>
      <c r="P66" s="36" t="s">
        <v>377</v>
      </c>
    </row>
    <row r="67" spans="1:16" x14ac:dyDescent="0.2">
      <c r="A67" s="12">
        <v>276</v>
      </c>
      <c r="B67" s="13">
        <v>28463</v>
      </c>
      <c r="C67" s="27" t="s">
        <v>292</v>
      </c>
      <c r="D67" s="12" t="s">
        <v>246</v>
      </c>
      <c r="E67" s="223">
        <v>3816824</v>
      </c>
      <c r="F67" s="223">
        <v>1454520</v>
      </c>
      <c r="G67" s="225">
        <v>38.108123403122597</v>
      </c>
      <c r="H67" s="223">
        <v>90008</v>
      </c>
      <c r="I67" s="223">
        <v>1688</v>
      </c>
      <c r="J67" s="223">
        <v>1362824</v>
      </c>
      <c r="K67" s="223">
        <v>809862</v>
      </c>
      <c r="L67" s="223">
        <v>552962</v>
      </c>
      <c r="M67" s="225">
        <v>59.425281621104411</v>
      </c>
      <c r="N67" s="272" t="s">
        <v>99</v>
      </c>
      <c r="O67" s="238" t="s">
        <v>243</v>
      </c>
      <c r="P67" s="238" t="s">
        <v>243</v>
      </c>
    </row>
    <row r="68" spans="1:16" ht="20.399999999999999" x14ac:dyDescent="0.2">
      <c r="A68" s="17">
        <v>277</v>
      </c>
      <c r="B68" s="18">
        <v>28463</v>
      </c>
      <c r="C68" s="124" t="s">
        <v>293</v>
      </c>
      <c r="D68" s="17" t="s">
        <v>337</v>
      </c>
      <c r="E68" s="34">
        <v>3816824</v>
      </c>
      <c r="F68" s="34">
        <v>1461173</v>
      </c>
      <c r="G68" s="35">
        <v>38.2824306281872</v>
      </c>
      <c r="H68" s="34">
        <v>40069</v>
      </c>
      <c r="I68" s="34">
        <v>1503</v>
      </c>
      <c r="J68" s="34">
        <v>1419601</v>
      </c>
      <c r="K68" s="34">
        <v>533733</v>
      </c>
      <c r="L68" s="34">
        <v>885868</v>
      </c>
      <c r="M68" s="35">
        <v>37.597395324460884</v>
      </c>
      <c r="N68" s="33" t="s">
        <v>100</v>
      </c>
      <c r="O68" s="36" t="s">
        <v>110</v>
      </c>
      <c r="P68" s="36" t="s">
        <v>362</v>
      </c>
    </row>
    <row r="69" spans="1:16" ht="30.6" x14ac:dyDescent="0.2">
      <c r="A69" s="12">
        <v>278</v>
      </c>
      <c r="B69" s="13">
        <v>28463</v>
      </c>
      <c r="C69" s="27" t="s">
        <v>294</v>
      </c>
      <c r="D69" s="12" t="s">
        <v>246</v>
      </c>
      <c r="E69" s="223">
        <v>3816824</v>
      </c>
      <c r="F69" s="223">
        <v>1456666</v>
      </c>
      <c r="G69" s="225">
        <v>38.164348159621717</v>
      </c>
      <c r="H69" s="223">
        <v>62749</v>
      </c>
      <c r="I69" s="223">
        <v>1526</v>
      </c>
      <c r="J69" s="223">
        <v>1392391</v>
      </c>
      <c r="K69" s="223">
        <v>869266</v>
      </c>
      <c r="L69" s="223">
        <v>523125</v>
      </c>
      <c r="M69" s="225">
        <v>62.429734176678821</v>
      </c>
      <c r="N69" s="272" t="s">
        <v>99</v>
      </c>
      <c r="O69" s="238" t="s">
        <v>243</v>
      </c>
      <c r="P69" s="238" t="s">
        <v>243</v>
      </c>
    </row>
    <row r="70" spans="1:16" ht="20.399999999999999" x14ac:dyDescent="0.2">
      <c r="A70" s="17">
        <v>279</v>
      </c>
      <c r="B70" s="18">
        <v>28547</v>
      </c>
      <c r="C70" s="124" t="s">
        <v>795</v>
      </c>
      <c r="D70" s="17" t="s">
        <v>359</v>
      </c>
      <c r="E70" s="34">
        <v>3821750</v>
      </c>
      <c r="F70" s="34">
        <v>1842057</v>
      </c>
      <c r="G70" s="35">
        <v>48.199306600379401</v>
      </c>
      <c r="H70" s="34">
        <v>41857</v>
      </c>
      <c r="I70" s="34">
        <v>2107</v>
      </c>
      <c r="J70" s="34">
        <v>1800793</v>
      </c>
      <c r="K70" s="34">
        <v>696501</v>
      </c>
      <c r="L70" s="34">
        <v>1104292</v>
      </c>
      <c r="M70" s="35">
        <v>38.677460429932815</v>
      </c>
      <c r="N70" s="33" t="s">
        <v>100</v>
      </c>
      <c r="O70" s="36" t="s">
        <v>110</v>
      </c>
      <c r="P70" s="36" t="s">
        <v>362</v>
      </c>
    </row>
    <row r="71" spans="1:16" ht="20.399999999999999" x14ac:dyDescent="0.2">
      <c r="A71" s="12">
        <v>280</v>
      </c>
      <c r="B71" s="13">
        <v>28547</v>
      </c>
      <c r="C71" s="27" t="s">
        <v>796</v>
      </c>
      <c r="D71" s="12" t="s">
        <v>246</v>
      </c>
      <c r="E71" s="223">
        <v>3821750</v>
      </c>
      <c r="F71" s="223">
        <v>1846139</v>
      </c>
      <c r="G71" s="225">
        <v>48.306116307974094</v>
      </c>
      <c r="H71" s="223">
        <v>26482</v>
      </c>
      <c r="I71" s="223">
        <v>1947</v>
      </c>
      <c r="J71" s="223">
        <v>1817710</v>
      </c>
      <c r="K71" s="223">
        <v>1192144</v>
      </c>
      <c r="L71" s="223">
        <v>625566</v>
      </c>
      <c r="M71" s="225">
        <v>65.584939291746196</v>
      </c>
      <c r="N71" s="272" t="s">
        <v>99</v>
      </c>
      <c r="O71" s="238" t="s">
        <v>243</v>
      </c>
      <c r="P71" s="238" t="s">
        <v>243</v>
      </c>
    </row>
    <row r="72" spans="1:16" ht="30.6" x14ac:dyDescent="0.2">
      <c r="A72" s="17">
        <v>281</v>
      </c>
      <c r="B72" s="18">
        <v>28547</v>
      </c>
      <c r="C72" s="124" t="s">
        <v>797</v>
      </c>
      <c r="D72" s="17" t="s">
        <v>359</v>
      </c>
      <c r="E72" s="34">
        <v>3821750</v>
      </c>
      <c r="F72" s="34">
        <v>1847239</v>
      </c>
      <c r="G72" s="35">
        <v>48.334898933734543</v>
      </c>
      <c r="H72" s="34">
        <v>17191</v>
      </c>
      <c r="I72" s="34">
        <v>1811</v>
      </c>
      <c r="J72" s="34">
        <v>1828237</v>
      </c>
      <c r="K72" s="34">
        <v>377017</v>
      </c>
      <c r="L72" s="34">
        <v>1451220</v>
      </c>
      <c r="M72" s="35">
        <v>20.621888737619905</v>
      </c>
      <c r="N72" s="33" t="s">
        <v>100</v>
      </c>
      <c r="O72" s="36" t="s">
        <v>110</v>
      </c>
      <c r="P72" s="36" t="s">
        <v>362</v>
      </c>
    </row>
    <row r="73" spans="1:16" ht="20.399999999999999" x14ac:dyDescent="0.2">
      <c r="A73" s="12">
        <v>282</v>
      </c>
      <c r="B73" s="13">
        <v>28547</v>
      </c>
      <c r="C73" s="27" t="s">
        <v>295</v>
      </c>
      <c r="D73" s="12" t="s">
        <v>337</v>
      </c>
      <c r="E73" s="223">
        <v>3821750</v>
      </c>
      <c r="F73" s="223">
        <v>1834367</v>
      </c>
      <c r="G73" s="225">
        <v>47.998089880290443</v>
      </c>
      <c r="H73" s="223">
        <v>116578</v>
      </c>
      <c r="I73" s="223">
        <v>3025</v>
      </c>
      <c r="J73" s="223">
        <v>1714764</v>
      </c>
      <c r="K73" s="223">
        <v>1172130</v>
      </c>
      <c r="L73" s="223">
        <v>542634</v>
      </c>
      <c r="M73" s="225">
        <v>68.355178905085481</v>
      </c>
      <c r="N73" s="272" t="s">
        <v>99</v>
      </c>
      <c r="O73" s="238" t="s">
        <v>362</v>
      </c>
      <c r="P73" s="238" t="s">
        <v>110</v>
      </c>
    </row>
    <row r="74" spans="1:16" ht="20.399999999999999" x14ac:dyDescent="0.2">
      <c r="A74" s="17">
        <v>283</v>
      </c>
      <c r="B74" s="18">
        <v>28638</v>
      </c>
      <c r="C74" s="124" t="s">
        <v>296</v>
      </c>
      <c r="D74" s="17" t="s">
        <v>246</v>
      </c>
      <c r="E74" s="34">
        <v>3835650</v>
      </c>
      <c r="F74" s="34">
        <v>1879954</v>
      </c>
      <c r="G74" s="35">
        <v>49.012657567817705</v>
      </c>
      <c r="H74" s="34">
        <v>28392</v>
      </c>
      <c r="I74" s="34">
        <v>1324</v>
      </c>
      <c r="J74" s="34">
        <v>1850238</v>
      </c>
      <c r="K74" s="34">
        <v>886376</v>
      </c>
      <c r="L74" s="34">
        <v>963862</v>
      </c>
      <c r="M74" s="35">
        <v>47.906053167214161</v>
      </c>
      <c r="N74" s="33" t="s">
        <v>100</v>
      </c>
      <c r="O74" s="36" t="s">
        <v>243</v>
      </c>
      <c r="P74" s="36" t="s">
        <v>243</v>
      </c>
    </row>
    <row r="75" spans="1:16" ht="20.399999999999999" x14ac:dyDescent="0.2">
      <c r="A75" s="12">
        <v>284</v>
      </c>
      <c r="B75" s="13">
        <v>28638</v>
      </c>
      <c r="C75" s="27" t="s">
        <v>297</v>
      </c>
      <c r="D75" s="12" t="s">
        <v>246</v>
      </c>
      <c r="E75" s="223">
        <v>3835650</v>
      </c>
      <c r="F75" s="223">
        <v>1867991</v>
      </c>
      <c r="G75" s="225">
        <v>48.700767796853206</v>
      </c>
      <c r="H75" s="223">
        <v>92832</v>
      </c>
      <c r="I75" s="223">
        <v>2084</v>
      </c>
      <c r="J75" s="223">
        <v>1773075</v>
      </c>
      <c r="K75" s="223">
        <v>971908</v>
      </c>
      <c r="L75" s="223">
        <v>801167</v>
      </c>
      <c r="M75" s="225">
        <v>54.814827347968922</v>
      </c>
      <c r="N75" s="272" t="s">
        <v>99</v>
      </c>
      <c r="O75" s="238" t="s">
        <v>243</v>
      </c>
      <c r="P75" s="238" t="s">
        <v>243</v>
      </c>
    </row>
    <row r="76" spans="1:16" ht="30.6" x14ac:dyDescent="0.2">
      <c r="A76" s="17">
        <v>285</v>
      </c>
      <c r="B76" s="18">
        <v>28638</v>
      </c>
      <c r="C76" s="124" t="s">
        <v>298</v>
      </c>
      <c r="D76" s="17" t="s">
        <v>246</v>
      </c>
      <c r="E76" s="34">
        <v>3835650</v>
      </c>
      <c r="F76" s="34">
        <v>1874512</v>
      </c>
      <c r="G76" s="35">
        <v>48.870778094977382</v>
      </c>
      <c r="H76" s="34">
        <v>79717</v>
      </c>
      <c r="I76" s="34">
        <v>2543</v>
      </c>
      <c r="J76" s="34">
        <v>1792252</v>
      </c>
      <c r="K76" s="34">
        <v>559103</v>
      </c>
      <c r="L76" s="34">
        <v>1233149</v>
      </c>
      <c r="M76" s="35">
        <v>31.195557321180278</v>
      </c>
      <c r="N76" s="33" t="s">
        <v>100</v>
      </c>
      <c r="O76" s="36" t="s">
        <v>243</v>
      </c>
      <c r="P76" s="36" t="s">
        <v>243</v>
      </c>
    </row>
    <row r="77" spans="1:16" ht="20.399999999999999" x14ac:dyDescent="0.2">
      <c r="A77" s="12">
        <v>286</v>
      </c>
      <c r="B77" s="13">
        <v>28638</v>
      </c>
      <c r="C77" s="27" t="s">
        <v>299</v>
      </c>
      <c r="D77" s="12" t="s">
        <v>246</v>
      </c>
      <c r="E77" s="223">
        <v>3835650</v>
      </c>
      <c r="F77" s="223">
        <v>1875881</v>
      </c>
      <c r="G77" s="225">
        <v>48.906469568391273</v>
      </c>
      <c r="H77" s="223">
        <v>44837</v>
      </c>
      <c r="I77" s="223">
        <v>1566</v>
      </c>
      <c r="J77" s="223">
        <v>1829478</v>
      </c>
      <c r="K77" s="223">
        <v>792458</v>
      </c>
      <c r="L77" s="223">
        <v>1037020</v>
      </c>
      <c r="M77" s="225">
        <v>43.316071578887531</v>
      </c>
      <c r="N77" s="272" t="s">
        <v>100</v>
      </c>
      <c r="O77" s="238" t="s">
        <v>243</v>
      </c>
      <c r="P77" s="238" t="s">
        <v>243</v>
      </c>
    </row>
    <row r="78" spans="1:16" ht="30.6" x14ac:dyDescent="0.2">
      <c r="A78" s="17">
        <v>287</v>
      </c>
      <c r="B78" s="18">
        <v>28638</v>
      </c>
      <c r="C78" s="124" t="s">
        <v>798</v>
      </c>
      <c r="D78" s="17" t="s">
        <v>359</v>
      </c>
      <c r="E78" s="34">
        <v>3835650</v>
      </c>
      <c r="F78" s="34">
        <v>1884357</v>
      </c>
      <c r="G78" s="35">
        <v>49.127449063392127</v>
      </c>
      <c r="H78" s="34">
        <v>13624</v>
      </c>
      <c r="I78" s="34">
        <v>1367</v>
      </c>
      <c r="J78" s="34">
        <v>1869366</v>
      </c>
      <c r="K78" s="34">
        <v>678162</v>
      </c>
      <c r="L78" s="34">
        <v>1191204</v>
      </c>
      <c r="M78" s="35">
        <v>36.277647073927739</v>
      </c>
      <c r="N78" s="33" t="s">
        <v>100</v>
      </c>
      <c r="O78" s="36" t="s">
        <v>110</v>
      </c>
      <c r="P78" s="36" t="s">
        <v>362</v>
      </c>
    </row>
    <row r="79" spans="1:16" ht="30.6" x14ac:dyDescent="0.2">
      <c r="A79" s="12">
        <v>288</v>
      </c>
      <c r="B79" s="13">
        <v>28757</v>
      </c>
      <c r="C79" s="27" t="s">
        <v>300</v>
      </c>
      <c r="D79" s="12" t="s">
        <v>337</v>
      </c>
      <c r="E79" s="223">
        <v>3848961</v>
      </c>
      <c r="F79" s="223">
        <v>1618463</v>
      </c>
      <c r="G79" s="225">
        <v>42.04934786296873</v>
      </c>
      <c r="H79" s="223">
        <v>24377</v>
      </c>
      <c r="I79" s="223">
        <v>2372</v>
      </c>
      <c r="J79" s="223">
        <v>1591714</v>
      </c>
      <c r="K79" s="223">
        <v>1309841</v>
      </c>
      <c r="L79" s="223">
        <v>281873</v>
      </c>
      <c r="M79" s="225">
        <v>82.291228198030552</v>
      </c>
      <c r="N79" s="272" t="s">
        <v>99</v>
      </c>
      <c r="O79" s="238" t="s">
        <v>362</v>
      </c>
      <c r="P79" s="238" t="s">
        <v>110</v>
      </c>
    </row>
    <row r="80" spans="1:16" ht="20.399999999999999" x14ac:dyDescent="0.2">
      <c r="A80" s="17">
        <v>289</v>
      </c>
      <c r="B80" s="18">
        <v>28827</v>
      </c>
      <c r="C80" s="124" t="s">
        <v>301</v>
      </c>
      <c r="D80" s="17" t="s">
        <v>246</v>
      </c>
      <c r="E80" s="34">
        <v>3857162</v>
      </c>
      <c r="F80" s="34">
        <v>1664404</v>
      </c>
      <c r="G80" s="35">
        <v>43.151000657996732</v>
      </c>
      <c r="H80" s="34">
        <v>66812</v>
      </c>
      <c r="I80" s="34">
        <v>2601</v>
      </c>
      <c r="J80" s="34">
        <v>1594991</v>
      </c>
      <c r="K80" s="34">
        <v>1092586</v>
      </c>
      <c r="L80" s="34">
        <v>502405</v>
      </c>
      <c r="M80" s="35">
        <v>68.501076181621087</v>
      </c>
      <c r="N80" s="33" t="s">
        <v>99</v>
      </c>
      <c r="O80" s="36" t="s">
        <v>243</v>
      </c>
      <c r="P80" s="36" t="s">
        <v>243</v>
      </c>
    </row>
    <row r="81" spans="1:16" ht="20.399999999999999" x14ac:dyDescent="0.2">
      <c r="A81" s="12">
        <v>290</v>
      </c>
      <c r="B81" s="13">
        <v>28827</v>
      </c>
      <c r="C81" s="27" t="s">
        <v>302</v>
      </c>
      <c r="D81" s="12" t="s">
        <v>246</v>
      </c>
      <c r="E81" s="223">
        <v>3857162</v>
      </c>
      <c r="F81" s="223">
        <v>1668916</v>
      </c>
      <c r="G81" s="225">
        <v>43.267977855221012</v>
      </c>
      <c r="H81" s="223">
        <v>27717</v>
      </c>
      <c r="I81" s="223">
        <v>1902</v>
      </c>
      <c r="J81" s="223">
        <v>1639297</v>
      </c>
      <c r="K81" s="223">
        <v>1339252</v>
      </c>
      <c r="L81" s="223">
        <v>300045</v>
      </c>
      <c r="M81" s="225">
        <v>81.696727316648548</v>
      </c>
      <c r="N81" s="272" t="s">
        <v>99</v>
      </c>
      <c r="O81" s="238" t="s">
        <v>243</v>
      </c>
      <c r="P81" s="238" t="s">
        <v>243</v>
      </c>
    </row>
    <row r="82" spans="1:16" ht="30.6" x14ac:dyDescent="0.2">
      <c r="A82" s="17">
        <v>291</v>
      </c>
      <c r="B82" s="18">
        <v>28827</v>
      </c>
      <c r="C82" s="124" t="s">
        <v>303</v>
      </c>
      <c r="D82" s="17" t="s">
        <v>246</v>
      </c>
      <c r="E82" s="34">
        <v>3857162</v>
      </c>
      <c r="F82" s="34">
        <v>1669239</v>
      </c>
      <c r="G82" s="35">
        <v>43.276351887735075</v>
      </c>
      <c r="H82" s="34">
        <v>23294</v>
      </c>
      <c r="I82" s="34">
        <v>1914</v>
      </c>
      <c r="J82" s="34">
        <v>1644031</v>
      </c>
      <c r="K82" s="34">
        <v>723719</v>
      </c>
      <c r="L82" s="34">
        <v>920312</v>
      </c>
      <c r="M82" s="35">
        <v>44.0210069031545</v>
      </c>
      <c r="N82" s="33" t="s">
        <v>100</v>
      </c>
      <c r="O82" s="36" t="s">
        <v>243</v>
      </c>
      <c r="P82" s="36" t="s">
        <v>243</v>
      </c>
    </row>
    <row r="83" spans="1:16" ht="20.399999999999999" x14ac:dyDescent="0.2">
      <c r="A83" s="12">
        <v>292</v>
      </c>
      <c r="B83" s="13">
        <v>28827</v>
      </c>
      <c r="C83" s="27" t="s">
        <v>304</v>
      </c>
      <c r="D83" s="12" t="s">
        <v>246</v>
      </c>
      <c r="E83" s="223">
        <v>3857162</v>
      </c>
      <c r="F83" s="223">
        <v>1664912</v>
      </c>
      <c r="G83" s="225">
        <v>43.164170963003365</v>
      </c>
      <c r="H83" s="223">
        <v>52261</v>
      </c>
      <c r="I83" s="223">
        <v>2360</v>
      </c>
      <c r="J83" s="223">
        <v>1610125</v>
      </c>
      <c r="K83" s="223">
        <v>902379</v>
      </c>
      <c r="L83" s="223">
        <v>707746</v>
      </c>
      <c r="M83" s="225">
        <v>56.044033848303698</v>
      </c>
      <c r="N83" s="272" t="s">
        <v>99</v>
      </c>
      <c r="O83" s="238" t="s">
        <v>243</v>
      </c>
      <c r="P83" s="238" t="s">
        <v>243</v>
      </c>
    </row>
    <row r="84" spans="1:16" ht="30.6" x14ac:dyDescent="0.2">
      <c r="A84" s="17">
        <v>293</v>
      </c>
      <c r="B84" s="18">
        <v>28904</v>
      </c>
      <c r="C84" s="124" t="s">
        <v>305</v>
      </c>
      <c r="D84" s="17" t="s">
        <v>337</v>
      </c>
      <c r="E84" s="34">
        <v>3867603</v>
      </c>
      <c r="F84" s="34">
        <v>1917722</v>
      </c>
      <c r="G84" s="35">
        <v>49.584251537709534</v>
      </c>
      <c r="H84" s="34">
        <v>17641</v>
      </c>
      <c r="I84" s="34">
        <v>1259</v>
      </c>
      <c r="J84" s="34">
        <v>1898822</v>
      </c>
      <c r="K84" s="34">
        <v>934073</v>
      </c>
      <c r="L84" s="34">
        <v>964749</v>
      </c>
      <c r="M84" s="35">
        <v>49.192236028442899</v>
      </c>
      <c r="N84" s="33" t="s">
        <v>100</v>
      </c>
      <c r="O84" s="36" t="s">
        <v>343</v>
      </c>
      <c r="P84" s="36" t="s">
        <v>342</v>
      </c>
    </row>
    <row r="85" spans="1:16" ht="30.6" x14ac:dyDescent="0.2">
      <c r="A85" s="12">
        <v>294</v>
      </c>
      <c r="B85" s="13">
        <v>28904</v>
      </c>
      <c r="C85" s="27" t="s">
        <v>799</v>
      </c>
      <c r="D85" s="12" t="s">
        <v>337</v>
      </c>
      <c r="E85" s="223">
        <v>3867603</v>
      </c>
      <c r="F85" s="223">
        <v>1916529</v>
      </c>
      <c r="G85" s="225">
        <v>49.553405558946977</v>
      </c>
      <c r="H85" s="223">
        <v>23651</v>
      </c>
      <c r="I85" s="223">
        <v>1463</v>
      </c>
      <c r="J85" s="223">
        <v>1891415</v>
      </c>
      <c r="K85" s="223">
        <v>1467357</v>
      </c>
      <c r="L85" s="223">
        <v>424058</v>
      </c>
      <c r="M85" s="225">
        <v>77.57985423611423</v>
      </c>
      <c r="N85" s="272" t="s">
        <v>99</v>
      </c>
      <c r="O85" s="238" t="s">
        <v>362</v>
      </c>
      <c r="P85" s="238" t="s">
        <v>386</v>
      </c>
    </row>
    <row r="86" spans="1:16" ht="30.6" x14ac:dyDescent="0.2">
      <c r="A86" s="17">
        <v>295</v>
      </c>
      <c r="B86" s="18">
        <v>28904</v>
      </c>
      <c r="C86" s="124" t="s">
        <v>800</v>
      </c>
      <c r="D86" s="17" t="s">
        <v>359</v>
      </c>
      <c r="E86" s="34">
        <v>3867603</v>
      </c>
      <c r="F86" s="34">
        <v>1916545</v>
      </c>
      <c r="G86" s="35">
        <v>49.553819251872547</v>
      </c>
      <c r="H86" s="34">
        <v>26247</v>
      </c>
      <c r="I86" s="34">
        <v>1697</v>
      </c>
      <c r="J86" s="34">
        <v>1888601</v>
      </c>
      <c r="K86" s="34">
        <v>773485</v>
      </c>
      <c r="L86" s="34">
        <v>1115116</v>
      </c>
      <c r="M86" s="35">
        <v>40.955447974453044</v>
      </c>
      <c r="N86" s="33" t="s">
        <v>100</v>
      </c>
      <c r="O86" s="36" t="s">
        <v>371</v>
      </c>
      <c r="P86" s="36" t="s">
        <v>306</v>
      </c>
    </row>
    <row r="87" spans="1:16" ht="40.799999999999997" x14ac:dyDescent="0.2">
      <c r="A87" s="12">
        <v>296</v>
      </c>
      <c r="B87" s="13">
        <v>28904</v>
      </c>
      <c r="C87" s="27" t="s">
        <v>801</v>
      </c>
      <c r="D87" s="12" t="s">
        <v>359</v>
      </c>
      <c r="E87" s="223">
        <v>3867603</v>
      </c>
      <c r="F87" s="223">
        <v>1917562</v>
      </c>
      <c r="G87" s="225">
        <v>49.580114608453869</v>
      </c>
      <c r="H87" s="223">
        <v>29400</v>
      </c>
      <c r="I87" s="223">
        <v>1755</v>
      </c>
      <c r="J87" s="223">
        <v>1886407</v>
      </c>
      <c r="K87" s="223">
        <v>920480</v>
      </c>
      <c r="L87" s="223">
        <v>965927</v>
      </c>
      <c r="M87" s="225">
        <v>48.795408413984894</v>
      </c>
      <c r="N87" s="272" t="s">
        <v>100</v>
      </c>
      <c r="O87" s="238" t="s">
        <v>343</v>
      </c>
      <c r="P87" s="238" t="s">
        <v>342</v>
      </c>
    </row>
    <row r="88" spans="1:16" ht="40.799999999999997" x14ac:dyDescent="0.2">
      <c r="A88" s="17">
        <v>297</v>
      </c>
      <c r="B88" s="18">
        <v>28995</v>
      </c>
      <c r="C88" s="124" t="s">
        <v>307</v>
      </c>
      <c r="D88" s="17" t="s">
        <v>337</v>
      </c>
      <c r="E88" s="34">
        <v>3876719</v>
      </c>
      <c r="F88" s="34">
        <v>1459922</v>
      </c>
      <c r="G88" s="35">
        <v>37.658700566123052</v>
      </c>
      <c r="H88" s="34">
        <v>21817</v>
      </c>
      <c r="I88" s="34">
        <v>1690</v>
      </c>
      <c r="J88" s="34">
        <v>1436415</v>
      </c>
      <c r="K88" s="34">
        <v>496882</v>
      </c>
      <c r="L88" s="34">
        <v>939533</v>
      </c>
      <c r="M88" s="35">
        <v>34.591813647170213</v>
      </c>
      <c r="N88" s="33" t="s">
        <v>100</v>
      </c>
      <c r="O88" s="36" t="s">
        <v>110</v>
      </c>
      <c r="P88" s="36" t="s">
        <v>308</v>
      </c>
    </row>
    <row r="89" spans="1:16" ht="20.399999999999999" x14ac:dyDescent="0.2">
      <c r="A89" s="12">
        <v>298</v>
      </c>
      <c r="B89" s="13">
        <v>28995</v>
      </c>
      <c r="C89" s="27" t="s">
        <v>309</v>
      </c>
      <c r="D89" s="12" t="s">
        <v>246</v>
      </c>
      <c r="E89" s="223">
        <v>3876719</v>
      </c>
      <c r="F89" s="223">
        <v>1459155</v>
      </c>
      <c r="G89" s="225">
        <v>37.638915794515931</v>
      </c>
      <c r="H89" s="223">
        <v>30169</v>
      </c>
      <c r="I89" s="223">
        <v>1930</v>
      </c>
      <c r="J89" s="223">
        <v>1427056</v>
      </c>
      <c r="K89" s="223">
        <v>982634</v>
      </c>
      <c r="L89" s="223">
        <v>444422</v>
      </c>
      <c r="M89" s="225">
        <v>68.857423955331825</v>
      </c>
      <c r="N89" s="272" t="s">
        <v>99</v>
      </c>
      <c r="O89" s="238" t="s">
        <v>243</v>
      </c>
      <c r="P89" s="238" t="s">
        <v>243</v>
      </c>
    </row>
    <row r="90" spans="1:16" s="283" customFormat="1" ht="3.75" customHeight="1" x14ac:dyDescent="0.2">
      <c r="A90" s="278"/>
      <c r="B90" s="279"/>
      <c r="C90" s="278"/>
      <c r="D90" s="278"/>
      <c r="E90" s="280"/>
      <c r="F90" s="280"/>
      <c r="G90" s="281"/>
      <c r="H90" s="280"/>
      <c r="I90" s="280"/>
      <c r="J90" s="280"/>
      <c r="K90" s="280"/>
      <c r="L90" s="280"/>
      <c r="M90" s="281"/>
      <c r="N90" s="282"/>
      <c r="O90" s="278"/>
      <c r="P90" s="278"/>
    </row>
    <row r="91" spans="1:16" s="283" customFormat="1" ht="12.6" customHeight="1" x14ac:dyDescent="0.2">
      <c r="A91" s="151" t="s">
        <v>887</v>
      </c>
      <c r="B91" s="4"/>
      <c r="C91" s="284"/>
      <c r="E91" s="285"/>
      <c r="F91" s="285"/>
      <c r="G91" s="286"/>
      <c r="H91" s="285"/>
      <c r="I91" s="285"/>
      <c r="J91" s="285"/>
      <c r="K91" s="285"/>
      <c r="L91" s="285"/>
      <c r="M91" s="286"/>
      <c r="N91" s="287"/>
      <c r="O91" s="284"/>
      <c r="P91" s="284"/>
    </row>
    <row r="92" spans="1:16" s="283" customFormat="1" ht="12.6" customHeight="1" x14ac:dyDescent="0.2">
      <c r="A92" s="137" t="s">
        <v>852</v>
      </c>
      <c r="E92" s="285"/>
      <c r="F92" s="285"/>
      <c r="G92" s="286"/>
      <c r="H92" s="285"/>
      <c r="I92" s="285"/>
      <c r="J92" s="285"/>
      <c r="K92" s="285"/>
      <c r="L92" s="285"/>
      <c r="M92" s="286"/>
      <c r="N92" s="287"/>
      <c r="O92" s="284"/>
      <c r="P92" s="284"/>
    </row>
    <row r="93" spans="1:16" s="283" customFormat="1" ht="12.6" customHeight="1" x14ac:dyDescent="0.2">
      <c r="A93" s="110" t="s">
        <v>121</v>
      </c>
      <c r="J93" s="288"/>
      <c r="N93" s="289"/>
    </row>
    <row r="94" spans="1:16" s="283" customFormat="1" ht="12.6" customHeight="1" x14ac:dyDescent="0.2">
      <c r="A94" s="110" t="s">
        <v>122</v>
      </c>
      <c r="J94" s="288"/>
      <c r="N94" s="289"/>
    </row>
    <row r="95" spans="1:16" s="283" customFormat="1" ht="12.6" customHeight="1" x14ac:dyDescent="0.2">
      <c r="A95" s="110" t="s">
        <v>123</v>
      </c>
      <c r="J95" s="288"/>
      <c r="N95" s="289"/>
    </row>
    <row r="96" spans="1:16" s="283" customFormat="1" ht="12.6" customHeight="1" x14ac:dyDescent="0.2">
      <c r="A96" s="129" t="s">
        <v>853</v>
      </c>
      <c r="J96" s="288"/>
      <c r="N96" s="289"/>
    </row>
    <row r="97" spans="1:14" s="283" customFormat="1" ht="12.6" customHeight="1" x14ac:dyDescent="0.2">
      <c r="A97" s="137" t="s">
        <v>854</v>
      </c>
      <c r="J97" s="288"/>
      <c r="N97" s="289"/>
    </row>
    <row r="98" spans="1:14" s="283" customFormat="1" ht="12.6" customHeight="1" x14ac:dyDescent="0.2">
      <c r="A98" s="137"/>
      <c r="J98" s="288"/>
      <c r="N98" s="289"/>
    </row>
    <row r="99" spans="1:14" s="284" customFormat="1" ht="12.6" customHeight="1" x14ac:dyDescent="0.2">
      <c r="A99" s="128" t="s">
        <v>210</v>
      </c>
      <c r="H99" s="291"/>
      <c r="I99" s="291"/>
      <c r="J99" s="292"/>
      <c r="K99" s="292"/>
      <c r="N99" s="3"/>
    </row>
    <row r="100" spans="1:14" s="284" customFormat="1" ht="12.6" customHeight="1" x14ac:dyDescent="0.2">
      <c r="A100" s="137" t="s">
        <v>167</v>
      </c>
      <c r="N100" s="3"/>
    </row>
    <row r="101" spans="1:14" s="284" customFormat="1" ht="12.6" customHeight="1" x14ac:dyDescent="0.2">
      <c r="A101" s="137" t="s">
        <v>576</v>
      </c>
      <c r="N101" s="3"/>
    </row>
    <row r="102" spans="1:14" s="284" customFormat="1" ht="12.6" customHeight="1" x14ac:dyDescent="0.2">
      <c r="A102" s="137" t="s">
        <v>603</v>
      </c>
      <c r="N102" s="3"/>
    </row>
    <row r="103" spans="1:14" s="284" customFormat="1" ht="12.6" customHeight="1" x14ac:dyDescent="0.2">
      <c r="A103" s="137" t="s">
        <v>222</v>
      </c>
      <c r="N103" s="3"/>
    </row>
    <row r="104" spans="1:14" ht="12.6" customHeight="1" x14ac:dyDescent="0.2">
      <c r="A104" s="159"/>
    </row>
    <row r="105" spans="1:14" ht="12.6" customHeight="1" x14ac:dyDescent="0.2"/>
    <row r="106" spans="1:14" ht="12.6" customHeight="1" x14ac:dyDescent="0.2"/>
    <row r="107" spans="1:14" ht="12.6" customHeight="1" x14ac:dyDescent="0.2"/>
    <row r="108" spans="1:14" ht="12.6" customHeight="1" x14ac:dyDescent="0.2"/>
    <row r="109" spans="1:14" ht="12.6" customHeight="1" x14ac:dyDescent="0.2"/>
    <row r="113" s="300" customFormat="1" x14ac:dyDescent="0.2"/>
    <row r="114" s="300" customFormat="1" x14ac:dyDescent="0.2"/>
    <row r="115" s="300" customFormat="1" x14ac:dyDescent="0.2"/>
  </sheetData>
  <phoneticPr fontId="6" type="noConversion"/>
  <pageMargins left="0.39370078740157483" right="0.39370078740157483" top="0.39370078740157483" bottom="0.39370078740157483" header="0.51181102362204722" footer="0.51181102362204722"/>
  <pageSetup paperSize="9" scale="73" fitToHeight="4" orientation="landscape" r:id="rId1"/>
  <headerFooter alignWithMargins="0"/>
  <ignoredErrors>
    <ignoredError sqref="O5:P89"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90"/>
  <sheetViews>
    <sheetView zoomScaleNormal="100" workbookViewId="0">
      <pane ySplit="3" topLeftCell="A4" activePane="bottomLeft" state="frozen"/>
      <selection activeCell="B5" sqref="B5"/>
      <selection pane="bottomLeft" activeCell="A4" sqref="A4:XFD4"/>
    </sheetView>
  </sheetViews>
  <sheetFormatPr baseColWidth="10" defaultColWidth="11.375" defaultRowHeight="11.4" x14ac:dyDescent="0.2"/>
  <cols>
    <col min="1" max="1" width="8" style="40" customWidth="1"/>
    <col min="2" max="2" width="8.75" style="40" customWidth="1"/>
    <col min="3" max="3" width="29.75" style="40" customWidth="1"/>
    <col min="4" max="4" width="8.125" style="40" customWidth="1"/>
    <col min="5" max="5" width="10" style="40" customWidth="1"/>
    <col min="6" max="6" width="9.875" style="40" customWidth="1"/>
    <col min="7" max="7" width="10" style="40" customWidth="1"/>
    <col min="8" max="8" width="7.25" style="40" customWidth="1"/>
    <col min="9" max="9" width="6.625" style="40" customWidth="1"/>
    <col min="10" max="10" width="8.125" style="40" customWidth="1"/>
    <col min="11" max="11" width="7.75" style="40" customWidth="1"/>
    <col min="12" max="12" width="7.625" style="40" customWidth="1"/>
    <col min="13" max="13" width="6.75" style="40" customWidth="1"/>
    <col min="14" max="14" width="11.25" style="40" customWidth="1"/>
    <col min="15" max="15" width="10.25" style="40" customWidth="1"/>
    <col min="16" max="16" width="9.375" style="40" customWidth="1"/>
    <col min="17" max="16384" width="11.375" style="40"/>
  </cols>
  <sheetData>
    <row r="1" spans="1:16" ht="12" x14ac:dyDescent="0.2">
      <c r="A1" s="1" t="s">
        <v>51</v>
      </c>
      <c r="B1" s="37"/>
      <c r="C1" s="5"/>
      <c r="D1" s="5"/>
      <c r="E1" s="5"/>
      <c r="F1" s="5"/>
      <c r="G1" s="5"/>
      <c r="H1" s="5"/>
      <c r="I1" s="5"/>
      <c r="J1" s="5"/>
      <c r="K1" s="38"/>
      <c r="L1" s="5"/>
      <c r="M1" s="5"/>
      <c r="N1" s="39"/>
      <c r="O1" s="5"/>
      <c r="P1" s="2" t="s">
        <v>756</v>
      </c>
    </row>
    <row r="2" spans="1:16" s="164" customFormat="1" x14ac:dyDescent="0.2">
      <c r="A2" s="165" t="s">
        <v>861</v>
      </c>
      <c r="B2" s="166" t="s">
        <v>856</v>
      </c>
      <c r="C2" s="126" t="s">
        <v>324</v>
      </c>
      <c r="D2" s="167" t="s">
        <v>863</v>
      </c>
      <c r="E2" s="168" t="s">
        <v>327</v>
      </c>
      <c r="F2" s="169" t="s">
        <v>328</v>
      </c>
      <c r="G2" s="170" t="s">
        <v>329</v>
      </c>
      <c r="H2" s="169" t="s">
        <v>330</v>
      </c>
      <c r="I2" s="168" t="s">
        <v>331</v>
      </c>
      <c r="J2" s="169" t="s">
        <v>328</v>
      </c>
      <c r="K2" s="168" t="s">
        <v>168</v>
      </c>
      <c r="L2" s="169" t="s">
        <v>169</v>
      </c>
      <c r="M2" s="170" t="s">
        <v>168</v>
      </c>
      <c r="N2" s="171" t="s">
        <v>106</v>
      </c>
      <c r="O2" s="126" t="s">
        <v>332</v>
      </c>
      <c r="P2" s="172" t="s">
        <v>332</v>
      </c>
    </row>
    <row r="3" spans="1:16" s="164" customFormat="1" ht="12" customHeight="1" x14ac:dyDescent="0.2">
      <c r="A3" s="173" t="s">
        <v>857</v>
      </c>
      <c r="B3" s="174"/>
      <c r="C3" s="175"/>
      <c r="D3" s="176"/>
      <c r="E3" s="177" t="s">
        <v>333</v>
      </c>
      <c r="F3" s="178" t="s">
        <v>334</v>
      </c>
      <c r="G3" s="179" t="s">
        <v>335</v>
      </c>
      <c r="H3" s="178"/>
      <c r="I3" s="177"/>
      <c r="J3" s="178" t="s">
        <v>336</v>
      </c>
      <c r="K3" s="177"/>
      <c r="L3" s="178"/>
      <c r="M3" s="179" t="s">
        <v>858</v>
      </c>
      <c r="N3" s="180" t="s">
        <v>107</v>
      </c>
      <c r="O3" s="175" t="s">
        <v>849</v>
      </c>
      <c r="P3" s="181" t="s">
        <v>859</v>
      </c>
    </row>
    <row r="4" spans="1:16" s="131" customFormat="1" ht="40.799999999999997" x14ac:dyDescent="0.2">
      <c r="A4" s="43">
        <v>150</v>
      </c>
      <c r="B4" s="44">
        <v>18292</v>
      </c>
      <c r="C4" s="124" t="s">
        <v>507</v>
      </c>
      <c r="D4" s="43" t="s">
        <v>246</v>
      </c>
      <c r="E4" s="34">
        <v>1394970</v>
      </c>
      <c r="F4" s="34">
        <v>736767</v>
      </c>
      <c r="G4" s="35">
        <v>52.815974537086817</v>
      </c>
      <c r="H4" s="34">
        <v>14015</v>
      </c>
      <c r="I4" s="34">
        <v>1418</v>
      </c>
      <c r="J4" s="34">
        <v>721334</v>
      </c>
      <c r="K4" s="34">
        <v>333878</v>
      </c>
      <c r="L4" s="34">
        <v>387456</v>
      </c>
      <c r="M4" s="35">
        <v>46.286186426814766</v>
      </c>
      <c r="N4" s="33" t="s">
        <v>100</v>
      </c>
      <c r="O4" s="45" t="s">
        <v>243</v>
      </c>
      <c r="P4" s="45" t="s">
        <v>243</v>
      </c>
    </row>
    <row r="5" spans="1:16" ht="30.6" x14ac:dyDescent="0.2">
      <c r="A5" s="6">
        <v>151</v>
      </c>
      <c r="B5" s="7">
        <v>18418</v>
      </c>
      <c r="C5" s="182" t="s">
        <v>508</v>
      </c>
      <c r="D5" s="183" t="s">
        <v>337</v>
      </c>
      <c r="E5" s="184">
        <v>1393317</v>
      </c>
      <c r="F5" s="184">
        <v>771122</v>
      </c>
      <c r="G5" s="185">
        <v>55.34433298380771</v>
      </c>
      <c r="H5" s="184">
        <v>15769</v>
      </c>
      <c r="I5" s="184">
        <v>1202</v>
      </c>
      <c r="J5" s="184">
        <v>754151</v>
      </c>
      <c r="K5" s="184">
        <v>267770</v>
      </c>
      <c r="L5" s="184">
        <v>486381</v>
      </c>
      <c r="M5" s="186">
        <v>35.506151951001854</v>
      </c>
      <c r="N5" s="187" t="s">
        <v>100</v>
      </c>
      <c r="O5" s="188" t="s">
        <v>366</v>
      </c>
      <c r="P5" s="188" t="s">
        <v>365</v>
      </c>
    </row>
    <row r="6" spans="1:16" ht="30.6" x14ac:dyDescent="0.2">
      <c r="A6" s="43">
        <v>152</v>
      </c>
      <c r="B6" s="44">
        <v>18537</v>
      </c>
      <c r="C6" s="124" t="s">
        <v>509</v>
      </c>
      <c r="D6" s="43" t="s">
        <v>359</v>
      </c>
      <c r="E6" s="34">
        <v>1400891</v>
      </c>
      <c r="F6" s="34">
        <v>611803</v>
      </c>
      <c r="G6" s="35">
        <v>43.672419909900199</v>
      </c>
      <c r="H6" s="34">
        <v>22607</v>
      </c>
      <c r="I6" s="34">
        <v>1311</v>
      </c>
      <c r="J6" s="34">
        <v>587885</v>
      </c>
      <c r="K6" s="34">
        <v>158794</v>
      </c>
      <c r="L6" s="34">
        <v>429091</v>
      </c>
      <c r="M6" s="35">
        <v>27.011065089260654</v>
      </c>
      <c r="N6" s="33" t="s">
        <v>100</v>
      </c>
      <c r="O6" s="45" t="s">
        <v>110</v>
      </c>
      <c r="P6" s="45" t="s">
        <v>362</v>
      </c>
    </row>
    <row r="7" spans="1:16" ht="30.6" x14ac:dyDescent="0.2">
      <c r="A7" s="6">
        <v>153</v>
      </c>
      <c r="B7" s="7">
        <v>18600</v>
      </c>
      <c r="C7" s="182" t="s">
        <v>510</v>
      </c>
      <c r="D7" s="183" t="s">
        <v>337</v>
      </c>
      <c r="E7" s="184">
        <v>1403731</v>
      </c>
      <c r="F7" s="184">
        <v>781691</v>
      </c>
      <c r="G7" s="185">
        <v>55.686666462448997</v>
      </c>
      <c r="H7" s="184">
        <v>110615</v>
      </c>
      <c r="I7" s="184">
        <v>2140</v>
      </c>
      <c r="J7" s="184">
        <v>668936</v>
      </c>
      <c r="K7" s="184">
        <v>450395</v>
      </c>
      <c r="L7" s="184">
        <v>218541</v>
      </c>
      <c r="M7" s="186">
        <v>67.330058480930916</v>
      </c>
      <c r="N7" s="187" t="s">
        <v>99</v>
      </c>
      <c r="O7" s="188" t="s">
        <v>374</v>
      </c>
      <c r="P7" s="188" t="s">
        <v>375</v>
      </c>
    </row>
    <row r="8" spans="1:16" s="131" customFormat="1" ht="20.399999999999999" x14ac:dyDescent="0.2">
      <c r="A8" s="43">
        <v>154</v>
      </c>
      <c r="B8" s="44">
        <v>18600</v>
      </c>
      <c r="C8" s="124" t="s">
        <v>511</v>
      </c>
      <c r="D8" s="43" t="s">
        <v>337</v>
      </c>
      <c r="E8" s="34">
        <v>1403731</v>
      </c>
      <c r="F8" s="34">
        <v>781708</v>
      </c>
      <c r="G8" s="35">
        <v>55.687877520693064</v>
      </c>
      <c r="H8" s="34">
        <v>35884</v>
      </c>
      <c r="I8" s="34">
        <v>1989</v>
      </c>
      <c r="J8" s="34">
        <v>743835</v>
      </c>
      <c r="K8" s="34">
        <v>516704</v>
      </c>
      <c r="L8" s="34">
        <v>227131</v>
      </c>
      <c r="M8" s="35">
        <v>69.464867880645571</v>
      </c>
      <c r="N8" s="33" t="s">
        <v>99</v>
      </c>
      <c r="O8" s="45" t="s">
        <v>374</v>
      </c>
      <c r="P8" s="45" t="s">
        <v>375</v>
      </c>
    </row>
    <row r="9" spans="1:16" ht="40.799999999999997" x14ac:dyDescent="0.2">
      <c r="A9" s="6">
        <v>155</v>
      </c>
      <c r="B9" s="7">
        <v>18684</v>
      </c>
      <c r="C9" s="182" t="s">
        <v>512</v>
      </c>
      <c r="D9" s="183" t="s">
        <v>246</v>
      </c>
      <c r="E9" s="184">
        <v>1408346</v>
      </c>
      <c r="F9" s="184">
        <v>738034</v>
      </c>
      <c r="G9" s="185">
        <v>52.404309736385798</v>
      </c>
      <c r="H9" s="184">
        <v>18402</v>
      </c>
      <c r="I9" s="184">
        <v>1586</v>
      </c>
      <c r="J9" s="184">
        <v>718046</v>
      </c>
      <c r="K9" s="184">
        <v>318232</v>
      </c>
      <c r="L9" s="184">
        <v>399814</v>
      </c>
      <c r="M9" s="186">
        <v>44.319166181553825</v>
      </c>
      <c r="N9" s="187" t="s">
        <v>100</v>
      </c>
      <c r="O9" s="188" t="s">
        <v>243</v>
      </c>
      <c r="P9" s="188" t="s">
        <v>243</v>
      </c>
    </row>
    <row r="10" spans="1:16" s="131" customFormat="1" ht="30.6" x14ac:dyDescent="0.2">
      <c r="A10" s="43">
        <v>156.1</v>
      </c>
      <c r="B10" s="44">
        <v>18733</v>
      </c>
      <c r="C10" s="124" t="s">
        <v>513</v>
      </c>
      <c r="D10" s="43" t="s">
        <v>359</v>
      </c>
      <c r="E10" s="34">
        <v>1408275</v>
      </c>
      <c r="F10" s="34">
        <v>747604</v>
      </c>
      <c r="G10" s="35">
        <v>53.08650654169108</v>
      </c>
      <c r="H10" s="34">
        <v>21676</v>
      </c>
      <c r="I10" s="34">
        <v>5399</v>
      </c>
      <c r="J10" s="34">
        <v>710770</v>
      </c>
      <c r="K10" s="34">
        <v>88486</v>
      </c>
      <c r="L10" s="34">
        <v>622284</v>
      </c>
      <c r="M10" s="35">
        <v>12.449315531043798</v>
      </c>
      <c r="N10" s="33" t="s">
        <v>100</v>
      </c>
      <c r="O10" s="45" t="s">
        <v>110</v>
      </c>
      <c r="P10" s="45" t="s">
        <v>362</v>
      </c>
    </row>
    <row r="11" spans="1:16" ht="40.799999999999997" x14ac:dyDescent="0.2">
      <c r="A11" s="6">
        <v>156.19999999999999</v>
      </c>
      <c r="B11" s="7">
        <v>18733</v>
      </c>
      <c r="C11" s="182" t="s">
        <v>514</v>
      </c>
      <c r="D11" s="183" t="s">
        <v>247</v>
      </c>
      <c r="E11" s="184">
        <v>1408275</v>
      </c>
      <c r="F11" s="184">
        <v>747604</v>
      </c>
      <c r="G11" s="185">
        <v>53.08650654169108</v>
      </c>
      <c r="H11" s="184">
        <v>21676</v>
      </c>
      <c r="I11" s="184">
        <v>5399</v>
      </c>
      <c r="J11" s="184">
        <v>710770</v>
      </c>
      <c r="K11" s="184">
        <v>490326</v>
      </c>
      <c r="L11" s="184">
        <v>209663</v>
      </c>
      <c r="M11" s="186">
        <v>68.98518508096852</v>
      </c>
      <c r="N11" s="187" t="s">
        <v>99</v>
      </c>
      <c r="O11" s="188" t="s">
        <v>362</v>
      </c>
      <c r="P11" s="188" t="s">
        <v>110</v>
      </c>
    </row>
    <row r="12" spans="1:16" s="131" customFormat="1" ht="40.799999999999997" x14ac:dyDescent="0.2">
      <c r="A12" s="43">
        <v>157</v>
      </c>
      <c r="B12" s="44">
        <v>18817</v>
      </c>
      <c r="C12" s="124" t="s">
        <v>515</v>
      </c>
      <c r="D12" s="43" t="s">
        <v>359</v>
      </c>
      <c r="E12" s="34">
        <v>1409091</v>
      </c>
      <c r="F12" s="34">
        <v>529498</v>
      </c>
      <c r="G12" s="35">
        <v>37.577274995014513</v>
      </c>
      <c r="H12" s="34">
        <v>20836</v>
      </c>
      <c r="I12" s="34">
        <v>1080</v>
      </c>
      <c r="J12" s="34">
        <v>507582</v>
      </c>
      <c r="K12" s="34">
        <v>165713</v>
      </c>
      <c r="L12" s="34">
        <v>341869</v>
      </c>
      <c r="M12" s="35">
        <v>32.647532812432281</v>
      </c>
      <c r="N12" s="33" t="s">
        <v>100</v>
      </c>
      <c r="O12" s="45" t="s">
        <v>338</v>
      </c>
      <c r="P12" s="45" t="s">
        <v>338</v>
      </c>
    </row>
    <row r="13" spans="1:16" ht="30.6" x14ac:dyDescent="0.2">
      <c r="A13" s="6">
        <v>158</v>
      </c>
      <c r="B13" s="7">
        <v>19055</v>
      </c>
      <c r="C13" s="182" t="s">
        <v>516</v>
      </c>
      <c r="D13" s="183" t="s">
        <v>246</v>
      </c>
      <c r="E13" s="184">
        <v>1415536</v>
      </c>
      <c r="F13" s="184">
        <v>567494</v>
      </c>
      <c r="G13" s="185">
        <v>40.090396853206137</v>
      </c>
      <c r="H13" s="184">
        <v>27302</v>
      </c>
      <c r="I13" s="184">
        <v>1354</v>
      </c>
      <c r="J13" s="184">
        <v>538838</v>
      </c>
      <c r="K13" s="184">
        <v>248318</v>
      </c>
      <c r="L13" s="184">
        <v>290520</v>
      </c>
      <c r="M13" s="186">
        <v>46.083980714055059</v>
      </c>
      <c r="N13" s="187" t="s">
        <v>100</v>
      </c>
      <c r="O13" s="188" t="s">
        <v>243</v>
      </c>
      <c r="P13" s="188" t="s">
        <v>243</v>
      </c>
    </row>
    <row r="14" spans="1:16" s="131" customFormat="1" ht="40.799999999999997" x14ac:dyDescent="0.2">
      <c r="A14" s="43">
        <v>159</v>
      </c>
      <c r="B14" s="44">
        <v>19083</v>
      </c>
      <c r="C14" s="124" t="s">
        <v>517</v>
      </c>
      <c r="D14" s="43" t="s">
        <v>246</v>
      </c>
      <c r="E14" s="34">
        <v>1418381</v>
      </c>
      <c r="F14" s="34">
        <v>909840</v>
      </c>
      <c r="G14" s="35">
        <v>64.146375339207168</v>
      </c>
      <c r="H14" s="34">
        <v>13253</v>
      </c>
      <c r="I14" s="34">
        <v>1826</v>
      </c>
      <c r="J14" s="34">
        <v>894761</v>
      </c>
      <c r="K14" s="34">
        <v>483583</v>
      </c>
      <c r="L14" s="34">
        <v>411178</v>
      </c>
      <c r="M14" s="35">
        <v>54.046052521287812</v>
      </c>
      <c r="N14" s="33" t="s">
        <v>99</v>
      </c>
      <c r="O14" s="45" t="s">
        <v>243</v>
      </c>
      <c r="P14" s="45" t="s">
        <v>243</v>
      </c>
    </row>
    <row r="15" spans="1:16" ht="20.399999999999999" x14ac:dyDescent="0.2">
      <c r="A15" s="6">
        <v>160</v>
      </c>
      <c r="B15" s="7">
        <v>19104</v>
      </c>
      <c r="C15" s="182" t="s">
        <v>518</v>
      </c>
      <c r="D15" s="183" t="s">
        <v>359</v>
      </c>
      <c r="E15" s="184">
        <v>1417918</v>
      </c>
      <c r="F15" s="184">
        <v>696494</v>
      </c>
      <c r="G15" s="185">
        <v>49.120894156079551</v>
      </c>
      <c r="H15" s="184">
        <v>13769</v>
      </c>
      <c r="I15" s="184">
        <v>1360</v>
      </c>
      <c r="J15" s="184">
        <v>681365</v>
      </c>
      <c r="K15" s="184">
        <v>129243</v>
      </c>
      <c r="L15" s="184">
        <v>552122</v>
      </c>
      <c r="M15" s="186">
        <v>18.968247561879462</v>
      </c>
      <c r="N15" s="187" t="s">
        <v>100</v>
      </c>
      <c r="O15" s="188" t="s">
        <v>110</v>
      </c>
      <c r="P15" s="188" t="s">
        <v>362</v>
      </c>
    </row>
    <row r="16" spans="1:16" s="131" customFormat="1" ht="30.6" x14ac:dyDescent="0.2">
      <c r="A16" s="43">
        <v>161</v>
      </c>
      <c r="B16" s="44">
        <v>19132</v>
      </c>
      <c r="C16" s="124" t="s">
        <v>519</v>
      </c>
      <c r="D16" s="43" t="s">
        <v>359</v>
      </c>
      <c r="E16" s="34">
        <v>1418727</v>
      </c>
      <c r="F16" s="34">
        <v>764841</v>
      </c>
      <c r="G16" s="35">
        <v>53.910371762855014</v>
      </c>
      <c r="H16" s="34">
        <v>12869</v>
      </c>
      <c r="I16" s="34">
        <v>1376</v>
      </c>
      <c r="J16" s="34">
        <v>750596</v>
      </c>
      <c r="K16" s="34">
        <v>328341</v>
      </c>
      <c r="L16" s="34">
        <v>422255</v>
      </c>
      <c r="M16" s="35">
        <v>43.744038071079515</v>
      </c>
      <c r="N16" s="33" t="s">
        <v>100</v>
      </c>
      <c r="O16" s="45" t="s">
        <v>358</v>
      </c>
      <c r="P16" s="45" t="s">
        <v>357</v>
      </c>
    </row>
    <row r="17" spans="1:16" ht="20.399999999999999" x14ac:dyDescent="0.2">
      <c r="A17" s="6">
        <v>162</v>
      </c>
      <c r="B17" s="7">
        <v>19181</v>
      </c>
      <c r="C17" s="182" t="s">
        <v>520</v>
      </c>
      <c r="D17" s="183" t="s">
        <v>337</v>
      </c>
      <c r="E17" s="184">
        <v>1419573</v>
      </c>
      <c r="F17" s="184">
        <v>627396</v>
      </c>
      <c r="G17" s="185">
        <v>44.196106857484608</v>
      </c>
      <c r="H17" s="184">
        <v>16798</v>
      </c>
      <c r="I17" s="184">
        <v>881</v>
      </c>
      <c r="J17" s="184">
        <v>609717</v>
      </c>
      <c r="K17" s="184">
        <v>256195</v>
      </c>
      <c r="L17" s="184">
        <v>353522</v>
      </c>
      <c r="M17" s="186">
        <v>42.018674237392098</v>
      </c>
      <c r="N17" s="187" t="s">
        <v>100</v>
      </c>
      <c r="O17" s="188" t="s">
        <v>379</v>
      </c>
      <c r="P17" s="188" t="s">
        <v>380</v>
      </c>
    </row>
    <row r="18" spans="1:16" s="131" customFormat="1" ht="40.799999999999997" x14ac:dyDescent="0.2">
      <c r="A18" s="43">
        <v>163</v>
      </c>
      <c r="B18" s="44">
        <v>19272</v>
      </c>
      <c r="C18" s="124" t="s">
        <v>521</v>
      </c>
      <c r="D18" s="43" t="s">
        <v>246</v>
      </c>
      <c r="E18" s="34">
        <v>1422239</v>
      </c>
      <c r="F18" s="34">
        <v>748552</v>
      </c>
      <c r="G18" s="35">
        <v>52.631941607563846</v>
      </c>
      <c r="H18" s="34">
        <v>22427</v>
      </c>
      <c r="I18" s="34">
        <v>1233</v>
      </c>
      <c r="J18" s="34">
        <v>724892</v>
      </c>
      <c r="K18" s="34">
        <v>492885</v>
      </c>
      <c r="L18" s="34">
        <v>232007</v>
      </c>
      <c r="M18" s="35">
        <v>67.994266732147693</v>
      </c>
      <c r="N18" s="33" t="s">
        <v>99</v>
      </c>
      <c r="O18" s="45" t="s">
        <v>243</v>
      </c>
      <c r="P18" s="45" t="s">
        <v>243</v>
      </c>
    </row>
    <row r="19" spans="1:16" ht="30.6" x14ac:dyDescent="0.2">
      <c r="A19" s="6">
        <v>164</v>
      </c>
      <c r="B19" s="7">
        <v>19272</v>
      </c>
      <c r="C19" s="182" t="s">
        <v>522</v>
      </c>
      <c r="D19" s="183" t="s">
        <v>246</v>
      </c>
      <c r="E19" s="184">
        <v>1422239</v>
      </c>
      <c r="F19" s="184">
        <v>748552</v>
      </c>
      <c r="G19" s="185">
        <v>52.631941607563846</v>
      </c>
      <c r="H19" s="184">
        <v>32724</v>
      </c>
      <c r="I19" s="184">
        <v>1230</v>
      </c>
      <c r="J19" s="184">
        <v>714598</v>
      </c>
      <c r="K19" s="184">
        <v>110681</v>
      </c>
      <c r="L19" s="184">
        <v>603917</v>
      </c>
      <c r="M19" s="186">
        <v>15.48856839789644</v>
      </c>
      <c r="N19" s="187" t="s">
        <v>100</v>
      </c>
      <c r="O19" s="188" t="s">
        <v>243</v>
      </c>
      <c r="P19" s="188" t="s">
        <v>243</v>
      </c>
    </row>
    <row r="20" spans="1:16" s="131" customFormat="1" ht="20.399999999999999" x14ac:dyDescent="0.2">
      <c r="A20" s="43">
        <v>165</v>
      </c>
      <c r="B20" s="44">
        <v>19321</v>
      </c>
      <c r="C20" s="124" t="s">
        <v>523</v>
      </c>
      <c r="D20" s="43" t="s">
        <v>337</v>
      </c>
      <c r="E20" s="34">
        <v>1423658</v>
      </c>
      <c r="F20" s="34">
        <v>803276</v>
      </c>
      <c r="G20" s="35">
        <v>56.423382582052717</v>
      </c>
      <c r="H20" s="34">
        <v>21818</v>
      </c>
      <c r="I20" s="34">
        <v>2160</v>
      </c>
      <c r="J20" s="34">
        <v>779298</v>
      </c>
      <c r="K20" s="34">
        <v>489461</v>
      </c>
      <c r="L20" s="34">
        <v>289837</v>
      </c>
      <c r="M20" s="35">
        <v>62.807937400070323</v>
      </c>
      <c r="N20" s="33" t="s">
        <v>99</v>
      </c>
      <c r="O20" s="45" t="s">
        <v>1</v>
      </c>
      <c r="P20" s="45" t="s">
        <v>2</v>
      </c>
    </row>
    <row r="21" spans="1:16" ht="30.6" x14ac:dyDescent="0.2">
      <c r="A21" s="6">
        <v>166</v>
      </c>
      <c r="B21" s="7">
        <v>19321</v>
      </c>
      <c r="C21" s="182" t="s">
        <v>524</v>
      </c>
      <c r="D21" s="183" t="s">
        <v>337</v>
      </c>
      <c r="E21" s="184">
        <v>1423658</v>
      </c>
      <c r="F21" s="184">
        <v>803276</v>
      </c>
      <c r="G21" s="185">
        <v>56.423382582052717</v>
      </c>
      <c r="H21" s="184">
        <v>29537</v>
      </c>
      <c r="I21" s="184">
        <v>2149</v>
      </c>
      <c r="J21" s="184">
        <v>771590</v>
      </c>
      <c r="K21" s="184">
        <v>583546</v>
      </c>
      <c r="L21" s="184">
        <v>188044</v>
      </c>
      <c r="M21" s="186">
        <v>75.629025777939063</v>
      </c>
      <c r="N21" s="187" t="s">
        <v>99</v>
      </c>
      <c r="O21" s="188" t="s">
        <v>370</v>
      </c>
      <c r="P21" s="188" t="s">
        <v>371</v>
      </c>
    </row>
    <row r="22" spans="1:16" s="131" customFormat="1" ht="20.399999999999999" x14ac:dyDescent="0.2">
      <c r="A22" s="43">
        <v>167</v>
      </c>
      <c r="B22" s="44">
        <v>19468</v>
      </c>
      <c r="C22" s="124" t="s">
        <v>525</v>
      </c>
      <c r="D22" s="43" t="s">
        <v>246</v>
      </c>
      <c r="E22" s="34">
        <v>1426714</v>
      </c>
      <c r="F22" s="34">
        <v>751168</v>
      </c>
      <c r="G22" s="35">
        <v>52.650215810596933</v>
      </c>
      <c r="H22" s="34">
        <v>15489</v>
      </c>
      <c r="I22" s="34">
        <v>1589</v>
      </c>
      <c r="J22" s="34">
        <v>734090</v>
      </c>
      <c r="K22" s="34">
        <v>267659</v>
      </c>
      <c r="L22" s="34">
        <v>466431</v>
      </c>
      <c r="M22" s="35">
        <v>36.461333079050249</v>
      </c>
      <c r="N22" s="33" t="s">
        <v>100</v>
      </c>
      <c r="O22" s="45" t="s">
        <v>243</v>
      </c>
      <c r="P22" s="45" t="s">
        <v>243</v>
      </c>
    </row>
    <row r="23" spans="1:16" ht="30.6" x14ac:dyDescent="0.2">
      <c r="A23" s="6">
        <v>168</v>
      </c>
      <c r="B23" s="7">
        <v>19699</v>
      </c>
      <c r="C23" s="182" t="s">
        <v>508</v>
      </c>
      <c r="D23" s="183" t="s">
        <v>337</v>
      </c>
      <c r="E23" s="184">
        <v>1433363</v>
      </c>
      <c r="F23" s="184">
        <v>864082</v>
      </c>
      <c r="G23" s="185">
        <v>60.283542968529261</v>
      </c>
      <c r="H23" s="184">
        <v>20084</v>
      </c>
      <c r="I23" s="184">
        <v>1617</v>
      </c>
      <c r="J23" s="184">
        <v>842381</v>
      </c>
      <c r="K23" s="184">
        <v>354149</v>
      </c>
      <c r="L23" s="184">
        <v>488232</v>
      </c>
      <c r="M23" s="186">
        <v>42.041427809981471</v>
      </c>
      <c r="N23" s="187" t="s">
        <v>100</v>
      </c>
      <c r="O23" s="188" t="s">
        <v>379</v>
      </c>
      <c r="P23" s="188" t="s">
        <v>380</v>
      </c>
    </row>
    <row r="24" spans="1:16" s="131" customFormat="1" ht="30.6" x14ac:dyDescent="0.2">
      <c r="A24" s="43">
        <v>169</v>
      </c>
      <c r="B24" s="44">
        <v>19699</v>
      </c>
      <c r="C24" s="124" t="s">
        <v>526</v>
      </c>
      <c r="D24" s="43" t="s">
        <v>337</v>
      </c>
      <c r="E24" s="34">
        <v>1433363</v>
      </c>
      <c r="F24" s="34">
        <v>847808</v>
      </c>
      <c r="G24" s="35">
        <v>59.148171119248929</v>
      </c>
      <c r="H24" s="34">
        <v>20938</v>
      </c>
      <c r="I24" s="34">
        <v>1071</v>
      </c>
      <c r="J24" s="34">
        <v>825799</v>
      </c>
      <c r="K24" s="34">
        <v>671565</v>
      </c>
      <c r="L24" s="34">
        <v>154234</v>
      </c>
      <c r="M24" s="35">
        <v>81.323058032281466</v>
      </c>
      <c r="N24" s="33" t="s">
        <v>99</v>
      </c>
      <c r="O24" s="45" t="s">
        <v>362</v>
      </c>
      <c r="P24" s="45" t="s">
        <v>110</v>
      </c>
    </row>
    <row r="25" spans="1:16" ht="40.799999999999997" x14ac:dyDescent="0.2">
      <c r="A25" s="6">
        <v>170</v>
      </c>
      <c r="B25" s="7">
        <v>19895</v>
      </c>
      <c r="C25" s="182" t="s">
        <v>527</v>
      </c>
      <c r="D25" s="183" t="s">
        <v>246</v>
      </c>
      <c r="E25" s="184">
        <v>1437972</v>
      </c>
      <c r="F25" s="184">
        <v>588832</v>
      </c>
      <c r="G25" s="185">
        <v>40.948780643851201</v>
      </c>
      <c r="H25" s="184">
        <v>19483</v>
      </c>
      <c r="I25" s="184">
        <v>1407</v>
      </c>
      <c r="J25" s="184">
        <v>567942</v>
      </c>
      <c r="K25" s="184">
        <v>187729</v>
      </c>
      <c r="L25" s="184">
        <v>380213</v>
      </c>
      <c r="M25" s="186">
        <v>33.054255540178403</v>
      </c>
      <c r="N25" s="187" t="s">
        <v>100</v>
      </c>
      <c r="O25" s="188" t="s">
        <v>243</v>
      </c>
      <c r="P25" s="188" t="s">
        <v>243</v>
      </c>
    </row>
    <row r="26" spans="1:16" s="131" customFormat="1" ht="30.6" x14ac:dyDescent="0.2">
      <c r="A26" s="43">
        <v>171</v>
      </c>
      <c r="B26" s="44">
        <v>19895</v>
      </c>
      <c r="C26" s="124" t="s">
        <v>528</v>
      </c>
      <c r="D26" s="43" t="s">
        <v>246</v>
      </c>
      <c r="E26" s="34">
        <v>1437972</v>
      </c>
      <c r="F26" s="34">
        <v>584638</v>
      </c>
      <c r="G26" s="35">
        <v>40.657119888287113</v>
      </c>
      <c r="H26" s="34">
        <v>31196</v>
      </c>
      <c r="I26" s="34">
        <v>1048</v>
      </c>
      <c r="J26" s="34">
        <v>552394</v>
      </c>
      <c r="K26" s="34">
        <v>243311</v>
      </c>
      <c r="L26" s="34">
        <v>309083</v>
      </c>
      <c r="M26" s="35">
        <v>44.046640622454262</v>
      </c>
      <c r="N26" s="33" t="s">
        <v>100</v>
      </c>
      <c r="O26" s="45" t="s">
        <v>243</v>
      </c>
      <c r="P26" s="45" t="s">
        <v>243</v>
      </c>
    </row>
    <row r="27" spans="1:16" ht="20.399999999999999" x14ac:dyDescent="0.2">
      <c r="A27" s="6">
        <v>172</v>
      </c>
      <c r="B27" s="7">
        <v>20021</v>
      </c>
      <c r="C27" s="182" t="s">
        <v>529</v>
      </c>
      <c r="D27" s="183" t="s">
        <v>337</v>
      </c>
      <c r="E27" s="184">
        <v>1441310</v>
      </c>
      <c r="F27" s="184">
        <v>674142</v>
      </c>
      <c r="G27" s="185">
        <v>46.772866350750355</v>
      </c>
      <c r="H27" s="184">
        <v>19331</v>
      </c>
      <c r="I27" s="184">
        <v>1096</v>
      </c>
      <c r="J27" s="184">
        <v>653715</v>
      </c>
      <c r="K27" s="184">
        <v>457527</v>
      </c>
      <c r="L27" s="184">
        <v>196188</v>
      </c>
      <c r="M27" s="186">
        <v>69.988756568229277</v>
      </c>
      <c r="N27" s="187" t="s">
        <v>99</v>
      </c>
      <c r="O27" s="188" t="s">
        <v>385</v>
      </c>
      <c r="P27" s="188" t="s">
        <v>386</v>
      </c>
    </row>
    <row r="28" spans="1:16" ht="30.6" x14ac:dyDescent="0.2">
      <c r="A28" s="43">
        <v>173</v>
      </c>
      <c r="B28" s="44">
        <v>20063</v>
      </c>
      <c r="C28" s="124" t="s">
        <v>530</v>
      </c>
      <c r="D28" s="43" t="s">
        <v>359</v>
      </c>
      <c r="E28" s="34">
        <v>1442668</v>
      </c>
      <c r="F28" s="34">
        <v>748439</v>
      </c>
      <c r="G28" s="35">
        <v>51.87881064804931</v>
      </c>
      <c r="H28" s="34">
        <v>13995</v>
      </c>
      <c r="I28" s="34">
        <v>1000</v>
      </c>
      <c r="J28" s="34">
        <v>733444</v>
      </c>
      <c r="K28" s="34">
        <v>229114</v>
      </c>
      <c r="L28" s="34">
        <v>504330</v>
      </c>
      <c r="M28" s="35">
        <v>31.238104067931566</v>
      </c>
      <c r="N28" s="33" t="s">
        <v>100</v>
      </c>
      <c r="O28" s="45" t="s">
        <v>386</v>
      </c>
      <c r="P28" s="45" t="s">
        <v>385</v>
      </c>
    </row>
    <row r="29" spans="1:16" ht="30.6" x14ac:dyDescent="0.2">
      <c r="A29" s="6">
        <v>174.1</v>
      </c>
      <c r="B29" s="7">
        <v>20161</v>
      </c>
      <c r="C29" s="182" t="s">
        <v>531</v>
      </c>
      <c r="D29" s="183" t="s">
        <v>359</v>
      </c>
      <c r="E29" s="184">
        <v>1447187</v>
      </c>
      <c r="F29" s="184">
        <v>803692</v>
      </c>
      <c r="G29" s="185">
        <v>55.534771940322848</v>
      </c>
      <c r="H29" s="184">
        <v>16515</v>
      </c>
      <c r="I29" s="184">
        <v>5675</v>
      </c>
      <c r="J29" s="184">
        <v>781502</v>
      </c>
      <c r="K29" s="184">
        <v>392588</v>
      </c>
      <c r="L29" s="184">
        <v>381130</v>
      </c>
      <c r="M29" s="186">
        <v>50.235060178988668</v>
      </c>
      <c r="N29" s="187" t="s">
        <v>100</v>
      </c>
      <c r="O29" s="188" t="s">
        <v>352</v>
      </c>
      <c r="P29" s="188" t="s">
        <v>351</v>
      </c>
    </row>
    <row r="30" spans="1:16" ht="30.6" x14ac:dyDescent="0.2">
      <c r="A30" s="43">
        <v>174.2</v>
      </c>
      <c r="B30" s="44">
        <v>20161</v>
      </c>
      <c r="C30" s="124" t="s">
        <v>532</v>
      </c>
      <c r="D30" s="43" t="s">
        <v>247</v>
      </c>
      <c r="E30" s="34">
        <v>1447187</v>
      </c>
      <c r="F30" s="34">
        <v>803692</v>
      </c>
      <c r="G30" s="35">
        <v>55.534771940322848</v>
      </c>
      <c r="H30" s="34">
        <v>16515</v>
      </c>
      <c r="I30" s="34">
        <v>5675</v>
      </c>
      <c r="J30" s="34">
        <v>781502</v>
      </c>
      <c r="K30" s="34">
        <v>317934</v>
      </c>
      <c r="L30" s="34">
        <v>449087</v>
      </c>
      <c r="M30" s="35">
        <v>40.682429475548368</v>
      </c>
      <c r="N30" s="33" t="s">
        <v>100</v>
      </c>
      <c r="O30" s="45" t="s">
        <v>350</v>
      </c>
      <c r="P30" s="45" t="s">
        <v>3</v>
      </c>
    </row>
    <row r="31" spans="1:16" ht="20.399999999999999" x14ac:dyDescent="0.2">
      <c r="A31" s="6">
        <v>175</v>
      </c>
      <c r="B31" s="7">
        <v>20518</v>
      </c>
      <c r="C31" s="182" t="s">
        <v>523</v>
      </c>
      <c r="D31" s="183" t="s">
        <v>337</v>
      </c>
      <c r="E31" s="184">
        <v>1454506</v>
      </c>
      <c r="F31" s="184">
        <v>718548</v>
      </c>
      <c r="G31" s="185">
        <v>49.401515016094812</v>
      </c>
      <c r="H31" s="184">
        <v>16118</v>
      </c>
      <c r="I31" s="184">
        <v>2899</v>
      </c>
      <c r="J31" s="184">
        <v>699531</v>
      </c>
      <c r="K31" s="184">
        <v>542425</v>
      </c>
      <c r="L31" s="184">
        <v>157106</v>
      </c>
      <c r="M31" s="186">
        <v>77.541238343976175</v>
      </c>
      <c r="N31" s="187" t="s">
        <v>99</v>
      </c>
      <c r="O31" s="188" t="s">
        <v>362</v>
      </c>
      <c r="P31" s="188" t="s">
        <v>110</v>
      </c>
    </row>
    <row r="32" spans="1:16" ht="40.799999999999997" x14ac:dyDescent="0.2">
      <c r="A32" s="43">
        <v>176</v>
      </c>
      <c r="B32" s="44">
        <v>20588</v>
      </c>
      <c r="C32" s="124" t="s">
        <v>533</v>
      </c>
      <c r="D32" s="43" t="s">
        <v>359</v>
      </c>
      <c r="E32" s="34">
        <v>1454269</v>
      </c>
      <c r="F32" s="34">
        <v>757492</v>
      </c>
      <c r="G32" s="35">
        <v>52.087474875693559</v>
      </c>
      <c r="H32" s="34">
        <v>35070</v>
      </c>
      <c r="I32" s="34">
        <v>1369</v>
      </c>
      <c r="J32" s="34">
        <v>721053</v>
      </c>
      <c r="K32" s="34">
        <v>266222</v>
      </c>
      <c r="L32" s="34">
        <v>454831</v>
      </c>
      <c r="M32" s="35">
        <v>36.921280405185193</v>
      </c>
      <c r="N32" s="33" t="s">
        <v>100</v>
      </c>
      <c r="O32" s="45" t="s">
        <v>378</v>
      </c>
      <c r="P32" s="45" t="s">
        <v>377</v>
      </c>
    </row>
    <row r="33" spans="1:16" ht="51" x14ac:dyDescent="0.2">
      <c r="A33" s="6">
        <v>177</v>
      </c>
      <c r="B33" s="7">
        <v>20588</v>
      </c>
      <c r="C33" s="182" t="s">
        <v>534</v>
      </c>
      <c r="D33" s="183" t="s">
        <v>246</v>
      </c>
      <c r="E33" s="184">
        <v>1454269</v>
      </c>
      <c r="F33" s="184">
        <v>765543</v>
      </c>
      <c r="G33" s="185">
        <v>52.641086346473728</v>
      </c>
      <c r="H33" s="184">
        <v>19203</v>
      </c>
      <c r="I33" s="184">
        <v>1503</v>
      </c>
      <c r="J33" s="184">
        <v>744837</v>
      </c>
      <c r="K33" s="184">
        <v>316276</v>
      </c>
      <c r="L33" s="184">
        <v>428561</v>
      </c>
      <c r="M33" s="186">
        <v>42.462444803359659</v>
      </c>
      <c r="N33" s="187" t="s">
        <v>100</v>
      </c>
      <c r="O33" s="188" t="s">
        <v>243</v>
      </c>
      <c r="P33" s="188" t="s">
        <v>243</v>
      </c>
    </row>
    <row r="34" spans="1:16" ht="20.399999999999999" x14ac:dyDescent="0.2">
      <c r="A34" s="43">
        <v>178</v>
      </c>
      <c r="B34" s="44">
        <v>20728</v>
      </c>
      <c r="C34" s="124" t="s">
        <v>535</v>
      </c>
      <c r="D34" s="43" t="s">
        <v>337</v>
      </c>
      <c r="E34" s="34">
        <v>1459824</v>
      </c>
      <c r="F34" s="34">
        <v>641604</v>
      </c>
      <c r="G34" s="35">
        <v>43.950777627988032</v>
      </c>
      <c r="H34" s="34">
        <v>21263</v>
      </c>
      <c r="I34" s="34">
        <v>1206</v>
      </c>
      <c r="J34" s="34">
        <v>619135</v>
      </c>
      <c r="K34" s="34">
        <v>239890</v>
      </c>
      <c r="L34" s="34">
        <v>379245</v>
      </c>
      <c r="M34" s="35">
        <v>38.745992392612273</v>
      </c>
      <c r="N34" s="33" t="s">
        <v>100</v>
      </c>
      <c r="O34" s="45" t="s">
        <v>369</v>
      </c>
      <c r="P34" s="45" t="s">
        <v>4</v>
      </c>
    </row>
    <row r="35" spans="1:16" ht="30.6" x14ac:dyDescent="0.2">
      <c r="A35" s="6">
        <v>179</v>
      </c>
      <c r="B35" s="7">
        <v>20728</v>
      </c>
      <c r="C35" s="182" t="s">
        <v>536</v>
      </c>
      <c r="D35" s="183" t="s">
        <v>337</v>
      </c>
      <c r="E35" s="184">
        <v>1459824</v>
      </c>
      <c r="F35" s="184">
        <v>639896</v>
      </c>
      <c r="G35" s="185">
        <v>43.833777222459688</v>
      </c>
      <c r="H35" s="184">
        <v>30926</v>
      </c>
      <c r="I35" s="184">
        <v>1193</v>
      </c>
      <c r="J35" s="184">
        <v>607777</v>
      </c>
      <c r="K35" s="184">
        <v>276660</v>
      </c>
      <c r="L35" s="184">
        <v>331117</v>
      </c>
      <c r="M35" s="186">
        <v>45.519985126123565</v>
      </c>
      <c r="N35" s="187" t="s">
        <v>100</v>
      </c>
      <c r="O35" s="188" t="s">
        <v>343</v>
      </c>
      <c r="P35" s="188" t="s">
        <v>344</v>
      </c>
    </row>
    <row r="36" spans="1:16" ht="30.6" x14ac:dyDescent="0.2">
      <c r="A36" s="43">
        <v>180</v>
      </c>
      <c r="B36" s="44">
        <v>20882</v>
      </c>
      <c r="C36" s="124" t="s">
        <v>537</v>
      </c>
      <c r="D36" s="43" t="s">
        <v>337</v>
      </c>
      <c r="E36" s="34">
        <v>1464540</v>
      </c>
      <c r="F36" s="34">
        <v>777715</v>
      </c>
      <c r="G36" s="35">
        <v>53.103022109331256</v>
      </c>
      <c r="H36" s="34">
        <v>25384</v>
      </c>
      <c r="I36" s="34">
        <v>1670</v>
      </c>
      <c r="J36" s="34">
        <v>750661</v>
      </c>
      <c r="K36" s="34">
        <v>361028</v>
      </c>
      <c r="L36" s="34">
        <v>389633</v>
      </c>
      <c r="M36" s="35">
        <v>48.094679222711719</v>
      </c>
      <c r="N36" s="33" t="s">
        <v>100</v>
      </c>
      <c r="O36" s="45" t="s">
        <v>342</v>
      </c>
      <c r="P36" s="45" t="s">
        <v>341</v>
      </c>
    </row>
    <row r="37" spans="1:16" ht="30.6" x14ac:dyDescent="0.2">
      <c r="A37" s="6">
        <v>181</v>
      </c>
      <c r="B37" s="7">
        <v>20882</v>
      </c>
      <c r="C37" s="182" t="s">
        <v>538</v>
      </c>
      <c r="D37" s="183" t="s">
        <v>337</v>
      </c>
      <c r="E37" s="184">
        <v>1464540</v>
      </c>
      <c r="F37" s="184">
        <v>775463</v>
      </c>
      <c r="G37" s="185">
        <v>52.949253690578615</v>
      </c>
      <c r="H37" s="184">
        <v>26199</v>
      </c>
      <c r="I37" s="184">
        <v>1418</v>
      </c>
      <c r="J37" s="184">
        <v>747846</v>
      </c>
      <c r="K37" s="184">
        <v>319766</v>
      </c>
      <c r="L37" s="184">
        <v>428080</v>
      </c>
      <c r="M37" s="186">
        <v>42.758268413550383</v>
      </c>
      <c r="N37" s="187" t="s">
        <v>100</v>
      </c>
      <c r="O37" s="188" t="s">
        <v>361</v>
      </c>
      <c r="P37" s="188" t="s">
        <v>360</v>
      </c>
    </row>
    <row r="38" spans="1:16" ht="40.799999999999997" x14ac:dyDescent="0.2">
      <c r="A38" s="43">
        <v>182</v>
      </c>
      <c r="B38" s="44">
        <v>21148</v>
      </c>
      <c r="C38" s="124" t="s">
        <v>539</v>
      </c>
      <c r="D38" s="43" t="s">
        <v>337</v>
      </c>
      <c r="E38" s="34">
        <v>1469328</v>
      </c>
      <c r="F38" s="34">
        <v>667842</v>
      </c>
      <c r="G38" s="35">
        <v>45.452206723073409</v>
      </c>
      <c r="H38" s="34">
        <v>30487</v>
      </c>
      <c r="I38" s="34">
        <v>1459</v>
      </c>
      <c r="J38" s="34">
        <v>635896</v>
      </c>
      <c r="K38" s="34">
        <v>491745</v>
      </c>
      <c r="L38" s="34">
        <v>144151</v>
      </c>
      <c r="M38" s="35">
        <v>77.331041553964795</v>
      </c>
      <c r="N38" s="33" t="s">
        <v>99</v>
      </c>
      <c r="O38" s="45" t="s">
        <v>362</v>
      </c>
      <c r="P38" s="45" t="s">
        <v>110</v>
      </c>
    </row>
    <row r="39" spans="1:16" ht="40.799999999999997" x14ac:dyDescent="0.2">
      <c r="A39" s="6">
        <v>183</v>
      </c>
      <c r="B39" s="7">
        <v>21148</v>
      </c>
      <c r="C39" s="182" t="s">
        <v>540</v>
      </c>
      <c r="D39" s="183" t="s">
        <v>337</v>
      </c>
      <c r="E39" s="184">
        <v>1469328</v>
      </c>
      <c r="F39" s="184">
        <v>668363</v>
      </c>
      <c r="G39" s="185">
        <v>45.487665109492234</v>
      </c>
      <c r="H39" s="184">
        <v>25985</v>
      </c>
      <c r="I39" s="184">
        <v>1315</v>
      </c>
      <c r="J39" s="184">
        <v>641063</v>
      </c>
      <c r="K39" s="184">
        <v>401768</v>
      </c>
      <c r="L39" s="184">
        <v>239295</v>
      </c>
      <c r="M39" s="186">
        <v>62.672155466779401</v>
      </c>
      <c r="N39" s="187" t="s">
        <v>99</v>
      </c>
      <c r="O39" s="188" t="s">
        <v>370</v>
      </c>
      <c r="P39" s="188" t="s">
        <v>371</v>
      </c>
    </row>
    <row r="40" spans="1:16" ht="20.399999999999999" x14ac:dyDescent="0.2">
      <c r="A40" s="43">
        <v>184</v>
      </c>
      <c r="B40" s="44">
        <v>21211</v>
      </c>
      <c r="C40" s="124" t="s">
        <v>541</v>
      </c>
      <c r="D40" s="43" t="s">
        <v>359</v>
      </c>
      <c r="E40" s="34">
        <v>1469853</v>
      </c>
      <c r="F40" s="34">
        <v>761393</v>
      </c>
      <c r="G40" s="35">
        <v>51.800622239094665</v>
      </c>
      <c r="H40" s="34">
        <v>17409</v>
      </c>
      <c r="I40" s="34">
        <v>1365</v>
      </c>
      <c r="J40" s="34">
        <v>742619</v>
      </c>
      <c r="K40" s="34">
        <v>192297</v>
      </c>
      <c r="L40" s="34">
        <v>550322</v>
      </c>
      <c r="M40" s="35">
        <v>25.894435773929835</v>
      </c>
      <c r="N40" s="33" t="s">
        <v>100</v>
      </c>
      <c r="O40" s="45" t="s">
        <v>110</v>
      </c>
      <c r="P40" s="45" t="s">
        <v>362</v>
      </c>
    </row>
    <row r="41" spans="1:16" ht="30.6" x14ac:dyDescent="0.2">
      <c r="A41" s="6">
        <v>185</v>
      </c>
      <c r="B41" s="7">
        <v>21316</v>
      </c>
      <c r="C41" s="182" t="s">
        <v>508</v>
      </c>
      <c r="D41" s="183" t="s">
        <v>337</v>
      </c>
      <c r="E41" s="184">
        <v>1471221</v>
      </c>
      <c r="F41" s="184">
        <v>782942</v>
      </c>
      <c r="G41" s="185">
        <v>53.217157721375649</v>
      </c>
      <c r="H41" s="184">
        <v>13480</v>
      </c>
      <c r="I41" s="184">
        <v>1292</v>
      </c>
      <c r="J41" s="184">
        <v>768170</v>
      </c>
      <c r="K41" s="184">
        <v>419265</v>
      </c>
      <c r="L41" s="184">
        <v>348905</v>
      </c>
      <c r="M41" s="186">
        <v>54.579715427574627</v>
      </c>
      <c r="N41" s="187" t="s">
        <v>99</v>
      </c>
      <c r="O41" s="188" t="s">
        <v>174</v>
      </c>
      <c r="P41" s="188" t="s">
        <v>353</v>
      </c>
    </row>
    <row r="42" spans="1:16" ht="30.6" x14ac:dyDescent="0.2">
      <c r="A42" s="43">
        <v>186</v>
      </c>
      <c r="B42" s="44">
        <v>21372</v>
      </c>
      <c r="C42" s="124" t="s">
        <v>542</v>
      </c>
      <c r="D42" s="43" t="s">
        <v>337</v>
      </c>
      <c r="E42" s="34">
        <v>1472828</v>
      </c>
      <c r="F42" s="34">
        <v>623563</v>
      </c>
      <c r="G42" s="35">
        <v>42.337801834294297</v>
      </c>
      <c r="H42" s="34">
        <v>30285</v>
      </c>
      <c r="I42" s="34">
        <v>1039</v>
      </c>
      <c r="J42" s="34">
        <v>592239</v>
      </c>
      <c r="K42" s="34">
        <v>362806</v>
      </c>
      <c r="L42" s="34">
        <v>229433</v>
      </c>
      <c r="M42" s="35">
        <v>61.260065615401892</v>
      </c>
      <c r="N42" s="33" t="s">
        <v>99</v>
      </c>
      <c r="O42" s="45" t="s">
        <v>355</v>
      </c>
      <c r="P42" s="45" t="s">
        <v>356</v>
      </c>
    </row>
    <row r="43" spans="1:16" ht="30.6" x14ac:dyDescent="0.2">
      <c r="A43" s="6">
        <v>187</v>
      </c>
      <c r="B43" s="7">
        <v>21372</v>
      </c>
      <c r="C43" s="182" t="s">
        <v>543</v>
      </c>
      <c r="D43" s="183" t="s">
        <v>337</v>
      </c>
      <c r="E43" s="184">
        <v>1472828</v>
      </c>
      <c r="F43" s="184">
        <v>624593</v>
      </c>
      <c r="G43" s="185">
        <v>42.407735322793968</v>
      </c>
      <c r="H43" s="184">
        <v>17024</v>
      </c>
      <c r="I43" s="184">
        <v>935</v>
      </c>
      <c r="J43" s="184">
        <v>606634</v>
      </c>
      <c r="K43" s="184">
        <v>515396</v>
      </c>
      <c r="L43" s="184">
        <v>91238</v>
      </c>
      <c r="M43" s="186">
        <v>84.959959382428281</v>
      </c>
      <c r="N43" s="187" t="s">
        <v>99</v>
      </c>
      <c r="O43" s="188" t="s">
        <v>385</v>
      </c>
      <c r="P43" s="188" t="s">
        <v>386</v>
      </c>
    </row>
    <row r="44" spans="1:16" ht="30.6" x14ac:dyDescent="0.2">
      <c r="A44" s="43">
        <v>188</v>
      </c>
      <c r="B44" s="44">
        <v>21484</v>
      </c>
      <c r="C44" s="124" t="s">
        <v>544</v>
      </c>
      <c r="D44" s="43" t="s">
        <v>359</v>
      </c>
      <c r="E44" s="34">
        <v>1476963</v>
      </c>
      <c r="F44" s="34">
        <v>913333</v>
      </c>
      <c r="G44" s="35">
        <v>61.838583634119473</v>
      </c>
      <c r="H44" s="34">
        <v>9112</v>
      </c>
      <c r="I44" s="34">
        <v>1613</v>
      </c>
      <c r="J44" s="34">
        <v>902608</v>
      </c>
      <c r="K44" s="34">
        <v>315790</v>
      </c>
      <c r="L44" s="34">
        <v>586818</v>
      </c>
      <c r="M44" s="35">
        <v>34.986394979880522</v>
      </c>
      <c r="N44" s="33" t="s">
        <v>100</v>
      </c>
      <c r="O44" s="45" t="s">
        <v>371</v>
      </c>
      <c r="P44" s="45" t="s">
        <v>370</v>
      </c>
    </row>
    <row r="45" spans="1:16" ht="20.399999999999999" x14ac:dyDescent="0.2">
      <c r="A45" s="6">
        <v>189</v>
      </c>
      <c r="B45" s="7">
        <v>21526</v>
      </c>
      <c r="C45" s="182" t="s">
        <v>545</v>
      </c>
      <c r="D45" s="183" t="s">
        <v>337</v>
      </c>
      <c r="E45" s="184">
        <v>1477043</v>
      </c>
      <c r="F45" s="184">
        <v>682936</v>
      </c>
      <c r="G45" s="185">
        <v>46.236704009294243</v>
      </c>
      <c r="H45" s="184">
        <v>26268</v>
      </c>
      <c r="I45" s="184">
        <v>1143</v>
      </c>
      <c r="J45" s="184">
        <v>655525</v>
      </c>
      <c r="K45" s="184">
        <v>392620</v>
      </c>
      <c r="L45" s="184">
        <v>262905</v>
      </c>
      <c r="M45" s="186">
        <v>59.89397810914916</v>
      </c>
      <c r="N45" s="187" t="s">
        <v>99</v>
      </c>
      <c r="O45" s="188" t="s">
        <v>355</v>
      </c>
      <c r="P45" s="188" t="s">
        <v>356</v>
      </c>
    </row>
    <row r="46" spans="1:16" ht="51" x14ac:dyDescent="0.2">
      <c r="A46" s="43">
        <v>190</v>
      </c>
      <c r="B46" s="44">
        <v>21526</v>
      </c>
      <c r="C46" s="124" t="s">
        <v>546</v>
      </c>
      <c r="D46" s="43" t="s">
        <v>246</v>
      </c>
      <c r="E46" s="34">
        <v>1477043</v>
      </c>
      <c r="F46" s="34">
        <v>685433</v>
      </c>
      <c r="G46" s="35">
        <v>46.405757990796474</v>
      </c>
      <c r="H46" s="34">
        <v>17612</v>
      </c>
      <c r="I46" s="34">
        <v>1178</v>
      </c>
      <c r="J46" s="34">
        <v>666643</v>
      </c>
      <c r="K46" s="34">
        <v>501170</v>
      </c>
      <c r="L46" s="34">
        <v>165473</v>
      </c>
      <c r="M46" s="35">
        <v>75.178168824993293</v>
      </c>
      <c r="N46" s="33" t="s">
        <v>99</v>
      </c>
      <c r="O46" s="45" t="s">
        <v>243</v>
      </c>
      <c r="P46" s="45" t="s">
        <v>243</v>
      </c>
    </row>
    <row r="47" spans="1:16" ht="20.399999999999999" x14ac:dyDescent="0.2">
      <c r="A47" s="6">
        <v>191</v>
      </c>
      <c r="B47" s="7">
        <v>21582</v>
      </c>
      <c r="C47" s="182" t="s">
        <v>125</v>
      </c>
      <c r="D47" s="183" t="s">
        <v>337</v>
      </c>
      <c r="E47" s="184">
        <v>1480555</v>
      </c>
      <c r="F47" s="184">
        <v>987843</v>
      </c>
      <c r="G47" s="185">
        <v>66.721128225564058</v>
      </c>
      <c r="H47" s="184">
        <v>7497</v>
      </c>
      <c r="I47" s="184">
        <v>1680</v>
      </c>
      <c r="J47" s="184">
        <v>978666</v>
      </c>
      <c r="K47" s="184">
        <v>323727</v>
      </c>
      <c r="L47" s="184">
        <v>654939</v>
      </c>
      <c r="M47" s="186">
        <v>33.078394467571165</v>
      </c>
      <c r="N47" s="187" t="s">
        <v>100</v>
      </c>
      <c r="O47" s="188" t="s">
        <v>379</v>
      </c>
      <c r="P47" s="188" t="s">
        <v>380</v>
      </c>
    </row>
    <row r="48" spans="1:16" ht="30.6" x14ac:dyDescent="0.2">
      <c r="A48" s="43">
        <v>192</v>
      </c>
      <c r="B48" s="44">
        <v>21694</v>
      </c>
      <c r="C48" s="124" t="s">
        <v>547</v>
      </c>
      <c r="D48" s="43" t="s">
        <v>337</v>
      </c>
      <c r="E48" s="34">
        <v>1479566</v>
      </c>
      <c r="F48" s="34">
        <v>634144</v>
      </c>
      <c r="G48" s="35">
        <v>42.860136012857822</v>
      </c>
      <c r="H48" s="34">
        <v>21623</v>
      </c>
      <c r="I48" s="34">
        <v>1189</v>
      </c>
      <c r="J48" s="34">
        <v>611332</v>
      </c>
      <c r="K48" s="34">
        <v>380631</v>
      </c>
      <c r="L48" s="34">
        <v>230701</v>
      </c>
      <c r="M48" s="35">
        <v>62.262567639187871</v>
      </c>
      <c r="N48" s="33" t="s">
        <v>99</v>
      </c>
      <c r="O48" s="45" t="s">
        <v>362</v>
      </c>
      <c r="P48" s="45" t="s">
        <v>110</v>
      </c>
    </row>
    <row r="49" spans="1:16" ht="30.6" x14ac:dyDescent="0.2">
      <c r="A49" s="6">
        <v>193</v>
      </c>
      <c r="B49" s="7">
        <v>22065</v>
      </c>
      <c r="C49" s="182" t="s">
        <v>548</v>
      </c>
      <c r="D49" s="183" t="s">
        <v>337</v>
      </c>
      <c r="E49" s="184">
        <v>1488779</v>
      </c>
      <c r="F49" s="184">
        <v>580472</v>
      </c>
      <c r="G49" s="185">
        <v>38.989803053374608</v>
      </c>
      <c r="H49" s="184">
        <v>22033</v>
      </c>
      <c r="I49" s="184">
        <v>1015</v>
      </c>
      <c r="J49" s="184">
        <v>557424</v>
      </c>
      <c r="K49" s="184">
        <v>432219</v>
      </c>
      <c r="L49" s="184">
        <v>125205</v>
      </c>
      <c r="M49" s="186">
        <v>77.538642039094114</v>
      </c>
      <c r="N49" s="187" t="s">
        <v>99</v>
      </c>
      <c r="O49" s="188" t="s">
        <v>362</v>
      </c>
      <c r="P49" s="188" t="s">
        <v>110</v>
      </c>
    </row>
    <row r="50" spans="1:16" ht="51" x14ac:dyDescent="0.2">
      <c r="A50" s="43">
        <v>194</v>
      </c>
      <c r="B50" s="44">
        <v>22254</v>
      </c>
      <c r="C50" s="124" t="s">
        <v>549</v>
      </c>
      <c r="D50" s="43" t="s">
        <v>246</v>
      </c>
      <c r="E50" s="34">
        <v>1493734</v>
      </c>
      <c r="F50" s="34">
        <v>743794</v>
      </c>
      <c r="G50" s="35">
        <v>49.794273947034746</v>
      </c>
      <c r="H50" s="34">
        <v>31199</v>
      </c>
      <c r="I50" s="34">
        <v>2471</v>
      </c>
      <c r="J50" s="34">
        <v>710124</v>
      </c>
      <c r="K50" s="34">
        <v>400104</v>
      </c>
      <c r="L50" s="34">
        <v>310020</v>
      </c>
      <c r="M50" s="35">
        <v>56.342835899082409</v>
      </c>
      <c r="N50" s="33" t="s">
        <v>99</v>
      </c>
      <c r="O50" s="45" t="s">
        <v>243</v>
      </c>
      <c r="P50" s="45" t="s">
        <v>243</v>
      </c>
    </row>
    <row r="51" spans="1:16" ht="51" x14ac:dyDescent="0.2">
      <c r="A51" s="6">
        <v>195</v>
      </c>
      <c r="B51" s="7">
        <v>22345</v>
      </c>
      <c r="C51" s="182" t="s">
        <v>550</v>
      </c>
      <c r="D51" s="183" t="s">
        <v>337</v>
      </c>
      <c r="E51" s="184">
        <v>1496380</v>
      </c>
      <c r="F51" s="184">
        <v>939939</v>
      </c>
      <c r="G51" s="185">
        <v>62.814191582352073</v>
      </c>
      <c r="H51" s="184">
        <v>35198</v>
      </c>
      <c r="I51" s="184">
        <v>2097</v>
      </c>
      <c r="J51" s="184">
        <v>902644</v>
      </c>
      <c r="K51" s="184">
        <v>644797</v>
      </c>
      <c r="L51" s="184">
        <v>257847</v>
      </c>
      <c r="M51" s="186">
        <v>71.434253149635964</v>
      </c>
      <c r="N51" s="187" t="s">
        <v>99</v>
      </c>
      <c r="O51" s="188" t="s">
        <v>362</v>
      </c>
      <c r="P51" s="188" t="s">
        <v>110</v>
      </c>
    </row>
    <row r="52" spans="1:16" ht="40.799999999999997" x14ac:dyDescent="0.2">
      <c r="A52" s="43">
        <v>196</v>
      </c>
      <c r="B52" s="44">
        <v>22345</v>
      </c>
      <c r="C52" s="124" t="s">
        <v>551</v>
      </c>
      <c r="D52" s="43" t="s">
        <v>246</v>
      </c>
      <c r="E52" s="34">
        <v>1496380</v>
      </c>
      <c r="F52" s="34">
        <v>946591</v>
      </c>
      <c r="G52" s="35">
        <v>63.258731070984645</v>
      </c>
      <c r="H52" s="34">
        <v>11649</v>
      </c>
      <c r="I52" s="34">
        <v>2095</v>
      </c>
      <c r="J52" s="34">
        <v>932847</v>
      </c>
      <c r="K52" s="34">
        <v>434245</v>
      </c>
      <c r="L52" s="34">
        <v>498602</v>
      </c>
      <c r="M52" s="35">
        <v>46.550506138734434</v>
      </c>
      <c r="N52" s="33" t="s">
        <v>100</v>
      </c>
      <c r="O52" s="45" t="s">
        <v>243</v>
      </c>
      <c r="P52" s="45" t="s">
        <v>243</v>
      </c>
    </row>
    <row r="53" spans="1:16" ht="30.6" x14ac:dyDescent="0.2">
      <c r="A53" s="6">
        <v>197</v>
      </c>
      <c r="B53" s="7">
        <v>22576</v>
      </c>
      <c r="C53" s="182" t="s">
        <v>552</v>
      </c>
      <c r="D53" s="183" t="s">
        <v>359</v>
      </c>
      <c r="E53" s="184">
        <v>1502509</v>
      </c>
      <c r="F53" s="184">
        <v>602517</v>
      </c>
      <c r="G53" s="185">
        <v>40.10072485422716</v>
      </c>
      <c r="H53" s="184">
        <v>21082</v>
      </c>
      <c r="I53" s="184">
        <v>1148</v>
      </c>
      <c r="J53" s="184">
        <v>580287</v>
      </c>
      <c r="K53" s="184">
        <v>170842</v>
      </c>
      <c r="L53" s="184">
        <v>409445</v>
      </c>
      <c r="M53" s="186">
        <v>29.440949047626436</v>
      </c>
      <c r="N53" s="187" t="s">
        <v>100</v>
      </c>
      <c r="O53" s="188" t="s">
        <v>110</v>
      </c>
      <c r="P53" s="188" t="s">
        <v>362</v>
      </c>
    </row>
    <row r="54" spans="1:16" ht="30.6" x14ac:dyDescent="0.2">
      <c r="A54" s="43">
        <v>198</v>
      </c>
      <c r="B54" s="44">
        <v>22618</v>
      </c>
      <c r="C54" s="124" t="s">
        <v>553</v>
      </c>
      <c r="D54" s="43" t="s">
        <v>246</v>
      </c>
      <c r="E54" s="34">
        <v>1505074</v>
      </c>
      <c r="F54" s="34">
        <v>690624</v>
      </c>
      <c r="G54" s="35">
        <v>45.886381666283512</v>
      </c>
      <c r="H54" s="34">
        <v>24523</v>
      </c>
      <c r="I54" s="34">
        <v>1239</v>
      </c>
      <c r="J54" s="34">
        <v>664862</v>
      </c>
      <c r="K54" s="34">
        <v>443483</v>
      </c>
      <c r="L54" s="34">
        <v>221379</v>
      </c>
      <c r="M54" s="35">
        <v>66.70301506177222</v>
      </c>
      <c r="N54" s="33" t="s">
        <v>99</v>
      </c>
      <c r="O54" s="45" t="s">
        <v>243</v>
      </c>
      <c r="P54" s="45" t="s">
        <v>243</v>
      </c>
    </row>
    <row r="55" spans="1:16" ht="20.399999999999999" x14ac:dyDescent="0.2">
      <c r="A55" s="6">
        <v>199</v>
      </c>
      <c r="B55" s="7">
        <v>22737</v>
      </c>
      <c r="C55" s="182" t="s">
        <v>554</v>
      </c>
      <c r="D55" s="183" t="s">
        <v>359</v>
      </c>
      <c r="E55" s="184">
        <v>1510038</v>
      </c>
      <c r="F55" s="184">
        <v>839590</v>
      </c>
      <c r="G55" s="185">
        <v>55.600587534883225</v>
      </c>
      <c r="H55" s="184">
        <v>14003</v>
      </c>
      <c r="I55" s="184">
        <v>1554</v>
      </c>
      <c r="J55" s="184">
        <v>824033</v>
      </c>
      <c r="K55" s="184">
        <v>286895</v>
      </c>
      <c r="L55" s="184">
        <v>537138</v>
      </c>
      <c r="M55" s="186">
        <v>34.815960040435272</v>
      </c>
      <c r="N55" s="187" t="s">
        <v>100</v>
      </c>
      <c r="O55" s="188" t="s">
        <v>372</v>
      </c>
      <c r="P55" s="188" t="s">
        <v>373</v>
      </c>
    </row>
    <row r="56" spans="1:16" ht="40.799999999999997" x14ac:dyDescent="0.2">
      <c r="A56" s="43">
        <v>200</v>
      </c>
      <c r="B56" s="44">
        <v>22793</v>
      </c>
      <c r="C56" s="124" t="s">
        <v>555</v>
      </c>
      <c r="D56" s="43" t="s">
        <v>337</v>
      </c>
      <c r="E56" s="34">
        <v>1509718</v>
      </c>
      <c r="F56" s="34">
        <v>585357</v>
      </c>
      <c r="G56" s="35">
        <v>38.77260521501367</v>
      </c>
      <c r="H56" s="34">
        <v>25360</v>
      </c>
      <c r="I56" s="34">
        <v>582</v>
      </c>
      <c r="J56" s="34">
        <v>559415</v>
      </c>
      <c r="K56" s="34">
        <v>442559</v>
      </c>
      <c r="L56" s="34">
        <v>116856</v>
      </c>
      <c r="M56" s="35">
        <v>79.111035635440601</v>
      </c>
      <c r="N56" s="33" t="s">
        <v>99</v>
      </c>
      <c r="O56" s="45" t="s">
        <v>362</v>
      </c>
      <c r="P56" s="45" t="s">
        <v>110</v>
      </c>
    </row>
    <row r="57" spans="1:16" ht="51" x14ac:dyDescent="0.2">
      <c r="A57" s="6">
        <v>201</v>
      </c>
      <c r="B57" s="7">
        <v>22793</v>
      </c>
      <c r="C57" s="182" t="s">
        <v>556</v>
      </c>
      <c r="D57" s="183" t="s">
        <v>246</v>
      </c>
      <c r="E57" s="184">
        <v>1509718</v>
      </c>
      <c r="F57" s="184">
        <v>585515</v>
      </c>
      <c r="G57" s="185">
        <v>38.783070745662435</v>
      </c>
      <c r="H57" s="184">
        <v>26823</v>
      </c>
      <c r="I57" s="184">
        <v>726</v>
      </c>
      <c r="J57" s="184">
        <v>557966</v>
      </c>
      <c r="K57" s="184">
        <v>176737</v>
      </c>
      <c r="L57" s="184">
        <v>381229</v>
      </c>
      <c r="M57" s="186">
        <v>31.675227522823974</v>
      </c>
      <c r="N57" s="187" t="s">
        <v>100</v>
      </c>
      <c r="O57" s="188" t="s">
        <v>243</v>
      </c>
      <c r="P57" s="188" t="s">
        <v>243</v>
      </c>
    </row>
    <row r="58" spans="1:16" ht="30.6" x14ac:dyDescent="0.2">
      <c r="A58" s="43">
        <v>202</v>
      </c>
      <c r="B58" s="44">
        <v>22954</v>
      </c>
      <c r="C58" s="124" t="s">
        <v>510</v>
      </c>
      <c r="D58" s="43" t="s">
        <v>337</v>
      </c>
      <c r="E58" s="34">
        <v>1515920</v>
      </c>
      <c r="F58" s="34">
        <v>550467</v>
      </c>
      <c r="G58" s="35">
        <v>36.312404348514434</v>
      </c>
      <c r="H58" s="34">
        <v>29179</v>
      </c>
      <c r="I58" s="34">
        <v>1016</v>
      </c>
      <c r="J58" s="34">
        <v>519790</v>
      </c>
      <c r="K58" s="34">
        <v>331059</v>
      </c>
      <c r="L58" s="34">
        <v>188731</v>
      </c>
      <c r="M58" s="35">
        <v>63.690913638200044</v>
      </c>
      <c r="N58" s="33" t="s">
        <v>99</v>
      </c>
      <c r="O58" s="45" t="s">
        <v>126</v>
      </c>
      <c r="P58" s="45" t="s">
        <v>127</v>
      </c>
    </row>
    <row r="59" spans="1:16" ht="30.6" x14ac:dyDescent="0.2">
      <c r="A59" s="6">
        <v>203</v>
      </c>
      <c r="B59" s="7">
        <v>23157</v>
      </c>
      <c r="C59" s="182" t="s">
        <v>557</v>
      </c>
      <c r="D59" s="183" t="s">
        <v>359</v>
      </c>
      <c r="E59" s="184">
        <v>1523595</v>
      </c>
      <c r="F59" s="184">
        <v>743469</v>
      </c>
      <c r="G59" s="185">
        <v>48.797022830870404</v>
      </c>
      <c r="H59" s="184">
        <v>16783</v>
      </c>
      <c r="I59" s="184">
        <v>1387</v>
      </c>
      <c r="J59" s="184">
        <v>725299</v>
      </c>
      <c r="K59" s="184">
        <v>274061</v>
      </c>
      <c r="L59" s="184">
        <v>451238</v>
      </c>
      <c r="M59" s="186">
        <v>37.785933801094444</v>
      </c>
      <c r="N59" s="187" t="s">
        <v>100</v>
      </c>
      <c r="O59" s="188" t="s">
        <v>353</v>
      </c>
      <c r="P59" s="188" t="s">
        <v>174</v>
      </c>
    </row>
    <row r="60" spans="1:16" ht="51" x14ac:dyDescent="0.2">
      <c r="A60" s="43">
        <v>204</v>
      </c>
      <c r="B60" s="44">
        <v>23353</v>
      </c>
      <c r="C60" s="124" t="s">
        <v>558</v>
      </c>
      <c r="D60" s="43" t="s">
        <v>337</v>
      </c>
      <c r="E60" s="34">
        <v>1532921</v>
      </c>
      <c r="F60" s="34">
        <v>640868</v>
      </c>
      <c r="G60" s="35">
        <v>41.806981573088244</v>
      </c>
      <c r="H60" s="34">
        <v>28142</v>
      </c>
      <c r="I60" s="34">
        <v>970</v>
      </c>
      <c r="J60" s="34">
        <v>611756</v>
      </c>
      <c r="K60" s="34">
        <v>474786</v>
      </c>
      <c r="L60" s="34">
        <v>136970</v>
      </c>
      <c r="M60" s="35">
        <v>77.610354455044174</v>
      </c>
      <c r="N60" s="33" t="s">
        <v>99</v>
      </c>
      <c r="O60" s="45" t="s">
        <v>362</v>
      </c>
      <c r="P60" s="45" t="s">
        <v>110</v>
      </c>
    </row>
    <row r="61" spans="1:16" ht="40.799999999999997" x14ac:dyDescent="0.2">
      <c r="A61" s="6">
        <v>205</v>
      </c>
      <c r="B61" s="7">
        <v>23353</v>
      </c>
      <c r="C61" s="182" t="s">
        <v>559</v>
      </c>
      <c r="D61" s="183" t="s">
        <v>337</v>
      </c>
      <c r="E61" s="184">
        <v>1532921</v>
      </c>
      <c r="F61" s="184">
        <v>639940</v>
      </c>
      <c r="G61" s="185">
        <v>41.746443554494981</v>
      </c>
      <c r="H61" s="184">
        <v>27400</v>
      </c>
      <c r="I61" s="184">
        <v>909</v>
      </c>
      <c r="J61" s="184">
        <v>611631</v>
      </c>
      <c r="K61" s="184">
        <v>479987</v>
      </c>
      <c r="L61" s="184">
        <v>131644</v>
      </c>
      <c r="M61" s="186">
        <v>78.476565118511004</v>
      </c>
      <c r="N61" s="187" t="s">
        <v>99</v>
      </c>
      <c r="O61" s="188" t="s">
        <v>362</v>
      </c>
      <c r="P61" s="188" t="s">
        <v>110</v>
      </c>
    </row>
    <row r="62" spans="1:16" ht="30.6" x14ac:dyDescent="0.2">
      <c r="A62" s="43">
        <v>206</v>
      </c>
      <c r="B62" s="44">
        <v>23409</v>
      </c>
      <c r="C62" s="124" t="s">
        <v>560</v>
      </c>
      <c r="D62" s="43" t="s">
        <v>337</v>
      </c>
      <c r="E62" s="34">
        <v>1535746</v>
      </c>
      <c r="F62" s="34">
        <v>679971</v>
      </c>
      <c r="G62" s="35">
        <v>44.276267038950451</v>
      </c>
      <c r="H62" s="34">
        <v>20519</v>
      </c>
      <c r="I62" s="34">
        <v>1352</v>
      </c>
      <c r="J62" s="34">
        <v>658100</v>
      </c>
      <c r="K62" s="34">
        <v>276236</v>
      </c>
      <c r="L62" s="34">
        <v>381864</v>
      </c>
      <c r="M62" s="35">
        <v>41.974775869928585</v>
      </c>
      <c r="N62" s="33" t="s">
        <v>100</v>
      </c>
      <c r="O62" s="45" t="s">
        <v>368</v>
      </c>
      <c r="P62" s="45" t="s">
        <v>367</v>
      </c>
    </row>
    <row r="63" spans="1:16" ht="20.399999999999999" x14ac:dyDescent="0.2">
      <c r="A63" s="6">
        <v>207</v>
      </c>
      <c r="B63" s="7">
        <v>23521</v>
      </c>
      <c r="C63" s="182" t="s">
        <v>561</v>
      </c>
      <c r="D63" s="183" t="s">
        <v>246</v>
      </c>
      <c r="E63" s="184">
        <v>1539434</v>
      </c>
      <c r="F63" s="184">
        <v>570037</v>
      </c>
      <c r="G63" s="185">
        <v>37.028998969751221</v>
      </c>
      <c r="H63" s="184">
        <v>21893</v>
      </c>
      <c r="I63" s="184">
        <v>1495</v>
      </c>
      <c r="J63" s="184">
        <v>546649</v>
      </c>
      <c r="K63" s="184">
        <v>375052</v>
      </c>
      <c r="L63" s="184">
        <v>171597</v>
      </c>
      <c r="M63" s="186">
        <v>68.609290422190469</v>
      </c>
      <c r="N63" s="187" t="s">
        <v>99</v>
      </c>
      <c r="O63" s="188" t="s">
        <v>243</v>
      </c>
      <c r="P63" s="188" t="s">
        <v>243</v>
      </c>
    </row>
    <row r="64" spans="1:16" ht="30.6" x14ac:dyDescent="0.2">
      <c r="A64" s="43">
        <v>208</v>
      </c>
      <c r="B64" s="44">
        <v>23717</v>
      </c>
      <c r="C64" s="124" t="s">
        <v>548</v>
      </c>
      <c r="D64" s="43" t="s">
        <v>337</v>
      </c>
      <c r="E64" s="34">
        <v>1547405</v>
      </c>
      <c r="F64" s="34">
        <v>606600</v>
      </c>
      <c r="G64" s="35">
        <v>39.201114123322597</v>
      </c>
      <c r="H64" s="34">
        <v>24244</v>
      </c>
      <c r="I64" s="34">
        <v>1468</v>
      </c>
      <c r="J64" s="34">
        <v>580888</v>
      </c>
      <c r="K64" s="34">
        <v>461630</v>
      </c>
      <c r="L64" s="34">
        <v>119258</v>
      </c>
      <c r="M64" s="35">
        <v>79.469708446378647</v>
      </c>
      <c r="N64" s="33" t="s">
        <v>99</v>
      </c>
      <c r="O64" s="45" t="s">
        <v>385</v>
      </c>
      <c r="P64" s="45" t="s">
        <v>386</v>
      </c>
    </row>
    <row r="65" spans="1:16" ht="40.799999999999997" x14ac:dyDescent="0.2">
      <c r="A65" s="6">
        <v>209</v>
      </c>
      <c r="B65" s="7">
        <v>23801</v>
      </c>
      <c r="C65" s="182" t="s">
        <v>562</v>
      </c>
      <c r="D65" s="183" t="s">
        <v>337</v>
      </c>
      <c r="E65" s="184">
        <v>1558090</v>
      </c>
      <c r="F65" s="184">
        <v>929696</v>
      </c>
      <c r="G65" s="185">
        <v>59.668953654795295</v>
      </c>
      <c r="H65" s="184">
        <v>15348</v>
      </c>
      <c r="I65" s="184">
        <v>2004</v>
      </c>
      <c r="J65" s="184">
        <v>912344</v>
      </c>
      <c r="K65" s="184">
        <v>526599</v>
      </c>
      <c r="L65" s="184">
        <v>385745</v>
      </c>
      <c r="M65" s="186">
        <v>57.719347088378946</v>
      </c>
      <c r="N65" s="187" t="s">
        <v>99</v>
      </c>
      <c r="O65" s="188" t="s">
        <v>367</v>
      </c>
      <c r="P65" s="188" t="s">
        <v>368</v>
      </c>
    </row>
    <row r="66" spans="1:16" ht="30.6" x14ac:dyDescent="0.2">
      <c r="A66" s="43">
        <v>210</v>
      </c>
      <c r="B66" s="44">
        <v>23801</v>
      </c>
      <c r="C66" s="124" t="s">
        <v>563</v>
      </c>
      <c r="D66" s="43" t="s">
        <v>337</v>
      </c>
      <c r="E66" s="34">
        <v>1558090</v>
      </c>
      <c r="F66" s="34">
        <v>930253</v>
      </c>
      <c r="G66" s="35">
        <v>59.704702552484136</v>
      </c>
      <c r="H66" s="34">
        <v>13992</v>
      </c>
      <c r="I66" s="34">
        <v>2075</v>
      </c>
      <c r="J66" s="34">
        <v>914186</v>
      </c>
      <c r="K66" s="34">
        <v>507739</v>
      </c>
      <c r="L66" s="34">
        <v>406447</v>
      </c>
      <c r="M66" s="35">
        <v>55.540010457390508</v>
      </c>
      <c r="N66" s="33" t="s">
        <v>99</v>
      </c>
      <c r="O66" s="45" t="s">
        <v>389</v>
      </c>
      <c r="P66" s="45" t="s">
        <v>5</v>
      </c>
    </row>
    <row r="67" spans="1:16" ht="40.799999999999997" x14ac:dyDescent="0.2">
      <c r="A67" s="6">
        <v>211</v>
      </c>
      <c r="B67" s="7">
        <v>23878</v>
      </c>
      <c r="C67" s="182" t="s">
        <v>564</v>
      </c>
      <c r="D67" s="183" t="s">
        <v>246</v>
      </c>
      <c r="E67" s="184">
        <v>1556375</v>
      </c>
      <c r="F67" s="184">
        <v>583161</v>
      </c>
      <c r="G67" s="185">
        <v>37.469183198136697</v>
      </c>
      <c r="H67" s="184">
        <v>22628</v>
      </c>
      <c r="I67" s="184">
        <v>690</v>
      </c>
      <c r="J67" s="184">
        <v>559843</v>
      </c>
      <c r="K67" s="184">
        <v>347059</v>
      </c>
      <c r="L67" s="184">
        <v>212784</v>
      </c>
      <c r="M67" s="186">
        <v>61.992201385031166</v>
      </c>
      <c r="N67" s="187" t="s">
        <v>99</v>
      </c>
      <c r="O67" s="188" t="s">
        <v>243</v>
      </c>
      <c r="P67" s="188" t="s">
        <v>243</v>
      </c>
    </row>
    <row r="68" spans="1:16" ht="30.6" x14ac:dyDescent="0.2">
      <c r="A68" s="43">
        <v>212</v>
      </c>
      <c r="B68" s="44">
        <v>24396</v>
      </c>
      <c r="C68" s="124" t="s">
        <v>565</v>
      </c>
      <c r="D68" s="43" t="s">
        <v>337</v>
      </c>
      <c r="E68" s="34">
        <v>1580573</v>
      </c>
      <c r="F68" s="34">
        <v>756585</v>
      </c>
      <c r="G68" s="35">
        <v>47.867766942747977</v>
      </c>
      <c r="H68" s="34">
        <v>33719</v>
      </c>
      <c r="I68" s="34">
        <v>1163</v>
      </c>
      <c r="J68" s="34">
        <v>721703</v>
      </c>
      <c r="K68" s="34">
        <v>491220</v>
      </c>
      <c r="L68" s="34">
        <v>230483</v>
      </c>
      <c r="M68" s="35">
        <v>68.064009710365625</v>
      </c>
      <c r="N68" s="33" t="s">
        <v>99</v>
      </c>
      <c r="O68" s="45" t="s">
        <v>362</v>
      </c>
      <c r="P68" s="45" t="s">
        <v>110</v>
      </c>
    </row>
    <row r="69" spans="1:16" ht="20.399999999999999" x14ac:dyDescent="0.2">
      <c r="A69" s="6">
        <v>213</v>
      </c>
      <c r="B69" s="7">
        <v>24396</v>
      </c>
      <c r="C69" s="182" t="s">
        <v>566</v>
      </c>
      <c r="D69" s="183" t="s">
        <v>359</v>
      </c>
      <c r="E69" s="184">
        <v>1580573</v>
      </c>
      <c r="F69" s="184">
        <v>759370</v>
      </c>
      <c r="G69" s="185">
        <v>48.043968864456119</v>
      </c>
      <c r="H69" s="184">
        <v>12697</v>
      </c>
      <c r="I69" s="184">
        <v>1164</v>
      </c>
      <c r="J69" s="184">
        <v>745509</v>
      </c>
      <c r="K69" s="184">
        <v>174242</v>
      </c>
      <c r="L69" s="184">
        <v>571267</v>
      </c>
      <c r="M69" s="186">
        <v>23.372219517135274</v>
      </c>
      <c r="N69" s="187" t="s">
        <v>100</v>
      </c>
      <c r="O69" s="188" t="s">
        <v>338</v>
      </c>
      <c r="P69" s="188" t="s">
        <v>338</v>
      </c>
    </row>
    <row r="70" spans="1:16" ht="20.399999999999999" x14ac:dyDescent="0.2">
      <c r="A70" s="43">
        <v>214</v>
      </c>
      <c r="B70" s="44">
        <v>24655</v>
      </c>
      <c r="C70" s="124" t="s">
        <v>567</v>
      </c>
      <c r="D70" s="43" t="s">
        <v>359</v>
      </c>
      <c r="E70" s="34">
        <v>1591621</v>
      </c>
      <c r="F70" s="34">
        <v>604472</v>
      </c>
      <c r="G70" s="35">
        <v>37.978388071029471</v>
      </c>
      <c r="H70" s="34">
        <v>13062</v>
      </c>
      <c r="I70" s="34">
        <v>1116</v>
      </c>
      <c r="J70" s="34">
        <v>590294</v>
      </c>
      <c r="K70" s="34">
        <v>192991</v>
      </c>
      <c r="L70" s="34">
        <v>397303</v>
      </c>
      <c r="M70" s="35">
        <v>32.694047373003961</v>
      </c>
      <c r="N70" s="33" t="s">
        <v>100</v>
      </c>
      <c r="O70" s="45" t="s">
        <v>386</v>
      </c>
      <c r="P70" s="45" t="s">
        <v>385</v>
      </c>
    </row>
    <row r="71" spans="1:16" ht="20.399999999999999" x14ac:dyDescent="0.2">
      <c r="A71" s="6">
        <v>215</v>
      </c>
      <c r="B71" s="7">
        <v>24886</v>
      </c>
      <c r="C71" s="182" t="s">
        <v>568</v>
      </c>
      <c r="D71" s="183" t="s">
        <v>337</v>
      </c>
      <c r="E71" s="184">
        <v>1603763</v>
      </c>
      <c r="F71" s="184">
        <v>670402</v>
      </c>
      <c r="G71" s="185">
        <v>41.801812362549825</v>
      </c>
      <c r="H71" s="184">
        <v>20158</v>
      </c>
      <c r="I71" s="184">
        <v>2089</v>
      </c>
      <c r="J71" s="184">
        <v>648155</v>
      </c>
      <c r="K71" s="184">
        <v>400900</v>
      </c>
      <c r="L71" s="184">
        <v>247255</v>
      </c>
      <c r="M71" s="186">
        <v>61.852488987973551</v>
      </c>
      <c r="N71" s="187" t="s">
        <v>99</v>
      </c>
      <c r="O71" s="188" t="s">
        <v>362</v>
      </c>
      <c r="P71" s="188" t="s">
        <v>110</v>
      </c>
    </row>
    <row r="72" spans="1:16" x14ac:dyDescent="0.2">
      <c r="A72" s="43">
        <v>216</v>
      </c>
      <c r="B72" s="44">
        <v>24977</v>
      </c>
      <c r="C72" s="124" t="s">
        <v>474</v>
      </c>
      <c r="D72" s="43" t="s">
        <v>246</v>
      </c>
      <c r="E72" s="34">
        <v>1606731</v>
      </c>
      <c r="F72" s="34">
        <v>593258</v>
      </c>
      <c r="G72" s="35">
        <v>36.923293320412689</v>
      </c>
      <c r="H72" s="34">
        <v>17815</v>
      </c>
      <c r="I72" s="34">
        <v>833</v>
      </c>
      <c r="J72" s="34">
        <v>574610</v>
      </c>
      <c r="K72" s="34">
        <v>277229</v>
      </c>
      <c r="L72" s="34">
        <v>297381</v>
      </c>
      <c r="M72" s="35">
        <v>48.246462818259339</v>
      </c>
      <c r="N72" s="33" t="s">
        <v>100</v>
      </c>
      <c r="O72" s="45" t="s">
        <v>243</v>
      </c>
      <c r="P72" s="45" t="s">
        <v>243</v>
      </c>
    </row>
    <row r="73" spans="1:16" ht="20.399999999999999" x14ac:dyDescent="0.2">
      <c r="A73" s="6">
        <v>217</v>
      </c>
      <c r="B73" s="7">
        <v>25355</v>
      </c>
      <c r="C73" s="182" t="s">
        <v>569</v>
      </c>
      <c r="D73" s="183" t="s">
        <v>246</v>
      </c>
      <c r="E73" s="184">
        <v>1623226</v>
      </c>
      <c r="F73" s="184">
        <v>550592</v>
      </c>
      <c r="G73" s="185">
        <v>33.919614397502258</v>
      </c>
      <c r="H73" s="184">
        <v>28246</v>
      </c>
      <c r="I73" s="184">
        <v>1033</v>
      </c>
      <c r="J73" s="184">
        <v>521313</v>
      </c>
      <c r="K73" s="184">
        <v>179765</v>
      </c>
      <c r="L73" s="184">
        <v>341548</v>
      </c>
      <c r="M73" s="186">
        <v>34.483122423572787</v>
      </c>
      <c r="N73" s="187" t="s">
        <v>100</v>
      </c>
      <c r="O73" s="188" t="s">
        <v>243</v>
      </c>
      <c r="P73" s="188" t="s">
        <v>243</v>
      </c>
    </row>
    <row r="74" spans="1:16" ht="40.799999999999997" x14ac:dyDescent="0.2">
      <c r="A74" s="43">
        <v>218</v>
      </c>
      <c r="B74" s="44">
        <v>25460</v>
      </c>
      <c r="C74" s="124" t="s">
        <v>570</v>
      </c>
      <c r="D74" s="43" t="s">
        <v>337</v>
      </c>
      <c r="E74" s="34">
        <v>1626593</v>
      </c>
      <c r="F74" s="34">
        <v>535830</v>
      </c>
      <c r="G74" s="35">
        <v>32.941860686723722</v>
      </c>
      <c r="H74" s="34">
        <v>22977</v>
      </c>
      <c r="I74" s="34">
        <v>1035</v>
      </c>
      <c r="J74" s="34">
        <v>511818</v>
      </c>
      <c r="K74" s="34">
        <v>286282</v>
      </c>
      <c r="L74" s="34">
        <v>225536</v>
      </c>
      <c r="M74" s="35">
        <v>55.934336033511912</v>
      </c>
      <c r="N74" s="33" t="s">
        <v>99</v>
      </c>
      <c r="O74" s="45" t="s">
        <v>377</v>
      </c>
      <c r="P74" s="45" t="s">
        <v>378</v>
      </c>
    </row>
    <row r="75" spans="1:16" s="47" customFormat="1" x14ac:dyDescent="0.2">
      <c r="A75" s="48"/>
      <c r="B75" s="49"/>
      <c r="C75" s="48"/>
      <c r="D75" s="48"/>
      <c r="E75" s="50"/>
      <c r="F75" s="50"/>
      <c r="G75" s="51"/>
      <c r="H75" s="50"/>
      <c r="I75" s="50"/>
      <c r="J75" s="50"/>
      <c r="K75" s="50"/>
      <c r="L75" s="50"/>
      <c r="M75" s="51"/>
      <c r="N75" s="52"/>
      <c r="O75" s="48"/>
      <c r="P75" s="48"/>
    </row>
    <row r="76" spans="1:16" s="54" customFormat="1" x14ac:dyDescent="0.2">
      <c r="A76" s="137" t="s">
        <v>887</v>
      </c>
      <c r="B76" s="53"/>
      <c r="C76" s="41"/>
      <c r="E76" s="42"/>
      <c r="F76" s="42"/>
      <c r="G76" s="55"/>
      <c r="H76" s="42"/>
      <c r="I76" s="42"/>
      <c r="J76" s="42"/>
      <c r="K76" s="42"/>
      <c r="L76" s="42"/>
      <c r="M76" s="55"/>
      <c r="N76" s="56"/>
      <c r="O76" s="41"/>
      <c r="P76" s="41"/>
    </row>
    <row r="77" spans="1:16" s="54" customFormat="1" ht="10.199999999999999" x14ac:dyDescent="0.2">
      <c r="A77" s="137" t="s">
        <v>124</v>
      </c>
      <c r="E77" s="42"/>
      <c r="F77" s="42"/>
      <c r="G77" s="55"/>
      <c r="H77" s="42"/>
      <c r="I77" s="42"/>
      <c r="J77" s="42"/>
      <c r="K77" s="42"/>
      <c r="L77" s="42"/>
      <c r="M77" s="55"/>
      <c r="N77" s="56"/>
      <c r="O77" s="41"/>
      <c r="P77" s="41"/>
    </row>
    <row r="78" spans="1:16" s="54" customFormat="1" ht="10.199999999999999" x14ac:dyDescent="0.2">
      <c r="A78" s="110" t="s">
        <v>121</v>
      </c>
      <c r="J78" s="57"/>
      <c r="N78" s="58"/>
    </row>
    <row r="79" spans="1:16" s="54" customFormat="1" ht="10.199999999999999" x14ac:dyDescent="0.2">
      <c r="A79" s="110" t="s">
        <v>122</v>
      </c>
      <c r="J79" s="57"/>
      <c r="N79" s="58"/>
    </row>
    <row r="80" spans="1:16" s="54" customFormat="1" ht="10.199999999999999" x14ac:dyDescent="0.2">
      <c r="A80" s="110" t="s">
        <v>123</v>
      </c>
      <c r="J80" s="57"/>
      <c r="N80" s="58"/>
    </row>
    <row r="81" spans="1:14" s="54" customFormat="1" x14ac:dyDescent="0.2">
      <c r="A81" s="137" t="s">
        <v>853</v>
      </c>
      <c r="J81" s="57"/>
      <c r="N81" s="58"/>
    </row>
    <row r="82" spans="1:14" s="54" customFormat="1" x14ac:dyDescent="0.2">
      <c r="A82" s="137" t="s">
        <v>854</v>
      </c>
      <c r="J82" s="57"/>
      <c r="N82" s="58"/>
    </row>
    <row r="83" spans="1:14" s="54" customFormat="1" ht="10.199999999999999" x14ac:dyDescent="0.2">
      <c r="J83" s="57"/>
      <c r="N83" s="58"/>
    </row>
    <row r="84" spans="1:14" s="54" customFormat="1" ht="10.199999999999999" x14ac:dyDescent="0.2">
      <c r="A84" s="137" t="s">
        <v>248</v>
      </c>
      <c r="B84" s="41"/>
      <c r="C84" s="41"/>
      <c r="E84" s="59"/>
      <c r="N84" s="58"/>
    </row>
    <row r="85" spans="1:14" s="54" customFormat="1" ht="10.199999999999999" x14ac:dyDescent="0.2">
      <c r="A85" s="137" t="s">
        <v>221</v>
      </c>
      <c r="E85" s="60"/>
      <c r="N85" s="58"/>
    </row>
    <row r="86" spans="1:14" s="41" customFormat="1" ht="10.199999999999999" x14ac:dyDescent="0.2">
      <c r="A86" s="137" t="s">
        <v>210</v>
      </c>
      <c r="H86" s="61"/>
      <c r="I86" s="61"/>
      <c r="J86" s="62"/>
      <c r="K86" s="62"/>
      <c r="N86" s="63"/>
    </row>
    <row r="87" spans="1:14" s="41" customFormat="1" ht="10.199999999999999" x14ac:dyDescent="0.2">
      <c r="A87" s="137" t="s">
        <v>167</v>
      </c>
      <c r="N87" s="63"/>
    </row>
    <row r="88" spans="1:14" s="41" customFormat="1" ht="10.199999999999999" x14ac:dyDescent="0.2">
      <c r="A88" s="137" t="s">
        <v>576</v>
      </c>
      <c r="N88" s="63"/>
    </row>
    <row r="89" spans="1:14" s="41" customFormat="1" ht="10.199999999999999" x14ac:dyDescent="0.2">
      <c r="A89" s="137" t="s">
        <v>603</v>
      </c>
      <c r="N89" s="63"/>
    </row>
    <row r="90" spans="1:14" s="41" customFormat="1" ht="40.799999999999997" x14ac:dyDescent="0.2">
      <c r="A90" s="54" t="s">
        <v>222</v>
      </c>
      <c r="N90" s="63"/>
    </row>
  </sheetData>
  <phoneticPr fontId="6" type="noConversion"/>
  <pageMargins left="0.78740157499999996" right="0.78740157499999996" top="0.984251969" bottom="0.984251969" header="0.4921259845" footer="0.4921259845"/>
  <headerFooter alignWithMargins="0"/>
  <ignoredErrors>
    <ignoredError sqref="O5:P7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14"/>
  <sheetViews>
    <sheetView zoomScaleNormal="100" workbookViewId="0">
      <pane ySplit="3" topLeftCell="A4" activePane="bottomLeft" state="frozen"/>
      <selection activeCell="B5" sqref="B5"/>
      <selection pane="bottomLeft"/>
    </sheetView>
  </sheetViews>
  <sheetFormatPr baseColWidth="10" defaultColWidth="11.375" defaultRowHeight="10.199999999999999" x14ac:dyDescent="0.2"/>
  <cols>
    <col min="1" max="1" width="8" style="137" customWidth="1"/>
    <col min="2" max="2" width="8.75" style="137" customWidth="1"/>
    <col min="3" max="3" width="29.75" style="129" customWidth="1"/>
    <col min="4" max="4" width="8.125" style="137" customWidth="1"/>
    <col min="5" max="5" width="10" style="137" customWidth="1"/>
    <col min="6" max="6" width="9.875" style="137" customWidth="1"/>
    <col min="7" max="7" width="10" style="137" customWidth="1"/>
    <col min="8" max="8" width="7.25" style="137" customWidth="1"/>
    <col min="9" max="9" width="6.625" style="137" customWidth="1"/>
    <col min="10" max="10" width="8.125" style="137" customWidth="1"/>
    <col min="11" max="11" width="7.75" style="137" customWidth="1"/>
    <col min="12" max="12" width="7.625" style="137" customWidth="1"/>
    <col min="13" max="13" width="6.75" style="137" customWidth="1"/>
    <col min="14" max="14" width="11.25" style="137" customWidth="1"/>
    <col min="15" max="15" width="10.625" style="137" customWidth="1"/>
    <col min="16" max="16" width="7.75" style="137" customWidth="1"/>
    <col min="17" max="16384" width="11.375" style="137"/>
  </cols>
  <sheetData>
    <row r="1" spans="1:16" ht="21" customHeight="1" x14ac:dyDescent="0.2">
      <c r="A1" s="132" t="s">
        <v>50</v>
      </c>
      <c r="B1" s="133"/>
      <c r="C1" s="125"/>
      <c r="D1" s="132"/>
      <c r="E1" s="132"/>
      <c r="F1" s="132"/>
      <c r="G1" s="132"/>
      <c r="H1" s="132"/>
      <c r="I1" s="132"/>
      <c r="J1" s="132"/>
      <c r="K1" s="134"/>
      <c r="L1" s="132"/>
      <c r="M1" s="132"/>
      <c r="N1" s="135"/>
      <c r="O1" s="132"/>
      <c r="P1" s="136" t="s">
        <v>756</v>
      </c>
    </row>
    <row r="2" spans="1:16" ht="12" customHeight="1" x14ac:dyDescent="0.2">
      <c r="A2" s="138" t="s">
        <v>861</v>
      </c>
      <c r="B2" s="139" t="s">
        <v>856</v>
      </c>
      <c r="C2" s="126" t="s">
        <v>324</v>
      </c>
      <c r="D2" s="140" t="s">
        <v>863</v>
      </c>
      <c r="E2" s="141" t="s">
        <v>327</v>
      </c>
      <c r="F2" s="142" t="s">
        <v>328</v>
      </c>
      <c r="G2" s="143" t="s">
        <v>329</v>
      </c>
      <c r="H2" s="142" t="s">
        <v>330</v>
      </c>
      <c r="I2" s="141" t="s">
        <v>331</v>
      </c>
      <c r="J2" s="142" t="s">
        <v>328</v>
      </c>
      <c r="K2" s="141" t="s">
        <v>168</v>
      </c>
      <c r="L2" s="142" t="s">
        <v>169</v>
      </c>
      <c r="M2" s="143" t="s">
        <v>168</v>
      </c>
      <c r="N2" s="144" t="s">
        <v>106</v>
      </c>
      <c r="O2" s="145" t="s">
        <v>332</v>
      </c>
      <c r="P2" s="146" t="s">
        <v>332</v>
      </c>
    </row>
    <row r="3" spans="1:16" ht="12" customHeight="1" x14ac:dyDescent="0.2">
      <c r="A3" s="113" t="s">
        <v>857</v>
      </c>
      <c r="B3" s="114"/>
      <c r="C3" s="120"/>
      <c r="D3" s="115"/>
      <c r="E3" s="116" t="s">
        <v>333</v>
      </c>
      <c r="F3" s="117" t="s">
        <v>334</v>
      </c>
      <c r="G3" s="118" t="s">
        <v>335</v>
      </c>
      <c r="H3" s="117"/>
      <c r="I3" s="116"/>
      <c r="J3" s="117" t="s">
        <v>336</v>
      </c>
      <c r="K3" s="116"/>
      <c r="L3" s="117"/>
      <c r="M3" s="118" t="s">
        <v>858</v>
      </c>
      <c r="N3" s="119" t="s">
        <v>107</v>
      </c>
      <c r="O3" s="120" t="s">
        <v>849</v>
      </c>
      <c r="P3" s="121" t="s">
        <v>859</v>
      </c>
    </row>
    <row r="4" spans="1:16" s="164" customFormat="1" ht="30.6" x14ac:dyDescent="0.2">
      <c r="A4" s="43">
        <v>56</v>
      </c>
      <c r="B4" s="44">
        <v>141</v>
      </c>
      <c r="C4" s="124" t="s">
        <v>412</v>
      </c>
      <c r="D4" s="43" t="s">
        <v>246</v>
      </c>
      <c r="E4" s="34">
        <v>745228</v>
      </c>
      <c r="F4" s="34">
        <v>497350</v>
      </c>
      <c r="G4" s="35">
        <v>66.737964757094474</v>
      </c>
      <c r="H4" s="34">
        <v>5636</v>
      </c>
      <c r="I4" s="34">
        <v>1765</v>
      </c>
      <c r="J4" s="34">
        <v>489949</v>
      </c>
      <c r="K4" s="34">
        <v>148035</v>
      </c>
      <c r="L4" s="34">
        <v>341914</v>
      </c>
      <c r="M4" s="35">
        <v>30.214369250677109</v>
      </c>
      <c r="N4" s="33" t="s">
        <v>100</v>
      </c>
      <c r="O4" s="45" t="s">
        <v>243</v>
      </c>
      <c r="P4" s="45" t="s">
        <v>243</v>
      </c>
    </row>
    <row r="5" spans="1:16" ht="30.6" x14ac:dyDescent="0.2">
      <c r="A5" s="122">
        <v>57</v>
      </c>
      <c r="B5" s="130">
        <v>309</v>
      </c>
      <c r="C5" s="127" t="s">
        <v>413</v>
      </c>
      <c r="D5" s="122" t="s">
        <v>359</v>
      </c>
      <c r="E5" s="160">
        <v>747262</v>
      </c>
      <c r="F5" s="160">
        <v>439111</v>
      </c>
      <c r="G5" s="161">
        <v>58.762656203580541</v>
      </c>
      <c r="H5" s="160">
        <v>17539</v>
      </c>
      <c r="I5" s="160">
        <v>7898</v>
      </c>
      <c r="J5" s="160">
        <v>413674</v>
      </c>
      <c r="K5" s="160">
        <v>169008</v>
      </c>
      <c r="L5" s="160">
        <v>244666</v>
      </c>
      <c r="M5" s="161">
        <v>40.855359534319298</v>
      </c>
      <c r="N5" s="162" t="s">
        <v>100</v>
      </c>
      <c r="O5" s="163" t="s">
        <v>361</v>
      </c>
      <c r="P5" s="163" t="s">
        <v>360</v>
      </c>
    </row>
    <row r="6" spans="1:16" ht="30.6" x14ac:dyDescent="0.2">
      <c r="A6" s="43">
        <v>58</v>
      </c>
      <c r="B6" s="44">
        <v>309</v>
      </c>
      <c r="C6" s="124" t="s">
        <v>414</v>
      </c>
      <c r="D6" s="43" t="s">
        <v>359</v>
      </c>
      <c r="E6" s="34">
        <v>747262</v>
      </c>
      <c r="F6" s="34">
        <v>439498</v>
      </c>
      <c r="G6" s="35">
        <v>58.814445268192415</v>
      </c>
      <c r="H6" s="34">
        <v>15734</v>
      </c>
      <c r="I6" s="34">
        <v>7316</v>
      </c>
      <c r="J6" s="34">
        <v>416448</v>
      </c>
      <c r="K6" s="34">
        <v>145926</v>
      </c>
      <c r="L6" s="34">
        <v>270522</v>
      </c>
      <c r="M6" s="35">
        <v>35.040629322268323</v>
      </c>
      <c r="N6" s="33" t="s">
        <v>100</v>
      </c>
      <c r="O6" s="45" t="s">
        <v>341</v>
      </c>
      <c r="P6" s="45" t="s">
        <v>342</v>
      </c>
    </row>
    <row r="7" spans="1:16" ht="30.6" x14ac:dyDescent="0.2">
      <c r="A7" s="122">
        <v>59</v>
      </c>
      <c r="B7" s="130">
        <v>1058</v>
      </c>
      <c r="C7" s="127" t="s">
        <v>415</v>
      </c>
      <c r="D7" s="122" t="s">
        <v>337</v>
      </c>
      <c r="E7" s="160">
        <v>757320</v>
      </c>
      <c r="F7" s="160">
        <v>353177</v>
      </c>
      <c r="G7" s="161">
        <v>46.635108012465011</v>
      </c>
      <c r="H7" s="160">
        <v>12449</v>
      </c>
      <c r="I7" s="160">
        <v>1732</v>
      </c>
      <c r="J7" s="160">
        <v>338996</v>
      </c>
      <c r="K7" s="160">
        <v>258567</v>
      </c>
      <c r="L7" s="160">
        <v>80429</v>
      </c>
      <c r="M7" s="161">
        <v>76.274351319779583</v>
      </c>
      <c r="N7" s="162" t="s">
        <v>99</v>
      </c>
      <c r="O7" s="163" t="s">
        <v>370</v>
      </c>
      <c r="P7" s="163" t="s">
        <v>371</v>
      </c>
    </row>
    <row r="8" spans="1:16" x14ac:dyDescent="0.2">
      <c r="A8" s="43">
        <v>60</v>
      </c>
      <c r="B8" s="44">
        <v>1170</v>
      </c>
      <c r="C8" s="124" t="s">
        <v>416</v>
      </c>
      <c r="D8" s="43" t="s">
        <v>246</v>
      </c>
      <c r="E8" s="34">
        <v>768125</v>
      </c>
      <c r="F8" s="34">
        <v>562869</v>
      </c>
      <c r="G8" s="35">
        <v>73.27830756712774</v>
      </c>
      <c r="H8" s="34">
        <v>3529</v>
      </c>
      <c r="I8" s="34">
        <v>2216</v>
      </c>
      <c r="J8" s="34">
        <v>557124</v>
      </c>
      <c r="K8" s="34">
        <v>332001</v>
      </c>
      <c r="L8" s="34">
        <v>225123</v>
      </c>
      <c r="M8" s="35">
        <v>59.59194003489349</v>
      </c>
      <c r="N8" s="33" t="s">
        <v>99</v>
      </c>
      <c r="O8" s="45" t="s">
        <v>243</v>
      </c>
      <c r="P8" s="45" t="s">
        <v>243</v>
      </c>
    </row>
    <row r="9" spans="1:16" ht="20.399999999999999" x14ac:dyDescent="0.2">
      <c r="A9" s="122">
        <v>61</v>
      </c>
      <c r="B9" s="130">
        <v>1394</v>
      </c>
      <c r="C9" s="127" t="s">
        <v>417</v>
      </c>
      <c r="D9" s="122" t="s">
        <v>246</v>
      </c>
      <c r="E9" s="160">
        <v>768105</v>
      </c>
      <c r="F9" s="160">
        <v>408885</v>
      </c>
      <c r="G9" s="161">
        <v>53.232956431737847</v>
      </c>
      <c r="H9" s="160">
        <v>15099</v>
      </c>
      <c r="I9" s="160">
        <v>12007</v>
      </c>
      <c r="J9" s="160">
        <v>381779</v>
      </c>
      <c r="K9" s="160">
        <v>117694</v>
      </c>
      <c r="L9" s="160">
        <v>264085</v>
      </c>
      <c r="M9" s="161">
        <v>30.827782565306105</v>
      </c>
      <c r="N9" s="162" t="s">
        <v>100</v>
      </c>
      <c r="O9" s="163" t="s">
        <v>243</v>
      </c>
      <c r="P9" s="163" t="s">
        <v>243</v>
      </c>
    </row>
    <row r="10" spans="1:16" ht="51" x14ac:dyDescent="0.2">
      <c r="A10" s="43">
        <v>62</v>
      </c>
      <c r="B10" s="44">
        <v>1394</v>
      </c>
      <c r="C10" s="124" t="s">
        <v>418</v>
      </c>
      <c r="D10" s="43" t="s">
        <v>359</v>
      </c>
      <c r="E10" s="34">
        <v>768105</v>
      </c>
      <c r="F10" s="34">
        <v>409039</v>
      </c>
      <c r="G10" s="35">
        <v>53.253005773950179</v>
      </c>
      <c r="H10" s="34">
        <v>13460</v>
      </c>
      <c r="I10" s="34">
        <v>5363</v>
      </c>
      <c r="J10" s="34">
        <v>390216</v>
      </c>
      <c r="K10" s="34">
        <v>95131</v>
      </c>
      <c r="L10" s="34">
        <v>295085</v>
      </c>
      <c r="M10" s="35">
        <v>24.379061852922483</v>
      </c>
      <c r="N10" s="33" t="s">
        <v>100</v>
      </c>
      <c r="O10" s="45" t="s">
        <v>358</v>
      </c>
      <c r="P10" s="45" t="s">
        <v>357</v>
      </c>
    </row>
    <row r="11" spans="1:16" ht="20.399999999999999" x14ac:dyDescent="0.2">
      <c r="A11" s="122">
        <v>63</v>
      </c>
      <c r="B11" s="130">
        <v>1394</v>
      </c>
      <c r="C11" s="127" t="s">
        <v>419</v>
      </c>
      <c r="D11" s="122" t="s">
        <v>337</v>
      </c>
      <c r="E11" s="160">
        <v>768105</v>
      </c>
      <c r="F11" s="160">
        <v>407852</v>
      </c>
      <c r="G11" s="161">
        <v>53.098469610274634</v>
      </c>
      <c r="H11" s="160">
        <v>14674</v>
      </c>
      <c r="I11" s="160">
        <v>8307</v>
      </c>
      <c r="J11" s="160">
        <v>384871</v>
      </c>
      <c r="K11" s="160">
        <v>156777</v>
      </c>
      <c r="L11" s="160">
        <v>228094</v>
      </c>
      <c r="M11" s="161">
        <v>40.734947553855704</v>
      </c>
      <c r="N11" s="162" t="s">
        <v>100</v>
      </c>
      <c r="O11" s="163" t="s">
        <v>372</v>
      </c>
      <c r="P11" s="163" t="s">
        <v>373</v>
      </c>
    </row>
    <row r="12" spans="1:16" ht="40.799999999999997" x14ac:dyDescent="0.2">
      <c r="A12" s="43">
        <v>64</v>
      </c>
      <c r="B12" s="44">
        <v>1905</v>
      </c>
      <c r="C12" s="124" t="s">
        <v>420</v>
      </c>
      <c r="D12" s="43" t="s">
        <v>337</v>
      </c>
      <c r="E12" s="34">
        <v>776394</v>
      </c>
      <c r="F12" s="34">
        <v>310905</v>
      </c>
      <c r="G12" s="35">
        <v>40.044745322606822</v>
      </c>
      <c r="H12" s="34">
        <v>23452</v>
      </c>
      <c r="I12" s="34">
        <v>4331</v>
      </c>
      <c r="J12" s="34">
        <v>283122</v>
      </c>
      <c r="K12" s="34">
        <v>199187</v>
      </c>
      <c r="L12" s="34">
        <v>83935</v>
      </c>
      <c r="M12" s="35">
        <v>70.353769752968688</v>
      </c>
      <c r="N12" s="33" t="s">
        <v>99</v>
      </c>
      <c r="O12" s="45" t="s">
        <v>370</v>
      </c>
      <c r="P12" s="45" t="s">
        <v>371</v>
      </c>
    </row>
    <row r="13" spans="1:16" ht="30.6" x14ac:dyDescent="0.2">
      <c r="A13" s="122">
        <v>65</v>
      </c>
      <c r="B13" s="130">
        <v>2353</v>
      </c>
      <c r="C13" s="127" t="s">
        <v>421</v>
      </c>
      <c r="D13" s="122" t="s">
        <v>246</v>
      </c>
      <c r="E13" s="160">
        <v>784769</v>
      </c>
      <c r="F13" s="160">
        <v>403417</v>
      </c>
      <c r="G13" s="161">
        <v>51.405827702164586</v>
      </c>
      <c r="H13" s="160">
        <v>9363</v>
      </c>
      <c r="I13" s="160">
        <v>1897</v>
      </c>
      <c r="J13" s="160">
        <v>392157</v>
      </c>
      <c r="K13" s="160">
        <v>245397</v>
      </c>
      <c r="L13" s="160">
        <v>146760</v>
      </c>
      <c r="M13" s="161">
        <v>62.576213098325418</v>
      </c>
      <c r="N13" s="162" t="s">
        <v>99</v>
      </c>
      <c r="O13" s="163" t="s">
        <v>243</v>
      </c>
      <c r="P13" s="163" t="s">
        <v>243</v>
      </c>
    </row>
    <row r="14" spans="1:16" ht="20.399999999999999" x14ac:dyDescent="0.2">
      <c r="A14" s="43">
        <v>66</v>
      </c>
      <c r="B14" s="44">
        <v>2864</v>
      </c>
      <c r="C14" s="124" t="s">
        <v>422</v>
      </c>
      <c r="D14" s="43" t="s">
        <v>246</v>
      </c>
      <c r="E14" s="34">
        <v>808916</v>
      </c>
      <c r="F14" s="34">
        <v>603931</v>
      </c>
      <c r="G14" s="35">
        <v>74.659297133447723</v>
      </c>
      <c r="H14" s="34">
        <v>3566</v>
      </c>
      <c r="I14" s="34">
        <v>2807</v>
      </c>
      <c r="J14" s="34">
        <v>597558</v>
      </c>
      <c r="K14" s="34">
        <v>329953</v>
      </c>
      <c r="L14" s="34">
        <v>267605</v>
      </c>
      <c r="M14" s="35">
        <v>55.216899447417653</v>
      </c>
      <c r="N14" s="33" t="s">
        <v>99</v>
      </c>
      <c r="O14" s="45" t="s">
        <v>243</v>
      </c>
      <c r="P14" s="45" t="s">
        <v>243</v>
      </c>
    </row>
    <row r="15" spans="1:16" ht="40.799999999999997" x14ac:dyDescent="0.2">
      <c r="A15" s="122">
        <v>67</v>
      </c>
      <c r="B15" s="130">
        <v>3109</v>
      </c>
      <c r="C15" s="127" t="s">
        <v>423</v>
      </c>
      <c r="D15" s="122" t="s">
        <v>337</v>
      </c>
      <c r="E15" s="160">
        <v>809545</v>
      </c>
      <c r="F15" s="160">
        <v>394272</v>
      </c>
      <c r="G15" s="161">
        <v>48.702913364914856</v>
      </c>
      <c r="H15" s="160">
        <v>67405</v>
      </c>
      <c r="I15" s="160">
        <v>1849</v>
      </c>
      <c r="J15" s="160">
        <v>325018</v>
      </c>
      <c r="K15" s="160">
        <v>232457</v>
      </c>
      <c r="L15" s="160">
        <v>92561</v>
      </c>
      <c r="M15" s="161">
        <v>71.521269591222634</v>
      </c>
      <c r="N15" s="162" t="s">
        <v>99</v>
      </c>
      <c r="O15" s="163" t="s">
        <v>370</v>
      </c>
      <c r="P15" s="163" t="s">
        <v>371</v>
      </c>
    </row>
    <row r="16" spans="1:16" ht="20.399999999999999" x14ac:dyDescent="0.2">
      <c r="A16" s="43">
        <v>68</v>
      </c>
      <c r="B16" s="44">
        <v>3109</v>
      </c>
      <c r="C16" s="124" t="s">
        <v>424</v>
      </c>
      <c r="D16" s="43" t="s">
        <v>359</v>
      </c>
      <c r="E16" s="34">
        <v>809545</v>
      </c>
      <c r="F16" s="34">
        <v>399217</v>
      </c>
      <c r="G16" s="35">
        <v>49.313750316535831</v>
      </c>
      <c r="H16" s="34">
        <v>15451</v>
      </c>
      <c r="I16" s="34">
        <v>4019</v>
      </c>
      <c r="J16" s="34">
        <v>379747</v>
      </c>
      <c r="K16" s="34">
        <v>241078</v>
      </c>
      <c r="L16" s="34">
        <v>138669</v>
      </c>
      <c r="M16" s="35">
        <v>63.483845823666805</v>
      </c>
      <c r="N16" s="33" t="s">
        <v>99</v>
      </c>
      <c r="O16" s="45" t="s">
        <v>374</v>
      </c>
      <c r="P16" s="45" t="s">
        <v>375</v>
      </c>
    </row>
    <row r="17" spans="1:16" ht="40.799999999999997" x14ac:dyDescent="0.2">
      <c r="A17" s="122">
        <v>69</v>
      </c>
      <c r="B17" s="130">
        <v>3221</v>
      </c>
      <c r="C17" s="127" t="s">
        <v>425</v>
      </c>
      <c r="D17" s="122" t="s">
        <v>337</v>
      </c>
      <c r="E17" s="160">
        <v>809406</v>
      </c>
      <c r="F17" s="160">
        <v>390834</v>
      </c>
      <c r="G17" s="161">
        <v>48.286521226677344</v>
      </c>
      <c r="H17" s="160">
        <v>14360</v>
      </c>
      <c r="I17" s="160">
        <v>15314</v>
      </c>
      <c r="J17" s="160">
        <v>361160</v>
      </c>
      <c r="K17" s="160">
        <v>304923</v>
      </c>
      <c r="L17" s="160">
        <v>56237</v>
      </c>
      <c r="M17" s="161">
        <v>84.428785026027242</v>
      </c>
      <c r="N17" s="162" t="s">
        <v>99</v>
      </c>
      <c r="O17" s="163" t="s">
        <v>370</v>
      </c>
      <c r="P17" s="163" t="s">
        <v>371</v>
      </c>
    </row>
    <row r="18" spans="1:16" ht="30.6" x14ac:dyDescent="0.2">
      <c r="A18" s="43">
        <v>70</v>
      </c>
      <c r="B18" s="44">
        <v>3949</v>
      </c>
      <c r="C18" s="124" t="s">
        <v>426</v>
      </c>
      <c r="D18" s="43" t="s">
        <v>359</v>
      </c>
      <c r="E18" s="34">
        <v>823679</v>
      </c>
      <c r="F18" s="34">
        <v>513534</v>
      </c>
      <c r="G18" s="35">
        <v>62.346375226271398</v>
      </c>
      <c r="H18" s="34">
        <v>6064</v>
      </c>
      <c r="I18" s="34">
        <v>1971</v>
      </c>
      <c r="J18" s="34">
        <v>505499</v>
      </c>
      <c r="K18" s="34">
        <v>240305</v>
      </c>
      <c r="L18" s="34">
        <v>265194</v>
      </c>
      <c r="M18" s="35">
        <v>47.538175149703562</v>
      </c>
      <c r="N18" s="33" t="s">
        <v>100</v>
      </c>
      <c r="O18" s="45" t="s">
        <v>346</v>
      </c>
      <c r="P18" s="45" t="s">
        <v>345</v>
      </c>
    </row>
    <row r="19" spans="1:16" ht="20.399999999999999" x14ac:dyDescent="0.2">
      <c r="A19" s="122">
        <v>71</v>
      </c>
      <c r="B19" s="130">
        <v>4418</v>
      </c>
      <c r="C19" s="127" t="s">
        <v>427</v>
      </c>
      <c r="D19" s="122" t="s">
        <v>246</v>
      </c>
      <c r="E19" s="160">
        <v>839212</v>
      </c>
      <c r="F19" s="160">
        <v>539273</v>
      </c>
      <c r="G19" s="161">
        <v>64.259448148977853</v>
      </c>
      <c r="H19" s="160">
        <v>6735</v>
      </c>
      <c r="I19" s="160">
        <v>3557</v>
      </c>
      <c r="J19" s="160">
        <v>528982</v>
      </c>
      <c r="K19" s="160">
        <v>287565</v>
      </c>
      <c r="L19" s="160">
        <v>241416</v>
      </c>
      <c r="M19" s="161">
        <v>54.361963166988673</v>
      </c>
      <c r="N19" s="162" t="s">
        <v>99</v>
      </c>
      <c r="O19" s="163" t="s">
        <v>243</v>
      </c>
      <c r="P19" s="163" t="s">
        <v>243</v>
      </c>
    </row>
    <row r="20" spans="1:16" ht="40.799999999999997" x14ac:dyDescent="0.2">
      <c r="A20" s="43">
        <v>72</v>
      </c>
      <c r="B20" s="44">
        <v>4873</v>
      </c>
      <c r="C20" s="124" t="s">
        <v>428</v>
      </c>
      <c r="D20" s="43" t="s">
        <v>337</v>
      </c>
      <c r="E20" s="34">
        <v>844175</v>
      </c>
      <c r="F20" s="34">
        <v>304206</v>
      </c>
      <c r="G20" s="35">
        <v>36.035893031658127</v>
      </c>
      <c r="H20" s="34">
        <v>16409</v>
      </c>
      <c r="I20" s="34">
        <v>7622</v>
      </c>
      <c r="J20" s="34">
        <v>280175</v>
      </c>
      <c r="K20" s="34">
        <v>169012</v>
      </c>
      <c r="L20" s="34">
        <v>111163</v>
      </c>
      <c r="M20" s="35">
        <v>60.323726242526988</v>
      </c>
      <c r="N20" s="33" t="s">
        <v>99</v>
      </c>
      <c r="O20" s="45" t="s">
        <v>376</v>
      </c>
      <c r="P20" s="45" t="s">
        <v>353</v>
      </c>
    </row>
    <row r="21" spans="1:16" ht="40.799999999999997" x14ac:dyDescent="0.2">
      <c r="A21" s="122">
        <v>73</v>
      </c>
      <c r="B21" s="130">
        <v>5412</v>
      </c>
      <c r="C21" s="127" t="s">
        <v>429</v>
      </c>
      <c r="D21" s="122" t="s">
        <v>337</v>
      </c>
      <c r="E21" s="160">
        <v>851082</v>
      </c>
      <c r="F21" s="160">
        <v>374977</v>
      </c>
      <c r="G21" s="161">
        <v>44.058856843406389</v>
      </c>
      <c r="H21" s="160">
        <v>33104</v>
      </c>
      <c r="I21" s="160">
        <v>14048</v>
      </c>
      <c r="J21" s="160">
        <v>327825</v>
      </c>
      <c r="K21" s="160">
        <v>204394</v>
      </c>
      <c r="L21" s="160">
        <v>123431</v>
      </c>
      <c r="M21" s="161">
        <v>62.348509113093876</v>
      </c>
      <c r="N21" s="162" t="s">
        <v>99</v>
      </c>
      <c r="O21" s="163" t="s">
        <v>357</v>
      </c>
      <c r="P21" s="163" t="s">
        <v>358</v>
      </c>
    </row>
    <row r="22" spans="1:16" ht="40.799999999999997" x14ac:dyDescent="0.2">
      <c r="A22" s="43">
        <v>74</v>
      </c>
      <c r="B22" s="44">
        <v>5636</v>
      </c>
      <c r="C22" s="124" t="s">
        <v>430</v>
      </c>
      <c r="D22" s="43" t="s">
        <v>337</v>
      </c>
      <c r="E22" s="34">
        <v>871476</v>
      </c>
      <c r="F22" s="34">
        <v>488167</v>
      </c>
      <c r="G22" s="35">
        <v>56.016115188484825</v>
      </c>
      <c r="H22" s="34">
        <v>5646</v>
      </c>
      <c r="I22" s="34">
        <v>2943</v>
      </c>
      <c r="J22" s="34">
        <v>479578</v>
      </c>
      <c r="K22" s="34">
        <v>452117</v>
      </c>
      <c r="L22" s="34">
        <v>27461</v>
      </c>
      <c r="M22" s="35">
        <v>94.273924158322529</v>
      </c>
      <c r="N22" s="33" t="s">
        <v>99</v>
      </c>
      <c r="O22" s="45" t="s">
        <v>362</v>
      </c>
      <c r="P22" s="45" t="s">
        <v>110</v>
      </c>
    </row>
    <row r="23" spans="1:16" ht="40.799999999999997" x14ac:dyDescent="0.2">
      <c r="A23" s="122">
        <v>75</v>
      </c>
      <c r="B23" s="130">
        <v>6343</v>
      </c>
      <c r="C23" s="127" t="s">
        <v>431</v>
      </c>
      <c r="D23" s="122" t="s">
        <v>337</v>
      </c>
      <c r="E23" s="160">
        <v>894177</v>
      </c>
      <c r="F23" s="160">
        <v>376063</v>
      </c>
      <c r="G23" s="161">
        <v>42.056885829092003</v>
      </c>
      <c r="H23" s="160">
        <v>11994</v>
      </c>
      <c r="I23" s="160">
        <v>6092</v>
      </c>
      <c r="J23" s="160">
        <v>357977</v>
      </c>
      <c r="K23" s="160">
        <v>190288</v>
      </c>
      <c r="L23" s="160">
        <v>167689</v>
      </c>
      <c r="M23" s="161">
        <v>53.156487707310809</v>
      </c>
      <c r="N23" s="162" t="s">
        <v>99</v>
      </c>
      <c r="O23" s="163" t="s">
        <v>6</v>
      </c>
      <c r="P23" s="163" t="s">
        <v>7</v>
      </c>
    </row>
    <row r="24" spans="1:16" ht="51" x14ac:dyDescent="0.2">
      <c r="A24" s="43">
        <v>76</v>
      </c>
      <c r="B24" s="44">
        <v>6728</v>
      </c>
      <c r="C24" s="124" t="s">
        <v>432</v>
      </c>
      <c r="D24" s="43" t="s">
        <v>359</v>
      </c>
      <c r="E24" s="34">
        <v>936096</v>
      </c>
      <c r="F24" s="34">
        <v>612171</v>
      </c>
      <c r="G24" s="35">
        <v>65.39617731514717</v>
      </c>
      <c r="H24" s="34">
        <v>4332</v>
      </c>
      <c r="I24" s="34">
        <v>5290</v>
      </c>
      <c r="J24" s="34">
        <v>602549</v>
      </c>
      <c r="K24" s="34">
        <v>276735</v>
      </c>
      <c r="L24" s="34">
        <v>325814</v>
      </c>
      <c r="M24" s="35">
        <v>45.927385158717385</v>
      </c>
      <c r="N24" s="33" t="s">
        <v>100</v>
      </c>
      <c r="O24" s="45" t="s">
        <v>363</v>
      </c>
      <c r="P24" s="45" t="s">
        <v>364</v>
      </c>
    </row>
    <row r="25" spans="1:16" ht="30.6" x14ac:dyDescent="0.2">
      <c r="A25" s="122">
        <v>77</v>
      </c>
      <c r="B25" s="130">
        <v>6861</v>
      </c>
      <c r="C25" s="127" t="s">
        <v>433</v>
      </c>
      <c r="D25" s="122" t="s">
        <v>359</v>
      </c>
      <c r="E25" s="160">
        <v>936336</v>
      </c>
      <c r="F25" s="160">
        <v>463302</v>
      </c>
      <c r="G25" s="161">
        <v>49.480314758804532</v>
      </c>
      <c r="H25" s="160">
        <v>8892</v>
      </c>
      <c r="I25" s="160">
        <v>5825</v>
      </c>
      <c r="J25" s="160">
        <v>448587</v>
      </c>
      <c r="K25" s="160">
        <v>299550</v>
      </c>
      <c r="L25" s="160">
        <v>149035</v>
      </c>
      <c r="M25" s="161">
        <v>66.776344388045132</v>
      </c>
      <c r="N25" s="162" t="s">
        <v>99</v>
      </c>
      <c r="O25" s="163" t="s">
        <v>377</v>
      </c>
      <c r="P25" s="163" t="s">
        <v>378</v>
      </c>
    </row>
    <row r="26" spans="1:16" ht="30.6" x14ac:dyDescent="0.2">
      <c r="A26" s="43">
        <v>78</v>
      </c>
      <c r="B26" s="44">
        <v>7064</v>
      </c>
      <c r="C26" s="124" t="s">
        <v>434</v>
      </c>
      <c r="D26" s="43" t="s">
        <v>337</v>
      </c>
      <c r="E26" s="34">
        <v>937257</v>
      </c>
      <c r="F26" s="34">
        <v>505121</v>
      </c>
      <c r="G26" s="35">
        <v>53.89354253955959</v>
      </c>
      <c r="H26" s="34">
        <v>19329</v>
      </c>
      <c r="I26" s="34">
        <v>8401</v>
      </c>
      <c r="J26" s="34">
        <v>477391</v>
      </c>
      <c r="K26" s="34">
        <v>399131</v>
      </c>
      <c r="L26" s="34">
        <v>78260</v>
      </c>
      <c r="M26" s="35">
        <v>83.60672907532819</v>
      </c>
      <c r="N26" s="33" t="s">
        <v>99</v>
      </c>
      <c r="O26" s="45" t="s">
        <v>362</v>
      </c>
      <c r="P26" s="45" t="s">
        <v>110</v>
      </c>
    </row>
    <row r="27" spans="1:16" ht="40.799999999999997" x14ac:dyDescent="0.2">
      <c r="A27" s="122">
        <v>79</v>
      </c>
      <c r="B27" s="130">
        <v>7064</v>
      </c>
      <c r="C27" s="127" t="s">
        <v>435</v>
      </c>
      <c r="D27" s="122" t="s">
        <v>337</v>
      </c>
      <c r="E27" s="160">
        <v>937257</v>
      </c>
      <c r="F27" s="160">
        <v>503914</v>
      </c>
      <c r="G27" s="161">
        <v>53.764762493104875</v>
      </c>
      <c r="H27" s="160">
        <v>20920</v>
      </c>
      <c r="I27" s="160">
        <v>10347</v>
      </c>
      <c r="J27" s="160">
        <v>472647</v>
      </c>
      <c r="K27" s="160">
        <v>307528</v>
      </c>
      <c r="L27" s="160">
        <v>165119</v>
      </c>
      <c r="M27" s="161">
        <v>65.065048545743437</v>
      </c>
      <c r="N27" s="162" t="s">
        <v>99</v>
      </c>
      <c r="O27" s="163" t="s">
        <v>374</v>
      </c>
      <c r="P27" s="163" t="s">
        <v>375</v>
      </c>
    </row>
    <row r="28" spans="1:16" ht="40.799999999999997" x14ac:dyDescent="0.2">
      <c r="A28" s="43">
        <v>80</v>
      </c>
      <c r="B28" s="44">
        <v>7162</v>
      </c>
      <c r="C28" s="124" t="s">
        <v>436</v>
      </c>
      <c r="D28" s="43" t="s">
        <v>337</v>
      </c>
      <c r="E28" s="34">
        <v>931523</v>
      </c>
      <c r="F28" s="34">
        <v>305795</v>
      </c>
      <c r="G28" s="35">
        <v>32.827423477466475</v>
      </c>
      <c r="H28" s="34">
        <v>19708</v>
      </c>
      <c r="I28" s="34">
        <v>6710</v>
      </c>
      <c r="J28" s="34">
        <v>279377</v>
      </c>
      <c r="K28" s="34">
        <v>200008</v>
      </c>
      <c r="L28" s="34">
        <v>79369</v>
      </c>
      <c r="M28" s="35">
        <v>71.590717918797893</v>
      </c>
      <c r="N28" s="33" t="s">
        <v>99</v>
      </c>
      <c r="O28" s="45" t="s">
        <v>370</v>
      </c>
      <c r="P28" s="45" t="s">
        <v>371</v>
      </c>
    </row>
    <row r="29" spans="1:16" ht="20.399999999999999" x14ac:dyDescent="0.2">
      <c r="A29" s="122">
        <v>81</v>
      </c>
      <c r="B29" s="130">
        <v>7386</v>
      </c>
      <c r="C29" s="127" t="s">
        <v>437</v>
      </c>
      <c r="D29" s="122" t="s">
        <v>246</v>
      </c>
      <c r="E29" s="160">
        <v>957389</v>
      </c>
      <c r="F29" s="160">
        <v>577247</v>
      </c>
      <c r="G29" s="161">
        <v>60.293882632869192</v>
      </c>
      <c r="H29" s="160">
        <v>36755</v>
      </c>
      <c r="I29" s="160">
        <v>30396</v>
      </c>
      <c r="J29" s="160">
        <v>510856</v>
      </c>
      <c r="K29" s="160">
        <v>254455</v>
      </c>
      <c r="L29" s="160">
        <v>256401</v>
      </c>
      <c r="M29" s="161">
        <v>49.809535368088071</v>
      </c>
      <c r="N29" s="162" t="s">
        <v>100</v>
      </c>
      <c r="O29" s="163" t="s">
        <v>243</v>
      </c>
      <c r="P29" s="163" t="s">
        <v>243</v>
      </c>
    </row>
    <row r="30" spans="1:16" ht="30.6" x14ac:dyDescent="0.2">
      <c r="A30" s="43">
        <v>82.1</v>
      </c>
      <c r="B30" s="44">
        <v>7386</v>
      </c>
      <c r="C30" s="124" t="s">
        <v>438</v>
      </c>
      <c r="D30" s="43" t="s">
        <v>359</v>
      </c>
      <c r="E30" s="34">
        <v>957386</v>
      </c>
      <c r="F30" s="34">
        <v>576656</v>
      </c>
      <c r="G30" s="35">
        <v>60.232340978455923</v>
      </c>
      <c r="H30" s="34">
        <v>23138</v>
      </c>
      <c r="I30" s="34">
        <v>45538</v>
      </c>
      <c r="J30" s="34">
        <v>499143</v>
      </c>
      <c r="K30" s="34">
        <v>276021</v>
      </c>
      <c r="L30" s="34">
        <v>223122</v>
      </c>
      <c r="M30" s="35">
        <v>55.298982455929469</v>
      </c>
      <c r="N30" s="33" t="s">
        <v>99</v>
      </c>
      <c r="O30" s="45" t="s">
        <v>8</v>
      </c>
      <c r="P30" s="45" t="s">
        <v>9</v>
      </c>
    </row>
    <row r="31" spans="1:16" ht="40.799999999999997" x14ac:dyDescent="0.2">
      <c r="A31" s="122">
        <v>82.2</v>
      </c>
      <c r="B31" s="130">
        <v>7386</v>
      </c>
      <c r="C31" s="127" t="s">
        <v>439</v>
      </c>
      <c r="D31" s="122" t="s">
        <v>247</v>
      </c>
      <c r="E31" s="160">
        <v>957386</v>
      </c>
      <c r="F31" s="160">
        <v>576656</v>
      </c>
      <c r="G31" s="161">
        <v>60.232340978455923</v>
      </c>
      <c r="H31" s="160">
        <v>23138</v>
      </c>
      <c r="I31" s="160">
        <v>45538</v>
      </c>
      <c r="J31" s="160">
        <v>499143</v>
      </c>
      <c r="K31" s="160">
        <v>122240</v>
      </c>
      <c r="L31" s="160">
        <v>345327</v>
      </c>
      <c r="M31" s="161">
        <v>24.489975818552999</v>
      </c>
      <c r="N31" s="162" t="s">
        <v>100</v>
      </c>
      <c r="O31" s="163" t="s">
        <v>371</v>
      </c>
      <c r="P31" s="163" t="s">
        <v>370</v>
      </c>
    </row>
    <row r="32" spans="1:16" ht="20.399999999999999" x14ac:dyDescent="0.2">
      <c r="A32" s="43">
        <v>83</v>
      </c>
      <c r="B32" s="44">
        <v>7442</v>
      </c>
      <c r="C32" s="124" t="s">
        <v>440</v>
      </c>
      <c r="D32" s="43" t="s">
        <v>337</v>
      </c>
      <c r="E32" s="34">
        <v>968327</v>
      </c>
      <c r="F32" s="34">
        <v>750159</v>
      </c>
      <c r="G32" s="35">
        <v>77.469594465505978</v>
      </c>
      <c r="H32" s="34">
        <v>6502</v>
      </c>
      <c r="I32" s="34">
        <v>4039</v>
      </c>
      <c r="J32" s="34">
        <v>740589</v>
      </c>
      <c r="K32" s="34">
        <v>416870</v>
      </c>
      <c r="L32" s="34">
        <v>323719</v>
      </c>
      <c r="M32" s="35">
        <v>56.288980797716412</v>
      </c>
      <c r="N32" s="33" t="s">
        <v>99</v>
      </c>
      <c r="O32" s="45" t="s">
        <v>360</v>
      </c>
      <c r="P32" s="45" t="s">
        <v>361</v>
      </c>
    </row>
    <row r="33" spans="1:16" ht="40.799999999999997" x14ac:dyDescent="0.2">
      <c r="A33" s="122">
        <v>84</v>
      </c>
      <c r="B33" s="130">
        <v>7610</v>
      </c>
      <c r="C33" s="127" t="s">
        <v>441</v>
      </c>
      <c r="D33" s="122" t="s">
        <v>246</v>
      </c>
      <c r="E33" s="160">
        <v>964587</v>
      </c>
      <c r="F33" s="160">
        <v>656913</v>
      </c>
      <c r="G33" s="161">
        <v>68.103032696895156</v>
      </c>
      <c r="H33" s="160">
        <v>8618</v>
      </c>
      <c r="I33" s="160">
        <v>1487</v>
      </c>
      <c r="J33" s="160">
        <v>646808</v>
      </c>
      <c r="K33" s="160">
        <v>369466</v>
      </c>
      <c r="L33" s="160">
        <v>277342</v>
      </c>
      <c r="M33" s="161">
        <v>57.121433253763101</v>
      </c>
      <c r="N33" s="162" t="s">
        <v>99</v>
      </c>
      <c r="O33" s="163" t="s">
        <v>243</v>
      </c>
      <c r="P33" s="163" t="s">
        <v>243</v>
      </c>
    </row>
    <row r="34" spans="1:16" ht="30.6" x14ac:dyDescent="0.2">
      <c r="A34" s="43">
        <v>85</v>
      </c>
      <c r="B34" s="44">
        <v>7701</v>
      </c>
      <c r="C34" s="124" t="s">
        <v>442</v>
      </c>
      <c r="D34" s="43" t="s">
        <v>359</v>
      </c>
      <c r="E34" s="34">
        <v>967289</v>
      </c>
      <c r="F34" s="34">
        <v>610411</v>
      </c>
      <c r="G34" s="35">
        <v>63.105338735372776</v>
      </c>
      <c r="H34" s="34">
        <v>48783</v>
      </c>
      <c r="I34" s="34">
        <v>3076</v>
      </c>
      <c r="J34" s="34">
        <v>558542</v>
      </c>
      <c r="K34" s="34">
        <v>398548</v>
      </c>
      <c r="L34" s="34">
        <v>160004</v>
      </c>
      <c r="M34" s="35">
        <v>71.355063719469612</v>
      </c>
      <c r="N34" s="33" t="s">
        <v>99</v>
      </c>
      <c r="O34" s="45" t="s">
        <v>374</v>
      </c>
      <c r="P34" s="45" t="s">
        <v>375</v>
      </c>
    </row>
    <row r="35" spans="1:16" ht="20.399999999999999" x14ac:dyDescent="0.2">
      <c r="A35" s="122">
        <v>86</v>
      </c>
      <c r="B35" s="130">
        <v>7701</v>
      </c>
      <c r="C35" s="127" t="s">
        <v>443</v>
      </c>
      <c r="D35" s="122" t="s">
        <v>359</v>
      </c>
      <c r="E35" s="160">
        <v>967289</v>
      </c>
      <c r="F35" s="160">
        <v>610411</v>
      </c>
      <c r="G35" s="161">
        <v>63.105338735372776</v>
      </c>
      <c r="H35" s="160">
        <v>15837</v>
      </c>
      <c r="I35" s="160">
        <v>2727</v>
      </c>
      <c r="J35" s="160">
        <v>591847</v>
      </c>
      <c r="K35" s="160">
        <v>198696</v>
      </c>
      <c r="L35" s="160">
        <v>393151</v>
      </c>
      <c r="M35" s="161">
        <v>33.572190109943953</v>
      </c>
      <c r="N35" s="162" t="s">
        <v>100</v>
      </c>
      <c r="O35" s="163" t="s">
        <v>379</v>
      </c>
      <c r="P35" s="163" t="s">
        <v>380</v>
      </c>
    </row>
    <row r="36" spans="1:16" ht="40.799999999999997" x14ac:dyDescent="0.2">
      <c r="A36" s="43">
        <v>87</v>
      </c>
      <c r="B36" s="44">
        <v>7813</v>
      </c>
      <c r="C36" s="124" t="s">
        <v>444</v>
      </c>
      <c r="D36" s="43" t="s">
        <v>337</v>
      </c>
      <c r="E36" s="34">
        <v>969522</v>
      </c>
      <c r="F36" s="34">
        <v>373921</v>
      </c>
      <c r="G36" s="35">
        <v>38.567562159497157</v>
      </c>
      <c r="H36" s="34">
        <v>27957</v>
      </c>
      <c r="I36" s="34">
        <v>791</v>
      </c>
      <c r="J36" s="34">
        <v>345173</v>
      </c>
      <c r="K36" s="34">
        <v>206297</v>
      </c>
      <c r="L36" s="34">
        <v>138876</v>
      </c>
      <c r="M36" s="35">
        <v>59.766262135219151</v>
      </c>
      <c r="N36" s="33" t="s">
        <v>99</v>
      </c>
      <c r="O36" s="45" t="s">
        <v>339</v>
      </c>
      <c r="P36" s="45" t="s">
        <v>340</v>
      </c>
    </row>
    <row r="37" spans="1:16" ht="30.6" x14ac:dyDescent="0.2">
      <c r="A37" s="122">
        <v>88</v>
      </c>
      <c r="B37" s="130">
        <v>7813</v>
      </c>
      <c r="C37" s="127" t="s">
        <v>445</v>
      </c>
      <c r="D37" s="122" t="s">
        <v>337</v>
      </c>
      <c r="E37" s="160">
        <v>969522</v>
      </c>
      <c r="F37" s="160">
        <v>372187</v>
      </c>
      <c r="G37" s="161">
        <v>38.388711138065972</v>
      </c>
      <c r="H37" s="160">
        <v>32859</v>
      </c>
      <c r="I37" s="160">
        <v>938</v>
      </c>
      <c r="J37" s="160">
        <v>338390</v>
      </c>
      <c r="K37" s="160">
        <v>210447</v>
      </c>
      <c r="L37" s="160">
        <v>127943</v>
      </c>
      <c r="M37" s="161">
        <v>62.190667572918827</v>
      </c>
      <c r="N37" s="162" t="s">
        <v>99</v>
      </c>
      <c r="O37" s="163" t="s">
        <v>355</v>
      </c>
      <c r="P37" s="163" t="s">
        <v>356</v>
      </c>
    </row>
    <row r="38" spans="1:16" ht="40.799999999999997" x14ac:dyDescent="0.2">
      <c r="A38" s="43">
        <v>89</v>
      </c>
      <c r="B38" s="44">
        <v>8198</v>
      </c>
      <c r="C38" s="124" t="s">
        <v>446</v>
      </c>
      <c r="D38" s="43" t="s">
        <v>359</v>
      </c>
      <c r="E38" s="34">
        <v>976105</v>
      </c>
      <c r="F38" s="34">
        <v>445100</v>
      </c>
      <c r="G38" s="35">
        <v>45.599602501780033</v>
      </c>
      <c r="H38" s="34">
        <v>30259</v>
      </c>
      <c r="I38" s="34">
        <v>1025</v>
      </c>
      <c r="J38" s="34">
        <v>413816</v>
      </c>
      <c r="K38" s="34">
        <v>65828</v>
      </c>
      <c r="L38" s="34">
        <v>347988</v>
      </c>
      <c r="M38" s="35">
        <v>15.907553115394283</v>
      </c>
      <c r="N38" s="33" t="s">
        <v>100</v>
      </c>
      <c r="O38" s="45" t="s">
        <v>110</v>
      </c>
      <c r="P38" s="45" t="s">
        <v>362</v>
      </c>
    </row>
    <row r="39" spans="1:16" ht="40.799999999999997" x14ac:dyDescent="0.2">
      <c r="A39" s="122">
        <v>90</v>
      </c>
      <c r="B39" s="130">
        <v>8198</v>
      </c>
      <c r="C39" s="127" t="s">
        <v>447</v>
      </c>
      <c r="D39" s="122" t="s">
        <v>359</v>
      </c>
      <c r="E39" s="160">
        <v>976105</v>
      </c>
      <c r="F39" s="160">
        <v>445100</v>
      </c>
      <c r="G39" s="161">
        <v>45.599602501780033</v>
      </c>
      <c r="H39" s="160">
        <v>25991</v>
      </c>
      <c r="I39" s="160">
        <v>1028</v>
      </c>
      <c r="J39" s="160">
        <v>418081</v>
      </c>
      <c r="K39" s="160">
        <v>159200</v>
      </c>
      <c r="L39" s="160">
        <v>258881</v>
      </c>
      <c r="M39" s="161">
        <v>38.078745506253576</v>
      </c>
      <c r="N39" s="162" t="s">
        <v>100</v>
      </c>
      <c r="O39" s="163" t="s">
        <v>110</v>
      </c>
      <c r="P39" s="163" t="s">
        <v>362</v>
      </c>
    </row>
    <row r="40" spans="1:16" ht="30.6" x14ac:dyDescent="0.2">
      <c r="A40" s="43">
        <v>91</v>
      </c>
      <c r="B40" s="44">
        <v>8198</v>
      </c>
      <c r="C40" s="124" t="s">
        <v>448</v>
      </c>
      <c r="D40" s="43" t="s">
        <v>359</v>
      </c>
      <c r="E40" s="34">
        <v>976105</v>
      </c>
      <c r="F40" s="34">
        <v>445100</v>
      </c>
      <c r="G40" s="35">
        <v>45.599602501780033</v>
      </c>
      <c r="H40" s="34">
        <v>26433</v>
      </c>
      <c r="I40" s="34">
        <v>1017</v>
      </c>
      <c r="J40" s="34">
        <v>417650</v>
      </c>
      <c r="K40" s="34">
        <v>160181</v>
      </c>
      <c r="L40" s="34">
        <v>257469</v>
      </c>
      <c r="M40" s="35">
        <v>38.352927092062735</v>
      </c>
      <c r="N40" s="33" t="s">
        <v>100</v>
      </c>
      <c r="O40" s="45" t="s">
        <v>381</v>
      </c>
      <c r="P40" s="45" t="s">
        <v>382</v>
      </c>
    </row>
    <row r="41" spans="1:16" ht="61.2" x14ac:dyDescent="0.2">
      <c r="A41" s="122">
        <v>92</v>
      </c>
      <c r="B41" s="130">
        <v>8303</v>
      </c>
      <c r="C41" s="127" t="s">
        <v>449</v>
      </c>
      <c r="D41" s="122" t="s">
        <v>246</v>
      </c>
      <c r="E41" s="160">
        <v>982567</v>
      </c>
      <c r="F41" s="160">
        <v>690844</v>
      </c>
      <c r="G41" s="161">
        <v>70.310116256703097</v>
      </c>
      <c r="H41" s="160">
        <v>8058</v>
      </c>
      <c r="I41" s="160">
        <v>2160</v>
      </c>
      <c r="J41" s="160">
        <v>680626</v>
      </c>
      <c r="K41" s="160">
        <v>303794</v>
      </c>
      <c r="L41" s="160">
        <v>376832</v>
      </c>
      <c r="M41" s="161">
        <v>44.634498241324899</v>
      </c>
      <c r="N41" s="162" t="s">
        <v>100</v>
      </c>
      <c r="O41" s="163" t="s">
        <v>243</v>
      </c>
      <c r="P41" s="163" t="s">
        <v>243</v>
      </c>
    </row>
    <row r="42" spans="1:16" ht="30.6" x14ac:dyDescent="0.2">
      <c r="A42" s="43">
        <v>93</v>
      </c>
      <c r="B42" s="44">
        <v>8373</v>
      </c>
      <c r="C42" s="124" t="s">
        <v>450</v>
      </c>
      <c r="D42" s="43" t="s">
        <v>359</v>
      </c>
      <c r="E42" s="34">
        <v>992523</v>
      </c>
      <c r="F42" s="34">
        <v>856148</v>
      </c>
      <c r="G42" s="35">
        <v>86.259764257352217</v>
      </c>
      <c r="H42" s="34">
        <v>7525</v>
      </c>
      <c r="I42" s="34">
        <v>1969</v>
      </c>
      <c r="J42" s="34">
        <v>846654</v>
      </c>
      <c r="K42" s="34">
        <v>109702</v>
      </c>
      <c r="L42" s="34">
        <v>736952</v>
      </c>
      <c r="M42" s="35">
        <v>12.957122980580024</v>
      </c>
      <c r="N42" s="33" t="s">
        <v>100</v>
      </c>
      <c r="O42" s="45" t="s">
        <v>110</v>
      </c>
      <c r="P42" s="45" t="s">
        <v>362</v>
      </c>
    </row>
    <row r="43" spans="1:16" ht="30.6" x14ac:dyDescent="0.2">
      <c r="A43" s="122">
        <v>94</v>
      </c>
      <c r="B43" s="130">
        <v>8450</v>
      </c>
      <c r="C43" s="127" t="s">
        <v>451</v>
      </c>
      <c r="D43" s="122" t="s">
        <v>359</v>
      </c>
      <c r="E43" s="160">
        <v>989661</v>
      </c>
      <c r="F43" s="160">
        <v>526876</v>
      </c>
      <c r="G43" s="161">
        <v>53.238027971194178</v>
      </c>
      <c r="H43" s="160">
        <v>25109</v>
      </c>
      <c r="I43" s="160">
        <v>1016</v>
      </c>
      <c r="J43" s="160">
        <v>500751</v>
      </c>
      <c r="K43" s="160">
        <v>55145</v>
      </c>
      <c r="L43" s="160">
        <v>445606</v>
      </c>
      <c r="M43" s="161">
        <v>11.0124592861522</v>
      </c>
      <c r="N43" s="162" t="s">
        <v>100</v>
      </c>
      <c r="O43" s="163" t="s">
        <v>110</v>
      </c>
      <c r="P43" s="163" t="s">
        <v>362</v>
      </c>
    </row>
    <row r="44" spans="1:16" ht="71.400000000000006" x14ac:dyDescent="0.2">
      <c r="A44" s="43">
        <v>95</v>
      </c>
      <c r="B44" s="44">
        <v>8450</v>
      </c>
      <c r="C44" s="124" t="s">
        <v>452</v>
      </c>
      <c r="D44" s="43" t="s">
        <v>246</v>
      </c>
      <c r="E44" s="34">
        <v>989661</v>
      </c>
      <c r="F44" s="34">
        <v>528736</v>
      </c>
      <c r="G44" s="35">
        <v>53.425971115361726</v>
      </c>
      <c r="H44" s="34">
        <v>19515</v>
      </c>
      <c r="I44" s="34">
        <v>1024</v>
      </c>
      <c r="J44" s="34">
        <v>508197</v>
      </c>
      <c r="K44" s="34">
        <v>93892</v>
      </c>
      <c r="L44" s="34">
        <v>414305</v>
      </c>
      <c r="M44" s="35">
        <v>18.475512448912529</v>
      </c>
      <c r="N44" s="33" t="s">
        <v>100</v>
      </c>
      <c r="O44" s="45" t="s">
        <v>243</v>
      </c>
      <c r="P44" s="45" t="s">
        <v>243</v>
      </c>
    </row>
    <row r="45" spans="1:16" ht="40.799999999999997" x14ac:dyDescent="0.2">
      <c r="A45" s="122">
        <v>96</v>
      </c>
      <c r="B45" s="130">
        <v>8506</v>
      </c>
      <c r="C45" s="127" t="s">
        <v>453</v>
      </c>
      <c r="D45" s="122" t="s">
        <v>359</v>
      </c>
      <c r="E45" s="160">
        <v>990202</v>
      </c>
      <c r="F45" s="160">
        <v>651159</v>
      </c>
      <c r="G45" s="161">
        <v>65.760218622058929</v>
      </c>
      <c r="H45" s="160">
        <v>10813</v>
      </c>
      <c r="I45" s="160">
        <v>1450</v>
      </c>
      <c r="J45" s="160">
        <v>638896</v>
      </c>
      <c r="K45" s="160">
        <v>171020</v>
      </c>
      <c r="L45" s="160">
        <v>467876</v>
      </c>
      <c r="M45" s="161">
        <v>26.76804988605344</v>
      </c>
      <c r="N45" s="162" t="s">
        <v>100</v>
      </c>
      <c r="O45" s="163" t="s">
        <v>371</v>
      </c>
      <c r="P45" s="163" t="s">
        <v>370</v>
      </c>
    </row>
    <row r="46" spans="1:16" ht="30.6" x14ac:dyDescent="0.2">
      <c r="A46" s="43">
        <v>97</v>
      </c>
      <c r="B46" s="44">
        <v>8555</v>
      </c>
      <c r="C46" s="124" t="s">
        <v>454</v>
      </c>
      <c r="D46" s="43" t="s">
        <v>337</v>
      </c>
      <c r="E46" s="34">
        <v>985774</v>
      </c>
      <c r="F46" s="34">
        <v>636591</v>
      </c>
      <c r="G46" s="35">
        <v>64.577783548764728</v>
      </c>
      <c r="H46" s="34">
        <v>11931</v>
      </c>
      <c r="I46" s="34">
        <v>1575</v>
      </c>
      <c r="J46" s="34">
        <v>623085</v>
      </c>
      <c r="K46" s="34">
        <v>262688</v>
      </c>
      <c r="L46" s="34">
        <v>360397</v>
      </c>
      <c r="M46" s="35">
        <v>42.159255960262243</v>
      </c>
      <c r="N46" s="33" t="s">
        <v>100</v>
      </c>
      <c r="O46" s="45" t="s">
        <v>345</v>
      </c>
      <c r="P46" s="45" t="s">
        <v>346</v>
      </c>
    </row>
    <row r="47" spans="1:16" ht="30.6" x14ac:dyDescent="0.2">
      <c r="A47" s="122">
        <v>98</v>
      </c>
      <c r="B47" s="130">
        <v>8814</v>
      </c>
      <c r="C47" s="127" t="s">
        <v>455</v>
      </c>
      <c r="D47" s="122" t="s">
        <v>246</v>
      </c>
      <c r="E47" s="160">
        <v>995663</v>
      </c>
      <c r="F47" s="160">
        <v>766505</v>
      </c>
      <c r="G47" s="161">
        <v>76.984381261531269</v>
      </c>
      <c r="H47" s="160">
        <v>7676</v>
      </c>
      <c r="I47" s="160">
        <v>1981</v>
      </c>
      <c r="J47" s="160">
        <v>756848</v>
      </c>
      <c r="K47" s="160">
        <v>320668</v>
      </c>
      <c r="L47" s="160">
        <v>436180</v>
      </c>
      <c r="M47" s="161">
        <v>42.368877238230134</v>
      </c>
      <c r="N47" s="162" t="s">
        <v>100</v>
      </c>
      <c r="O47" s="163" t="s">
        <v>243</v>
      </c>
      <c r="P47" s="163" t="s">
        <v>243</v>
      </c>
    </row>
    <row r="48" spans="1:16" ht="51" x14ac:dyDescent="0.2">
      <c r="A48" s="43">
        <v>99</v>
      </c>
      <c r="B48" s="44">
        <v>9276</v>
      </c>
      <c r="C48" s="124" t="s">
        <v>456</v>
      </c>
      <c r="D48" s="43" t="s">
        <v>359</v>
      </c>
      <c r="E48" s="34">
        <v>1008865</v>
      </c>
      <c r="F48" s="34">
        <v>688402</v>
      </c>
      <c r="G48" s="35">
        <v>68.235294117647058</v>
      </c>
      <c r="H48" s="34">
        <v>13577</v>
      </c>
      <c r="I48" s="34">
        <v>2169</v>
      </c>
      <c r="J48" s="34">
        <v>672656</v>
      </c>
      <c r="K48" s="34">
        <v>282527</v>
      </c>
      <c r="L48" s="34">
        <v>390129</v>
      </c>
      <c r="M48" s="35">
        <v>42.001706667300972</v>
      </c>
      <c r="N48" s="33" t="s">
        <v>100</v>
      </c>
      <c r="O48" s="45" t="s">
        <v>366</v>
      </c>
      <c r="P48" s="45" t="s">
        <v>365</v>
      </c>
    </row>
    <row r="49" spans="1:16" ht="20.399999999999999" x14ac:dyDescent="0.2">
      <c r="A49" s="122">
        <v>100</v>
      </c>
      <c r="B49" s="130">
        <v>9430</v>
      </c>
      <c r="C49" s="127" t="s">
        <v>457</v>
      </c>
      <c r="D49" s="122" t="s">
        <v>337</v>
      </c>
      <c r="E49" s="160">
        <v>1017692</v>
      </c>
      <c r="F49" s="160">
        <v>691544</v>
      </c>
      <c r="G49" s="161">
        <v>67.952189857049078</v>
      </c>
      <c r="H49" s="160">
        <v>71838</v>
      </c>
      <c r="I49" s="160">
        <v>5053</v>
      </c>
      <c r="J49" s="160">
        <v>614653</v>
      </c>
      <c r="K49" s="160">
        <v>382381</v>
      </c>
      <c r="L49" s="160">
        <v>232272</v>
      </c>
      <c r="M49" s="161">
        <v>62.210873452175456</v>
      </c>
      <c r="N49" s="162" t="s">
        <v>99</v>
      </c>
      <c r="O49" s="163" t="s">
        <v>367</v>
      </c>
      <c r="P49" s="163" t="s">
        <v>368</v>
      </c>
    </row>
    <row r="50" spans="1:16" ht="40.799999999999997" x14ac:dyDescent="0.2">
      <c r="A50" s="43">
        <v>101</v>
      </c>
      <c r="B50" s="44">
        <v>9472</v>
      </c>
      <c r="C50" s="124" t="s">
        <v>458</v>
      </c>
      <c r="D50" s="43" t="s">
        <v>337</v>
      </c>
      <c r="E50" s="34">
        <v>1019522</v>
      </c>
      <c r="F50" s="34">
        <v>643066</v>
      </c>
      <c r="G50" s="35">
        <v>63.075245065824973</v>
      </c>
      <c r="H50" s="34">
        <v>12809</v>
      </c>
      <c r="I50" s="34">
        <v>1786</v>
      </c>
      <c r="J50" s="34">
        <v>628471</v>
      </c>
      <c r="K50" s="34">
        <v>410988</v>
      </c>
      <c r="L50" s="34">
        <v>217483</v>
      </c>
      <c r="M50" s="35">
        <v>65.394902867435405</v>
      </c>
      <c r="N50" s="33" t="s">
        <v>99</v>
      </c>
      <c r="O50" s="45" t="s">
        <v>4</v>
      </c>
      <c r="P50" s="45" t="s">
        <v>369</v>
      </c>
    </row>
    <row r="51" spans="1:16" ht="40.799999999999997" x14ac:dyDescent="0.2">
      <c r="A51" s="122">
        <v>102</v>
      </c>
      <c r="B51" s="130">
        <v>9836</v>
      </c>
      <c r="C51" s="127" t="s">
        <v>459</v>
      </c>
      <c r="D51" s="122" t="s">
        <v>337</v>
      </c>
      <c r="E51" s="160">
        <v>1034547</v>
      </c>
      <c r="F51" s="160">
        <v>752234</v>
      </c>
      <c r="G51" s="161">
        <v>72.711437953036452</v>
      </c>
      <c r="H51" s="160">
        <v>11378</v>
      </c>
      <c r="I51" s="160">
        <v>2300</v>
      </c>
      <c r="J51" s="160">
        <v>738556</v>
      </c>
      <c r="K51" s="160">
        <v>366507</v>
      </c>
      <c r="L51" s="160">
        <v>372049</v>
      </c>
      <c r="M51" s="161">
        <v>49.624808409924235</v>
      </c>
      <c r="N51" s="162" t="s">
        <v>100</v>
      </c>
      <c r="O51" s="163" t="s">
        <v>383</v>
      </c>
      <c r="P51" s="163" t="s">
        <v>384</v>
      </c>
    </row>
    <row r="52" spans="1:16" ht="20.399999999999999" x14ac:dyDescent="0.2">
      <c r="A52" s="43">
        <v>103</v>
      </c>
      <c r="B52" s="44">
        <v>9997</v>
      </c>
      <c r="C52" s="124" t="s">
        <v>460</v>
      </c>
      <c r="D52" s="43" t="s">
        <v>337</v>
      </c>
      <c r="E52" s="34">
        <v>1038136</v>
      </c>
      <c r="F52" s="34">
        <v>574214</v>
      </c>
      <c r="G52" s="35">
        <v>55.312020775697981</v>
      </c>
      <c r="H52" s="34">
        <v>39566</v>
      </c>
      <c r="I52" s="34">
        <v>1137</v>
      </c>
      <c r="J52" s="34">
        <v>533511</v>
      </c>
      <c r="K52" s="34">
        <v>334206</v>
      </c>
      <c r="L52" s="34">
        <v>199305</v>
      </c>
      <c r="M52" s="35">
        <v>62.642757131530558</v>
      </c>
      <c r="N52" s="33" t="s">
        <v>99</v>
      </c>
      <c r="O52" s="45" t="s">
        <v>385</v>
      </c>
      <c r="P52" s="45" t="s">
        <v>386</v>
      </c>
    </row>
    <row r="53" spans="1:16" ht="20.399999999999999" x14ac:dyDescent="0.2">
      <c r="A53" s="122">
        <v>104</v>
      </c>
      <c r="B53" s="130">
        <v>9997</v>
      </c>
      <c r="C53" s="127" t="s">
        <v>461</v>
      </c>
      <c r="D53" s="122" t="s">
        <v>246</v>
      </c>
      <c r="E53" s="160">
        <v>1038136</v>
      </c>
      <c r="F53" s="160">
        <v>600601</v>
      </c>
      <c r="G53" s="161">
        <v>57.853787943005543</v>
      </c>
      <c r="H53" s="160">
        <v>25652</v>
      </c>
      <c r="I53" s="160">
        <v>1275</v>
      </c>
      <c r="J53" s="160">
        <v>573674</v>
      </c>
      <c r="K53" s="160">
        <v>230287</v>
      </c>
      <c r="L53" s="160">
        <v>343387</v>
      </c>
      <c r="M53" s="161">
        <v>40.142485104780761</v>
      </c>
      <c r="N53" s="162" t="s">
        <v>100</v>
      </c>
      <c r="O53" s="163" t="s">
        <v>243</v>
      </c>
      <c r="P53" s="163" t="s">
        <v>243</v>
      </c>
    </row>
    <row r="54" spans="1:16" ht="30.6" x14ac:dyDescent="0.2">
      <c r="A54" s="43">
        <v>105</v>
      </c>
      <c r="B54" s="44">
        <v>10368</v>
      </c>
      <c r="C54" s="124" t="s">
        <v>462</v>
      </c>
      <c r="D54" s="43" t="s">
        <v>337</v>
      </c>
      <c r="E54" s="34">
        <v>1050683</v>
      </c>
      <c r="F54" s="34">
        <v>475391</v>
      </c>
      <c r="G54" s="35">
        <v>45.245901951397329</v>
      </c>
      <c r="H54" s="34">
        <v>26688</v>
      </c>
      <c r="I54" s="34">
        <v>1238</v>
      </c>
      <c r="J54" s="34">
        <v>447465</v>
      </c>
      <c r="K54" s="34">
        <v>316250</v>
      </c>
      <c r="L54" s="34">
        <v>131215</v>
      </c>
      <c r="M54" s="35">
        <v>70.675918786944223</v>
      </c>
      <c r="N54" s="33" t="s">
        <v>99</v>
      </c>
      <c r="O54" s="45" t="s">
        <v>377</v>
      </c>
      <c r="P54" s="45" t="s">
        <v>378</v>
      </c>
    </row>
    <row r="55" spans="1:16" ht="61.2" x14ac:dyDescent="0.2">
      <c r="A55" s="122">
        <v>106</v>
      </c>
      <c r="B55" s="130">
        <v>10564</v>
      </c>
      <c r="C55" s="127" t="s">
        <v>463</v>
      </c>
      <c r="D55" s="122" t="s">
        <v>359</v>
      </c>
      <c r="E55" s="160">
        <v>1067754</v>
      </c>
      <c r="F55" s="160">
        <v>592849</v>
      </c>
      <c r="G55" s="161">
        <v>55.522994996974958</v>
      </c>
      <c r="H55" s="160">
        <v>20248</v>
      </c>
      <c r="I55" s="160">
        <v>1678</v>
      </c>
      <c r="J55" s="160">
        <v>570923</v>
      </c>
      <c r="K55" s="160">
        <v>296395</v>
      </c>
      <c r="L55" s="160">
        <v>274528</v>
      </c>
      <c r="M55" s="161">
        <v>51.915056846544985</v>
      </c>
      <c r="N55" s="162" t="s">
        <v>99</v>
      </c>
      <c r="O55" s="163" t="s">
        <v>364</v>
      </c>
      <c r="P55" s="163" t="s">
        <v>363</v>
      </c>
    </row>
    <row r="56" spans="1:16" ht="40.799999999999997" x14ac:dyDescent="0.2">
      <c r="A56" s="43">
        <v>107.1</v>
      </c>
      <c r="B56" s="44">
        <v>10655</v>
      </c>
      <c r="C56" s="124" t="s">
        <v>464</v>
      </c>
      <c r="D56" s="43" t="s">
        <v>359</v>
      </c>
      <c r="E56" s="34">
        <v>1071934</v>
      </c>
      <c r="F56" s="34">
        <v>720983</v>
      </c>
      <c r="G56" s="35">
        <v>67.260017874234791</v>
      </c>
      <c r="H56" s="34">
        <v>15926</v>
      </c>
      <c r="I56" s="34">
        <v>9446</v>
      </c>
      <c r="J56" s="34">
        <v>690491</v>
      </c>
      <c r="K56" s="34">
        <v>18487</v>
      </c>
      <c r="L56" s="34">
        <v>672004</v>
      </c>
      <c r="M56" s="35">
        <v>2.6773701612330938</v>
      </c>
      <c r="N56" s="33" t="s">
        <v>100</v>
      </c>
      <c r="O56" s="45" t="s">
        <v>110</v>
      </c>
      <c r="P56" s="45" t="s">
        <v>362</v>
      </c>
    </row>
    <row r="57" spans="1:16" ht="40.799999999999997" x14ac:dyDescent="0.2">
      <c r="A57" s="122">
        <v>107.2</v>
      </c>
      <c r="B57" s="130">
        <v>10655</v>
      </c>
      <c r="C57" s="127" t="s">
        <v>465</v>
      </c>
      <c r="D57" s="122" t="s">
        <v>247</v>
      </c>
      <c r="E57" s="160">
        <v>1071934</v>
      </c>
      <c r="F57" s="160">
        <v>720983</v>
      </c>
      <c r="G57" s="161">
        <v>67.260017874234791</v>
      </c>
      <c r="H57" s="160">
        <v>15926</v>
      </c>
      <c r="I57" s="160">
        <v>9446</v>
      </c>
      <c r="J57" s="160">
        <v>690491</v>
      </c>
      <c r="K57" s="160">
        <v>461176</v>
      </c>
      <c r="L57" s="160">
        <v>228357</v>
      </c>
      <c r="M57" s="161">
        <v>66.789574375335818</v>
      </c>
      <c r="N57" s="162" t="s">
        <v>99</v>
      </c>
      <c r="O57" s="163" t="s">
        <v>385</v>
      </c>
      <c r="P57" s="163" t="s">
        <v>386</v>
      </c>
    </row>
    <row r="58" spans="1:16" ht="30.6" x14ac:dyDescent="0.2">
      <c r="A58" s="43">
        <v>108</v>
      </c>
      <c r="B58" s="44">
        <v>10655</v>
      </c>
      <c r="C58" s="124" t="s">
        <v>466</v>
      </c>
      <c r="D58" s="43" t="s">
        <v>246</v>
      </c>
      <c r="E58" s="34">
        <v>1071934</v>
      </c>
      <c r="F58" s="34">
        <v>720983</v>
      </c>
      <c r="G58" s="35">
        <v>67.260017874234791</v>
      </c>
      <c r="H58" s="34">
        <v>34359</v>
      </c>
      <c r="I58" s="34">
        <v>2288</v>
      </c>
      <c r="J58" s="34">
        <v>684336</v>
      </c>
      <c r="K58" s="34">
        <v>454535</v>
      </c>
      <c r="L58" s="34">
        <v>229801</v>
      </c>
      <c r="M58" s="35">
        <v>66.419858081410297</v>
      </c>
      <c r="N58" s="33" t="s">
        <v>99</v>
      </c>
      <c r="O58" s="45" t="s">
        <v>243</v>
      </c>
      <c r="P58" s="45" t="s">
        <v>243</v>
      </c>
    </row>
    <row r="59" spans="1:16" ht="20.399999999999999" x14ac:dyDescent="0.2">
      <c r="A59" s="122">
        <v>109</v>
      </c>
      <c r="B59" s="130">
        <v>10725</v>
      </c>
      <c r="C59" s="127" t="s">
        <v>467</v>
      </c>
      <c r="D59" s="122" t="s">
        <v>359</v>
      </c>
      <c r="E59" s="160">
        <v>1075950</v>
      </c>
      <c r="F59" s="160">
        <v>700279</v>
      </c>
      <c r="G59" s="161">
        <v>65.084715832520104</v>
      </c>
      <c r="H59" s="160">
        <v>29684</v>
      </c>
      <c r="I59" s="160">
        <v>2163</v>
      </c>
      <c r="J59" s="160">
        <v>668432</v>
      </c>
      <c r="K59" s="160">
        <v>248350</v>
      </c>
      <c r="L59" s="160">
        <v>420082</v>
      </c>
      <c r="M59" s="161">
        <v>37.154115901093903</v>
      </c>
      <c r="N59" s="162" t="s">
        <v>100</v>
      </c>
      <c r="O59" s="163" t="s">
        <v>387</v>
      </c>
      <c r="P59" s="163" t="s">
        <v>388</v>
      </c>
    </row>
    <row r="60" spans="1:16" ht="30.6" x14ac:dyDescent="0.2">
      <c r="A60" s="43">
        <v>110</v>
      </c>
      <c r="B60" s="44">
        <v>10725</v>
      </c>
      <c r="C60" s="124" t="s">
        <v>468</v>
      </c>
      <c r="D60" s="43" t="s">
        <v>359</v>
      </c>
      <c r="E60" s="34">
        <v>1075950</v>
      </c>
      <c r="F60" s="34">
        <v>714510</v>
      </c>
      <c r="G60" s="35">
        <v>66.407360936846501</v>
      </c>
      <c r="H60" s="34">
        <v>18274</v>
      </c>
      <c r="I60" s="34">
        <v>1718</v>
      </c>
      <c r="J60" s="34">
        <v>694518</v>
      </c>
      <c r="K60" s="34">
        <v>226794</v>
      </c>
      <c r="L60" s="34">
        <v>467724</v>
      </c>
      <c r="M60" s="35">
        <v>32.654877195407458</v>
      </c>
      <c r="N60" s="33" t="s">
        <v>100</v>
      </c>
      <c r="O60" s="45" t="s">
        <v>371</v>
      </c>
      <c r="P60" s="45" t="s">
        <v>370</v>
      </c>
    </row>
    <row r="61" spans="1:16" ht="51" x14ac:dyDescent="0.2">
      <c r="A61" s="122">
        <v>111</v>
      </c>
      <c r="B61" s="130">
        <v>11054</v>
      </c>
      <c r="C61" s="127" t="s">
        <v>469</v>
      </c>
      <c r="D61" s="122" t="s">
        <v>337</v>
      </c>
      <c r="E61" s="160">
        <v>1093191</v>
      </c>
      <c r="F61" s="160">
        <v>827636</v>
      </c>
      <c r="G61" s="161">
        <v>75.708270558392826</v>
      </c>
      <c r="H61" s="160">
        <v>9980</v>
      </c>
      <c r="I61" s="160">
        <v>1767</v>
      </c>
      <c r="J61" s="160">
        <v>815889</v>
      </c>
      <c r="K61" s="160">
        <v>494248</v>
      </c>
      <c r="L61" s="160">
        <v>321641</v>
      </c>
      <c r="M61" s="161">
        <v>60.577848212195526</v>
      </c>
      <c r="N61" s="162" t="s">
        <v>99</v>
      </c>
      <c r="O61" s="163" t="s">
        <v>389</v>
      </c>
      <c r="P61" s="163" t="s">
        <v>5</v>
      </c>
    </row>
    <row r="62" spans="1:16" ht="40.799999999999997" x14ac:dyDescent="0.2">
      <c r="A62" s="43">
        <v>112</v>
      </c>
      <c r="B62" s="44">
        <v>11362</v>
      </c>
      <c r="C62" s="124" t="s">
        <v>470</v>
      </c>
      <c r="D62" s="43" t="s">
        <v>337</v>
      </c>
      <c r="E62" s="34">
        <v>1100670</v>
      </c>
      <c r="F62" s="34">
        <v>460440</v>
      </c>
      <c r="G62" s="35">
        <v>41.832701899751967</v>
      </c>
      <c r="H62" s="34">
        <v>39649</v>
      </c>
      <c r="I62" s="34">
        <v>2142</v>
      </c>
      <c r="J62" s="34">
        <v>418649</v>
      </c>
      <c r="K62" s="34">
        <v>293845</v>
      </c>
      <c r="L62" s="34">
        <v>124804</v>
      </c>
      <c r="M62" s="35">
        <v>70.188869434777104</v>
      </c>
      <c r="N62" s="33" t="s">
        <v>99</v>
      </c>
      <c r="O62" s="45" t="s">
        <v>390</v>
      </c>
      <c r="P62" s="45" t="s">
        <v>391</v>
      </c>
    </row>
    <row r="63" spans="1:16" ht="30.6" x14ac:dyDescent="0.2">
      <c r="A63" s="122">
        <v>113</v>
      </c>
      <c r="B63" s="130">
        <v>11397</v>
      </c>
      <c r="C63" s="127" t="s">
        <v>471</v>
      </c>
      <c r="D63" s="122" t="s">
        <v>337</v>
      </c>
      <c r="E63" s="160">
        <v>1104113</v>
      </c>
      <c r="F63" s="160">
        <v>590442</v>
      </c>
      <c r="G63" s="161">
        <v>53.476591616981231</v>
      </c>
      <c r="H63" s="160">
        <v>38517</v>
      </c>
      <c r="I63" s="160">
        <v>2490</v>
      </c>
      <c r="J63" s="160">
        <v>549435</v>
      </c>
      <c r="K63" s="160">
        <v>296053</v>
      </c>
      <c r="L63" s="160">
        <v>253382</v>
      </c>
      <c r="M63" s="161">
        <v>53.883170893736285</v>
      </c>
      <c r="N63" s="162" t="s">
        <v>99</v>
      </c>
      <c r="O63" s="163" t="s">
        <v>178</v>
      </c>
      <c r="P63" s="163" t="s">
        <v>10</v>
      </c>
    </row>
    <row r="64" spans="1:16" ht="61.2" x14ac:dyDescent="0.2">
      <c r="A64" s="43">
        <v>114</v>
      </c>
      <c r="B64" s="44">
        <v>11397</v>
      </c>
      <c r="C64" s="124" t="s">
        <v>472</v>
      </c>
      <c r="D64" s="43" t="s">
        <v>337</v>
      </c>
      <c r="E64" s="34">
        <v>1104113</v>
      </c>
      <c r="F64" s="34">
        <v>590442</v>
      </c>
      <c r="G64" s="35">
        <v>53.476591616981231</v>
      </c>
      <c r="H64" s="34">
        <v>33477</v>
      </c>
      <c r="I64" s="34">
        <v>2108</v>
      </c>
      <c r="J64" s="34">
        <v>554857</v>
      </c>
      <c r="K64" s="34">
        <v>297938</v>
      </c>
      <c r="L64" s="34">
        <v>256919</v>
      </c>
      <c r="M64" s="35">
        <v>53.696357800298102</v>
      </c>
      <c r="N64" s="33" t="s">
        <v>99</v>
      </c>
      <c r="O64" s="45" t="s">
        <v>365</v>
      </c>
      <c r="P64" s="45" t="s">
        <v>366</v>
      </c>
    </row>
    <row r="65" spans="1:16" ht="20.399999999999999" x14ac:dyDescent="0.2">
      <c r="A65" s="122">
        <v>115</v>
      </c>
      <c r="B65" s="130">
        <v>11663</v>
      </c>
      <c r="C65" s="127" t="s">
        <v>473</v>
      </c>
      <c r="D65" s="122" t="s">
        <v>246</v>
      </c>
      <c r="E65" s="160">
        <v>1124881</v>
      </c>
      <c r="F65" s="160">
        <v>879063</v>
      </c>
      <c r="G65" s="161">
        <v>78.147199570443448</v>
      </c>
      <c r="H65" s="160">
        <v>24846</v>
      </c>
      <c r="I65" s="160">
        <v>2673</v>
      </c>
      <c r="J65" s="160">
        <v>851544</v>
      </c>
      <c r="K65" s="160">
        <v>338032</v>
      </c>
      <c r="L65" s="160">
        <v>513512</v>
      </c>
      <c r="M65" s="161">
        <v>39.696363311819468</v>
      </c>
      <c r="N65" s="162" t="s">
        <v>100</v>
      </c>
      <c r="O65" s="163" t="s">
        <v>243</v>
      </c>
      <c r="P65" s="163" t="s">
        <v>243</v>
      </c>
    </row>
    <row r="66" spans="1:16" x14ac:dyDescent="0.2">
      <c r="A66" s="43">
        <v>116</v>
      </c>
      <c r="B66" s="44">
        <v>11663</v>
      </c>
      <c r="C66" s="124" t="s">
        <v>474</v>
      </c>
      <c r="D66" s="43" t="s">
        <v>246</v>
      </c>
      <c r="E66" s="34">
        <v>1124881</v>
      </c>
      <c r="F66" s="34">
        <v>879063</v>
      </c>
      <c r="G66" s="35">
        <v>78.147199570443448</v>
      </c>
      <c r="H66" s="34">
        <v>27498</v>
      </c>
      <c r="I66" s="34">
        <v>2593</v>
      </c>
      <c r="J66" s="34">
        <v>848972</v>
      </c>
      <c r="K66" s="34">
        <v>423523</v>
      </c>
      <c r="L66" s="34">
        <v>425449</v>
      </c>
      <c r="M66" s="35">
        <v>49.88656869720085</v>
      </c>
      <c r="N66" s="33" t="s">
        <v>100</v>
      </c>
      <c r="O66" s="45" t="s">
        <v>243</v>
      </c>
      <c r="P66" s="45" t="s">
        <v>243</v>
      </c>
    </row>
    <row r="67" spans="1:16" ht="40.799999999999997" x14ac:dyDescent="0.2">
      <c r="A67" s="122">
        <v>117</v>
      </c>
      <c r="B67" s="130">
        <v>12202</v>
      </c>
      <c r="C67" s="127" t="s">
        <v>475</v>
      </c>
      <c r="D67" s="122" t="s">
        <v>246</v>
      </c>
      <c r="E67" s="160">
        <v>1154963</v>
      </c>
      <c r="F67" s="160">
        <v>929849</v>
      </c>
      <c r="G67" s="161">
        <v>80.508986002148987</v>
      </c>
      <c r="H67" s="160">
        <v>11164</v>
      </c>
      <c r="I67" s="160">
        <v>1959</v>
      </c>
      <c r="J67" s="160">
        <v>916726</v>
      </c>
      <c r="K67" s="160">
        <v>411536</v>
      </c>
      <c r="L67" s="160">
        <v>505190</v>
      </c>
      <c r="M67" s="161">
        <v>44.891930631399127</v>
      </c>
      <c r="N67" s="162" t="s">
        <v>100</v>
      </c>
      <c r="O67" s="163" t="s">
        <v>243</v>
      </c>
      <c r="P67" s="163" t="s">
        <v>243</v>
      </c>
    </row>
    <row r="68" spans="1:16" ht="20.399999999999999" x14ac:dyDescent="0.2">
      <c r="A68" s="43">
        <v>118</v>
      </c>
      <c r="B68" s="44">
        <v>12489</v>
      </c>
      <c r="C68" s="124" t="s">
        <v>476</v>
      </c>
      <c r="D68" s="43" t="s">
        <v>246</v>
      </c>
      <c r="E68" s="34">
        <v>1167508</v>
      </c>
      <c r="F68" s="34">
        <v>922184</v>
      </c>
      <c r="G68" s="35">
        <v>78.987381671046364</v>
      </c>
      <c r="H68" s="34">
        <v>11431</v>
      </c>
      <c r="I68" s="34">
        <v>2682</v>
      </c>
      <c r="J68" s="34">
        <v>908071</v>
      </c>
      <c r="K68" s="34">
        <v>419399</v>
      </c>
      <c r="L68" s="34">
        <v>488672</v>
      </c>
      <c r="M68" s="35">
        <v>46.185705743273381</v>
      </c>
      <c r="N68" s="33" t="s">
        <v>100</v>
      </c>
      <c r="O68" s="45" t="s">
        <v>243</v>
      </c>
      <c r="P68" s="45" t="s">
        <v>243</v>
      </c>
    </row>
    <row r="69" spans="1:16" ht="30.6" x14ac:dyDescent="0.2">
      <c r="A69" s="122">
        <v>119</v>
      </c>
      <c r="B69" s="130">
        <v>12839</v>
      </c>
      <c r="C69" s="127" t="s">
        <v>477</v>
      </c>
      <c r="D69" s="122" t="s">
        <v>246</v>
      </c>
      <c r="E69" s="160">
        <v>1189573</v>
      </c>
      <c r="F69" s="160">
        <v>950680</v>
      </c>
      <c r="G69" s="161">
        <v>79.917752000087432</v>
      </c>
      <c r="H69" s="160">
        <v>11459</v>
      </c>
      <c r="I69" s="160">
        <v>2267</v>
      </c>
      <c r="J69" s="160">
        <v>936954</v>
      </c>
      <c r="K69" s="160">
        <v>507434</v>
      </c>
      <c r="L69" s="160">
        <v>429520</v>
      </c>
      <c r="M69" s="161">
        <v>54.157834856353674</v>
      </c>
      <c r="N69" s="162" t="s">
        <v>99</v>
      </c>
      <c r="O69" s="163" t="s">
        <v>243</v>
      </c>
      <c r="P69" s="163" t="s">
        <v>243</v>
      </c>
    </row>
    <row r="70" spans="1:16" ht="40.799999999999997" x14ac:dyDescent="0.2">
      <c r="A70" s="43">
        <v>120</v>
      </c>
      <c r="B70" s="44">
        <v>12909</v>
      </c>
      <c r="C70" s="124" t="s">
        <v>478</v>
      </c>
      <c r="D70" s="43" t="s">
        <v>246</v>
      </c>
      <c r="E70" s="34">
        <v>1190054</v>
      </c>
      <c r="F70" s="34">
        <v>751726</v>
      </c>
      <c r="G70" s="35">
        <v>63.167385681658139</v>
      </c>
      <c r="H70" s="34">
        <v>30393</v>
      </c>
      <c r="I70" s="34">
        <v>1210</v>
      </c>
      <c r="J70" s="34">
        <v>720123</v>
      </c>
      <c r="K70" s="34">
        <v>232954</v>
      </c>
      <c r="L70" s="34">
        <v>487169</v>
      </c>
      <c r="M70" s="35">
        <v>32.349195901255754</v>
      </c>
      <c r="N70" s="33" t="s">
        <v>100</v>
      </c>
      <c r="O70" s="45" t="s">
        <v>243</v>
      </c>
      <c r="P70" s="45" t="s">
        <v>243</v>
      </c>
    </row>
    <row r="71" spans="1:16" ht="20.399999999999999" x14ac:dyDescent="0.2">
      <c r="A71" s="122">
        <v>121</v>
      </c>
      <c r="B71" s="130">
        <v>12937</v>
      </c>
      <c r="C71" s="127" t="s">
        <v>479</v>
      </c>
      <c r="D71" s="122" t="s">
        <v>359</v>
      </c>
      <c r="E71" s="160">
        <v>1194129</v>
      </c>
      <c r="F71" s="160">
        <v>1007285</v>
      </c>
      <c r="G71" s="161">
        <v>84.353114278273125</v>
      </c>
      <c r="H71" s="160">
        <v>12575</v>
      </c>
      <c r="I71" s="160">
        <v>2043</v>
      </c>
      <c r="J71" s="160">
        <v>992667</v>
      </c>
      <c r="K71" s="160">
        <v>425242</v>
      </c>
      <c r="L71" s="160">
        <v>567425</v>
      </c>
      <c r="M71" s="161">
        <v>42.83833349955222</v>
      </c>
      <c r="N71" s="162" t="s">
        <v>100</v>
      </c>
      <c r="O71" s="163" t="s">
        <v>381</v>
      </c>
      <c r="P71" s="163" t="s">
        <v>382</v>
      </c>
    </row>
    <row r="72" spans="1:16" ht="20.399999999999999" x14ac:dyDescent="0.2">
      <c r="A72" s="43">
        <v>122</v>
      </c>
      <c r="B72" s="44">
        <v>13035</v>
      </c>
      <c r="C72" s="124" t="s">
        <v>480</v>
      </c>
      <c r="D72" s="43" t="s">
        <v>359</v>
      </c>
      <c r="E72" s="34">
        <v>1193941</v>
      </c>
      <c r="F72" s="34">
        <v>727063</v>
      </c>
      <c r="G72" s="35">
        <v>60.89605767789196</v>
      </c>
      <c r="H72" s="34">
        <v>17853</v>
      </c>
      <c r="I72" s="34">
        <v>1497</v>
      </c>
      <c r="J72" s="34">
        <v>707713</v>
      </c>
      <c r="K72" s="34">
        <v>196135</v>
      </c>
      <c r="L72" s="34">
        <v>511578</v>
      </c>
      <c r="M72" s="35">
        <v>27.713917930008353</v>
      </c>
      <c r="N72" s="33" t="s">
        <v>100</v>
      </c>
      <c r="O72" s="45" t="s">
        <v>338</v>
      </c>
      <c r="P72" s="45" t="s">
        <v>338</v>
      </c>
    </row>
    <row r="73" spans="1:16" ht="51" x14ac:dyDescent="0.2">
      <c r="A73" s="122">
        <v>123</v>
      </c>
      <c r="B73" s="130">
        <v>13847</v>
      </c>
      <c r="C73" s="127" t="s">
        <v>481</v>
      </c>
      <c r="D73" s="122" t="s">
        <v>359</v>
      </c>
      <c r="E73" s="160">
        <v>1187637</v>
      </c>
      <c r="F73" s="160">
        <v>783116</v>
      </c>
      <c r="G73" s="161">
        <v>65.939003247625323</v>
      </c>
      <c r="H73" s="160">
        <v>30578</v>
      </c>
      <c r="I73" s="160">
        <v>2231</v>
      </c>
      <c r="J73" s="160">
        <v>750307</v>
      </c>
      <c r="K73" s="160">
        <v>234980</v>
      </c>
      <c r="L73" s="160">
        <v>515327</v>
      </c>
      <c r="M73" s="161">
        <v>31.317847227868061</v>
      </c>
      <c r="N73" s="162" t="s">
        <v>100</v>
      </c>
      <c r="O73" s="163" t="s">
        <v>386</v>
      </c>
      <c r="P73" s="163" t="s">
        <v>385</v>
      </c>
    </row>
    <row r="74" spans="1:16" ht="40.799999999999997" x14ac:dyDescent="0.2">
      <c r="A74" s="43">
        <v>124</v>
      </c>
      <c r="B74" s="44">
        <v>13931</v>
      </c>
      <c r="C74" s="124" t="s">
        <v>482</v>
      </c>
      <c r="D74" s="43" t="s">
        <v>337</v>
      </c>
      <c r="E74" s="34">
        <v>1216756</v>
      </c>
      <c r="F74" s="34">
        <v>661022</v>
      </c>
      <c r="G74" s="35">
        <v>54.326586431462019</v>
      </c>
      <c r="H74" s="34">
        <v>24692</v>
      </c>
      <c r="I74" s="34">
        <v>8512</v>
      </c>
      <c r="J74" s="34">
        <v>627818</v>
      </c>
      <c r="K74" s="34">
        <v>574991</v>
      </c>
      <c r="L74" s="34">
        <v>52827</v>
      </c>
      <c r="M74" s="35">
        <v>91.585618762125335</v>
      </c>
      <c r="N74" s="33" t="s">
        <v>99</v>
      </c>
      <c r="O74" s="45" t="s">
        <v>362</v>
      </c>
      <c r="P74" s="45" t="s">
        <v>110</v>
      </c>
    </row>
    <row r="75" spans="1:16" ht="40.799999999999997" x14ac:dyDescent="0.2">
      <c r="A75" s="122">
        <v>125</v>
      </c>
      <c r="B75" s="130">
        <v>13931</v>
      </c>
      <c r="C75" s="127" t="s">
        <v>483</v>
      </c>
      <c r="D75" s="122" t="s">
        <v>359</v>
      </c>
      <c r="E75" s="160">
        <v>1216756</v>
      </c>
      <c r="F75" s="160">
        <v>661022</v>
      </c>
      <c r="G75" s="161">
        <v>54.326586431462019</v>
      </c>
      <c r="H75" s="160">
        <v>63433</v>
      </c>
      <c r="I75" s="160">
        <v>21756</v>
      </c>
      <c r="J75" s="160">
        <v>575833</v>
      </c>
      <c r="K75" s="160">
        <v>87638</v>
      </c>
      <c r="L75" s="160">
        <v>488195</v>
      </c>
      <c r="M75" s="161">
        <v>15.219343108158096</v>
      </c>
      <c r="N75" s="162" t="s">
        <v>100</v>
      </c>
      <c r="O75" s="163" t="s">
        <v>110</v>
      </c>
      <c r="P75" s="163" t="s">
        <v>362</v>
      </c>
    </row>
    <row r="76" spans="1:16" ht="20.399999999999999" x14ac:dyDescent="0.2">
      <c r="A76" s="43">
        <v>126.1</v>
      </c>
      <c r="B76" s="44">
        <v>13931</v>
      </c>
      <c r="C76" s="124" t="s">
        <v>484</v>
      </c>
      <c r="D76" s="43" t="s">
        <v>359</v>
      </c>
      <c r="E76" s="34">
        <v>1216756</v>
      </c>
      <c r="F76" s="34">
        <v>661022</v>
      </c>
      <c r="G76" s="35">
        <v>54.326586431462019</v>
      </c>
      <c r="H76" s="34">
        <v>52896</v>
      </c>
      <c r="I76" s="34">
        <v>35542</v>
      </c>
      <c r="J76" s="34">
        <v>484951</v>
      </c>
      <c r="K76" s="34">
        <v>65938</v>
      </c>
      <c r="L76" s="34">
        <v>419013</v>
      </c>
      <c r="M76" s="35">
        <v>13.596837618646006</v>
      </c>
      <c r="N76" s="33" t="s">
        <v>100</v>
      </c>
      <c r="O76" s="45" t="s">
        <v>110</v>
      </c>
      <c r="P76" s="45" t="s">
        <v>362</v>
      </c>
    </row>
    <row r="77" spans="1:16" ht="20.399999999999999" x14ac:dyDescent="0.2">
      <c r="A77" s="122">
        <v>126.2</v>
      </c>
      <c r="B77" s="130">
        <v>13931</v>
      </c>
      <c r="C77" s="127" t="s">
        <v>485</v>
      </c>
      <c r="D77" s="122" t="s">
        <v>247</v>
      </c>
      <c r="E77" s="160">
        <v>1216756</v>
      </c>
      <c r="F77" s="160">
        <v>661022</v>
      </c>
      <c r="G77" s="161">
        <v>54.326586431462019</v>
      </c>
      <c r="H77" s="160">
        <v>52896</v>
      </c>
      <c r="I77" s="160">
        <v>35542</v>
      </c>
      <c r="J77" s="160">
        <v>543077</v>
      </c>
      <c r="K77" s="160">
        <v>394052</v>
      </c>
      <c r="L77" s="160">
        <v>149025</v>
      </c>
      <c r="M77" s="161">
        <v>72.559139864144498</v>
      </c>
      <c r="N77" s="162" t="s">
        <v>99</v>
      </c>
      <c r="O77" s="163" t="s">
        <v>362</v>
      </c>
      <c r="P77" s="163" t="s">
        <v>110</v>
      </c>
    </row>
    <row r="78" spans="1:16" x14ac:dyDescent="0.2">
      <c r="A78" s="43">
        <v>127</v>
      </c>
      <c r="B78" s="44">
        <v>14064</v>
      </c>
      <c r="C78" s="124" t="s">
        <v>486</v>
      </c>
      <c r="D78" s="43" t="s">
        <v>246</v>
      </c>
      <c r="E78" s="34">
        <v>1219755</v>
      </c>
      <c r="F78" s="34">
        <v>695939</v>
      </c>
      <c r="G78" s="35">
        <v>57.05563822242992</v>
      </c>
      <c r="H78" s="34">
        <v>23455</v>
      </c>
      <c r="I78" s="34">
        <v>2016</v>
      </c>
      <c r="J78" s="34">
        <v>670468</v>
      </c>
      <c r="K78" s="34">
        <v>358438</v>
      </c>
      <c r="L78" s="34">
        <v>312030</v>
      </c>
      <c r="M78" s="35">
        <v>53.460866141262521</v>
      </c>
      <c r="N78" s="33" t="s">
        <v>99</v>
      </c>
      <c r="O78" s="45" t="s">
        <v>243</v>
      </c>
      <c r="P78" s="45" t="s">
        <v>243</v>
      </c>
    </row>
    <row r="79" spans="1:16" ht="20.399999999999999" x14ac:dyDescent="0.2">
      <c r="A79" s="122">
        <v>128</v>
      </c>
      <c r="B79" s="130">
        <v>14211</v>
      </c>
      <c r="C79" s="127" t="s">
        <v>487</v>
      </c>
      <c r="D79" s="122" t="s">
        <v>337</v>
      </c>
      <c r="E79" s="160">
        <v>1223336</v>
      </c>
      <c r="F79" s="160">
        <v>738307</v>
      </c>
      <c r="G79" s="161">
        <v>60.351939287325806</v>
      </c>
      <c r="H79" s="160">
        <v>30951</v>
      </c>
      <c r="I79" s="160">
        <v>2431</v>
      </c>
      <c r="J79" s="160">
        <v>704925</v>
      </c>
      <c r="K79" s="160">
        <v>509387</v>
      </c>
      <c r="L79" s="160">
        <v>195538</v>
      </c>
      <c r="M79" s="161">
        <v>72.261162535021455</v>
      </c>
      <c r="N79" s="162" t="s">
        <v>99</v>
      </c>
      <c r="O79" s="163" t="s">
        <v>385</v>
      </c>
      <c r="P79" s="163" t="s">
        <v>386</v>
      </c>
    </row>
    <row r="80" spans="1:16" ht="30.6" x14ac:dyDescent="0.2">
      <c r="A80" s="43">
        <v>129</v>
      </c>
      <c r="B80" s="44">
        <v>14267</v>
      </c>
      <c r="C80" s="124" t="s">
        <v>488</v>
      </c>
      <c r="D80" s="43" t="s">
        <v>359</v>
      </c>
      <c r="E80" s="34">
        <v>1223536</v>
      </c>
      <c r="F80" s="34">
        <v>569561</v>
      </c>
      <c r="G80" s="35">
        <v>46.550407997803092</v>
      </c>
      <c r="H80" s="34">
        <v>77687</v>
      </c>
      <c r="I80" s="34">
        <v>3211</v>
      </c>
      <c r="J80" s="34">
        <v>488663</v>
      </c>
      <c r="K80" s="34">
        <v>141323</v>
      </c>
      <c r="L80" s="34">
        <v>347340</v>
      </c>
      <c r="M80" s="35">
        <v>28.920339784268506</v>
      </c>
      <c r="N80" s="33" t="s">
        <v>100</v>
      </c>
      <c r="O80" s="45" t="s">
        <v>110</v>
      </c>
      <c r="P80" s="45" t="s">
        <v>362</v>
      </c>
    </row>
    <row r="81" spans="1:16" ht="30.6" x14ac:dyDescent="0.2">
      <c r="A81" s="122">
        <v>130</v>
      </c>
      <c r="B81" s="130">
        <v>14267</v>
      </c>
      <c r="C81" s="127" t="s">
        <v>489</v>
      </c>
      <c r="D81" s="122" t="s">
        <v>337</v>
      </c>
      <c r="E81" s="160">
        <v>1223536</v>
      </c>
      <c r="F81" s="160">
        <v>569561</v>
      </c>
      <c r="G81" s="161">
        <v>46.550407997803092</v>
      </c>
      <c r="H81" s="160">
        <v>65459</v>
      </c>
      <c r="I81" s="160">
        <v>3046</v>
      </c>
      <c r="J81" s="160">
        <v>501056</v>
      </c>
      <c r="K81" s="160">
        <v>346024</v>
      </c>
      <c r="L81" s="160">
        <v>155032</v>
      </c>
      <c r="M81" s="161">
        <v>69.058947502873934</v>
      </c>
      <c r="N81" s="162" t="s">
        <v>99</v>
      </c>
      <c r="O81" s="163" t="s">
        <v>385</v>
      </c>
      <c r="P81" s="163" t="s">
        <v>386</v>
      </c>
    </row>
    <row r="82" spans="1:16" ht="61.2" x14ac:dyDescent="0.2">
      <c r="A82" s="43">
        <v>131</v>
      </c>
      <c r="B82" s="44">
        <v>14400</v>
      </c>
      <c r="C82" s="124" t="s">
        <v>490</v>
      </c>
      <c r="D82" s="43" t="s">
        <v>337</v>
      </c>
      <c r="E82" s="34">
        <v>1226873</v>
      </c>
      <c r="F82" s="34">
        <v>671453</v>
      </c>
      <c r="G82" s="35">
        <v>54.728810561484366</v>
      </c>
      <c r="H82" s="34">
        <v>24871</v>
      </c>
      <c r="I82" s="34">
        <v>1420</v>
      </c>
      <c r="J82" s="34">
        <v>645162</v>
      </c>
      <c r="K82" s="34">
        <v>445622</v>
      </c>
      <c r="L82" s="34">
        <v>199540</v>
      </c>
      <c r="M82" s="35">
        <v>69.071334021532564</v>
      </c>
      <c r="N82" s="33" t="s">
        <v>99</v>
      </c>
      <c r="O82" s="45" t="s">
        <v>380</v>
      </c>
      <c r="P82" s="45" t="s">
        <v>379</v>
      </c>
    </row>
    <row r="83" spans="1:16" ht="30.6" x14ac:dyDescent="0.2">
      <c r="A83" s="122">
        <v>132</v>
      </c>
      <c r="B83" s="130">
        <v>14582</v>
      </c>
      <c r="C83" s="127" t="s">
        <v>491</v>
      </c>
      <c r="D83" s="122" t="s">
        <v>246</v>
      </c>
      <c r="E83" s="160">
        <v>1241404</v>
      </c>
      <c r="F83" s="160">
        <v>792899</v>
      </c>
      <c r="G83" s="161">
        <v>63.871149118256419</v>
      </c>
      <c r="H83" s="160">
        <v>19524</v>
      </c>
      <c r="I83" s="160">
        <v>2102</v>
      </c>
      <c r="J83" s="160">
        <v>771273</v>
      </c>
      <c r="K83" s="160">
        <v>290238</v>
      </c>
      <c r="L83" s="160">
        <v>481035</v>
      </c>
      <c r="M83" s="161">
        <v>37.631033369507293</v>
      </c>
      <c r="N83" s="162" t="s">
        <v>100</v>
      </c>
      <c r="O83" s="163" t="s">
        <v>243</v>
      </c>
      <c r="P83" s="163" t="s">
        <v>243</v>
      </c>
    </row>
    <row r="84" spans="1:16" ht="40.799999999999997" x14ac:dyDescent="0.2">
      <c r="A84" s="43">
        <v>133</v>
      </c>
      <c r="B84" s="44">
        <v>14946</v>
      </c>
      <c r="C84" s="124" t="s">
        <v>492</v>
      </c>
      <c r="D84" s="43" t="s">
        <v>246</v>
      </c>
      <c r="E84" s="34">
        <v>1254578</v>
      </c>
      <c r="F84" s="34">
        <v>798085</v>
      </c>
      <c r="G84" s="35">
        <v>63.613820742911166</v>
      </c>
      <c r="H84" s="34">
        <v>14716</v>
      </c>
      <c r="I84" s="34">
        <v>3122</v>
      </c>
      <c r="J84" s="34">
        <v>780247</v>
      </c>
      <c r="K84" s="34">
        <v>345430</v>
      </c>
      <c r="L84" s="34">
        <v>434817</v>
      </c>
      <c r="M84" s="35">
        <v>44.271878007861616</v>
      </c>
      <c r="N84" s="33" t="s">
        <v>100</v>
      </c>
      <c r="O84" s="45" t="s">
        <v>243</v>
      </c>
      <c r="P84" s="45" t="s">
        <v>243</v>
      </c>
    </row>
    <row r="85" spans="1:16" ht="30.6" x14ac:dyDescent="0.2">
      <c r="A85" s="122">
        <v>134</v>
      </c>
      <c r="B85" s="130">
        <v>15044</v>
      </c>
      <c r="C85" s="127" t="s">
        <v>493</v>
      </c>
      <c r="D85" s="122" t="s">
        <v>359</v>
      </c>
      <c r="E85" s="160">
        <v>1261361</v>
      </c>
      <c r="F85" s="160">
        <v>774843</v>
      </c>
      <c r="G85" s="161">
        <v>61.429122986995786</v>
      </c>
      <c r="H85" s="160">
        <v>14681</v>
      </c>
      <c r="I85" s="160">
        <v>2422</v>
      </c>
      <c r="J85" s="160">
        <v>757740</v>
      </c>
      <c r="K85" s="160">
        <v>304867</v>
      </c>
      <c r="L85" s="160">
        <v>452873</v>
      </c>
      <c r="M85" s="161">
        <v>40.233721329215825</v>
      </c>
      <c r="N85" s="162" t="s">
        <v>100</v>
      </c>
      <c r="O85" s="163" t="s">
        <v>338</v>
      </c>
      <c r="P85" s="163" t="s">
        <v>338</v>
      </c>
    </row>
    <row r="86" spans="1:16" ht="40.799999999999997" x14ac:dyDescent="0.2">
      <c r="A86" s="43">
        <v>135</v>
      </c>
      <c r="B86" s="44">
        <v>15366</v>
      </c>
      <c r="C86" s="124" t="s">
        <v>494</v>
      </c>
      <c r="D86" s="43" t="s">
        <v>359</v>
      </c>
      <c r="E86" s="34">
        <v>1278688</v>
      </c>
      <c r="F86" s="34">
        <v>792424</v>
      </c>
      <c r="G86" s="35">
        <v>61.971645937085519</v>
      </c>
      <c r="H86" s="34">
        <v>13381</v>
      </c>
      <c r="I86" s="34">
        <v>3311</v>
      </c>
      <c r="J86" s="34">
        <v>775732</v>
      </c>
      <c r="K86" s="34">
        <v>251605</v>
      </c>
      <c r="L86" s="34">
        <v>524127</v>
      </c>
      <c r="M86" s="35">
        <v>32.434526357040831</v>
      </c>
      <c r="N86" s="33" t="s">
        <v>100</v>
      </c>
      <c r="O86" s="45" t="s">
        <v>110</v>
      </c>
      <c r="P86" s="45" t="s">
        <v>362</v>
      </c>
    </row>
    <row r="87" spans="1:16" ht="20.399999999999999" x14ac:dyDescent="0.2">
      <c r="A87" s="122">
        <v>136</v>
      </c>
      <c r="B87" s="130">
        <v>15464</v>
      </c>
      <c r="C87" s="127" t="s">
        <v>495</v>
      </c>
      <c r="D87" s="122" t="s">
        <v>359</v>
      </c>
      <c r="E87" s="160">
        <v>1283487</v>
      </c>
      <c r="F87" s="160">
        <v>660818</v>
      </c>
      <c r="G87" s="161">
        <v>51.486146723729966</v>
      </c>
      <c r="H87" s="160">
        <v>30543</v>
      </c>
      <c r="I87" s="160">
        <v>1825</v>
      </c>
      <c r="J87" s="160">
        <v>628450</v>
      </c>
      <c r="K87" s="160">
        <v>219629</v>
      </c>
      <c r="L87" s="160">
        <v>408821</v>
      </c>
      <c r="M87" s="161">
        <v>34.947728538467658</v>
      </c>
      <c r="N87" s="162" t="s">
        <v>100</v>
      </c>
      <c r="O87" s="163" t="s">
        <v>371</v>
      </c>
      <c r="P87" s="163" t="s">
        <v>370</v>
      </c>
    </row>
    <row r="88" spans="1:16" ht="20.399999999999999" x14ac:dyDescent="0.2">
      <c r="A88" s="43">
        <v>137</v>
      </c>
      <c r="B88" s="44">
        <v>16374</v>
      </c>
      <c r="C88" s="124" t="s">
        <v>496</v>
      </c>
      <c r="D88" s="43" t="s">
        <v>246</v>
      </c>
      <c r="E88" s="34">
        <v>1324498</v>
      </c>
      <c r="F88" s="34">
        <v>674469</v>
      </c>
      <c r="G88" s="35">
        <v>50.922613699680937</v>
      </c>
      <c r="H88" s="34">
        <v>22482</v>
      </c>
      <c r="I88" s="34">
        <v>2569</v>
      </c>
      <c r="J88" s="34">
        <v>649418</v>
      </c>
      <c r="K88" s="34">
        <v>343648</v>
      </c>
      <c r="L88" s="34">
        <v>305770</v>
      </c>
      <c r="M88" s="35">
        <v>52.916303520998795</v>
      </c>
      <c r="N88" s="33" t="s">
        <v>99</v>
      </c>
      <c r="O88" s="45" t="s">
        <v>243</v>
      </c>
      <c r="P88" s="45" t="s">
        <v>243</v>
      </c>
    </row>
    <row r="89" spans="1:16" ht="20.399999999999999" x14ac:dyDescent="0.2">
      <c r="A89" s="122">
        <v>138</v>
      </c>
      <c r="B89" s="130">
        <v>16458</v>
      </c>
      <c r="C89" s="127" t="s">
        <v>497</v>
      </c>
      <c r="D89" s="122" t="s">
        <v>246</v>
      </c>
      <c r="E89" s="160">
        <v>1327961</v>
      </c>
      <c r="F89" s="160">
        <v>702401</v>
      </c>
      <c r="G89" s="161">
        <v>52.893194905573282</v>
      </c>
      <c r="H89" s="160">
        <v>15300</v>
      </c>
      <c r="I89" s="160">
        <v>1461</v>
      </c>
      <c r="J89" s="160">
        <v>685640</v>
      </c>
      <c r="K89" s="160">
        <v>388831</v>
      </c>
      <c r="L89" s="160">
        <v>296809</v>
      </c>
      <c r="M89" s="161">
        <v>56.710664488652938</v>
      </c>
      <c r="N89" s="162" t="s">
        <v>99</v>
      </c>
      <c r="O89" s="163" t="s">
        <v>243</v>
      </c>
      <c r="P89" s="163" t="s">
        <v>243</v>
      </c>
    </row>
    <row r="90" spans="1:16" ht="20.399999999999999" x14ac:dyDescent="0.2">
      <c r="A90" s="43">
        <v>139</v>
      </c>
      <c r="B90" s="44">
        <v>16766</v>
      </c>
      <c r="C90" s="124" t="s">
        <v>498</v>
      </c>
      <c r="D90" s="43" t="s">
        <v>337</v>
      </c>
      <c r="E90" s="34">
        <v>1341980</v>
      </c>
      <c r="F90" s="34">
        <v>745227</v>
      </c>
      <c r="G90" s="35">
        <v>55.531900624450437</v>
      </c>
      <c r="H90" s="34">
        <v>24738</v>
      </c>
      <c r="I90" s="34">
        <v>1610</v>
      </c>
      <c r="J90" s="34">
        <v>718879</v>
      </c>
      <c r="K90" s="34">
        <v>548601</v>
      </c>
      <c r="L90" s="34">
        <v>170278</v>
      </c>
      <c r="M90" s="35">
        <v>76.313399056030292</v>
      </c>
      <c r="N90" s="33" t="s">
        <v>99</v>
      </c>
      <c r="O90" s="45" t="s">
        <v>370</v>
      </c>
      <c r="P90" s="45" t="s">
        <v>371</v>
      </c>
    </row>
    <row r="91" spans="1:16" ht="30.6" x14ac:dyDescent="0.2">
      <c r="A91" s="122">
        <v>140</v>
      </c>
      <c r="B91" s="130">
        <v>16843</v>
      </c>
      <c r="C91" s="127" t="s">
        <v>499</v>
      </c>
      <c r="D91" s="122" t="s">
        <v>337</v>
      </c>
      <c r="E91" s="160">
        <v>1347483</v>
      </c>
      <c r="F91" s="160">
        <v>878675</v>
      </c>
      <c r="G91" s="161">
        <v>65.20861487677395</v>
      </c>
      <c r="H91" s="160">
        <v>14857</v>
      </c>
      <c r="I91" s="160">
        <v>2317</v>
      </c>
      <c r="J91" s="160">
        <v>861501</v>
      </c>
      <c r="K91" s="160">
        <v>289935</v>
      </c>
      <c r="L91" s="160">
        <v>571566</v>
      </c>
      <c r="M91" s="161">
        <v>33.654633018417854</v>
      </c>
      <c r="N91" s="162" t="s">
        <v>100</v>
      </c>
      <c r="O91" s="163" t="s">
        <v>386</v>
      </c>
      <c r="P91" s="163" t="s">
        <v>385</v>
      </c>
    </row>
    <row r="92" spans="1:16" ht="20.399999999999999" x14ac:dyDescent="0.2">
      <c r="A92" s="43">
        <v>141</v>
      </c>
      <c r="B92" s="44">
        <v>17144</v>
      </c>
      <c r="C92" s="124" t="s">
        <v>91</v>
      </c>
      <c r="D92" s="43" t="s">
        <v>359</v>
      </c>
      <c r="E92" s="34">
        <v>1359392</v>
      </c>
      <c r="F92" s="34">
        <v>681489</v>
      </c>
      <c r="G92" s="35">
        <v>50.131897201101673</v>
      </c>
      <c r="H92" s="34">
        <v>28852</v>
      </c>
      <c r="I92" s="34">
        <v>2479</v>
      </c>
      <c r="J92" s="34">
        <v>650158</v>
      </c>
      <c r="K92" s="34">
        <v>124792</v>
      </c>
      <c r="L92" s="34">
        <v>525366</v>
      </c>
      <c r="M92" s="35">
        <v>19.194103587128055</v>
      </c>
      <c r="N92" s="33" t="s">
        <v>100</v>
      </c>
      <c r="O92" s="45" t="s">
        <v>110</v>
      </c>
      <c r="P92" s="45" t="s">
        <v>362</v>
      </c>
    </row>
    <row r="93" spans="1:16" ht="30.6" x14ac:dyDescent="0.2">
      <c r="A93" s="122">
        <v>142</v>
      </c>
      <c r="B93" s="130">
        <v>17305</v>
      </c>
      <c r="C93" s="127" t="s">
        <v>500</v>
      </c>
      <c r="D93" s="122" t="s">
        <v>359</v>
      </c>
      <c r="E93" s="160">
        <v>1364771</v>
      </c>
      <c r="F93" s="160">
        <v>811088</v>
      </c>
      <c r="G93" s="161">
        <v>59.430336664539333</v>
      </c>
      <c r="H93" s="160">
        <v>24694</v>
      </c>
      <c r="I93" s="160">
        <v>2734</v>
      </c>
      <c r="J93" s="160">
        <v>783660</v>
      </c>
      <c r="K93" s="160">
        <v>244415</v>
      </c>
      <c r="L93" s="160">
        <v>539244</v>
      </c>
      <c r="M93" s="161">
        <v>31.188908455197407</v>
      </c>
      <c r="N93" s="162" t="s">
        <v>100</v>
      </c>
      <c r="O93" s="163" t="s">
        <v>110</v>
      </c>
      <c r="P93" s="163" t="s">
        <v>362</v>
      </c>
    </row>
    <row r="94" spans="1:16" ht="30.6" x14ac:dyDescent="0.2">
      <c r="A94" s="43">
        <v>143</v>
      </c>
      <c r="B94" s="44">
        <v>17354</v>
      </c>
      <c r="C94" s="124" t="s">
        <v>501</v>
      </c>
      <c r="D94" s="43" t="s">
        <v>337</v>
      </c>
      <c r="E94" s="34">
        <v>1371760</v>
      </c>
      <c r="F94" s="34">
        <v>1092849</v>
      </c>
      <c r="G94" s="35">
        <v>79.667653233801829</v>
      </c>
      <c r="H94" s="34">
        <v>39695</v>
      </c>
      <c r="I94" s="34">
        <v>1937</v>
      </c>
      <c r="J94" s="34">
        <v>1051217</v>
      </c>
      <c r="K94" s="34">
        <v>556803</v>
      </c>
      <c r="L94" s="34">
        <v>494414</v>
      </c>
      <c r="M94" s="35">
        <v>52.967465328281413</v>
      </c>
      <c r="N94" s="33" t="s">
        <v>99</v>
      </c>
      <c r="O94" s="45" t="s">
        <v>233</v>
      </c>
      <c r="P94" s="45" t="s">
        <v>392</v>
      </c>
    </row>
    <row r="95" spans="1:16" ht="20.399999999999999" x14ac:dyDescent="0.2">
      <c r="A95" s="122">
        <v>144</v>
      </c>
      <c r="B95" s="130">
        <v>17354</v>
      </c>
      <c r="C95" s="127" t="s">
        <v>473</v>
      </c>
      <c r="D95" s="122" t="s">
        <v>246</v>
      </c>
      <c r="E95" s="160">
        <v>1371760</v>
      </c>
      <c r="F95" s="160">
        <v>1092849</v>
      </c>
      <c r="G95" s="161">
        <v>79.667653233801829</v>
      </c>
      <c r="H95" s="160">
        <v>13573</v>
      </c>
      <c r="I95" s="160">
        <v>1744</v>
      </c>
      <c r="J95" s="160">
        <v>1077532</v>
      </c>
      <c r="K95" s="160">
        <v>862036</v>
      </c>
      <c r="L95" s="160">
        <v>215496</v>
      </c>
      <c r="M95" s="161">
        <v>80.000965168551843</v>
      </c>
      <c r="N95" s="162" t="s">
        <v>99</v>
      </c>
      <c r="O95" s="163" t="s">
        <v>243</v>
      </c>
      <c r="P95" s="163" t="s">
        <v>243</v>
      </c>
    </row>
    <row r="96" spans="1:16" ht="20.399999999999999" x14ac:dyDescent="0.2">
      <c r="A96" s="43">
        <v>145</v>
      </c>
      <c r="B96" s="44">
        <v>17606</v>
      </c>
      <c r="C96" s="124" t="s">
        <v>502</v>
      </c>
      <c r="D96" s="43" t="s">
        <v>246</v>
      </c>
      <c r="E96" s="34">
        <v>1376490</v>
      </c>
      <c r="F96" s="34">
        <v>778427</v>
      </c>
      <c r="G96" s="35">
        <v>56.551591366446544</v>
      </c>
      <c r="H96" s="34">
        <v>22857</v>
      </c>
      <c r="I96" s="34">
        <v>1517</v>
      </c>
      <c r="J96" s="34">
        <v>754053</v>
      </c>
      <c r="K96" s="34">
        <v>272701</v>
      </c>
      <c r="L96" s="34">
        <v>481352</v>
      </c>
      <c r="M96" s="35">
        <v>36.164699298325182</v>
      </c>
      <c r="N96" s="33" t="s">
        <v>100</v>
      </c>
      <c r="O96" s="45" t="s">
        <v>243</v>
      </c>
      <c r="P96" s="45" t="s">
        <v>243</v>
      </c>
    </row>
    <row r="97" spans="1:16" ht="30.6" x14ac:dyDescent="0.2">
      <c r="A97" s="122">
        <v>146</v>
      </c>
      <c r="B97" s="130">
        <v>18040</v>
      </c>
      <c r="C97" s="127" t="s">
        <v>503</v>
      </c>
      <c r="D97" s="122" t="s">
        <v>337</v>
      </c>
      <c r="E97" s="160">
        <v>1385582</v>
      </c>
      <c r="F97" s="160">
        <v>845867</v>
      </c>
      <c r="G97" s="161">
        <v>61.047776313491376</v>
      </c>
      <c r="H97" s="160">
        <v>81909</v>
      </c>
      <c r="I97" s="160">
        <v>1485</v>
      </c>
      <c r="J97" s="160">
        <v>762473</v>
      </c>
      <c r="K97" s="160">
        <v>293650</v>
      </c>
      <c r="L97" s="160">
        <v>468823</v>
      </c>
      <c r="M97" s="161">
        <v>38.512839143156548</v>
      </c>
      <c r="N97" s="162" t="s">
        <v>100</v>
      </c>
      <c r="O97" s="163" t="s">
        <v>356</v>
      </c>
      <c r="P97" s="163" t="s">
        <v>355</v>
      </c>
    </row>
    <row r="98" spans="1:16" ht="20.399999999999999" x14ac:dyDescent="0.2">
      <c r="A98" s="43">
        <v>147</v>
      </c>
      <c r="B98" s="44">
        <v>18040</v>
      </c>
      <c r="C98" s="124" t="s">
        <v>504</v>
      </c>
      <c r="D98" s="43" t="s">
        <v>246</v>
      </c>
      <c r="E98" s="34">
        <v>1385582</v>
      </c>
      <c r="F98" s="34">
        <v>845867</v>
      </c>
      <c r="G98" s="35">
        <v>61.047776313491376</v>
      </c>
      <c r="H98" s="34">
        <v>28241</v>
      </c>
      <c r="I98" s="34">
        <v>1211</v>
      </c>
      <c r="J98" s="34">
        <v>816415</v>
      </c>
      <c r="K98" s="34">
        <v>202863</v>
      </c>
      <c r="L98" s="34">
        <v>613552</v>
      </c>
      <c r="M98" s="35">
        <v>24.848024595334479</v>
      </c>
      <c r="N98" s="33" t="s">
        <v>100</v>
      </c>
      <c r="O98" s="45" t="s">
        <v>243</v>
      </c>
      <c r="P98" s="45" t="s">
        <v>243</v>
      </c>
    </row>
    <row r="99" spans="1:16" ht="20.399999999999999" x14ac:dyDescent="0.2">
      <c r="A99" s="122">
        <v>148</v>
      </c>
      <c r="B99" s="130">
        <v>18152</v>
      </c>
      <c r="C99" s="127" t="s">
        <v>505</v>
      </c>
      <c r="D99" s="122" t="s">
        <v>359</v>
      </c>
      <c r="E99" s="160">
        <v>1389856</v>
      </c>
      <c r="F99" s="160">
        <v>590950</v>
      </c>
      <c r="G99" s="161">
        <v>42.518793313839709</v>
      </c>
      <c r="H99" s="160">
        <v>35655</v>
      </c>
      <c r="I99" s="160">
        <v>1941</v>
      </c>
      <c r="J99" s="160">
        <v>553354</v>
      </c>
      <c r="K99" s="160">
        <v>280755</v>
      </c>
      <c r="L99" s="160">
        <v>272599</v>
      </c>
      <c r="M99" s="161">
        <v>50.736960426779241</v>
      </c>
      <c r="N99" s="162" t="s">
        <v>99</v>
      </c>
      <c r="O99" s="163" t="s">
        <v>11</v>
      </c>
      <c r="P99" s="163" t="s">
        <v>12</v>
      </c>
    </row>
    <row r="100" spans="1:16" ht="20.399999999999999" x14ac:dyDescent="0.2">
      <c r="A100" s="43">
        <v>149</v>
      </c>
      <c r="B100" s="44">
        <v>18243</v>
      </c>
      <c r="C100" s="124" t="s">
        <v>506</v>
      </c>
      <c r="D100" s="43" t="s">
        <v>246</v>
      </c>
      <c r="E100" s="34">
        <v>1394818</v>
      </c>
      <c r="F100" s="34">
        <v>1004362</v>
      </c>
      <c r="G100" s="35">
        <v>72.00667040431081</v>
      </c>
      <c r="H100" s="34">
        <v>14552</v>
      </c>
      <c r="I100" s="34">
        <v>1865</v>
      </c>
      <c r="J100" s="34">
        <v>987945</v>
      </c>
      <c r="K100" s="34">
        <v>546160</v>
      </c>
      <c r="L100" s="34">
        <v>441785</v>
      </c>
      <c r="M100" s="35">
        <v>55.282429689911879</v>
      </c>
      <c r="N100" s="33" t="s">
        <v>99</v>
      </c>
      <c r="O100" s="45" t="s">
        <v>243</v>
      </c>
      <c r="P100" s="45" t="s">
        <v>243</v>
      </c>
    </row>
    <row r="101" spans="1:16" ht="3.75" customHeight="1" x14ac:dyDescent="0.2">
      <c r="A101" s="113"/>
      <c r="B101" s="148"/>
      <c r="C101" s="120"/>
      <c r="D101" s="113"/>
      <c r="E101" s="117"/>
      <c r="F101" s="117"/>
      <c r="G101" s="149"/>
      <c r="H101" s="117"/>
      <c r="I101" s="117"/>
      <c r="J101" s="117"/>
      <c r="K101" s="117"/>
      <c r="L101" s="117"/>
      <c r="M101" s="149"/>
      <c r="N101" s="150"/>
      <c r="O101" s="113"/>
      <c r="P101" s="113"/>
    </row>
    <row r="102" spans="1:16" ht="12.6" customHeight="1" x14ac:dyDescent="0.2">
      <c r="A102" s="151" t="s">
        <v>851</v>
      </c>
      <c r="B102" s="152"/>
      <c r="C102" s="128"/>
      <c r="E102" s="153"/>
      <c r="F102" s="153"/>
      <c r="G102" s="154"/>
      <c r="H102" s="153"/>
      <c r="I102" s="153"/>
      <c r="J102" s="153"/>
      <c r="K102" s="153"/>
      <c r="L102" s="153"/>
      <c r="M102" s="154"/>
      <c r="N102" s="155"/>
      <c r="O102" s="151"/>
      <c r="P102" s="151"/>
    </row>
    <row r="103" spans="1:16" ht="12.6" customHeight="1" x14ac:dyDescent="0.2">
      <c r="A103" s="137" t="s">
        <v>860</v>
      </c>
      <c r="E103" s="153"/>
      <c r="F103" s="153"/>
      <c r="G103" s="154"/>
      <c r="H103" s="153"/>
      <c r="I103" s="153"/>
      <c r="J103" s="153"/>
      <c r="K103" s="153"/>
      <c r="L103" s="153"/>
      <c r="M103" s="154"/>
      <c r="N103" s="155"/>
      <c r="O103" s="151"/>
      <c r="P103" s="151"/>
    </row>
    <row r="104" spans="1:16" ht="12.6" customHeight="1" x14ac:dyDescent="0.2">
      <c r="A104" s="110" t="s">
        <v>121</v>
      </c>
      <c r="J104" s="129"/>
      <c r="N104" s="6"/>
    </row>
    <row r="105" spans="1:16" ht="12.6" customHeight="1" x14ac:dyDescent="0.2">
      <c r="A105" s="110" t="s">
        <v>122</v>
      </c>
      <c r="J105" s="129"/>
      <c r="N105" s="6"/>
    </row>
    <row r="106" spans="1:16" ht="12.6" customHeight="1" x14ac:dyDescent="0.2">
      <c r="A106" s="110" t="s">
        <v>123</v>
      </c>
      <c r="J106" s="129"/>
      <c r="N106" s="6"/>
    </row>
    <row r="107" spans="1:16" ht="12.6" customHeight="1" x14ac:dyDescent="0.2">
      <c r="A107" s="129" t="s">
        <v>853</v>
      </c>
      <c r="J107" s="129"/>
      <c r="N107" s="6"/>
    </row>
    <row r="108" spans="1:16" ht="12.6" customHeight="1" x14ac:dyDescent="0.2">
      <c r="A108" s="137" t="s">
        <v>854</v>
      </c>
      <c r="J108" s="129"/>
      <c r="N108" s="6"/>
    </row>
    <row r="109" spans="1:16" ht="12.6" customHeight="1" x14ac:dyDescent="0.2">
      <c r="J109" s="129"/>
      <c r="N109" s="6"/>
    </row>
    <row r="110" spans="1:16" s="151" customFormat="1" ht="12.6" customHeight="1" x14ac:dyDescent="0.2">
      <c r="A110" s="128" t="s">
        <v>210</v>
      </c>
      <c r="B110" s="137"/>
      <c r="C110" s="128"/>
      <c r="H110" s="156"/>
      <c r="I110" s="156"/>
      <c r="J110" s="157"/>
      <c r="K110" s="157"/>
      <c r="N110" s="158"/>
    </row>
    <row r="111" spans="1:16" s="151" customFormat="1" ht="12.6" customHeight="1" x14ac:dyDescent="0.2">
      <c r="A111" s="137" t="s">
        <v>167</v>
      </c>
      <c r="B111" s="137"/>
      <c r="C111" s="128"/>
      <c r="N111" s="158"/>
    </row>
    <row r="112" spans="1:16" s="151" customFormat="1" ht="12.6" customHeight="1" x14ac:dyDescent="0.2">
      <c r="A112" s="137" t="s">
        <v>576</v>
      </c>
      <c r="B112" s="137"/>
      <c r="C112" s="128"/>
      <c r="N112" s="158"/>
    </row>
    <row r="113" spans="1:14" s="151" customFormat="1" ht="12.6" customHeight="1" x14ac:dyDescent="0.2">
      <c r="A113" s="137" t="s">
        <v>603</v>
      </c>
      <c r="B113" s="137"/>
      <c r="C113" s="128"/>
      <c r="N113" s="158"/>
    </row>
    <row r="114" spans="1:14" s="151" customFormat="1" ht="12.6" customHeight="1" x14ac:dyDescent="0.2">
      <c r="A114" s="137" t="s">
        <v>222</v>
      </c>
      <c r="B114" s="137"/>
      <c r="C114" s="128"/>
      <c r="N114" s="158"/>
    </row>
  </sheetData>
  <autoFilter ref="A84:P84" xr:uid="{00000000-0001-0000-0700-000000000000}"/>
  <phoneticPr fontId="6" type="noConversion"/>
  <pageMargins left="0.78740157499999996" right="0.78740157499999996" top="0.984251969" bottom="0.984251969" header="0.4921259845" footer="0.4921259845"/>
  <pageSetup paperSize="9" orientation="portrait" r:id="rId1"/>
  <headerFooter alignWithMargins="0"/>
  <ignoredErrors>
    <ignoredError sqref="O5:P100"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73"/>
  <sheetViews>
    <sheetView zoomScaleNormal="100" workbookViewId="0">
      <pane ySplit="3" topLeftCell="A4" activePane="bottomLeft" state="frozen"/>
      <selection activeCell="B5" sqref="B5"/>
      <selection pane="bottomLeft" activeCell="W15" sqref="W15"/>
    </sheetView>
  </sheetViews>
  <sheetFormatPr baseColWidth="10" defaultColWidth="11.375" defaultRowHeight="10.199999999999999" x14ac:dyDescent="0.2"/>
  <cols>
    <col min="1" max="1" width="10.875" style="68" customWidth="1"/>
    <col min="2" max="2" width="12.375" style="68" customWidth="1"/>
    <col min="3" max="3" width="29.75" style="68" customWidth="1"/>
    <col min="4" max="4" width="8.125" style="68" customWidth="1"/>
    <col min="5" max="5" width="10" style="68" customWidth="1"/>
    <col min="6" max="6" width="9.875" style="68" customWidth="1"/>
    <col min="7" max="7" width="10" style="68" customWidth="1"/>
    <col min="8" max="8" width="7.25" style="68" customWidth="1"/>
    <col min="9" max="9" width="6.625" style="68" customWidth="1"/>
    <col min="10" max="10" width="8.125" style="68" customWidth="1"/>
    <col min="11" max="11" width="7.75" style="68" customWidth="1"/>
    <col min="12" max="12" width="7.625" style="68" customWidth="1"/>
    <col min="13" max="13" width="6.75" style="68" customWidth="1"/>
    <col min="14" max="14" width="11.25" style="68" customWidth="1"/>
    <col min="15" max="15" width="9.875" style="68" customWidth="1"/>
    <col min="16" max="16" width="11" style="68" customWidth="1"/>
    <col min="17" max="16384" width="11.375" style="68"/>
  </cols>
  <sheetData>
    <row r="1" spans="1:16" ht="12.6" customHeight="1" x14ac:dyDescent="0.2">
      <c r="A1" s="95" t="s">
        <v>49</v>
      </c>
      <c r="B1" s="64"/>
      <c r="C1" s="65"/>
      <c r="D1" s="65"/>
      <c r="E1" s="65"/>
      <c r="F1" s="65"/>
      <c r="G1" s="65"/>
      <c r="H1" s="65"/>
      <c r="I1" s="65"/>
      <c r="J1" s="65"/>
      <c r="K1" s="66"/>
      <c r="L1" s="65"/>
      <c r="M1" s="65"/>
      <c r="N1" s="67"/>
      <c r="O1" s="65"/>
      <c r="P1" s="96" t="s">
        <v>756</v>
      </c>
    </row>
    <row r="2" spans="1:16" s="69" customFormat="1" ht="12.6" customHeight="1" x14ac:dyDescent="0.2">
      <c r="A2" s="97" t="s">
        <v>325</v>
      </c>
      <c r="B2" s="98" t="s">
        <v>326</v>
      </c>
      <c r="C2" s="70" t="s">
        <v>324</v>
      </c>
      <c r="D2" s="97" t="s">
        <v>864</v>
      </c>
      <c r="E2" s="72" t="s">
        <v>327</v>
      </c>
      <c r="F2" s="99" t="s">
        <v>328</v>
      </c>
      <c r="G2" s="73" t="s">
        <v>329</v>
      </c>
      <c r="H2" s="99" t="s">
        <v>330</v>
      </c>
      <c r="I2" s="72" t="s">
        <v>331</v>
      </c>
      <c r="J2" s="99" t="s">
        <v>328</v>
      </c>
      <c r="K2" s="72" t="s">
        <v>168</v>
      </c>
      <c r="L2" s="99" t="s">
        <v>169</v>
      </c>
      <c r="M2" s="73" t="s">
        <v>168</v>
      </c>
      <c r="N2" s="74" t="s">
        <v>106</v>
      </c>
      <c r="O2" s="100" t="s">
        <v>332</v>
      </c>
      <c r="P2" s="101" t="s">
        <v>332</v>
      </c>
    </row>
    <row r="3" spans="1:16" s="69" customFormat="1" ht="12" customHeight="1" x14ac:dyDescent="0.2">
      <c r="A3" s="81" t="s">
        <v>847</v>
      </c>
      <c r="B3" s="102"/>
      <c r="C3" s="103"/>
      <c r="D3" s="81"/>
      <c r="E3" s="104" t="s">
        <v>333</v>
      </c>
      <c r="F3" s="83" t="s">
        <v>334</v>
      </c>
      <c r="G3" s="105" t="s">
        <v>335</v>
      </c>
      <c r="H3" s="83"/>
      <c r="I3" s="104"/>
      <c r="J3" s="83" t="s">
        <v>336</v>
      </c>
      <c r="K3" s="104"/>
      <c r="L3" s="83"/>
      <c r="M3" s="105" t="s">
        <v>850</v>
      </c>
      <c r="N3" s="106" t="s">
        <v>107</v>
      </c>
      <c r="O3" s="107" t="s">
        <v>849</v>
      </c>
      <c r="P3" s="108" t="s">
        <v>848</v>
      </c>
    </row>
    <row r="4" spans="1:16" s="46" customFormat="1" ht="22.5" customHeight="1" x14ac:dyDescent="0.2">
      <c r="A4" s="43">
        <v>1</v>
      </c>
      <c r="B4" s="44" t="s">
        <v>13</v>
      </c>
      <c r="C4" s="32" t="s">
        <v>53</v>
      </c>
      <c r="D4" s="33" t="s">
        <v>337</v>
      </c>
      <c r="E4" s="34"/>
      <c r="F4" s="34"/>
      <c r="G4" s="35"/>
      <c r="H4" s="34"/>
      <c r="I4" s="34"/>
      <c r="J4" s="34">
        <v>199904</v>
      </c>
      <c r="K4" s="34">
        <v>145584</v>
      </c>
      <c r="L4" s="34">
        <v>54320</v>
      </c>
      <c r="M4" s="35">
        <v>72.826956939330884</v>
      </c>
      <c r="N4" s="33" t="s">
        <v>99</v>
      </c>
      <c r="O4" s="45" t="s">
        <v>339</v>
      </c>
      <c r="P4" s="45" t="s">
        <v>340</v>
      </c>
    </row>
    <row r="5" spans="1:16" x14ac:dyDescent="0.2">
      <c r="A5" s="76">
        <v>2</v>
      </c>
      <c r="B5" s="77" t="s">
        <v>14</v>
      </c>
      <c r="C5" s="75" t="s">
        <v>54</v>
      </c>
      <c r="D5" s="8" t="s">
        <v>337</v>
      </c>
      <c r="E5" s="9"/>
      <c r="F5" s="9"/>
      <c r="G5" s="9"/>
      <c r="H5" s="9"/>
      <c r="I5" s="9"/>
      <c r="J5" s="9">
        <v>315578</v>
      </c>
      <c r="K5" s="9">
        <v>159182</v>
      </c>
      <c r="L5" s="9">
        <v>156396</v>
      </c>
      <c r="M5" s="11">
        <v>50.441412265747296</v>
      </c>
      <c r="N5" s="78" t="s">
        <v>100</v>
      </c>
      <c r="O5" s="79" t="s">
        <v>12</v>
      </c>
      <c r="P5" s="79" t="s">
        <v>11</v>
      </c>
    </row>
    <row r="6" spans="1:16" s="46" customFormat="1" ht="20.399999999999999" x14ac:dyDescent="0.2">
      <c r="A6" s="43">
        <v>3</v>
      </c>
      <c r="B6" s="44" t="s">
        <v>14</v>
      </c>
      <c r="C6" s="32" t="s">
        <v>575</v>
      </c>
      <c r="D6" s="33" t="s">
        <v>337</v>
      </c>
      <c r="E6" s="34"/>
      <c r="F6" s="34"/>
      <c r="G6" s="35"/>
      <c r="H6" s="34"/>
      <c r="I6" s="34"/>
      <c r="J6" s="34">
        <v>319433</v>
      </c>
      <c r="K6" s="34">
        <v>170032</v>
      </c>
      <c r="L6" s="34">
        <v>149401</v>
      </c>
      <c r="M6" s="35">
        <v>53.229315693744852</v>
      </c>
      <c r="N6" s="33" t="s">
        <v>99</v>
      </c>
      <c r="O6" s="45" t="s">
        <v>11</v>
      </c>
      <c r="P6" s="45" t="s">
        <v>12</v>
      </c>
    </row>
    <row r="7" spans="1:16" ht="20.399999999999999" x14ac:dyDescent="0.2">
      <c r="A7" s="76">
        <v>4</v>
      </c>
      <c r="B7" s="77" t="s">
        <v>14</v>
      </c>
      <c r="C7" s="75" t="s">
        <v>55</v>
      </c>
      <c r="D7" s="8" t="s">
        <v>337</v>
      </c>
      <c r="E7" s="9"/>
      <c r="F7" s="9"/>
      <c r="G7" s="9"/>
      <c r="H7" s="9"/>
      <c r="I7" s="9"/>
      <c r="J7" s="9">
        <v>318762</v>
      </c>
      <c r="K7" s="9">
        <v>137321</v>
      </c>
      <c r="L7" s="9">
        <v>181441</v>
      </c>
      <c r="M7" s="11">
        <v>43.079476223640206</v>
      </c>
      <c r="N7" s="78" t="s">
        <v>100</v>
      </c>
      <c r="O7" s="79" t="s">
        <v>341</v>
      </c>
      <c r="P7" s="79" t="s">
        <v>342</v>
      </c>
    </row>
    <row r="8" spans="1:16" s="46" customFormat="1" x14ac:dyDescent="0.2">
      <c r="A8" s="43">
        <v>5</v>
      </c>
      <c r="B8" s="44" t="s">
        <v>14</v>
      </c>
      <c r="C8" s="32" t="s">
        <v>56</v>
      </c>
      <c r="D8" s="33" t="s">
        <v>337</v>
      </c>
      <c r="E8" s="34"/>
      <c r="F8" s="34"/>
      <c r="G8" s="35"/>
      <c r="H8" s="34"/>
      <c r="I8" s="34"/>
      <c r="J8" s="34">
        <v>315754</v>
      </c>
      <c r="K8" s="34">
        <v>125924</v>
      </c>
      <c r="L8" s="34">
        <v>189830</v>
      </c>
      <c r="M8" s="35">
        <v>39.880413233086514</v>
      </c>
      <c r="N8" s="33" t="s">
        <v>100</v>
      </c>
      <c r="O8" s="45" t="s">
        <v>343</v>
      </c>
      <c r="P8" s="45" t="s">
        <v>344</v>
      </c>
    </row>
    <row r="9" spans="1:16" ht="20.399999999999999" x14ac:dyDescent="0.2">
      <c r="A9" s="76">
        <v>6</v>
      </c>
      <c r="B9" s="77" t="s">
        <v>14</v>
      </c>
      <c r="C9" s="75" t="s">
        <v>57</v>
      </c>
      <c r="D9" s="8" t="s">
        <v>337</v>
      </c>
      <c r="E9" s="9"/>
      <c r="F9" s="9"/>
      <c r="G9" s="9"/>
      <c r="H9" s="9"/>
      <c r="I9" s="9"/>
      <c r="J9" s="9">
        <v>319148</v>
      </c>
      <c r="K9" s="9">
        <v>153469</v>
      </c>
      <c r="L9" s="9">
        <v>165679</v>
      </c>
      <c r="M9" s="11">
        <v>48.087094388810208</v>
      </c>
      <c r="N9" s="78" t="s">
        <v>100</v>
      </c>
      <c r="O9" s="79" t="s">
        <v>345</v>
      </c>
      <c r="P9" s="79" t="s">
        <v>346</v>
      </c>
    </row>
    <row r="10" spans="1:16" s="46" customFormat="1" x14ac:dyDescent="0.2">
      <c r="A10" s="43">
        <v>7</v>
      </c>
      <c r="B10" s="44" t="s">
        <v>14</v>
      </c>
      <c r="C10" s="32" t="s">
        <v>58</v>
      </c>
      <c r="D10" s="33" t="s">
        <v>337</v>
      </c>
      <c r="E10" s="34"/>
      <c r="F10" s="34"/>
      <c r="G10" s="35"/>
      <c r="H10" s="34"/>
      <c r="I10" s="34"/>
      <c r="J10" s="34">
        <v>320621</v>
      </c>
      <c r="K10" s="34">
        <v>157629</v>
      </c>
      <c r="L10" s="34">
        <v>162992</v>
      </c>
      <c r="M10" s="35">
        <v>49.163654283406267</v>
      </c>
      <c r="N10" s="33" t="s">
        <v>100</v>
      </c>
      <c r="O10" s="45" t="s">
        <v>347</v>
      </c>
      <c r="P10" s="45" t="s">
        <v>348</v>
      </c>
    </row>
    <row r="11" spans="1:16" x14ac:dyDescent="0.2">
      <c r="A11" s="76">
        <v>8</v>
      </c>
      <c r="B11" s="77" t="s">
        <v>14</v>
      </c>
      <c r="C11" s="75" t="s">
        <v>59</v>
      </c>
      <c r="D11" s="8" t="s">
        <v>337</v>
      </c>
      <c r="E11" s="9"/>
      <c r="F11" s="9"/>
      <c r="G11" s="9"/>
      <c r="H11" s="9"/>
      <c r="I11" s="9"/>
      <c r="J11" s="9">
        <v>316983</v>
      </c>
      <c r="K11" s="9">
        <v>108364</v>
      </c>
      <c r="L11" s="9">
        <v>208619</v>
      </c>
      <c r="M11" s="11">
        <v>34.186060451191395</v>
      </c>
      <c r="N11" s="78" t="s">
        <v>100</v>
      </c>
      <c r="O11" s="79" t="s">
        <v>176</v>
      </c>
      <c r="P11" s="79" t="s">
        <v>349</v>
      </c>
    </row>
    <row r="12" spans="1:16" s="46" customFormat="1" ht="20.399999999999999" x14ac:dyDescent="0.2">
      <c r="A12" s="43">
        <v>9</v>
      </c>
      <c r="B12" s="44" t="s">
        <v>14</v>
      </c>
      <c r="C12" s="32" t="s">
        <v>60</v>
      </c>
      <c r="D12" s="33" t="s">
        <v>337</v>
      </c>
      <c r="E12" s="34"/>
      <c r="F12" s="34"/>
      <c r="G12" s="35"/>
      <c r="H12" s="34"/>
      <c r="I12" s="34"/>
      <c r="J12" s="34">
        <v>314862</v>
      </c>
      <c r="K12" s="34">
        <v>137476</v>
      </c>
      <c r="L12" s="34">
        <v>177386</v>
      </c>
      <c r="M12" s="35">
        <v>43.662302850137522</v>
      </c>
      <c r="N12" s="33" t="s">
        <v>100</v>
      </c>
      <c r="O12" s="45" t="s">
        <v>12</v>
      </c>
      <c r="P12" s="45" t="s">
        <v>11</v>
      </c>
    </row>
    <row r="13" spans="1:16" x14ac:dyDescent="0.2">
      <c r="A13" s="76">
        <v>10</v>
      </c>
      <c r="B13" s="77" t="s">
        <v>14</v>
      </c>
      <c r="C13" s="75" t="s">
        <v>61</v>
      </c>
      <c r="D13" s="8" t="s">
        <v>337</v>
      </c>
      <c r="E13" s="9"/>
      <c r="F13" s="9"/>
      <c r="G13" s="9"/>
      <c r="H13" s="9"/>
      <c r="I13" s="9"/>
      <c r="J13" s="9">
        <v>315850</v>
      </c>
      <c r="K13" s="9">
        <v>139062</v>
      </c>
      <c r="L13" s="9">
        <v>176788</v>
      </c>
      <c r="M13" s="11">
        <v>44.027861326579071</v>
      </c>
      <c r="N13" s="78" t="s">
        <v>100</v>
      </c>
      <c r="O13" s="79" t="s">
        <v>12</v>
      </c>
      <c r="P13" s="79" t="s">
        <v>344</v>
      </c>
    </row>
    <row r="14" spans="1:16" s="46" customFormat="1" x14ac:dyDescent="0.2">
      <c r="A14" s="43">
        <v>11</v>
      </c>
      <c r="B14" s="44" t="s">
        <v>15</v>
      </c>
      <c r="C14" s="32" t="s">
        <v>62</v>
      </c>
      <c r="D14" s="33" t="s">
        <v>337</v>
      </c>
      <c r="E14" s="34"/>
      <c r="F14" s="34"/>
      <c r="G14" s="35"/>
      <c r="H14" s="34"/>
      <c r="I14" s="34"/>
      <c r="J14" s="34">
        <v>516468</v>
      </c>
      <c r="K14" s="34">
        <v>255609</v>
      </c>
      <c r="L14" s="34">
        <v>260859</v>
      </c>
      <c r="M14" s="35">
        <v>49.491740049722345</v>
      </c>
      <c r="N14" s="33" t="s">
        <v>100</v>
      </c>
      <c r="O14" s="45" t="s">
        <v>343</v>
      </c>
      <c r="P14" s="45" t="s">
        <v>344</v>
      </c>
    </row>
    <row r="15" spans="1:16" x14ac:dyDescent="0.2">
      <c r="A15" s="76">
        <v>12</v>
      </c>
      <c r="B15" s="77" t="s">
        <v>16</v>
      </c>
      <c r="C15" s="75" t="s">
        <v>62</v>
      </c>
      <c r="D15" s="8" t="s">
        <v>337</v>
      </c>
      <c r="E15" s="9"/>
      <c r="F15" s="9"/>
      <c r="G15" s="9"/>
      <c r="H15" s="9"/>
      <c r="I15" s="9"/>
      <c r="J15" s="9">
        <v>538212</v>
      </c>
      <c r="K15" s="9">
        <v>340199</v>
      </c>
      <c r="L15" s="9">
        <v>198013</v>
      </c>
      <c r="M15" s="11">
        <v>63.209107191961536</v>
      </c>
      <c r="N15" s="78" t="s">
        <v>99</v>
      </c>
      <c r="O15" s="79" t="s">
        <v>3</v>
      </c>
      <c r="P15" s="79" t="s">
        <v>350</v>
      </c>
    </row>
    <row r="16" spans="1:16" s="46" customFormat="1" ht="30.6" x14ac:dyDescent="0.2">
      <c r="A16" s="43">
        <v>13</v>
      </c>
      <c r="B16" s="44" t="s">
        <v>17</v>
      </c>
      <c r="C16" s="32" t="s">
        <v>63</v>
      </c>
      <c r="D16" s="33" t="s">
        <v>246</v>
      </c>
      <c r="E16" s="34"/>
      <c r="F16" s="34"/>
      <c r="G16" s="35"/>
      <c r="H16" s="34"/>
      <c r="I16" s="34"/>
      <c r="J16" s="34">
        <v>418268</v>
      </c>
      <c r="K16" s="34">
        <v>213199</v>
      </c>
      <c r="L16" s="34">
        <v>205069</v>
      </c>
      <c r="M16" s="35">
        <v>50.971864928705997</v>
      </c>
      <c r="N16" s="33" t="s">
        <v>99</v>
      </c>
      <c r="O16" s="45" t="s">
        <v>243</v>
      </c>
      <c r="P16" s="45" t="s">
        <v>243</v>
      </c>
    </row>
    <row r="17" spans="1:16" ht="20.399999999999999" x14ac:dyDescent="0.2">
      <c r="A17" s="76">
        <v>14</v>
      </c>
      <c r="B17" s="77" t="s">
        <v>17</v>
      </c>
      <c r="C17" s="75" t="s">
        <v>64</v>
      </c>
      <c r="D17" s="8" t="s">
        <v>246</v>
      </c>
      <c r="E17" s="9"/>
      <c r="F17" s="9"/>
      <c r="G17" s="9"/>
      <c r="H17" s="9"/>
      <c r="I17" s="9"/>
      <c r="J17" s="9">
        <v>409846</v>
      </c>
      <c r="K17" s="9">
        <v>202583</v>
      </c>
      <c r="L17" s="9">
        <v>207263</v>
      </c>
      <c r="M17" s="11">
        <v>49.429053839734927</v>
      </c>
      <c r="N17" s="78" t="s">
        <v>100</v>
      </c>
      <c r="O17" s="79" t="s">
        <v>243</v>
      </c>
      <c r="P17" s="79" t="s">
        <v>243</v>
      </c>
    </row>
    <row r="18" spans="1:16" s="46" customFormat="1" ht="20.399999999999999" x14ac:dyDescent="0.2">
      <c r="A18" s="43">
        <v>15</v>
      </c>
      <c r="B18" s="44" t="s">
        <v>18</v>
      </c>
      <c r="C18" s="32" t="s">
        <v>65</v>
      </c>
      <c r="D18" s="33" t="s">
        <v>246</v>
      </c>
      <c r="E18" s="34"/>
      <c r="F18" s="34"/>
      <c r="G18" s="35"/>
      <c r="H18" s="34"/>
      <c r="I18" s="34"/>
      <c r="J18" s="34">
        <v>313321</v>
      </c>
      <c r="K18" s="34">
        <v>120068</v>
      </c>
      <c r="L18" s="34">
        <v>193253</v>
      </c>
      <c r="M18" s="35">
        <v>38.321082851133504</v>
      </c>
      <c r="N18" s="33" t="s">
        <v>100</v>
      </c>
      <c r="O18" s="45" t="s">
        <v>243</v>
      </c>
      <c r="P18" s="45" t="s">
        <v>243</v>
      </c>
    </row>
    <row r="19" spans="1:16" ht="20.399999999999999" x14ac:dyDescent="0.2">
      <c r="A19" s="76">
        <v>16</v>
      </c>
      <c r="B19" s="77" t="s">
        <v>19</v>
      </c>
      <c r="C19" s="75" t="s">
        <v>66</v>
      </c>
      <c r="D19" s="8" t="s">
        <v>246</v>
      </c>
      <c r="E19" s="9"/>
      <c r="F19" s="9"/>
      <c r="G19" s="9"/>
      <c r="H19" s="9"/>
      <c r="I19" s="9"/>
      <c r="J19" s="9">
        <v>341051</v>
      </c>
      <c r="K19" s="9">
        <v>156157</v>
      </c>
      <c r="L19" s="9">
        <v>184894</v>
      </c>
      <c r="M19" s="11">
        <v>45.786993734074962</v>
      </c>
      <c r="N19" s="78" t="s">
        <v>100</v>
      </c>
      <c r="O19" s="79" t="s">
        <v>243</v>
      </c>
      <c r="P19" s="79" t="s">
        <v>243</v>
      </c>
    </row>
    <row r="20" spans="1:16" s="46" customFormat="1" ht="20.399999999999999" x14ac:dyDescent="0.2">
      <c r="A20" s="43">
        <v>17</v>
      </c>
      <c r="B20" s="44" t="s">
        <v>20</v>
      </c>
      <c r="C20" s="32" t="s">
        <v>67</v>
      </c>
      <c r="D20" s="33" t="s">
        <v>246</v>
      </c>
      <c r="E20" s="34"/>
      <c r="F20" s="34"/>
      <c r="G20" s="35"/>
      <c r="H20" s="34"/>
      <c r="I20" s="34"/>
      <c r="J20" s="34">
        <v>352061</v>
      </c>
      <c r="K20" s="34">
        <v>181204</v>
      </c>
      <c r="L20" s="34">
        <v>170857</v>
      </c>
      <c r="M20" s="35">
        <v>51.469489662302834</v>
      </c>
      <c r="N20" s="33" t="s">
        <v>99</v>
      </c>
      <c r="O20" s="45" t="s">
        <v>243</v>
      </c>
      <c r="P20" s="45" t="s">
        <v>243</v>
      </c>
    </row>
    <row r="21" spans="1:16" ht="20.399999999999999" x14ac:dyDescent="0.2">
      <c r="A21" s="76">
        <v>18</v>
      </c>
      <c r="B21" s="77" t="s">
        <v>20</v>
      </c>
      <c r="C21" s="75" t="s">
        <v>66</v>
      </c>
      <c r="D21" s="8" t="s">
        <v>246</v>
      </c>
      <c r="E21" s="9"/>
      <c r="F21" s="9"/>
      <c r="G21" s="9"/>
      <c r="H21" s="9"/>
      <c r="I21" s="9"/>
      <c r="J21" s="9">
        <v>351606</v>
      </c>
      <c r="K21" s="9">
        <v>170223</v>
      </c>
      <c r="L21" s="9">
        <v>181383</v>
      </c>
      <c r="M21" s="11">
        <v>48.412996365249739</v>
      </c>
      <c r="N21" s="78" t="s">
        <v>100</v>
      </c>
      <c r="O21" s="79" t="s">
        <v>243</v>
      </c>
      <c r="P21" s="79" t="s">
        <v>243</v>
      </c>
    </row>
    <row r="22" spans="1:16" s="46" customFormat="1" ht="40.799999999999997" x14ac:dyDescent="0.2">
      <c r="A22" s="43">
        <v>19</v>
      </c>
      <c r="B22" s="44" t="s">
        <v>20</v>
      </c>
      <c r="C22" s="32" t="s">
        <v>68</v>
      </c>
      <c r="D22" s="33" t="s">
        <v>246</v>
      </c>
      <c r="E22" s="34"/>
      <c r="F22" s="34"/>
      <c r="G22" s="35"/>
      <c r="H22" s="34"/>
      <c r="I22" s="34"/>
      <c r="J22" s="34">
        <v>344787</v>
      </c>
      <c r="K22" s="34">
        <v>131557</v>
      </c>
      <c r="L22" s="34">
        <v>213230</v>
      </c>
      <c r="M22" s="35">
        <v>38.156020963667423</v>
      </c>
      <c r="N22" s="33" t="s">
        <v>100</v>
      </c>
      <c r="O22" s="45" t="s">
        <v>243</v>
      </c>
      <c r="P22" s="45" t="s">
        <v>243</v>
      </c>
    </row>
    <row r="23" spans="1:16" ht="20.399999999999999" x14ac:dyDescent="0.2">
      <c r="A23" s="76">
        <v>20</v>
      </c>
      <c r="B23" s="77" t="s">
        <v>21</v>
      </c>
      <c r="C23" s="75" t="s">
        <v>69</v>
      </c>
      <c r="D23" s="8" t="s">
        <v>246</v>
      </c>
      <c r="E23" s="9">
        <v>636996</v>
      </c>
      <c r="F23" s="9"/>
      <c r="G23" s="9"/>
      <c r="H23" s="9"/>
      <c r="I23" s="9"/>
      <c r="J23" s="9">
        <v>394302</v>
      </c>
      <c r="K23" s="9">
        <v>278731</v>
      </c>
      <c r="L23" s="9">
        <v>115571</v>
      </c>
      <c r="M23" s="11">
        <v>70.689725134541547</v>
      </c>
      <c r="N23" s="78" t="s">
        <v>99</v>
      </c>
      <c r="O23" s="79" t="s">
        <v>243</v>
      </c>
      <c r="P23" s="79" t="s">
        <v>243</v>
      </c>
    </row>
    <row r="24" spans="1:16" s="46" customFormat="1" ht="20.399999999999999" x14ac:dyDescent="0.2">
      <c r="A24" s="43">
        <v>21</v>
      </c>
      <c r="B24" s="44" t="s">
        <v>22</v>
      </c>
      <c r="C24" s="32" t="s">
        <v>70</v>
      </c>
      <c r="D24" s="33" t="s">
        <v>337</v>
      </c>
      <c r="E24" s="34">
        <v>633138</v>
      </c>
      <c r="F24" s="34"/>
      <c r="G24" s="35"/>
      <c r="H24" s="34"/>
      <c r="I24" s="34"/>
      <c r="J24" s="34">
        <v>382073</v>
      </c>
      <c r="K24" s="34">
        <v>200485</v>
      </c>
      <c r="L24" s="34">
        <v>181588</v>
      </c>
      <c r="M24" s="35">
        <v>52.472956738633712</v>
      </c>
      <c r="N24" s="33" t="s">
        <v>99</v>
      </c>
      <c r="O24" s="45" t="s">
        <v>351</v>
      </c>
      <c r="P24" s="45" t="s">
        <v>352</v>
      </c>
    </row>
    <row r="25" spans="1:16" ht="40.799999999999997" x14ac:dyDescent="0.2">
      <c r="A25" s="76">
        <v>22</v>
      </c>
      <c r="B25" s="77" t="s">
        <v>23</v>
      </c>
      <c r="C25" s="75" t="s">
        <v>71</v>
      </c>
      <c r="D25" s="8" t="s">
        <v>337</v>
      </c>
      <c r="E25" s="9">
        <v>641576</v>
      </c>
      <c r="F25" s="9"/>
      <c r="G25" s="9"/>
      <c r="H25" s="316" t="s">
        <v>52</v>
      </c>
      <c r="I25" s="316"/>
      <c r="J25" s="9">
        <v>381225</v>
      </c>
      <c r="K25" s="9">
        <v>121099</v>
      </c>
      <c r="L25" s="9">
        <v>260126</v>
      </c>
      <c r="M25" s="11">
        <v>31.765755131484031</v>
      </c>
      <c r="N25" s="78" t="s">
        <v>100</v>
      </c>
      <c r="O25" s="79" t="s">
        <v>353</v>
      </c>
      <c r="P25" s="79" t="s">
        <v>174</v>
      </c>
    </row>
    <row r="26" spans="1:16" s="46" customFormat="1" ht="30.6" x14ac:dyDescent="0.2">
      <c r="A26" s="43">
        <v>23</v>
      </c>
      <c r="B26" s="44" t="s">
        <v>24</v>
      </c>
      <c r="C26" s="32" t="s">
        <v>72</v>
      </c>
      <c r="D26" s="33" t="s">
        <v>337</v>
      </c>
      <c r="E26" s="34">
        <v>635249</v>
      </c>
      <c r="F26" s="34"/>
      <c r="G26" s="35"/>
      <c r="H26" s="34"/>
      <c r="I26" s="34"/>
      <c r="J26" s="34">
        <v>298274</v>
      </c>
      <c r="K26" s="34">
        <v>141616</v>
      </c>
      <c r="L26" s="34">
        <v>156658</v>
      </c>
      <c r="M26" s="35">
        <v>47.478492929320019</v>
      </c>
      <c r="N26" s="33" t="s">
        <v>100</v>
      </c>
      <c r="O26" s="45" t="s">
        <v>354</v>
      </c>
      <c r="P26" s="45" t="s">
        <v>25</v>
      </c>
    </row>
    <row r="27" spans="1:16" ht="30.6" x14ac:dyDescent="0.2">
      <c r="A27" s="76">
        <v>24</v>
      </c>
      <c r="B27" s="77" t="s">
        <v>24</v>
      </c>
      <c r="C27" s="75" t="s">
        <v>73</v>
      </c>
      <c r="D27" s="8" t="s">
        <v>246</v>
      </c>
      <c r="E27" s="9">
        <v>635249</v>
      </c>
      <c r="F27" s="9"/>
      <c r="G27" s="9"/>
      <c r="H27" s="9"/>
      <c r="I27" s="9"/>
      <c r="J27" s="9">
        <v>322367</v>
      </c>
      <c r="K27" s="9">
        <v>68027</v>
      </c>
      <c r="L27" s="9">
        <v>254340</v>
      </c>
      <c r="M27" s="11">
        <v>21.102346083811309</v>
      </c>
      <c r="N27" s="78" t="s">
        <v>100</v>
      </c>
      <c r="O27" s="79" t="s">
        <v>243</v>
      </c>
      <c r="P27" s="79" t="s">
        <v>243</v>
      </c>
    </row>
    <row r="28" spans="1:16" s="46" customFormat="1" ht="20.399999999999999" x14ac:dyDescent="0.2">
      <c r="A28" s="43">
        <v>25</v>
      </c>
      <c r="B28" s="44" t="s">
        <v>26</v>
      </c>
      <c r="C28" s="32" t="s">
        <v>74</v>
      </c>
      <c r="D28" s="33" t="s">
        <v>246</v>
      </c>
      <c r="E28" s="34">
        <v>648000</v>
      </c>
      <c r="F28" s="34"/>
      <c r="G28" s="35"/>
      <c r="H28" s="34"/>
      <c r="I28" s="34">
        <v>4829</v>
      </c>
      <c r="J28" s="34">
        <v>490149</v>
      </c>
      <c r="K28" s="34">
        <v>172010</v>
      </c>
      <c r="L28" s="34">
        <v>318139</v>
      </c>
      <c r="M28" s="35">
        <v>35.093410371132045</v>
      </c>
      <c r="N28" s="33" t="s">
        <v>100</v>
      </c>
      <c r="O28" s="45" t="s">
        <v>243</v>
      </c>
      <c r="P28" s="45" t="s">
        <v>243</v>
      </c>
    </row>
    <row r="29" spans="1:16" ht="30.6" x14ac:dyDescent="0.2">
      <c r="A29" s="76">
        <v>26</v>
      </c>
      <c r="B29" s="77" t="s">
        <v>27</v>
      </c>
      <c r="C29" s="75" t="s">
        <v>75</v>
      </c>
      <c r="D29" s="8" t="s">
        <v>246</v>
      </c>
      <c r="E29" s="9">
        <v>634299</v>
      </c>
      <c r="F29" s="9">
        <v>381140</v>
      </c>
      <c r="G29" s="10">
        <v>60.088381031658564</v>
      </c>
      <c r="H29" s="9"/>
      <c r="I29" s="9">
        <v>16495</v>
      </c>
      <c r="J29" s="9">
        <v>364645</v>
      </c>
      <c r="K29" s="9">
        <v>149729</v>
      </c>
      <c r="L29" s="9">
        <v>214916</v>
      </c>
      <c r="M29" s="11">
        <v>41.061580441251081</v>
      </c>
      <c r="N29" s="78" t="s">
        <v>100</v>
      </c>
      <c r="O29" s="79" t="s">
        <v>243</v>
      </c>
      <c r="P29" s="79" t="s">
        <v>243</v>
      </c>
    </row>
    <row r="30" spans="1:16" s="46" customFormat="1" ht="20.399999999999999" x14ac:dyDescent="0.2">
      <c r="A30" s="43">
        <v>27</v>
      </c>
      <c r="B30" s="44" t="s">
        <v>27</v>
      </c>
      <c r="C30" s="32" t="s">
        <v>76</v>
      </c>
      <c r="D30" s="33" t="s">
        <v>246</v>
      </c>
      <c r="E30" s="34">
        <v>634299</v>
      </c>
      <c r="F30" s="34">
        <v>381140</v>
      </c>
      <c r="G30" s="35">
        <v>60.088381031658564</v>
      </c>
      <c r="H30" s="34"/>
      <c r="I30" s="34">
        <v>17370</v>
      </c>
      <c r="J30" s="34">
        <v>363745</v>
      </c>
      <c r="K30" s="34">
        <v>174195</v>
      </c>
      <c r="L30" s="34">
        <v>189550</v>
      </c>
      <c r="M30" s="35">
        <v>47.889318066227716</v>
      </c>
      <c r="N30" s="33" t="s">
        <v>100</v>
      </c>
      <c r="O30" s="45" t="s">
        <v>243</v>
      </c>
      <c r="P30" s="45" t="s">
        <v>243</v>
      </c>
    </row>
    <row r="31" spans="1:16" ht="30.6" x14ac:dyDescent="0.2">
      <c r="A31" s="76">
        <v>28</v>
      </c>
      <c r="B31" s="77" t="s">
        <v>27</v>
      </c>
      <c r="C31" s="75" t="s">
        <v>77</v>
      </c>
      <c r="D31" s="8" t="s">
        <v>246</v>
      </c>
      <c r="E31" s="9">
        <v>634299</v>
      </c>
      <c r="F31" s="9">
        <v>381140</v>
      </c>
      <c r="G31" s="10">
        <v>60.088381031658564</v>
      </c>
      <c r="H31" s="9"/>
      <c r="I31" s="9">
        <v>19146</v>
      </c>
      <c r="J31" s="9">
        <v>361841</v>
      </c>
      <c r="K31" s="9">
        <v>159068</v>
      </c>
      <c r="L31" s="9">
        <v>202773</v>
      </c>
      <c r="M31" s="11">
        <v>43.96074518918531</v>
      </c>
      <c r="N31" s="78" t="s">
        <v>100</v>
      </c>
      <c r="O31" s="79" t="s">
        <v>243</v>
      </c>
      <c r="P31" s="79" t="s">
        <v>243</v>
      </c>
    </row>
    <row r="32" spans="1:16" s="46" customFormat="1" ht="30.6" x14ac:dyDescent="0.2">
      <c r="A32" s="43">
        <v>29</v>
      </c>
      <c r="B32" s="44" t="s">
        <v>27</v>
      </c>
      <c r="C32" s="32" t="s">
        <v>78</v>
      </c>
      <c r="D32" s="33" t="s">
        <v>246</v>
      </c>
      <c r="E32" s="34">
        <v>634299</v>
      </c>
      <c r="F32" s="34">
        <v>381140</v>
      </c>
      <c r="G32" s="35">
        <v>60.088381031658564</v>
      </c>
      <c r="H32" s="34"/>
      <c r="I32" s="34">
        <v>23455</v>
      </c>
      <c r="J32" s="34">
        <v>357552</v>
      </c>
      <c r="K32" s="34">
        <v>137824</v>
      </c>
      <c r="L32" s="34">
        <v>219728</v>
      </c>
      <c r="M32" s="35">
        <v>38.546561059650067</v>
      </c>
      <c r="N32" s="33" t="s">
        <v>100</v>
      </c>
      <c r="O32" s="45" t="s">
        <v>243</v>
      </c>
      <c r="P32" s="45" t="s">
        <v>243</v>
      </c>
    </row>
    <row r="33" spans="1:16" ht="20.399999999999999" x14ac:dyDescent="0.2">
      <c r="A33" s="76">
        <v>30</v>
      </c>
      <c r="B33" s="77" t="s">
        <v>28</v>
      </c>
      <c r="C33" s="75" t="s">
        <v>79</v>
      </c>
      <c r="D33" s="8" t="s">
        <v>337</v>
      </c>
      <c r="E33" s="9">
        <v>641689</v>
      </c>
      <c r="F33" s="9">
        <v>387713</v>
      </c>
      <c r="G33" s="10">
        <v>60.420702240493455</v>
      </c>
      <c r="H33" s="80"/>
      <c r="I33" s="80"/>
      <c r="J33" s="9">
        <v>387713</v>
      </c>
      <c r="K33" s="9">
        <v>230250</v>
      </c>
      <c r="L33" s="9">
        <v>157463</v>
      </c>
      <c r="M33" s="11">
        <v>59.386711304495854</v>
      </c>
      <c r="N33" s="78" t="s">
        <v>99</v>
      </c>
      <c r="O33" s="79" t="s">
        <v>351</v>
      </c>
      <c r="P33" s="79" t="s">
        <v>352</v>
      </c>
    </row>
    <row r="34" spans="1:16" s="46" customFormat="1" x14ac:dyDescent="0.2">
      <c r="A34" s="43">
        <v>31</v>
      </c>
      <c r="B34" s="44" t="s">
        <v>29</v>
      </c>
      <c r="C34" s="32" t="s">
        <v>80</v>
      </c>
      <c r="D34" s="33" t="s">
        <v>246</v>
      </c>
      <c r="E34" s="34">
        <v>649494</v>
      </c>
      <c r="F34" s="34">
        <v>405618</v>
      </c>
      <c r="G34" s="35">
        <v>62.451385232196145</v>
      </c>
      <c r="H34" s="34"/>
      <c r="I34" s="34"/>
      <c r="J34" s="34">
        <v>405618</v>
      </c>
      <c r="K34" s="34">
        <v>267122</v>
      </c>
      <c r="L34" s="34">
        <v>138496</v>
      </c>
      <c r="M34" s="35">
        <v>65.855558678362399</v>
      </c>
      <c r="N34" s="33" t="s">
        <v>99</v>
      </c>
      <c r="O34" s="45" t="s">
        <v>243</v>
      </c>
      <c r="P34" s="45" t="s">
        <v>243</v>
      </c>
    </row>
    <row r="35" spans="1:16" ht="30.6" x14ac:dyDescent="0.2">
      <c r="A35" s="76">
        <v>32</v>
      </c>
      <c r="B35" s="77" t="s">
        <v>30</v>
      </c>
      <c r="C35" s="75" t="s">
        <v>81</v>
      </c>
      <c r="D35" s="8" t="s">
        <v>337</v>
      </c>
      <c r="E35" s="9">
        <v>647071</v>
      </c>
      <c r="F35" s="9">
        <v>274346</v>
      </c>
      <c r="G35" s="10">
        <v>42.398129417019156</v>
      </c>
      <c r="H35" s="9">
        <v>11463</v>
      </c>
      <c r="I35" s="9">
        <v>1515</v>
      </c>
      <c r="J35" s="9">
        <v>261368</v>
      </c>
      <c r="K35" s="9">
        <v>203506</v>
      </c>
      <c r="L35" s="9">
        <v>57862</v>
      </c>
      <c r="M35" s="11">
        <v>77.861865262771275</v>
      </c>
      <c r="N35" s="78" t="s">
        <v>99</v>
      </c>
      <c r="O35" s="79" t="s">
        <v>355</v>
      </c>
      <c r="P35" s="79" t="s">
        <v>356</v>
      </c>
    </row>
    <row r="36" spans="1:16" s="46" customFormat="1" ht="20.399999999999999" x14ac:dyDescent="0.2">
      <c r="A36" s="43">
        <v>33</v>
      </c>
      <c r="B36" s="44" t="s">
        <v>31</v>
      </c>
      <c r="C36" s="32" t="s">
        <v>82</v>
      </c>
      <c r="D36" s="33" t="s">
        <v>246</v>
      </c>
      <c r="E36" s="34">
        <v>661225</v>
      </c>
      <c r="F36" s="34">
        <v>468618</v>
      </c>
      <c r="G36" s="35">
        <v>70.871186056183603</v>
      </c>
      <c r="H36" s="34">
        <v>3833</v>
      </c>
      <c r="I36" s="34">
        <v>2547</v>
      </c>
      <c r="J36" s="34">
        <v>462238</v>
      </c>
      <c r="K36" s="34">
        <v>244317</v>
      </c>
      <c r="L36" s="34">
        <v>217921</v>
      </c>
      <c r="M36" s="35">
        <v>52.855239075973849</v>
      </c>
      <c r="N36" s="33" t="s">
        <v>99</v>
      </c>
      <c r="O36" s="45" t="s">
        <v>243</v>
      </c>
      <c r="P36" s="45" t="s">
        <v>243</v>
      </c>
    </row>
    <row r="37" spans="1:16" ht="61.2" x14ac:dyDescent="0.2">
      <c r="A37" s="76">
        <v>34</v>
      </c>
      <c r="B37" s="77" t="s">
        <v>32</v>
      </c>
      <c r="C37" s="75" t="s">
        <v>83</v>
      </c>
      <c r="D37" s="8" t="s">
        <v>337</v>
      </c>
      <c r="E37" s="9">
        <v>663531</v>
      </c>
      <c r="F37" s="9">
        <v>396448</v>
      </c>
      <c r="G37" s="10">
        <v>59.748225779956023</v>
      </c>
      <c r="H37" s="9">
        <v>12409</v>
      </c>
      <c r="I37" s="9">
        <v>8611</v>
      </c>
      <c r="J37" s="9">
        <v>375428</v>
      </c>
      <c r="K37" s="9">
        <v>283228</v>
      </c>
      <c r="L37" s="9">
        <v>92200</v>
      </c>
      <c r="M37" s="11">
        <v>75.441362924448896</v>
      </c>
      <c r="N37" s="78" t="s">
        <v>99</v>
      </c>
      <c r="O37" s="79" t="s">
        <v>355</v>
      </c>
      <c r="P37" s="79" t="s">
        <v>356</v>
      </c>
    </row>
    <row r="38" spans="1:16" s="46" customFormat="1" ht="40.799999999999997" x14ac:dyDescent="0.2">
      <c r="A38" s="43">
        <v>35</v>
      </c>
      <c r="B38" s="44" t="s">
        <v>33</v>
      </c>
      <c r="C38" s="32" t="s">
        <v>84</v>
      </c>
      <c r="D38" s="33" t="s">
        <v>246</v>
      </c>
      <c r="E38" s="34">
        <v>657779</v>
      </c>
      <c r="F38" s="34">
        <v>451328</v>
      </c>
      <c r="G38" s="35">
        <v>68.613926561960781</v>
      </c>
      <c r="H38" s="34">
        <v>2984</v>
      </c>
      <c r="I38" s="34">
        <v>2516</v>
      </c>
      <c r="J38" s="34">
        <v>445828</v>
      </c>
      <c r="K38" s="34">
        <v>91851</v>
      </c>
      <c r="L38" s="34">
        <v>353977</v>
      </c>
      <c r="M38" s="35">
        <v>20.602339915841984</v>
      </c>
      <c r="N38" s="33" t="s">
        <v>100</v>
      </c>
      <c r="O38" s="45" t="s">
        <v>243</v>
      </c>
      <c r="P38" s="45" t="s">
        <v>243</v>
      </c>
    </row>
    <row r="39" spans="1:16" ht="20.399999999999999" x14ac:dyDescent="0.2">
      <c r="A39" s="76">
        <v>36</v>
      </c>
      <c r="B39" s="77" t="s">
        <v>34</v>
      </c>
      <c r="C39" s="75" t="s">
        <v>85</v>
      </c>
      <c r="D39" s="8" t="s">
        <v>337</v>
      </c>
      <c r="E39" s="9">
        <v>641692</v>
      </c>
      <c r="F39" s="9">
        <v>320356</v>
      </c>
      <c r="G39" s="10">
        <v>49.923639378393375</v>
      </c>
      <c r="H39" s="9">
        <v>15398</v>
      </c>
      <c r="I39" s="9">
        <v>1330</v>
      </c>
      <c r="J39" s="9">
        <v>303628</v>
      </c>
      <c r="K39" s="9">
        <v>183029</v>
      </c>
      <c r="L39" s="9">
        <v>120599</v>
      </c>
      <c r="M39" s="11">
        <v>60.280672401754778</v>
      </c>
      <c r="N39" s="78" t="s">
        <v>99</v>
      </c>
      <c r="O39" s="79" t="s">
        <v>357</v>
      </c>
      <c r="P39" s="79" t="s">
        <v>358</v>
      </c>
    </row>
    <row r="40" spans="1:16" s="46" customFormat="1" ht="20.399999999999999" x14ac:dyDescent="0.2">
      <c r="A40" s="43">
        <v>37</v>
      </c>
      <c r="B40" s="44" t="s">
        <v>35</v>
      </c>
      <c r="C40" s="32" t="s">
        <v>86</v>
      </c>
      <c r="D40" s="33" t="s">
        <v>337</v>
      </c>
      <c r="E40" s="34">
        <v>654372</v>
      </c>
      <c r="F40" s="34">
        <v>405483</v>
      </c>
      <c r="G40" s="35">
        <v>61.965212447965378</v>
      </c>
      <c r="H40" s="34">
        <v>13400</v>
      </c>
      <c r="I40" s="34">
        <v>1890</v>
      </c>
      <c r="J40" s="34">
        <v>390193</v>
      </c>
      <c r="K40" s="34">
        <v>231578</v>
      </c>
      <c r="L40" s="34">
        <v>158615</v>
      </c>
      <c r="M40" s="35">
        <v>59.349603913960522</v>
      </c>
      <c r="N40" s="33" t="s">
        <v>99</v>
      </c>
      <c r="O40" s="45" t="s">
        <v>342</v>
      </c>
      <c r="P40" s="45" t="s">
        <v>341</v>
      </c>
    </row>
    <row r="41" spans="1:16" ht="20.399999999999999" x14ac:dyDescent="0.2">
      <c r="A41" s="76">
        <v>38</v>
      </c>
      <c r="B41" s="77" t="s">
        <v>35</v>
      </c>
      <c r="C41" s="75" t="s">
        <v>87</v>
      </c>
      <c r="D41" s="8" t="s">
        <v>246</v>
      </c>
      <c r="E41" s="9">
        <v>654372</v>
      </c>
      <c r="F41" s="9">
        <v>402812</v>
      </c>
      <c r="G41" s="10">
        <v>61.55703483645388</v>
      </c>
      <c r="H41" s="9">
        <v>22034</v>
      </c>
      <c r="I41" s="9">
        <v>1840</v>
      </c>
      <c r="J41" s="9">
        <v>378938</v>
      </c>
      <c r="K41" s="9">
        <v>220004</v>
      </c>
      <c r="L41" s="9">
        <v>158934</v>
      </c>
      <c r="M41" s="11">
        <v>58.058046435036871</v>
      </c>
      <c r="N41" s="78" t="s">
        <v>99</v>
      </c>
      <c r="O41" s="79" t="s">
        <v>243</v>
      </c>
      <c r="P41" s="79" t="s">
        <v>243</v>
      </c>
    </row>
    <row r="42" spans="1:16" s="46" customFormat="1" ht="20.399999999999999" x14ac:dyDescent="0.2">
      <c r="A42" s="43">
        <v>39</v>
      </c>
      <c r="B42" s="44" t="s">
        <v>36</v>
      </c>
      <c r="C42" s="32" t="s">
        <v>88</v>
      </c>
      <c r="D42" s="33" t="s">
        <v>246</v>
      </c>
      <c r="E42" s="34">
        <v>653792</v>
      </c>
      <c r="F42" s="34">
        <v>420135</v>
      </c>
      <c r="G42" s="35">
        <v>64.261263521119872</v>
      </c>
      <c r="H42" s="34">
        <v>0</v>
      </c>
      <c r="I42" s="34">
        <v>0</v>
      </c>
      <c r="J42" s="34">
        <v>420135</v>
      </c>
      <c r="K42" s="34">
        <v>130729</v>
      </c>
      <c r="L42" s="34">
        <v>289406</v>
      </c>
      <c r="M42" s="35">
        <v>31.115950825329953</v>
      </c>
      <c r="N42" s="33" t="s">
        <v>100</v>
      </c>
      <c r="O42" s="45" t="s">
        <v>243</v>
      </c>
      <c r="P42" s="45" t="s">
        <v>243</v>
      </c>
    </row>
    <row r="43" spans="1:16" ht="30.6" x14ac:dyDescent="0.2">
      <c r="A43" s="76">
        <v>40</v>
      </c>
      <c r="B43" s="77" t="s">
        <v>37</v>
      </c>
      <c r="C43" s="75" t="s">
        <v>89</v>
      </c>
      <c r="D43" s="8" t="s">
        <v>359</v>
      </c>
      <c r="E43" s="9">
        <v>668913</v>
      </c>
      <c r="F43" s="9">
        <v>328983</v>
      </c>
      <c r="G43" s="10">
        <v>49.181732153508747</v>
      </c>
      <c r="H43" s="9">
        <v>8600</v>
      </c>
      <c r="I43" s="9">
        <v>1755</v>
      </c>
      <c r="J43" s="9">
        <v>318628</v>
      </c>
      <c r="K43" s="9">
        <v>191527</v>
      </c>
      <c r="L43" s="9">
        <v>127101</v>
      </c>
      <c r="M43" s="11">
        <v>60.109908733695718</v>
      </c>
      <c r="N43" s="78" t="s">
        <v>99</v>
      </c>
      <c r="O43" s="79" t="s">
        <v>360</v>
      </c>
      <c r="P43" s="79" t="s">
        <v>361</v>
      </c>
    </row>
    <row r="44" spans="1:16" s="46" customFormat="1" ht="61.2" x14ac:dyDescent="0.2">
      <c r="A44" s="43">
        <v>41</v>
      </c>
      <c r="B44" s="44" t="s">
        <v>38</v>
      </c>
      <c r="C44" s="32" t="s">
        <v>90</v>
      </c>
      <c r="D44" s="33" t="s">
        <v>337</v>
      </c>
      <c r="E44" s="34">
        <v>676854</v>
      </c>
      <c r="F44" s="34">
        <v>316707</v>
      </c>
      <c r="G44" s="35">
        <v>46.791036176191611</v>
      </c>
      <c r="H44" s="34">
        <v>21454</v>
      </c>
      <c r="I44" s="34">
        <v>1048</v>
      </c>
      <c r="J44" s="34">
        <v>294205</v>
      </c>
      <c r="K44" s="34">
        <v>135713</v>
      </c>
      <c r="L44" s="34">
        <v>158492</v>
      </c>
      <c r="M44" s="35">
        <v>46.128719770228244</v>
      </c>
      <c r="N44" s="33" t="s">
        <v>100</v>
      </c>
      <c r="O44" s="45" t="s">
        <v>354</v>
      </c>
      <c r="P44" s="45" t="s">
        <v>25</v>
      </c>
    </row>
    <row r="45" spans="1:16" ht="20.399999999999999" x14ac:dyDescent="0.2">
      <c r="A45" s="76">
        <v>42</v>
      </c>
      <c r="B45" s="77" t="s">
        <v>39</v>
      </c>
      <c r="C45" s="75" t="s">
        <v>91</v>
      </c>
      <c r="D45" s="8" t="s">
        <v>359</v>
      </c>
      <c r="E45" s="9">
        <v>680731</v>
      </c>
      <c r="F45" s="9">
        <v>392027</v>
      </c>
      <c r="G45" s="10">
        <v>57.589121106575135</v>
      </c>
      <c r="H45" s="9">
        <v>5865</v>
      </c>
      <c r="I45" s="9">
        <v>1993</v>
      </c>
      <c r="J45" s="9">
        <v>384169</v>
      </c>
      <c r="K45" s="9">
        <v>75880</v>
      </c>
      <c r="L45" s="9">
        <v>308289</v>
      </c>
      <c r="M45" s="11">
        <v>19.751723850701126</v>
      </c>
      <c r="N45" s="78" t="s">
        <v>100</v>
      </c>
      <c r="O45" s="79">
        <v>0</v>
      </c>
      <c r="P45" s="79" t="s">
        <v>362</v>
      </c>
    </row>
    <row r="46" spans="1:16" s="46" customFormat="1" ht="30.6" x14ac:dyDescent="0.2">
      <c r="A46" s="43">
        <v>43</v>
      </c>
      <c r="B46" s="44" t="s">
        <v>40</v>
      </c>
      <c r="C46" s="32" t="s">
        <v>92</v>
      </c>
      <c r="D46" s="33" t="s">
        <v>359</v>
      </c>
      <c r="E46" s="34">
        <v>690250</v>
      </c>
      <c r="F46" s="34">
        <v>502864</v>
      </c>
      <c r="G46" s="35">
        <v>72.852444766388984</v>
      </c>
      <c r="H46" s="34">
        <v>5524</v>
      </c>
      <c r="I46" s="34">
        <v>1239</v>
      </c>
      <c r="J46" s="34">
        <v>496101</v>
      </c>
      <c r="K46" s="34">
        <v>145462</v>
      </c>
      <c r="L46" s="34">
        <v>350639</v>
      </c>
      <c r="M46" s="35">
        <v>29.32104551290967</v>
      </c>
      <c r="N46" s="33" t="s">
        <v>100</v>
      </c>
      <c r="O46" s="45" t="s">
        <v>350</v>
      </c>
      <c r="P46" s="45" t="s">
        <v>3</v>
      </c>
    </row>
    <row r="47" spans="1:16" ht="20.399999999999999" x14ac:dyDescent="0.2">
      <c r="A47" s="76">
        <v>44</v>
      </c>
      <c r="B47" s="77" t="s">
        <v>41</v>
      </c>
      <c r="C47" s="75" t="s">
        <v>93</v>
      </c>
      <c r="D47" s="8" t="s">
        <v>246</v>
      </c>
      <c r="E47" s="9">
        <v>689180</v>
      </c>
      <c r="F47" s="9">
        <v>319281</v>
      </c>
      <c r="G47" s="10">
        <v>46.327664761020344</v>
      </c>
      <c r="H47" s="9">
        <v>11992</v>
      </c>
      <c r="I47" s="9">
        <v>4781</v>
      </c>
      <c r="J47" s="9">
        <v>302508</v>
      </c>
      <c r="K47" s="9">
        <v>124517</v>
      </c>
      <c r="L47" s="9">
        <v>177991</v>
      </c>
      <c r="M47" s="11">
        <v>41.161556058021603</v>
      </c>
      <c r="N47" s="78" t="s">
        <v>100</v>
      </c>
      <c r="O47" s="79" t="s">
        <v>243</v>
      </c>
      <c r="P47" s="79" t="s">
        <v>243</v>
      </c>
    </row>
    <row r="48" spans="1:16" s="46" customFormat="1" ht="71.400000000000006" x14ac:dyDescent="0.2">
      <c r="A48" s="43">
        <v>45</v>
      </c>
      <c r="B48" s="44" t="s">
        <v>42</v>
      </c>
      <c r="C48" s="32" t="s">
        <v>94</v>
      </c>
      <c r="D48" s="33" t="s">
        <v>337</v>
      </c>
      <c r="E48" s="34">
        <v>690592</v>
      </c>
      <c r="F48" s="34">
        <v>335818</v>
      </c>
      <c r="G48" s="35">
        <v>48.62755433019786</v>
      </c>
      <c r="H48" s="34">
        <v>9442</v>
      </c>
      <c r="I48" s="34">
        <v>2236</v>
      </c>
      <c r="J48" s="34">
        <v>324283</v>
      </c>
      <c r="K48" s="34">
        <v>140174</v>
      </c>
      <c r="L48" s="34">
        <v>184109</v>
      </c>
      <c r="M48" s="35">
        <v>43.225824357120167</v>
      </c>
      <c r="N48" s="33" t="s">
        <v>100</v>
      </c>
      <c r="O48" s="45" t="s">
        <v>363</v>
      </c>
      <c r="P48" s="45" t="s">
        <v>364</v>
      </c>
    </row>
    <row r="49" spans="1:16" ht="30.6" x14ac:dyDescent="0.2">
      <c r="A49" s="76">
        <v>46</v>
      </c>
      <c r="B49" s="77" t="s">
        <v>43</v>
      </c>
      <c r="C49" s="75" t="s">
        <v>95</v>
      </c>
      <c r="D49" s="8" t="s">
        <v>337</v>
      </c>
      <c r="E49" s="9">
        <v>697131</v>
      </c>
      <c r="F49" s="9">
        <v>473178</v>
      </c>
      <c r="G49" s="10">
        <v>67.875047874789672</v>
      </c>
      <c r="H49" s="9">
        <v>7066</v>
      </c>
      <c r="I49" s="9">
        <v>1277</v>
      </c>
      <c r="J49" s="9">
        <v>464929</v>
      </c>
      <c r="K49" s="9">
        <v>195178</v>
      </c>
      <c r="L49" s="9">
        <v>269751</v>
      </c>
      <c r="M49" s="11">
        <v>41.980173316786001</v>
      </c>
      <c r="N49" s="78" t="s">
        <v>100</v>
      </c>
      <c r="O49" s="79" t="s">
        <v>353</v>
      </c>
      <c r="P49" s="79" t="s">
        <v>174</v>
      </c>
    </row>
    <row r="50" spans="1:16" s="46" customFormat="1" ht="20.399999999999999" x14ac:dyDescent="0.2">
      <c r="A50" s="43">
        <v>47</v>
      </c>
      <c r="B50" s="44" t="s">
        <v>44</v>
      </c>
      <c r="C50" s="32" t="s">
        <v>403</v>
      </c>
      <c r="D50" s="33" t="s">
        <v>246</v>
      </c>
      <c r="E50" s="34">
        <v>714033</v>
      </c>
      <c r="F50" s="34">
        <v>411308</v>
      </c>
      <c r="G50" s="35">
        <v>57.603500118341863</v>
      </c>
      <c r="H50" s="34">
        <v>20483</v>
      </c>
      <c r="I50" s="34">
        <v>6827</v>
      </c>
      <c r="J50" s="34">
        <v>383998</v>
      </c>
      <c r="K50" s="34">
        <v>174880</v>
      </c>
      <c r="L50" s="34">
        <v>209118</v>
      </c>
      <c r="M50" s="35">
        <v>45.541903864082627</v>
      </c>
      <c r="N50" s="33" t="s">
        <v>100</v>
      </c>
      <c r="O50" s="45" t="s">
        <v>243</v>
      </c>
      <c r="P50" s="45" t="s">
        <v>243</v>
      </c>
    </row>
    <row r="51" spans="1:16" ht="20.399999999999999" x14ac:dyDescent="0.2">
      <c r="A51" s="76">
        <v>48</v>
      </c>
      <c r="B51" s="77" t="s">
        <v>44</v>
      </c>
      <c r="C51" s="75" t="s">
        <v>404</v>
      </c>
      <c r="D51" s="8" t="s">
        <v>246</v>
      </c>
      <c r="E51" s="9">
        <v>714033</v>
      </c>
      <c r="F51" s="9">
        <v>412989</v>
      </c>
      <c r="G51" s="10">
        <v>57.838923411102847</v>
      </c>
      <c r="H51" s="9">
        <v>10095</v>
      </c>
      <c r="I51" s="9">
        <v>3089</v>
      </c>
      <c r="J51" s="9">
        <v>399805</v>
      </c>
      <c r="K51" s="9">
        <v>223228</v>
      </c>
      <c r="L51" s="9">
        <v>176577</v>
      </c>
      <c r="M51" s="11">
        <v>55.834219181851154</v>
      </c>
      <c r="N51" s="78" t="s">
        <v>99</v>
      </c>
      <c r="O51" s="79" t="s">
        <v>243</v>
      </c>
      <c r="P51" s="79" t="s">
        <v>243</v>
      </c>
    </row>
    <row r="52" spans="1:16" s="46" customFormat="1" ht="20.399999999999999" x14ac:dyDescent="0.2">
      <c r="A52" s="43">
        <v>49</v>
      </c>
      <c r="B52" s="44" t="s">
        <v>44</v>
      </c>
      <c r="C52" s="32" t="s">
        <v>405</v>
      </c>
      <c r="D52" s="33" t="s">
        <v>246</v>
      </c>
      <c r="E52" s="34">
        <v>714033</v>
      </c>
      <c r="F52" s="34">
        <v>411173</v>
      </c>
      <c r="G52" s="35">
        <v>57.584593429155241</v>
      </c>
      <c r="H52" s="34">
        <v>15717</v>
      </c>
      <c r="I52" s="34">
        <v>7295</v>
      </c>
      <c r="J52" s="34">
        <v>388161</v>
      </c>
      <c r="K52" s="34">
        <v>77169</v>
      </c>
      <c r="L52" s="34">
        <v>310992</v>
      </c>
      <c r="M52" s="35">
        <v>19.880668073299482</v>
      </c>
      <c r="N52" s="33" t="s">
        <v>100</v>
      </c>
      <c r="O52" s="45" t="s">
        <v>243</v>
      </c>
      <c r="P52" s="45" t="s">
        <v>243</v>
      </c>
    </row>
    <row r="53" spans="1:16" ht="20.399999999999999" x14ac:dyDescent="0.2">
      <c r="A53" s="76">
        <v>50</v>
      </c>
      <c r="B53" s="77" t="s">
        <v>45</v>
      </c>
      <c r="C53" s="75" t="s">
        <v>406</v>
      </c>
      <c r="D53" s="8" t="s">
        <v>246</v>
      </c>
      <c r="E53" s="9">
        <v>715342</v>
      </c>
      <c r="F53" s="9">
        <v>462143</v>
      </c>
      <c r="G53" s="10">
        <v>64.604482890701235</v>
      </c>
      <c r="H53" s="9">
        <v>8198</v>
      </c>
      <c r="I53" s="9">
        <v>2197</v>
      </c>
      <c r="J53" s="9">
        <v>451748</v>
      </c>
      <c r="K53" s="9">
        <v>195764</v>
      </c>
      <c r="L53" s="9">
        <v>255984</v>
      </c>
      <c r="M53" s="11">
        <v>43.334779567369416</v>
      </c>
      <c r="N53" s="78" t="s">
        <v>100</v>
      </c>
      <c r="O53" s="79" t="s">
        <v>243</v>
      </c>
      <c r="P53" s="79" t="s">
        <v>243</v>
      </c>
    </row>
    <row r="54" spans="1:16" s="46" customFormat="1" ht="20.399999999999999" x14ac:dyDescent="0.2">
      <c r="A54" s="43">
        <v>51</v>
      </c>
      <c r="B54" s="44" t="s">
        <v>46</v>
      </c>
      <c r="C54" s="32" t="s">
        <v>407</v>
      </c>
      <c r="D54" s="33" t="s">
        <v>337</v>
      </c>
      <c r="E54" s="34">
        <v>716883</v>
      </c>
      <c r="F54" s="34">
        <v>277184</v>
      </c>
      <c r="G54" s="35">
        <v>38.665165724392963</v>
      </c>
      <c r="H54" s="34">
        <v>25444</v>
      </c>
      <c r="I54" s="34">
        <v>6077</v>
      </c>
      <c r="J54" s="34">
        <v>245663</v>
      </c>
      <c r="K54" s="34">
        <v>156102</v>
      </c>
      <c r="L54" s="34">
        <v>89561</v>
      </c>
      <c r="M54" s="35">
        <v>63.543146505578783</v>
      </c>
      <c r="N54" s="33" t="s">
        <v>99</v>
      </c>
      <c r="O54" s="45" t="s">
        <v>365</v>
      </c>
      <c r="P54" s="45" t="s">
        <v>366</v>
      </c>
    </row>
    <row r="55" spans="1:16" ht="61.2" x14ac:dyDescent="0.2">
      <c r="A55" s="76">
        <v>52</v>
      </c>
      <c r="B55" s="77" t="s">
        <v>46</v>
      </c>
      <c r="C55" s="75" t="s">
        <v>408</v>
      </c>
      <c r="D55" s="8" t="s">
        <v>337</v>
      </c>
      <c r="E55" s="9">
        <v>716883</v>
      </c>
      <c r="F55" s="9">
        <v>277852</v>
      </c>
      <c r="G55" s="10">
        <v>38.758346899005836</v>
      </c>
      <c r="H55" s="9">
        <v>24023</v>
      </c>
      <c r="I55" s="9">
        <v>4624</v>
      </c>
      <c r="J55" s="9">
        <v>249205</v>
      </c>
      <c r="K55" s="9">
        <v>162250</v>
      </c>
      <c r="L55" s="9">
        <v>86955</v>
      </c>
      <c r="M55" s="11">
        <v>65.107040388435223</v>
      </c>
      <c r="N55" s="78" t="s">
        <v>99</v>
      </c>
      <c r="O55" s="79" t="s">
        <v>367</v>
      </c>
      <c r="P55" s="79" t="s">
        <v>368</v>
      </c>
    </row>
    <row r="56" spans="1:16" s="46" customFormat="1" ht="51" x14ac:dyDescent="0.2">
      <c r="A56" s="43">
        <v>53</v>
      </c>
      <c r="B56" s="44" t="s">
        <v>47</v>
      </c>
      <c r="C56" s="32" t="s">
        <v>409</v>
      </c>
      <c r="D56" s="33" t="s">
        <v>246</v>
      </c>
      <c r="E56" s="34">
        <v>734644</v>
      </c>
      <c r="F56" s="34">
        <v>573565</v>
      </c>
      <c r="G56" s="35">
        <v>78.073869792715939</v>
      </c>
      <c r="H56" s="34">
        <v>2754</v>
      </c>
      <c r="I56" s="34">
        <v>1459</v>
      </c>
      <c r="J56" s="34">
        <v>569352</v>
      </c>
      <c r="K56" s="34">
        <v>386634</v>
      </c>
      <c r="L56" s="34">
        <v>182718</v>
      </c>
      <c r="M56" s="35">
        <v>67.907726678750578</v>
      </c>
      <c r="N56" s="33" t="s">
        <v>99</v>
      </c>
      <c r="O56" s="45" t="s">
        <v>243</v>
      </c>
      <c r="P56" s="45" t="s">
        <v>243</v>
      </c>
    </row>
    <row r="57" spans="1:16" ht="20.399999999999999" x14ac:dyDescent="0.2">
      <c r="A57" s="76">
        <v>54</v>
      </c>
      <c r="B57" s="77" t="s">
        <v>48</v>
      </c>
      <c r="C57" s="75" t="s">
        <v>410</v>
      </c>
      <c r="D57" s="8" t="s">
        <v>337</v>
      </c>
      <c r="E57" s="9">
        <v>734075</v>
      </c>
      <c r="F57" s="9">
        <v>387226</v>
      </c>
      <c r="G57" s="10">
        <v>52.750195824677313</v>
      </c>
      <c r="H57" s="9">
        <v>15922</v>
      </c>
      <c r="I57" s="9">
        <v>4628</v>
      </c>
      <c r="J57" s="9">
        <v>366676</v>
      </c>
      <c r="K57" s="9">
        <v>264914</v>
      </c>
      <c r="L57" s="9">
        <v>101762</v>
      </c>
      <c r="M57" s="11">
        <v>72.247433701687598</v>
      </c>
      <c r="N57" s="78" t="s">
        <v>99</v>
      </c>
      <c r="O57" s="79" t="s">
        <v>4</v>
      </c>
      <c r="P57" s="79" t="s">
        <v>369</v>
      </c>
    </row>
    <row r="58" spans="1:16" s="46" customFormat="1" ht="30.6" x14ac:dyDescent="0.2">
      <c r="A58" s="43">
        <v>55</v>
      </c>
      <c r="B58" s="44" t="s">
        <v>48</v>
      </c>
      <c r="C58" s="32" t="s">
        <v>411</v>
      </c>
      <c r="D58" s="33" t="s">
        <v>337</v>
      </c>
      <c r="E58" s="34">
        <v>734075</v>
      </c>
      <c r="F58" s="34">
        <v>387593</v>
      </c>
      <c r="G58" s="35">
        <v>52.800190716207474</v>
      </c>
      <c r="H58" s="34">
        <v>15300</v>
      </c>
      <c r="I58" s="34">
        <v>3903</v>
      </c>
      <c r="J58" s="34">
        <v>368390</v>
      </c>
      <c r="K58" s="34">
        <v>266610</v>
      </c>
      <c r="L58" s="34">
        <v>101780</v>
      </c>
      <c r="M58" s="35">
        <v>72.37167132658324</v>
      </c>
      <c r="N58" s="33" t="s">
        <v>99</v>
      </c>
      <c r="O58" s="45" t="s">
        <v>4</v>
      </c>
      <c r="P58" s="45" t="s">
        <v>369</v>
      </c>
    </row>
    <row r="59" spans="1:16" ht="3.75" customHeight="1" x14ac:dyDescent="0.2">
      <c r="A59" s="81"/>
      <c r="B59" s="82"/>
      <c r="C59" s="81"/>
      <c r="D59" s="81"/>
      <c r="E59" s="83"/>
      <c r="F59" s="83"/>
      <c r="G59" s="84"/>
      <c r="H59" s="83"/>
      <c r="I59" s="83"/>
      <c r="J59" s="83"/>
      <c r="K59" s="83"/>
      <c r="L59" s="83"/>
      <c r="M59" s="84"/>
      <c r="N59" s="85"/>
      <c r="O59" s="81"/>
      <c r="P59" s="81"/>
    </row>
    <row r="60" spans="1:16" ht="12.6" customHeight="1" x14ac:dyDescent="0.2">
      <c r="A60" s="16" t="s">
        <v>851</v>
      </c>
      <c r="B60" s="86"/>
      <c r="C60" s="69"/>
      <c r="E60" s="71"/>
      <c r="F60" s="71"/>
      <c r="G60" s="87"/>
      <c r="H60" s="71"/>
      <c r="I60" s="71"/>
      <c r="J60" s="71"/>
      <c r="K60" s="71"/>
      <c r="L60" s="71"/>
      <c r="M60" s="87"/>
      <c r="N60" s="88"/>
      <c r="O60" s="69"/>
      <c r="P60" s="69"/>
    </row>
    <row r="61" spans="1:16" ht="12.6" customHeight="1" x14ac:dyDescent="0.2">
      <c r="A61" s="16" t="s">
        <v>852</v>
      </c>
      <c r="E61" s="71"/>
      <c r="F61" s="71"/>
      <c r="G61" s="87"/>
      <c r="H61" s="71"/>
      <c r="I61" s="71"/>
      <c r="J61" s="71"/>
      <c r="K61" s="71"/>
      <c r="L61" s="71"/>
      <c r="M61" s="87"/>
      <c r="N61" s="88"/>
      <c r="O61" s="69"/>
      <c r="P61" s="69"/>
    </row>
    <row r="62" spans="1:16" ht="12.6" customHeight="1" x14ac:dyDescent="0.2">
      <c r="A62" s="110" t="s">
        <v>121</v>
      </c>
      <c r="J62" s="89"/>
      <c r="N62" s="90"/>
    </row>
    <row r="63" spans="1:16" ht="12.6" customHeight="1" x14ac:dyDescent="0.2">
      <c r="A63" s="110" t="s">
        <v>122</v>
      </c>
      <c r="J63" s="89"/>
      <c r="N63" s="90"/>
    </row>
    <row r="64" spans="1:16" ht="12.6" customHeight="1" x14ac:dyDescent="0.2">
      <c r="A64" s="110" t="s">
        <v>123</v>
      </c>
      <c r="J64" s="89"/>
      <c r="N64" s="90"/>
    </row>
    <row r="65" spans="1:14" ht="12.6" customHeight="1" x14ac:dyDescent="0.2">
      <c r="A65" s="16" t="s">
        <v>853</v>
      </c>
      <c r="J65" s="89"/>
      <c r="N65" s="90"/>
    </row>
    <row r="66" spans="1:14" ht="12.6" customHeight="1" x14ac:dyDescent="0.2">
      <c r="A66" s="109" t="s">
        <v>854</v>
      </c>
      <c r="J66" s="89"/>
      <c r="N66" s="90"/>
    </row>
    <row r="67" spans="1:14" ht="12.6" customHeight="1" x14ac:dyDescent="0.2">
      <c r="A67" s="111" t="s">
        <v>855</v>
      </c>
      <c r="J67" s="89"/>
      <c r="N67" s="90"/>
    </row>
    <row r="68" spans="1:14" ht="10.5" customHeight="1" x14ac:dyDescent="0.2">
      <c r="A68" s="109"/>
      <c r="B68" s="69"/>
      <c r="C68" s="69"/>
      <c r="E68" s="91"/>
      <c r="N68" s="90"/>
    </row>
    <row r="69" spans="1:14" s="69" customFormat="1" ht="12.6" customHeight="1" x14ac:dyDescent="0.2">
      <c r="A69" s="112" t="s">
        <v>210</v>
      </c>
      <c r="H69" s="92"/>
      <c r="I69" s="92"/>
      <c r="J69" s="93"/>
      <c r="K69" s="93"/>
      <c r="N69" s="94"/>
    </row>
    <row r="70" spans="1:14" s="69" customFormat="1" ht="12.6" customHeight="1" x14ac:dyDescent="0.2">
      <c r="A70" s="112" t="s">
        <v>167</v>
      </c>
      <c r="N70" s="94"/>
    </row>
    <row r="71" spans="1:14" s="69" customFormat="1" ht="12.6" customHeight="1" x14ac:dyDescent="0.2">
      <c r="A71" s="112" t="s">
        <v>576</v>
      </c>
      <c r="N71" s="94"/>
    </row>
    <row r="72" spans="1:14" s="69" customFormat="1" ht="12.6" customHeight="1" x14ac:dyDescent="0.2">
      <c r="A72" s="112" t="s">
        <v>603</v>
      </c>
      <c r="N72" s="94"/>
    </row>
    <row r="73" spans="1:14" s="69" customFormat="1" ht="12.6" customHeight="1" x14ac:dyDescent="0.2">
      <c r="A73" s="112" t="s">
        <v>222</v>
      </c>
      <c r="N73" s="94"/>
    </row>
  </sheetData>
  <mergeCells count="1">
    <mergeCell ref="H25:I25"/>
  </mergeCells>
  <phoneticPr fontId="6" type="noConversion"/>
  <pageMargins left="0.78740157499999996" right="0.78740157499999996" top="0.984251969" bottom="0.984251969" header="0.4921259845" footer="0.4921259845"/>
  <pageSetup paperSize="9" orientation="portrait" r:id="rId1"/>
  <headerFooter alignWithMargins="0"/>
  <ignoredErrors>
    <ignoredError sqref="O4:P58"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5</vt:i4>
      </vt:variant>
    </vt:vector>
  </HeadingPairs>
  <TitlesOfParts>
    <vt:vector size="14" baseType="lpstr">
      <vt:lpstr>2020-2024</vt: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Yin Jenny BFS</cp:lastModifiedBy>
  <cp:lastPrinted>2014-12-16T09:59:14Z</cp:lastPrinted>
  <dcterms:created xsi:type="dcterms:W3CDTF">2000-07-11T07:04:38Z</dcterms:created>
  <dcterms:modified xsi:type="dcterms:W3CDTF">2024-10-30T19:55:13Z</dcterms:modified>
</cp:coreProperties>
</file>