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5\2024-0174\Tableaux\"/>
    </mc:Choice>
  </mc:AlternateContent>
  <xr:revisionPtr revIDLastSave="0" documentId="13_ncr:1_{1711DACE-81B8-4D49-8944-C6133393B2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5" r:id="rId2"/>
    <sheet name="T2" sheetId="1" r:id="rId3"/>
    <sheet name="T3" sheetId="4" r:id="rId4"/>
  </sheets>
  <definedNames>
    <definedName name="_xlnm.Print_Area" localSheetId="0">Index!$A$1:$I$10</definedName>
    <definedName name="_xlnm.Print_Area" localSheetId="1">'T1'!$A$2:$E$12</definedName>
    <definedName name="_xlnm.Print_Area" localSheetId="2">'T2'!$A$2:$D$18</definedName>
    <definedName name="_xlnm.Print_Area" localSheetId="3">'T3'!$A$2:$D$37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3" i="1"/>
  <c r="A11" i="5" l="1"/>
  <c r="A12" i="5"/>
  <c r="A2" i="5"/>
  <c r="B4" i="3" s="1"/>
  <c r="A8" i="3"/>
  <c r="A37" i="4"/>
  <c r="A18" i="1"/>
  <c r="A2" i="4"/>
  <c r="B6" i="3" s="1"/>
  <c r="A2" i="1"/>
  <c r="B5" i="3" s="1"/>
  <c r="A17" i="1" l="1"/>
  <c r="A36" i="4"/>
</calcChain>
</file>

<file path=xl/sharedStrings.xml><?xml version="1.0" encoding="utf-8"?>
<sst xmlns="http://schemas.openxmlformats.org/spreadsheetml/2006/main" count="73" uniqueCount="54">
  <si>
    <t/>
  </si>
  <si>
    <t>Total</t>
  </si>
  <si>
    <t>ZH</t>
  </si>
  <si>
    <t>BE</t>
  </si>
  <si>
    <t>LU</t>
  </si>
  <si>
    <t>UR</t>
  </si>
  <si>
    <t>SZ</t>
  </si>
  <si>
    <t>NW</t>
  </si>
  <si>
    <t>ZG</t>
  </si>
  <si>
    <t>FR</t>
  </si>
  <si>
    <t>SO</t>
  </si>
  <si>
    <t>BS</t>
  </si>
  <si>
    <t>BL</t>
  </si>
  <si>
    <t>SH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</si>
  <si>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</si>
  <si>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</si>
  <si>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</si>
  <si>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</si>
  <si>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</si>
  <si>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</si>
  <si>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</si>
  <si>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</si>
  <si>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</si>
  <si>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</si>
  <si>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</si>
  <si>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T1</t>
  </si>
  <si>
    <t>T2</t>
  </si>
  <si>
    <t>Abschlussquote auf der Sekundarstufe II</t>
  </si>
  <si>
    <t>Klicken Sie auf den entsprechenden Titel, um zu der gewünschten Tabelle zu gelangen.</t>
  </si>
  <si>
    <t>Daten der Grafiken</t>
  </si>
  <si>
    <t>Auskunft: Bundesamt für Statistik (BFS), Bildungsindikatoren, educindicators@bfs.admin.ch</t>
  </si>
  <si>
    <t>Zurück</t>
  </si>
  <si>
    <t>Berufliche Grundbildung</t>
  </si>
  <si>
    <t>Allgemeinbildung</t>
  </si>
  <si>
    <t>Frauen</t>
  </si>
  <si>
    <t>Männer</t>
  </si>
  <si>
    <t>Quelle: BFS – Längsschnittanalysen im Bildungsbereich (LABB)</t>
  </si>
  <si>
    <t>Geschlecht</t>
  </si>
  <si>
    <t>Nationalität und Geburtsort</t>
  </si>
  <si>
    <t xml:space="preserve">Bemerkung: In einem Jahr werden die hier publizierten Werte aktualisiert, um sie dem neuesten Informationsstand anzupassen. Die Endergebnisse könnten also von den hier dargestellten Vorergebnissen sehr leicht abweichen. </t>
  </si>
  <si>
    <t>OW</t>
  </si>
  <si>
    <t>GL</t>
  </si>
  <si>
    <t>(Zahl) Bei kleineren Kantonen mit weniger als 200 zertifizierte Personen über drei Jahre, können die berechneten Werte 
von Jahr zu Jahr spürbar variieren.</t>
  </si>
  <si>
    <t>berufliche Grundbildung</t>
  </si>
  <si>
    <t>T3</t>
  </si>
  <si>
    <t>NEW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</si>
  <si>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Für eine bessere Stabilität der Ergebnisse wird ein Dreijahresdurschnitt berechnet. Die Quote für das Jahr X entspricht folglich dem Durchschnitt der für die Jahre X-1, X und X+1 erhaltenen Werte.</t>
    </r>
  </si>
  <si>
    <t>In der Schweiz geborene Schweizer/-innen</t>
  </si>
  <si>
    <t>In der Schweiz geborene Ausländer/-innen</t>
  </si>
  <si>
    <t>Im Ausland geborene Schweizer/-innen</t>
  </si>
  <si>
    <t>Im Ausland geborene Ausländer/-innen</t>
  </si>
  <si>
    <t>Stand am 08.11.2024</t>
  </si>
  <si>
    <t>AI</t>
  </si>
  <si>
    <t>Mittlere Nettoquoten über 3 Jahren bis zum 25. Altersjahr¹, in % der gleichaltrigen Referenzbevölkerung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</si>
</sst>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"/>
    <numFmt numFmtId="165" formatCode="#,###,#\(#0.0\)__;\-#,###,##0.0__;\-__;@__"/>
    <numFmt numFmtId="166" formatCode="0.0%"/>
    <numFmt numFmtId="167" formatCode="0.0%\ &quot;(1)&quot;"/>
  </numFmts>
  <fonts count="3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9" fontId="10" fillId="0" borderId="0" applyFont="0" applyFill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</cellStyleXfs>
  <cellXfs count="52">
    <xf numFmtId="0" fontId="0" fillId="0" borderId="0" xfId="0"/>
    <xf numFmtId="0" fontId="2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wrapText="1"/>
    </xf>
    <xf numFmtId="0" fontId="28" fillId="33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horizontal="left" vertical="center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center" wrapText="1"/>
    </xf>
    <xf numFmtId="0" fontId="6" fillId="33" borderId="0" xfId="0" applyNumberFormat="1" applyFont="1" applyFill="1" applyBorder="1" applyAlignment="1" applyProtection="1">
      <alignment vertical="top" wrapText="1"/>
    </xf>
    <xf numFmtId="0" fontId="6" fillId="33" borderId="1" xfId="0" applyNumberFormat="1" applyFont="1" applyFill="1" applyBorder="1" applyAlignment="1" applyProtection="1">
      <alignment vertical="top" wrapText="1"/>
    </xf>
    <xf numFmtId="0" fontId="29" fillId="0" borderId="0" xfId="0" applyFont="1"/>
    <xf numFmtId="0" fontId="30" fillId="0" borderId="0" xfId="0" applyFont="1"/>
    <xf numFmtId="0" fontId="31" fillId="0" borderId="0" xfId="0" applyFont="1" applyBorder="1"/>
    <xf numFmtId="0" fontId="5" fillId="0" borderId="0" xfId="0" applyFont="1" applyBorder="1"/>
    <xf numFmtId="0" fontId="32" fillId="0" borderId="0" xfId="0" applyFont="1"/>
    <xf numFmtId="0" fontId="33" fillId="0" borderId="0" xfId="30" applyFont="1" applyAlignment="1" applyProtection="1"/>
    <xf numFmtId="0" fontId="2" fillId="0" borderId="0" xfId="32" applyNumberFormat="1" applyFont="1" applyFill="1" applyBorder="1" applyAlignment="1" applyProtection="1">
      <alignment horizontal="left" vertical="center"/>
    </xf>
    <xf numFmtId="0" fontId="33" fillId="0" borderId="0" xfId="30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 wrapText="1"/>
    </xf>
    <xf numFmtId="0" fontId="6" fillId="34" borderId="0" xfId="0" applyNumberFormat="1" applyFont="1" applyFill="1" applyBorder="1" applyAlignment="1" applyProtection="1">
      <alignment vertical="center" wrapText="1"/>
    </xf>
    <xf numFmtId="0" fontId="6" fillId="2" borderId="0" xfId="0" applyNumberFormat="1" applyFont="1" applyFill="1" applyBorder="1" applyAlignment="1" applyProtection="1">
      <alignment vertical="center" wrapText="1"/>
    </xf>
    <xf numFmtId="0" fontId="6" fillId="33" borderId="0" xfId="0" applyNumberFormat="1" applyFont="1" applyFill="1" applyBorder="1" applyAlignment="1" applyProtection="1">
      <alignment vertical="center" wrapText="1"/>
    </xf>
    <xf numFmtId="0" fontId="6" fillId="33" borderId="1" xfId="0" applyNumberFormat="1" applyFont="1" applyFill="1" applyBorder="1" applyAlignment="1" applyProtection="1">
      <alignment vertical="center" wrapText="1"/>
    </xf>
    <xf numFmtId="0" fontId="2" fillId="0" borderId="0" xfId="32" applyNumberFormat="1" applyFont="1" applyFill="1" applyBorder="1" applyAlignment="1" applyProtection="1">
      <alignment horizontal="left"/>
    </xf>
    <xf numFmtId="0" fontId="29" fillId="0" borderId="0" xfId="0" applyFont="1" applyAlignment="1"/>
    <xf numFmtId="0" fontId="33" fillId="0" borderId="0" xfId="30" applyFont="1" applyAlignment="1">
      <alignment vertical="top"/>
    </xf>
    <xf numFmtId="0" fontId="8" fillId="2" borderId="0" xfId="0" applyNumberFormat="1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/>
    <xf numFmtId="0" fontId="6" fillId="33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right" vertical="top"/>
    </xf>
    <xf numFmtId="0" fontId="35" fillId="0" borderId="0" xfId="30" applyFont="1" applyAlignment="1" applyProtection="1"/>
    <xf numFmtId="0" fontId="0" fillId="0" borderId="0" xfId="0" applyFill="1"/>
    <xf numFmtId="0" fontId="33" fillId="0" borderId="0" xfId="30" applyFont="1" applyFill="1"/>
    <xf numFmtId="166" fontId="5" fillId="0" borderId="0" xfId="32" applyNumberFormat="1" applyFont="1" applyFill="1" applyBorder="1" applyAlignment="1" applyProtection="1">
      <alignment horizontal="center" vertical="center"/>
    </xf>
    <xf numFmtId="164" fontId="36" fillId="0" borderId="0" xfId="0" applyNumberFormat="1" applyFont="1" applyFill="1" applyBorder="1" applyAlignment="1" applyProtection="1">
      <alignment horizontal="right" vertical="center"/>
    </xf>
    <xf numFmtId="164" fontId="7" fillId="2" borderId="0" xfId="0" applyNumberFormat="1" applyFont="1" applyFill="1" applyBorder="1" applyAlignment="1" applyProtection="1">
      <alignment horizontal="right" vertical="center"/>
    </xf>
    <xf numFmtId="164" fontId="7" fillId="2" borderId="1" xfId="0" applyNumberFormat="1" applyFont="1" applyFill="1" applyBorder="1" applyAlignment="1" applyProtection="1">
      <alignment horizontal="right" vertical="center"/>
    </xf>
    <xf numFmtId="164" fontId="7" fillId="34" borderId="0" xfId="0" applyNumberFormat="1" applyFont="1" applyFill="1" applyBorder="1" applyAlignment="1" applyProtection="1">
      <alignment horizontal="right" vertical="center"/>
    </xf>
    <xf numFmtId="166" fontId="2" fillId="0" borderId="0" xfId="32" applyNumberFormat="1" applyFont="1" applyFill="1" applyBorder="1" applyAlignment="1" applyProtection="1">
      <alignment horizontal="center" vertical="center"/>
    </xf>
    <xf numFmtId="167" fontId="2" fillId="0" borderId="0" xfId="32" applyNumberFormat="1" applyFont="1" applyFill="1" applyBorder="1" applyAlignment="1" applyProtection="1">
      <alignment horizontal="center" vertical="center"/>
    </xf>
    <xf numFmtId="164" fontId="3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 vertical="top"/>
    </xf>
    <xf numFmtId="165" fontId="7" fillId="2" borderId="0" xfId="0" applyNumberFormat="1" applyFont="1" applyFill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 applyProtection="1">
      <alignment horizontal="left" vertical="top" wrapText="1"/>
    </xf>
    <xf numFmtId="0" fontId="7" fillId="33" borderId="0" xfId="0" applyNumberFormat="1" applyFont="1" applyFill="1" applyBorder="1" applyAlignment="1" applyProtection="1">
      <alignment horizontal="left" wrapText="1"/>
    </xf>
    <xf numFmtId="0" fontId="6" fillId="33" borderId="0" xfId="0" applyNumberFormat="1" applyFont="1" applyFill="1" applyBorder="1" applyAlignment="1" applyProtection="1">
      <alignment horizontal="left" wrapText="1"/>
    </xf>
    <xf numFmtId="0" fontId="6" fillId="2" borderId="0" xfId="0" applyNumberFormat="1" applyFont="1" applyFill="1" applyBorder="1" applyAlignment="1" applyProtection="1">
      <alignment horizontal="left" wrapText="1"/>
    </xf>
  </cellXfs>
  <cellStyles count="4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Pourcentage" xfId="32" builtinId="5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5101" TargetMode="External"/><Relationship Id="rId2" Type="http://schemas.openxmlformats.org/officeDocument/2006/relationships/hyperlink" Target="mailto:Educ.Indicators@bfs.admin.ch?subject=ind-d-405101" TargetMode="External"/><Relationship Id="rId1" Type="http://schemas.openxmlformats.org/officeDocument/2006/relationships/hyperlink" Target="mailto:Educ.Indicators@bfs.admin.ch?subject=ind-f-405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ColWidth="9" defaultRowHeight="12.5" x14ac:dyDescent="0.25"/>
  <cols>
    <col min="1" max="1" width="4.33203125" style="13" customWidth="1"/>
    <col min="2" max="16384" width="9" style="13"/>
  </cols>
  <sheetData>
    <row r="1" spans="1:256" s="14" customFormat="1" ht="33" customHeight="1" x14ac:dyDescent="0.4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56" ht="13.5" customHeight="1" x14ac:dyDescent="0.3">
      <c r="A2" s="15" t="s">
        <v>28</v>
      </c>
      <c r="B2" s="15"/>
    </row>
    <row r="3" spans="1:256" ht="25.5" customHeight="1" x14ac:dyDescent="0.3">
      <c r="A3" s="16" t="s">
        <v>29</v>
      </c>
      <c r="B3" s="15"/>
    </row>
    <row r="4" spans="1:256" ht="13.5" customHeight="1" x14ac:dyDescent="0.3">
      <c r="A4" s="17" t="s">
        <v>25</v>
      </c>
      <c r="B4" s="18" t="str">
        <f>'T1'!$A$2</f>
        <v>Abschlussquote auf der Sekundarstufe II, 2016–2022</v>
      </c>
      <c r="C4" s="18"/>
      <c r="D4" s="18"/>
      <c r="E4" s="18"/>
      <c r="F4" s="18"/>
      <c r="G4" s="34" t="s">
        <v>45</v>
      </c>
      <c r="I4" s="18"/>
    </row>
    <row r="5" spans="1:256" ht="13.5" customHeight="1" x14ac:dyDescent="0.3">
      <c r="A5" s="17" t="s">
        <v>26</v>
      </c>
      <c r="B5" s="36" t="str">
        <f>'T2'!A2</f>
        <v>Abschlussquote auf der Sekundarstufe II nach Geschlecht, 2022</v>
      </c>
      <c r="C5" s="36"/>
      <c r="D5" s="36"/>
      <c r="E5" s="36"/>
      <c r="F5" s="36"/>
      <c r="G5" s="36"/>
      <c r="H5" s="35"/>
      <c r="I5" s="35"/>
    </row>
    <row r="6" spans="1:256" ht="13.5" customHeight="1" x14ac:dyDescent="0.3">
      <c r="A6" s="17" t="s">
        <v>44</v>
      </c>
      <c r="B6" s="36" t="str">
        <f>'T3'!A2</f>
        <v>Abschlussquote auf der Sekundarstufe II nach Wohnkanton, 2022</v>
      </c>
      <c r="C6" s="36"/>
      <c r="D6" s="36"/>
      <c r="E6" s="36"/>
      <c r="F6" s="36"/>
      <c r="G6" s="36"/>
      <c r="H6" s="35"/>
      <c r="I6" s="35"/>
    </row>
    <row r="7" spans="1:256" s="27" customFormat="1" ht="25.5" customHeight="1" x14ac:dyDescent="0.25">
      <c r="A7" s="26" t="s">
        <v>51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</row>
    <row r="8" spans="1:256" ht="15" customHeight="1" x14ac:dyDescent="0.25">
      <c r="A8" s="19" t="str">
        <f>CONCATENATE("© BFS ",RIGHT(A7,4))</f>
        <v>© BFS 2024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</row>
    <row r="9" spans="1:256" ht="25.5" customHeight="1" x14ac:dyDescent="0.25">
      <c r="A9" s="20" t="s">
        <v>30</v>
      </c>
      <c r="B9" s="20"/>
      <c r="C9" s="18"/>
      <c r="D9" s="18"/>
      <c r="E9" s="18"/>
      <c r="F9" s="18"/>
      <c r="G9" s="18"/>
      <c r="H9" s="18"/>
      <c r="I9" s="18"/>
    </row>
  </sheetData>
  <hyperlinks>
    <hyperlink ref="A9:I9" r:id="rId1" display="Contact: Office fédéral de la statistique (OFS), Indicateurs de la formation, EducIndicators@bfs.admin.ch" xr:uid="{00000000-0004-0000-0000-000004000000}"/>
    <hyperlink ref="A9" r:id="rId2" xr:uid="{00000000-0004-0000-0000-000005000000}"/>
    <hyperlink ref="A9:H9" r:id="rId3" display="Auskunft: Bundesamt für Statistik (BFS), Bildungsindikatoren, educindicators@bfs.admin.ch" xr:uid="{1887E5E8-989F-4C83-B51E-C8FEE605A3DE}"/>
    <hyperlink ref="B5:G5" location="'T2'!A1" display="'T2'!A1" xr:uid="{FE393E32-ED0B-47C3-A96D-B00BA7BA3F56}"/>
    <hyperlink ref="B6:G6" location="'T3'!A1" display="'T3'!A1" xr:uid="{283D080D-CE06-4BAE-9AAC-97D4F4E2FCDF}"/>
    <hyperlink ref="B4:G4" location="'T1'!A1" display="'T1'!A1" xr:uid="{99A041A4-74C0-428B-A546-603A648F1BFF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6462-253C-405D-B5F2-80EC3E59A116}">
  <dimension ref="A1:I12"/>
  <sheetViews>
    <sheetView showGridLines="0" zoomScaleNormal="100" workbookViewId="0"/>
  </sheetViews>
  <sheetFormatPr baseColWidth="10" defaultRowHeight="14" x14ac:dyDescent="0.3"/>
  <cols>
    <col min="1" max="1" width="37.75" customWidth="1"/>
  </cols>
  <sheetData>
    <row r="1" spans="1:9" s="29" customFormat="1" ht="25.5" customHeight="1" x14ac:dyDescent="0.3">
      <c r="A1" s="28" t="s">
        <v>31</v>
      </c>
    </row>
    <row r="2" spans="1:9" s="7" customFormat="1" ht="13.5" customHeight="1" x14ac:dyDescent="0.3">
      <c r="A2" s="32" t="str">
        <f>CONCATENATE(Index!A1,", ",RIGHT(Index!A7,4)-2-INT((RIGHT(Index!A7,4)-2-2015)/3)*3,"–",RIGHT(Index!A7,4)-2)</f>
        <v>Abschlussquote auf der Sekundarstufe II, 2016–2022</v>
      </c>
      <c r="B2" s="32"/>
      <c r="C2" s="32"/>
      <c r="D2" s="33" t="s">
        <v>25</v>
      </c>
    </row>
    <row r="3" spans="1:9" s="7" customFormat="1" ht="13.5" customHeight="1" x14ac:dyDescent="0.3">
      <c r="A3" s="48" t="s">
        <v>53</v>
      </c>
      <c r="B3" s="48"/>
      <c r="C3" s="48"/>
      <c r="D3" s="48"/>
    </row>
    <row r="4" spans="1:9" ht="13.5" customHeight="1" x14ac:dyDescent="0.3">
      <c r="A4" s="10"/>
      <c r="B4" s="9">
        <v>2016</v>
      </c>
      <c r="C4" s="9">
        <v>2019</v>
      </c>
      <c r="D4" s="9">
        <v>2022</v>
      </c>
    </row>
    <row r="5" spans="1:9" ht="13.5" customHeight="1" x14ac:dyDescent="0.3">
      <c r="A5" s="21" t="s">
        <v>1</v>
      </c>
      <c r="B5" s="38">
        <v>91.506</v>
      </c>
      <c r="C5" s="38">
        <v>91.082999999999998</v>
      </c>
      <c r="D5" s="38">
        <v>90.07</v>
      </c>
      <c r="F5" s="37"/>
      <c r="H5" s="37"/>
    </row>
    <row r="6" spans="1:9" ht="13.5" customHeight="1" x14ac:dyDescent="0.3">
      <c r="A6" s="23" t="s">
        <v>43</v>
      </c>
      <c r="B6" s="39">
        <v>65.268000000000001</v>
      </c>
      <c r="C6" s="39">
        <v>63.443000000000005</v>
      </c>
      <c r="D6" s="39">
        <v>60.702999999999996</v>
      </c>
      <c r="F6" s="37"/>
      <c r="H6" s="37"/>
    </row>
    <row r="7" spans="1:9" ht="13.5" customHeight="1" x14ac:dyDescent="0.3">
      <c r="A7" s="25" t="s">
        <v>33</v>
      </c>
      <c r="B7" s="40">
        <v>26.238</v>
      </c>
      <c r="C7" s="40">
        <v>27.639999999999997</v>
      </c>
      <c r="D7" s="40">
        <v>29.366999999999997</v>
      </c>
      <c r="F7" s="37"/>
      <c r="H7" s="37"/>
    </row>
    <row r="8" spans="1:9" ht="25.5" customHeight="1" x14ac:dyDescent="0.3">
      <c r="A8" s="49" t="s">
        <v>39</v>
      </c>
      <c r="B8" s="49"/>
      <c r="C8" s="49"/>
      <c r="D8" s="49"/>
    </row>
    <row r="9" spans="1:9" ht="25.5" customHeight="1" x14ac:dyDescent="0.3">
      <c r="A9" s="51" t="s">
        <v>46</v>
      </c>
      <c r="B9" s="51"/>
      <c r="C9" s="51"/>
      <c r="D9" s="51"/>
    </row>
    <row r="10" spans="1:9" s="5" customFormat="1" ht="13.5" customHeight="1" x14ac:dyDescent="0.3">
      <c r="A10" s="50" t="s">
        <v>36</v>
      </c>
      <c r="B10" s="50"/>
      <c r="C10" s="50"/>
      <c r="D10" s="50"/>
      <c r="F10"/>
      <c r="I10"/>
    </row>
    <row r="11" spans="1:9" s="5" customFormat="1" ht="13.5" customHeight="1" x14ac:dyDescent="0.2">
      <c r="A11" s="31" t="str">
        <f>Index!A8</f>
        <v>© BFS 2024</v>
      </c>
      <c r="B11" s="31"/>
    </row>
    <row r="12" spans="1:9" s="6" customFormat="1" ht="25.5" customHeight="1" x14ac:dyDescent="0.2">
      <c r="A12" s="31" t="str">
        <f>Index!A9</f>
        <v>Auskunft: Bundesamt für Statistik (BFS), Bildungsindikatoren, educindicators@bfs.admin.ch</v>
      </c>
    </row>
  </sheetData>
  <mergeCells count="4">
    <mergeCell ref="A3:D3"/>
    <mergeCell ref="A8:D8"/>
    <mergeCell ref="A10:D10"/>
    <mergeCell ref="A9:D9"/>
  </mergeCells>
  <hyperlinks>
    <hyperlink ref="A1" location="Index!A1" display="Zurück" xr:uid="{0FF02E98-1DCE-423F-85A7-DDCF6930924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8"/>
  <sheetViews>
    <sheetView showGridLines="0" zoomScaleNormal="100" zoomScaleSheetLayoutView="100" workbookViewId="0"/>
  </sheetViews>
  <sheetFormatPr baseColWidth="10" defaultColWidth="11" defaultRowHeight="12.5" x14ac:dyDescent="0.25"/>
  <cols>
    <col min="1" max="1" width="27.08203125" style="1" customWidth="1"/>
    <col min="2" max="4" width="15.58203125" style="1" customWidth="1"/>
    <col min="5" max="16384" width="11" style="1"/>
  </cols>
  <sheetData>
    <row r="1" spans="1:11" s="29" customFormat="1" ht="25.5" customHeight="1" x14ac:dyDescent="0.3">
      <c r="A1" s="28" t="s">
        <v>31</v>
      </c>
    </row>
    <row r="2" spans="1:11" s="7" customFormat="1" ht="13.5" customHeight="1" x14ac:dyDescent="0.3">
      <c r="A2" s="32" t="str">
        <f>CONCATENATE(Index!A1," nach Geschlecht, ",RIGHT(Index!A7,4)-2)</f>
        <v>Abschlussquote auf der Sekundarstufe II nach Geschlecht, 2022</v>
      </c>
      <c r="B2" s="32"/>
      <c r="C2" s="32"/>
      <c r="D2" s="33" t="s">
        <v>26</v>
      </c>
    </row>
    <row r="3" spans="1:11" s="7" customFormat="1" ht="13.5" customHeight="1" x14ac:dyDescent="0.3">
      <c r="A3" s="48" t="str">
        <f>CONCATENATE("Mittlere Nettoquote ",RIGHT(Index!A7,4)-3,"–",RIGHT(Index!A7,4)-1," bis zum 25. Altersjahr¹, in % der gleichaltrigen Referenzbevölkerung")</f>
        <v>Mittlere Nettoquote 2021–2023 bis zum 25. Altersjahr¹, in % der gleichaltrigen Referenzbevölkerung</v>
      </c>
      <c r="B3" s="48"/>
      <c r="C3" s="48"/>
      <c r="D3" s="48"/>
    </row>
    <row r="4" spans="1:11" s="8" customFormat="1" ht="13.5" customHeight="1" x14ac:dyDescent="0.2">
      <c r="A4" s="10" t="s">
        <v>0</v>
      </c>
      <c r="B4" s="9" t="s">
        <v>1</v>
      </c>
      <c r="C4" s="9" t="s">
        <v>32</v>
      </c>
      <c r="D4" s="9" t="s">
        <v>33</v>
      </c>
    </row>
    <row r="5" spans="1:11" s="3" customFormat="1" ht="13.5" customHeight="1" x14ac:dyDescent="0.3">
      <c r="A5" s="21" t="s">
        <v>1</v>
      </c>
      <c r="B5" s="38">
        <v>90.07</v>
      </c>
      <c r="C5" s="38">
        <v>60.702999999999996</v>
      </c>
      <c r="D5" s="38">
        <v>29.366999999999997</v>
      </c>
      <c r="I5" s="8"/>
      <c r="J5" s="8"/>
      <c r="K5" s="8"/>
    </row>
    <row r="6" spans="1:11" ht="13.5" customHeight="1" x14ac:dyDescent="0.25">
      <c r="A6" s="22" t="s">
        <v>37</v>
      </c>
      <c r="B6" s="41"/>
      <c r="C6" s="41"/>
      <c r="D6" s="41"/>
      <c r="I6" s="8"/>
      <c r="J6" s="8"/>
      <c r="K6" s="8"/>
    </row>
    <row r="7" spans="1:11" ht="13.5" customHeight="1" x14ac:dyDescent="0.25">
      <c r="A7" s="23" t="s">
        <v>34</v>
      </c>
      <c r="B7" s="39">
        <v>91.632000000000005</v>
      </c>
      <c r="C7" s="39">
        <v>54.972000000000001</v>
      </c>
      <c r="D7" s="39">
        <v>36.659999999999997</v>
      </c>
      <c r="I7" s="8"/>
      <c r="J7" s="8"/>
      <c r="K7" s="8"/>
    </row>
    <row r="8" spans="1:11" ht="13.5" customHeight="1" x14ac:dyDescent="0.25">
      <c r="A8" s="23" t="s">
        <v>35</v>
      </c>
      <c r="B8" s="39">
        <v>88.528999999999996</v>
      </c>
      <c r="C8" s="39">
        <v>66.064000000000007</v>
      </c>
      <c r="D8" s="39">
        <v>22.465</v>
      </c>
      <c r="I8" s="8"/>
      <c r="J8" s="8"/>
      <c r="K8" s="8"/>
    </row>
    <row r="9" spans="1:11" ht="13.5" customHeight="1" x14ac:dyDescent="0.25">
      <c r="A9" s="22" t="s">
        <v>38</v>
      </c>
      <c r="B9" s="41"/>
      <c r="C9" s="41"/>
      <c r="D9" s="41"/>
      <c r="I9" s="8"/>
      <c r="J9" s="8"/>
      <c r="K9" s="8"/>
    </row>
    <row r="10" spans="1:11" ht="13.5" customHeight="1" x14ac:dyDescent="0.25">
      <c r="A10" s="23" t="s">
        <v>47</v>
      </c>
      <c r="B10" s="39">
        <v>92.141999999999996</v>
      </c>
      <c r="C10" s="39">
        <v>61.409000000000006</v>
      </c>
      <c r="D10" s="39">
        <v>30.733000000000001</v>
      </c>
      <c r="I10" s="8"/>
      <c r="J10" s="8"/>
      <c r="K10" s="8"/>
    </row>
    <row r="11" spans="1:11" ht="13.5" customHeight="1" x14ac:dyDescent="0.25">
      <c r="A11" s="23" t="s">
        <v>48</v>
      </c>
      <c r="B11" s="39">
        <v>85.048999999999992</v>
      </c>
      <c r="C11" s="39">
        <v>67.983999999999995</v>
      </c>
      <c r="D11" s="39">
        <v>17.065000000000001</v>
      </c>
      <c r="I11" s="8"/>
      <c r="J11" s="8"/>
      <c r="K11" s="8"/>
    </row>
    <row r="12" spans="1:11" ht="13.5" customHeight="1" x14ac:dyDescent="0.25">
      <c r="A12" s="24" t="s">
        <v>49</v>
      </c>
      <c r="B12" s="39">
        <v>84.954999999999998</v>
      </c>
      <c r="C12" s="39">
        <v>45.558</v>
      </c>
      <c r="D12" s="39">
        <v>39.396999999999998</v>
      </c>
      <c r="I12" s="8"/>
      <c r="J12" s="8"/>
      <c r="K12" s="8"/>
    </row>
    <row r="13" spans="1:11" ht="13.5" customHeight="1" x14ac:dyDescent="0.25">
      <c r="A13" s="25" t="s">
        <v>50</v>
      </c>
      <c r="B13" s="40">
        <v>85.324999999999989</v>
      </c>
      <c r="C13" s="40">
        <v>56.442</v>
      </c>
      <c r="D13" s="40">
        <v>28.882999999999999</v>
      </c>
      <c r="I13" s="8"/>
      <c r="J13" s="8"/>
      <c r="K13" s="8"/>
    </row>
    <row r="14" spans="1:11" s="5" customFormat="1" ht="24.75" customHeight="1" x14ac:dyDescent="0.2">
      <c r="A14" s="49" t="s">
        <v>39</v>
      </c>
      <c r="B14" s="49"/>
      <c r="C14" s="49"/>
      <c r="D14" s="49"/>
      <c r="I14" s="8"/>
      <c r="J14" s="8"/>
      <c r="K14" s="8"/>
    </row>
    <row r="15" spans="1:11" customFormat="1" ht="25.5" customHeight="1" x14ac:dyDescent="0.3">
      <c r="A15" s="51" t="s">
        <v>46</v>
      </c>
      <c r="B15" s="51"/>
      <c r="C15" s="51"/>
      <c r="D15" s="51"/>
    </row>
    <row r="16" spans="1:11" s="5" customFormat="1" ht="13.5" customHeight="1" x14ac:dyDescent="0.2">
      <c r="A16" s="50" t="s">
        <v>36</v>
      </c>
      <c r="B16" s="50"/>
      <c r="C16" s="50"/>
      <c r="D16" s="50"/>
    </row>
    <row r="17" spans="1:2" s="5" customFormat="1" ht="13.5" customHeight="1" x14ac:dyDescent="0.2">
      <c r="A17" s="31" t="str">
        <f>Index!A8</f>
        <v>© BFS 2024</v>
      </c>
      <c r="B17" s="31"/>
    </row>
    <row r="18" spans="1:2" s="6" customFormat="1" ht="25.5" customHeight="1" x14ac:dyDescent="0.2">
      <c r="A18" s="31" t="str">
        <f>Index!A9</f>
        <v>Auskunft: Bundesamt für Statistik (BFS), Bildungsindikatoren, educindicators@bfs.admin.ch</v>
      </c>
    </row>
  </sheetData>
  <mergeCells count="4">
    <mergeCell ref="A14:D14"/>
    <mergeCell ref="A16:D16"/>
    <mergeCell ref="A3:D3"/>
    <mergeCell ref="A15:D15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showGridLines="0" zoomScaleNormal="100" zoomScaleSheetLayoutView="100" workbookViewId="0"/>
  </sheetViews>
  <sheetFormatPr baseColWidth="10" defaultColWidth="11" defaultRowHeight="12.5" x14ac:dyDescent="0.25"/>
  <cols>
    <col min="1" max="1" width="19" style="1" customWidth="1"/>
    <col min="2" max="4" width="17.83203125" style="1" customWidth="1"/>
    <col min="5" max="16384" width="11" style="1"/>
  </cols>
  <sheetData>
    <row r="1" spans="1:11" s="29" customFormat="1" ht="25.5" customHeight="1" x14ac:dyDescent="0.3">
      <c r="A1" s="28" t="s">
        <v>31</v>
      </c>
    </row>
    <row r="2" spans="1:11" s="7" customFormat="1" ht="13.5" customHeight="1" x14ac:dyDescent="0.3">
      <c r="A2" s="32" t="str">
        <f>CONCATENATE(Index!A1," nach Wohnkanton, ",RIGHT(Index!A7,4)-2)</f>
        <v>Abschlussquote auf der Sekundarstufe II nach Wohnkanton, 2022</v>
      </c>
      <c r="B2" s="32"/>
      <c r="C2" s="32"/>
      <c r="D2" s="33" t="s">
        <v>44</v>
      </c>
    </row>
    <row r="3" spans="1:11" s="7" customFormat="1" ht="13.5" customHeight="1" x14ac:dyDescent="0.3">
      <c r="A3" s="48" t="str">
        <f>CONCATENATE("Mittlere Nettoquote ",RIGHT(Index!A7,4)-3,"–",RIGHT(Index!A7,4)-1," bis zum 25. Altersjahr¹, in % der gleichaltrigen Referenzbevölkerung")</f>
        <v>Mittlere Nettoquote 2021–2023 bis zum 25. Altersjahr¹, in % der gleichaltrigen Referenzbevölkerung</v>
      </c>
      <c r="B3" s="48"/>
      <c r="C3" s="48"/>
      <c r="D3" s="48"/>
    </row>
    <row r="4" spans="1:11" ht="13.5" customHeight="1" x14ac:dyDescent="0.25">
      <c r="A4" s="10" t="s">
        <v>0</v>
      </c>
      <c r="B4" s="9" t="s">
        <v>1</v>
      </c>
      <c r="C4" s="9" t="s">
        <v>32</v>
      </c>
      <c r="D4" s="9" t="s">
        <v>33</v>
      </c>
    </row>
    <row r="5" spans="1:11" s="3" customFormat="1" ht="13.5" customHeight="1" x14ac:dyDescent="0.3">
      <c r="A5" s="4" t="s">
        <v>1</v>
      </c>
      <c r="B5" s="44">
        <v>90.07</v>
      </c>
      <c r="C5" s="44">
        <v>60.702999999999996</v>
      </c>
      <c r="D5" s="44">
        <v>29.366999999999997</v>
      </c>
      <c r="F5" s="37"/>
      <c r="G5" s="37"/>
      <c r="H5" s="37"/>
    </row>
    <row r="6" spans="1:11" ht="13.5" customHeight="1" x14ac:dyDescent="0.3">
      <c r="A6" s="2" t="s">
        <v>2</v>
      </c>
      <c r="B6" s="45">
        <v>91.330999999999989</v>
      </c>
      <c r="C6" s="45">
        <v>66.430999999999997</v>
      </c>
      <c r="D6" s="45">
        <v>24.9</v>
      </c>
      <c r="F6" s="42"/>
      <c r="G6" s="42"/>
      <c r="H6" s="42"/>
      <c r="I6" s="3"/>
      <c r="J6" s="3"/>
      <c r="K6" s="3"/>
    </row>
    <row r="7" spans="1:11" ht="13.5" customHeight="1" x14ac:dyDescent="0.3">
      <c r="A7" s="2" t="s">
        <v>3</v>
      </c>
      <c r="B7" s="45">
        <v>91.918000000000006</v>
      </c>
      <c r="C7" s="45">
        <v>69.180999999999997</v>
      </c>
      <c r="D7" s="45">
        <v>22.736999999999998</v>
      </c>
      <c r="F7" s="42"/>
      <c r="G7" s="42"/>
      <c r="H7" s="42"/>
      <c r="I7" s="3"/>
      <c r="J7" s="3"/>
      <c r="K7" s="3"/>
    </row>
    <row r="8" spans="1:11" ht="13.5" customHeight="1" x14ac:dyDescent="0.3">
      <c r="A8" s="2" t="s">
        <v>4</v>
      </c>
      <c r="B8" s="45">
        <v>91.054999999999993</v>
      </c>
      <c r="C8" s="45">
        <v>69.933000000000007</v>
      </c>
      <c r="D8" s="45">
        <v>21.122</v>
      </c>
      <c r="F8" s="42"/>
      <c r="G8" s="42"/>
      <c r="H8" s="42"/>
      <c r="I8" s="3"/>
      <c r="J8" s="3"/>
      <c r="K8" s="3"/>
    </row>
    <row r="9" spans="1:11" ht="13.5" customHeight="1" x14ac:dyDescent="0.3">
      <c r="A9" s="2" t="s">
        <v>5</v>
      </c>
      <c r="B9" s="45">
        <v>95.415000000000006</v>
      </c>
      <c r="C9" s="45">
        <v>78.561999999999998</v>
      </c>
      <c r="D9" s="46">
        <v>16.853000000000002</v>
      </c>
      <c r="F9" s="42"/>
      <c r="G9" s="42"/>
      <c r="H9" s="43"/>
      <c r="I9" s="3"/>
      <c r="J9" s="3"/>
      <c r="K9" s="3"/>
    </row>
    <row r="10" spans="1:11" ht="13.5" customHeight="1" x14ac:dyDescent="0.3">
      <c r="A10" s="11" t="s">
        <v>6</v>
      </c>
      <c r="B10" s="45">
        <v>92.406999999999996</v>
      </c>
      <c r="C10" s="45">
        <v>69.918999999999997</v>
      </c>
      <c r="D10" s="45">
        <v>22.488</v>
      </c>
      <c r="F10" s="42"/>
      <c r="G10" s="42"/>
      <c r="H10" s="42"/>
      <c r="I10" s="3"/>
      <c r="J10" s="3"/>
      <c r="K10" s="3"/>
    </row>
    <row r="11" spans="1:11" ht="13.5" customHeight="1" x14ac:dyDescent="0.3">
      <c r="A11" s="11" t="s">
        <v>40</v>
      </c>
      <c r="B11" s="45">
        <v>94.665999999999997</v>
      </c>
      <c r="C11" s="45">
        <v>74.47399999999999</v>
      </c>
      <c r="D11" s="45">
        <v>20.192</v>
      </c>
      <c r="F11" s="42"/>
      <c r="G11" s="42"/>
      <c r="H11" s="42"/>
      <c r="I11" s="3"/>
      <c r="J11" s="3"/>
      <c r="K11" s="3"/>
    </row>
    <row r="12" spans="1:11" ht="13.5" customHeight="1" x14ac:dyDescent="0.3">
      <c r="A12" s="2" t="s">
        <v>7</v>
      </c>
      <c r="B12" s="45">
        <v>90.09899999999999</v>
      </c>
      <c r="C12" s="45">
        <v>68.997</v>
      </c>
      <c r="D12" s="45">
        <v>21.102</v>
      </c>
      <c r="F12" s="42"/>
      <c r="G12" s="42"/>
      <c r="H12" s="42"/>
      <c r="I12" s="3"/>
      <c r="J12" s="3"/>
      <c r="K12" s="3"/>
    </row>
    <row r="13" spans="1:11" ht="13.5" customHeight="1" x14ac:dyDescent="0.3">
      <c r="A13" s="2" t="s">
        <v>41</v>
      </c>
      <c r="B13" s="45">
        <v>93.615000000000009</v>
      </c>
      <c r="C13" s="45">
        <v>76.668999999999997</v>
      </c>
      <c r="D13" s="46">
        <v>16.946000000000002</v>
      </c>
      <c r="F13" s="42"/>
      <c r="G13" s="42"/>
      <c r="H13" s="43"/>
      <c r="I13" s="3"/>
      <c r="J13" s="3"/>
      <c r="K13" s="3"/>
    </row>
    <row r="14" spans="1:11" ht="13.5" customHeight="1" x14ac:dyDescent="0.3">
      <c r="A14" s="11" t="s">
        <v>8</v>
      </c>
      <c r="B14" s="45">
        <v>91.75</v>
      </c>
      <c r="C14" s="45">
        <v>58.36</v>
      </c>
      <c r="D14" s="45">
        <v>33.39</v>
      </c>
      <c r="F14" s="42"/>
      <c r="G14" s="42"/>
      <c r="H14" s="42"/>
      <c r="I14" s="3"/>
      <c r="J14" s="3"/>
      <c r="K14" s="3"/>
    </row>
    <row r="15" spans="1:11" ht="13.5" customHeight="1" x14ac:dyDescent="0.3">
      <c r="A15" s="11" t="s">
        <v>9</v>
      </c>
      <c r="B15" s="45">
        <v>89.781000000000006</v>
      </c>
      <c r="C15" s="45">
        <v>53.756</v>
      </c>
      <c r="D15" s="45">
        <v>36.024999999999999</v>
      </c>
      <c r="F15" s="42"/>
      <c r="G15" s="42"/>
      <c r="H15" s="42"/>
      <c r="I15" s="3"/>
      <c r="J15" s="3"/>
      <c r="K15" s="3"/>
    </row>
    <row r="16" spans="1:11" ht="13.5" customHeight="1" x14ac:dyDescent="0.3">
      <c r="A16" s="2" t="s">
        <v>10</v>
      </c>
      <c r="B16" s="45">
        <v>91.539000000000001</v>
      </c>
      <c r="C16" s="45">
        <v>68.361999999999995</v>
      </c>
      <c r="D16" s="45">
        <v>23.177</v>
      </c>
      <c r="F16" s="42"/>
      <c r="G16" s="42"/>
      <c r="H16" s="42"/>
      <c r="I16" s="3"/>
      <c r="J16" s="3"/>
      <c r="K16" s="3"/>
    </row>
    <row r="17" spans="1:11" ht="13.5" customHeight="1" x14ac:dyDescent="0.3">
      <c r="A17" s="2" t="s">
        <v>11</v>
      </c>
      <c r="B17" s="45">
        <v>85.436999999999998</v>
      </c>
      <c r="C17" s="45">
        <v>41.679000000000002</v>
      </c>
      <c r="D17" s="45">
        <v>43.758000000000003</v>
      </c>
      <c r="F17" s="42"/>
      <c r="G17" s="42"/>
      <c r="H17" s="42"/>
      <c r="I17" s="3"/>
      <c r="J17" s="3"/>
      <c r="K17" s="3"/>
    </row>
    <row r="18" spans="1:11" ht="13.5" customHeight="1" x14ac:dyDescent="0.3">
      <c r="A18" s="11" t="s">
        <v>12</v>
      </c>
      <c r="B18" s="45">
        <v>90.307999999999993</v>
      </c>
      <c r="C18" s="45">
        <v>55.826000000000001</v>
      </c>
      <c r="D18" s="45">
        <v>34.481999999999999</v>
      </c>
      <c r="F18" s="42"/>
      <c r="G18" s="42"/>
      <c r="H18" s="42"/>
      <c r="I18" s="3"/>
      <c r="J18" s="3"/>
      <c r="K18" s="3"/>
    </row>
    <row r="19" spans="1:11" ht="13.5" customHeight="1" x14ac:dyDescent="0.3">
      <c r="A19" s="11" t="s">
        <v>13</v>
      </c>
      <c r="B19" s="45">
        <v>93.147999999999996</v>
      </c>
      <c r="C19" s="45">
        <v>72.701000000000008</v>
      </c>
      <c r="D19" s="45">
        <v>20.447000000000003</v>
      </c>
      <c r="F19" s="42"/>
      <c r="G19" s="42"/>
      <c r="H19" s="42"/>
      <c r="I19" s="3"/>
      <c r="J19" s="3"/>
      <c r="K19" s="3"/>
    </row>
    <row r="20" spans="1:11" ht="13.5" customHeight="1" x14ac:dyDescent="0.3">
      <c r="A20" s="2" t="s">
        <v>14</v>
      </c>
      <c r="B20" s="45">
        <v>90.998999999999995</v>
      </c>
      <c r="C20" s="45">
        <v>71.328000000000003</v>
      </c>
      <c r="D20" s="45">
        <v>19.670999999999999</v>
      </c>
      <c r="F20" s="42"/>
      <c r="G20" s="42"/>
      <c r="H20" s="42"/>
      <c r="I20" s="3"/>
      <c r="J20" s="3"/>
      <c r="K20" s="3"/>
    </row>
    <row r="21" spans="1:11" ht="13.5" customHeight="1" x14ac:dyDescent="0.3">
      <c r="A21" s="2" t="s">
        <v>52</v>
      </c>
      <c r="B21" s="45">
        <v>99.024999999999991</v>
      </c>
      <c r="C21" s="45">
        <v>80.76100000000001</v>
      </c>
      <c r="D21" s="46">
        <v>18.263999999999999</v>
      </c>
      <c r="F21" s="42"/>
      <c r="G21" s="42"/>
      <c r="H21" s="43"/>
      <c r="I21" s="3"/>
      <c r="J21" s="3"/>
      <c r="K21" s="3"/>
    </row>
    <row r="22" spans="1:11" ht="13.5" customHeight="1" x14ac:dyDescent="0.3">
      <c r="A22" s="11" t="s">
        <v>15</v>
      </c>
      <c r="B22" s="45">
        <v>91.843000000000004</v>
      </c>
      <c r="C22" s="45">
        <v>72.787999999999997</v>
      </c>
      <c r="D22" s="45">
        <v>19.055</v>
      </c>
      <c r="F22" s="42"/>
      <c r="G22" s="42"/>
      <c r="H22" s="42"/>
      <c r="I22" s="3"/>
      <c r="J22" s="3"/>
      <c r="K22" s="3"/>
    </row>
    <row r="23" spans="1:11" ht="13.5" customHeight="1" x14ac:dyDescent="0.3">
      <c r="A23" s="11" t="s">
        <v>16</v>
      </c>
      <c r="B23" s="45">
        <v>93.411999999999992</v>
      </c>
      <c r="C23" s="45">
        <v>70.233999999999995</v>
      </c>
      <c r="D23" s="45">
        <v>23.178000000000001</v>
      </c>
      <c r="F23" s="42"/>
      <c r="G23" s="42"/>
      <c r="H23" s="42"/>
      <c r="I23" s="3"/>
      <c r="J23" s="3"/>
      <c r="K23" s="3"/>
    </row>
    <row r="24" spans="1:11" ht="13.5" customHeight="1" x14ac:dyDescent="0.3">
      <c r="A24" s="2" t="s">
        <v>17</v>
      </c>
      <c r="B24" s="45">
        <v>90.897999999999996</v>
      </c>
      <c r="C24" s="45">
        <v>69.491</v>
      </c>
      <c r="D24" s="45">
        <v>21.407</v>
      </c>
      <c r="F24" s="42"/>
      <c r="G24" s="42"/>
      <c r="H24" s="42"/>
      <c r="I24" s="3"/>
      <c r="J24" s="3"/>
      <c r="K24" s="3"/>
    </row>
    <row r="25" spans="1:11" ht="13.5" customHeight="1" x14ac:dyDescent="0.3">
      <c r="A25" s="2" t="s">
        <v>18</v>
      </c>
      <c r="B25" s="45">
        <v>91.893000000000001</v>
      </c>
      <c r="C25" s="45">
        <v>72.372</v>
      </c>
      <c r="D25" s="45">
        <v>19.521000000000001</v>
      </c>
      <c r="F25" s="42"/>
      <c r="G25" s="42"/>
      <c r="H25" s="42"/>
      <c r="I25" s="3"/>
      <c r="J25" s="3"/>
      <c r="K25" s="3"/>
    </row>
    <row r="26" spans="1:11" ht="13.5" customHeight="1" x14ac:dyDescent="0.3">
      <c r="A26" s="11" t="s">
        <v>19</v>
      </c>
      <c r="B26" s="45">
        <v>90.236000000000004</v>
      </c>
      <c r="C26" s="45">
        <v>58.091999999999999</v>
      </c>
      <c r="D26" s="45">
        <v>32.143999999999998</v>
      </c>
      <c r="F26" s="42"/>
      <c r="G26" s="42"/>
      <c r="H26" s="42"/>
      <c r="I26" s="3"/>
      <c r="J26" s="3"/>
      <c r="K26" s="3"/>
    </row>
    <row r="27" spans="1:11" ht="13.5" customHeight="1" x14ac:dyDescent="0.3">
      <c r="A27" s="11" t="s">
        <v>20</v>
      </c>
      <c r="B27" s="45">
        <v>85.584000000000003</v>
      </c>
      <c r="C27" s="45">
        <v>39.794000000000004</v>
      </c>
      <c r="D27" s="45">
        <v>45.79</v>
      </c>
      <c r="F27" s="42"/>
      <c r="G27" s="42"/>
      <c r="H27" s="42"/>
      <c r="I27" s="3"/>
      <c r="J27" s="3"/>
      <c r="K27" s="3"/>
    </row>
    <row r="28" spans="1:11" ht="13.5" customHeight="1" x14ac:dyDescent="0.3">
      <c r="A28" s="2" t="s">
        <v>21</v>
      </c>
      <c r="B28" s="45">
        <v>88.887</v>
      </c>
      <c r="C28" s="45">
        <v>55.388000000000005</v>
      </c>
      <c r="D28" s="45">
        <v>33.499000000000002</v>
      </c>
      <c r="F28" s="42"/>
      <c r="G28" s="42"/>
      <c r="H28" s="42"/>
      <c r="I28" s="3"/>
      <c r="J28" s="3"/>
      <c r="K28" s="3"/>
    </row>
    <row r="29" spans="1:11" ht="13.5" customHeight="1" x14ac:dyDescent="0.3">
      <c r="A29" s="2" t="s">
        <v>22</v>
      </c>
      <c r="B29" s="45">
        <v>89.710999999999999</v>
      </c>
      <c r="C29" s="45">
        <v>56.532000000000004</v>
      </c>
      <c r="D29" s="45">
        <v>33.178999999999995</v>
      </c>
      <c r="F29" s="42"/>
      <c r="G29" s="42"/>
      <c r="H29" s="42"/>
      <c r="I29" s="3"/>
      <c r="J29" s="3"/>
      <c r="K29" s="3"/>
    </row>
    <row r="30" spans="1:11" ht="13.5" customHeight="1" x14ac:dyDescent="0.3">
      <c r="A30" s="11" t="s">
        <v>23</v>
      </c>
      <c r="B30" s="45">
        <v>84.047000000000011</v>
      </c>
      <c r="C30" s="45">
        <v>29.006999999999998</v>
      </c>
      <c r="D30" s="45">
        <v>55.04</v>
      </c>
      <c r="F30" s="42"/>
      <c r="G30" s="42"/>
      <c r="H30" s="42"/>
      <c r="I30" s="3"/>
      <c r="J30" s="3"/>
      <c r="K30" s="3"/>
    </row>
    <row r="31" spans="1:11" ht="13.5" customHeight="1" x14ac:dyDescent="0.3">
      <c r="A31" s="12" t="s">
        <v>24</v>
      </c>
      <c r="B31" s="47">
        <v>87.582999999999998</v>
      </c>
      <c r="C31" s="47">
        <v>59.614999999999995</v>
      </c>
      <c r="D31" s="47">
        <v>27.968</v>
      </c>
      <c r="F31" s="42"/>
      <c r="G31" s="42"/>
      <c r="H31" s="42"/>
      <c r="I31" s="3"/>
      <c r="J31" s="3"/>
      <c r="K31" s="3"/>
    </row>
    <row r="32" spans="1:11" s="5" customFormat="1" ht="25.5" customHeight="1" x14ac:dyDescent="0.2">
      <c r="A32" s="49" t="s">
        <v>39</v>
      </c>
      <c r="B32" s="49"/>
      <c r="C32" s="49"/>
      <c r="D32" s="49"/>
    </row>
    <row r="33" spans="1:4" customFormat="1" ht="25.5" customHeight="1" x14ac:dyDescent="0.3">
      <c r="A33" s="51" t="s">
        <v>46</v>
      </c>
      <c r="B33" s="51"/>
      <c r="C33" s="51"/>
      <c r="D33" s="51"/>
    </row>
    <row r="34" spans="1:4" s="5" customFormat="1" ht="24.75" customHeight="1" x14ac:dyDescent="0.2">
      <c r="A34" s="49" t="s">
        <v>42</v>
      </c>
      <c r="B34" s="49"/>
      <c r="C34" s="49"/>
      <c r="D34" s="49"/>
    </row>
    <row r="35" spans="1:4" s="5" customFormat="1" ht="13.5" customHeight="1" x14ac:dyDescent="0.2">
      <c r="A35" s="50" t="s">
        <v>36</v>
      </c>
      <c r="B35" s="50"/>
      <c r="C35" s="50"/>
      <c r="D35" s="50"/>
    </row>
    <row r="36" spans="1:4" s="5" customFormat="1" ht="13.5" customHeight="1" x14ac:dyDescent="0.2">
      <c r="A36" s="31" t="str">
        <f>Index!A8</f>
        <v>© BFS 2024</v>
      </c>
      <c r="B36" s="31"/>
    </row>
    <row r="37" spans="1:4" s="6" customFormat="1" ht="25.5" customHeight="1" x14ac:dyDescent="0.2">
      <c r="A37" s="31" t="str">
        <f>Index!A9</f>
        <v>Auskunft: Bundesamt für Statistik (BFS), Bildungsindikatoren, educindicators@bfs.admin.ch</v>
      </c>
    </row>
  </sheetData>
  <mergeCells count="5">
    <mergeCell ref="A3:D3"/>
    <mergeCell ref="A35:D35"/>
    <mergeCell ref="A34:D34"/>
    <mergeCell ref="A32:D32"/>
    <mergeCell ref="A33:D33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2019-10-22T11:35:04Z</cp:lastPrinted>
  <dcterms:created xsi:type="dcterms:W3CDTF">2012-08-28T07:18:31Z</dcterms:created>
  <dcterms:modified xsi:type="dcterms:W3CDTF">2024-10-10T08:31:38Z</dcterms:modified>
</cp:coreProperties>
</file>