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405102 Taux de maturités\2024\"/>
    </mc:Choice>
  </mc:AlternateContent>
  <xr:revisionPtr revIDLastSave="0" documentId="13_ncr:1_{2CE9D324-0314-40E7-9100-952E1B931F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6" r:id="rId1"/>
    <sheet name="T1" sheetId="5" r:id="rId2"/>
    <sheet name="T2" sheetId="1" r:id="rId3"/>
    <sheet name="T3" sheetId="4" r:id="rId4"/>
    <sheet name="TD1" sheetId="7" r:id="rId5"/>
    <sheet name="TD2" sheetId="8" r:id="rId6"/>
  </sheets>
  <definedNames>
    <definedName name="_xlnm.Print_Titles" localSheetId="4">'TD1'!$5:$5</definedName>
    <definedName name="_xlnm.Print_Titles" localSheetId="5">'TD2'!$5:$5</definedName>
    <definedName name="_xlnm.Print_Area" localSheetId="0">Index!$A$1:$K$12</definedName>
    <definedName name="_xlnm.Print_Area" localSheetId="1">'T1'!$A$2:$X$16</definedName>
    <definedName name="_xlnm.Print_Area" localSheetId="2">'T2'!$A$2:$E$17</definedName>
    <definedName name="_xlnm.Print_Area" localSheetId="3">'T3'!$A$2:$E$36</definedName>
    <definedName name="_xlnm.Print_Area" localSheetId="4">'TD1'!$A$2:$AR$24</definedName>
    <definedName name="_xlnm.Print_Area" localSheetId="5">'TD2'!$A$2:$AR$98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3" i="1"/>
  <c r="F63" i="4"/>
  <c r="G63" i="4"/>
  <c r="H63" i="4"/>
  <c r="I63" i="4"/>
  <c r="A2" i="5"/>
  <c r="B4" i="6" s="1"/>
  <c r="A2" i="1"/>
  <c r="B5" i="6" s="1"/>
  <c r="A2" i="4"/>
  <c r="B6" i="6" s="1"/>
  <c r="A2" i="7"/>
  <c r="B8" i="6" s="1"/>
  <c r="A2" i="8"/>
  <c r="B9" i="6" s="1"/>
  <c r="A11" i="6"/>
  <c r="A97" i="8"/>
  <c r="A35" i="4"/>
  <c r="A16" i="1"/>
  <c r="A24" i="7"/>
  <c r="A15" i="5"/>
</calcChain>
</file>

<file path=xl/sharedStrings.xml><?xml version="1.0" encoding="utf-8"?>
<sst xmlns="http://schemas.openxmlformats.org/spreadsheetml/2006/main" count="233" uniqueCount="81">
  <si>
    <t/>
  </si>
  <si>
    <t>Total</t>
  </si>
  <si>
    <t>Hommes</t>
  </si>
  <si>
    <t>Femmes</t>
  </si>
  <si>
    <t>Cliquez sur le titre correspondant pour atteindre le tableau désiré</t>
  </si>
  <si>
    <t>Retour</t>
  </si>
  <si>
    <t>Contact: Office fédéral de la statistique (OFS), Indicateurs de la formation, educindicators@bfs.admin.ch</t>
  </si>
  <si>
    <t>Suisses nés en Suisse</t>
  </si>
  <si>
    <t>Suisses nés à l'étranger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</si>
  <si>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</si>
  <si>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</si>
  <si>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</si>
  <si>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</si>
  <si>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</si>
  <si>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</si>
  <si>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</si>
  <si>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</si>
  <si>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</si>
  <si>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</si>
  <si>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</si>
  <si>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</si>
  <si>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</si>
  <si>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</si>
  <si>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</si>
  <si>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</si>
  <si>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</si>
  <si>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</si>
  <si>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</si>
  <si>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</si>
  <si>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</si>
  <si>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</si>
  <si>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</si>
  <si>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</si>
  <si>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</si>
  <si>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</si>
  <si>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Taux de maturités</t>
  </si>
  <si>
    <t>Maturités gymnasiales</t>
  </si>
  <si>
    <t>Maturités professionnelles</t>
  </si>
  <si>
    <t>Maturités spécialisées</t>
  </si>
  <si>
    <t>T1</t>
  </si>
  <si>
    <t>T2</t>
  </si>
  <si>
    <t>T3</t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</si>
  <si>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>2010: introduction de l'identificateur des personnes (NAVS13)</t>
    </r>
  </si>
  <si>
    <t>( )</t>
  </si>
  <si>
    <t>TD1</t>
  </si>
  <si>
    <t>TD2</t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</si>
  <si>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 xml:space="preserve"> 2010: introduction de l'identificateur des personnes (NAVS13)</t>
    </r>
  </si>
  <si>
    <t>Données des graphiques</t>
  </si>
  <si>
    <t>Données détaillées</t>
  </si>
  <si>
    <t>Source: OFS – Analyses longitudinales dans le domaine de la formation (LABB)</t>
  </si>
  <si>
    <t>Étrangers nés en Suisse</t>
  </si>
  <si>
    <t>Étrangers nés à l'étranger</t>
  </si>
  <si>
    <t>Contact: Office fédéral de la statistique (OFS), Indicateurs de la formation, EducIndicators@bfs.admin.ch</t>
  </si>
  <si>
    <t>Sexe</t>
  </si>
  <si>
    <t>Nationalité et lieu de naissance</t>
  </si>
  <si>
    <t>(Chiffre) Pour les groupes de population restreints (moins de 200 personnes certifiées en trois ans), les taux obtenus peuvent varier sensiblement d'une année à l'autre.</t>
  </si>
  <si>
    <t>(chiffre) Pour les groupes de population restreints (moins de 200 personnes certifiées en trois ans), les taux obtenus peuvent varier sensiblement d'une année à l'autre.</t>
  </si>
  <si>
    <t>( ) Pour les groupes de population restreints présentés selon le sexe, les taux obtenus peuvent varier sensiblement d'une année à l'autre; c'est pourquoi les taux de ceux qui comptent moins de 200 personnes certifiées en trois ans ne sont pas montrés.</t>
  </si>
  <si>
    <t>De 2000 à 2014: taux brut, en % de la population résidante dans l'âge typique d'obtenir un certificat de maturité (19, 20 et 21 ans)</t>
  </si>
  <si>
    <t>État au 08.11.2024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</si>
  <si>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Le taux de l’année publiée (X) correspond à la moyenne des valeurs calculées pour les années X-1, X et X+1.</t>
    </r>
  </si>
  <si>
    <t>De 2000 à 2014: taux bruts, en % de la population résidante dans l'âge typique d'obtenir un certificat de maturité (19, 20 et 21 ans)</t>
  </si>
  <si>
    <r>
      <t xml:space="preserve">Total </t>
    </r>
    <r>
      <rPr>
        <b/>
        <sz val="9"/>
        <color rgb="FF000000"/>
        <rFont val="Arial"/>
        <family val="2"/>
      </rPr>
      <t>⁶</t>
    </r>
  </si>
  <si>
    <r>
      <t xml:space="preserve">2008 </t>
    </r>
    <r>
      <rPr>
        <sz val="9"/>
        <color theme="1"/>
        <rFont val="Arial"/>
        <family val="2"/>
      </rPr>
      <t>³</t>
    </r>
  </si>
  <si>
    <t>1998 ²</t>
  </si>
  <si>
    <r>
      <t xml:space="preserve">2010 </t>
    </r>
    <r>
      <rPr>
        <sz val="9"/>
        <color rgb="FF000000"/>
        <rFont val="Arial"/>
        <family val="2"/>
      </rPr>
      <t>⁴</t>
    </r>
  </si>
  <si>
    <t>2011 ³</t>
  </si>
  <si>
    <r>
      <t>2015</t>
    </r>
    <r>
      <rPr>
        <sz val="9"/>
        <color theme="1"/>
        <rFont val="Arial"/>
        <family val="2"/>
      </rPr>
      <t xml:space="preserve"> ⁵</t>
    </r>
  </si>
  <si>
    <r>
      <t xml:space="preserve">1994 </t>
    </r>
    <r>
      <rPr>
        <sz val="9"/>
        <color theme="1"/>
        <rFont val="Arial"/>
        <family val="2"/>
      </rPr>
      <t>²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</si>
  <si>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1994 et 1998: Les maturités professionnelles sont incluses dans le total à partir de 1994, mais seulement depuis 1998 pour les valeurs cantonales.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</si>
  <si>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rgb="FF000000"/>
        <rFont val="Arial"/>
        <family val="2"/>
      </rPr>
      <t xml:space="preserve"> 2008 et 2011: </t>
    </r>
    <r>
      <rPr>
        <sz val="8"/>
        <color indexed="8"/>
        <rFont val="Arial"/>
        <family val="2"/>
      </rPr>
      <t>Les maturités spécialisées sont incluses dans le total à partir de 2008 mais seulement depuis 2011 pour les valeurs cantonales.</t>
    </r>
  </si>
  <si>
    <r>
      <rPr>
        <vertAlign val="superscript"/>
        <sz val="8"/>
        <color indexed="8"/>
        <rFont val="Arial"/>
        <family val="2"/>
      </rPr>
      <t xml:space="preserve">6 </t>
    </r>
    <r>
      <rPr>
        <sz val="8"/>
        <color rgb="FF000000"/>
        <rFont val="Arial"/>
        <family val="2"/>
      </rPr>
      <t>Total: j</t>
    </r>
    <r>
      <rPr>
        <sz val="8"/>
        <color indexed="8"/>
        <rFont val="Arial"/>
        <family val="2"/>
      </rPr>
      <t xml:space="preserve">usqu'en 2014, le total inclut les personnes domiciliées à l'étranger et celles dont le domicile est inconnu. </t>
    </r>
  </si>
  <si>
    <r>
      <t>2015</t>
    </r>
    <r>
      <rPr>
        <sz val="9"/>
        <color theme="1"/>
        <rFont val="Arial"/>
        <family val="2"/>
      </rPr>
      <t xml:space="preserve"> ³</t>
    </r>
  </si>
  <si>
    <r>
      <t>2010</t>
    </r>
    <r>
      <rPr>
        <sz val="8"/>
        <rFont val="Cambria"/>
        <family val="1"/>
      </rPr>
      <t xml:space="preserve"> </t>
    </r>
    <r>
      <rPr>
        <sz val="9"/>
        <color rgb="FF000000"/>
        <rFont val="Cambria"/>
        <family val="1"/>
      </rPr>
      <t>²</t>
    </r>
  </si>
  <si>
    <r>
      <t>2010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Arial"/>
        <family val="2"/>
      </rPr>
      <t>²</t>
    </r>
  </si>
  <si>
    <r>
      <t xml:space="preserve">2015 </t>
    </r>
    <r>
      <rPr>
        <sz val="9"/>
        <rFont val="Arial"/>
        <family val="2"/>
      </rPr>
      <t>³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</si>
  <si>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2015: introduction d'une nouvelle méthode de calcul (taux nets). Les taux correspondent désormais à des moyennes trisannuelles 
   et sont publiés tous les trois ans, à partir de l'année la plus récente, afin d'éviter toute superposition entre les périodes.</t>
    </r>
  </si>
  <si>
    <t>Remarque: pour afficher la série temporelle complète, veuillez sélectionner toutes les colonnes du tableau, 
cliquer le bouton droit de la souris et choisir "Afficher".</t>
  </si>
  <si>
    <t>Remarque: pour afficher la série temporelle complète, veuillez sélectionner toutes les colonnes du tableau, cliquer le bouton droit de la souris et choisir "Afficher".</t>
  </si>
  <si>
    <r>
      <rPr>
        <vertAlign val="superscript"/>
        <sz val="8"/>
        <color indexed="8"/>
        <rFont val="Arial"/>
        <family val="2"/>
      </rPr>
      <t xml:space="preserve">5 </t>
    </r>
    <r>
      <rPr>
        <sz val="8"/>
        <color indexed="8"/>
        <rFont val="Arial"/>
        <family val="2"/>
      </rPr>
      <t>2015: introduction d'une nouvelle méthode de calcul (taux nets). Les taux correspondent désormais à des moyennes trisannuelles 
   et sont publiés tous les trois ans, à partir de l'année la plus récente, afin d'éviter toute superposition entre les périodes.</t>
    </r>
  </si>
  <si>
    <t>Dès 2015: taux nets moyens sur 3 ans jusqu’à l’âge de 25 ans¹, en % de la population de référence d'âge correspondant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</si>
</sst>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#,##0.0__;\-#,###,##0.0__;\-__;@__"/>
    <numFmt numFmtId="166" formatCode="_ * #,##0.00000_ ;_ * \-#,##0.00000_ ;_ * &quot;-&quot;??_ ;_ @_ "/>
    <numFmt numFmtId="167" formatCode="#,###,\(##0.0\)__;\-#,###,\(##0.0\)__;\-__;@__"/>
    <numFmt numFmtId="168" formatCode="0.0%"/>
    <numFmt numFmtId="169" formatCode="0.000%"/>
    <numFmt numFmtId="170" formatCode="0.0%\ &quot;(1)&quot;"/>
  </numFmts>
  <fonts count="49" x14ac:knownFonts="1">
    <font>
      <sz val="11"/>
      <color theme="1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vertAlign val="superscript"/>
      <sz val="8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1"/>
      <color theme="10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name val="Cambria"/>
      <family val="1"/>
    </font>
    <font>
      <sz val="9"/>
      <color rgb="FF000000"/>
      <name val="Cambria"/>
      <family val="1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0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47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8" borderId="4" applyNumberFormat="0" applyAlignment="0" applyProtection="0"/>
    <xf numFmtId="0" fontId="17" fillId="0" borderId="5" applyNumberFormat="0" applyFill="0" applyAlignment="0" applyProtection="0"/>
    <xf numFmtId="0" fontId="18" fillId="29" borderId="4" applyNumberFormat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21" fillId="31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2" fillId="32" borderId="0" applyNumberFormat="0" applyBorder="0" applyAlignment="0" applyProtection="0"/>
    <xf numFmtId="0" fontId="23" fillId="28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33" borderId="11" applyNumberFormat="0" applyAlignment="0" applyProtection="0"/>
    <xf numFmtId="0" fontId="2" fillId="0" borderId="0"/>
  </cellStyleXfs>
  <cellXfs count="124">
    <xf numFmtId="0" fontId="0" fillId="0" borderId="0" xfId="0"/>
    <xf numFmtId="0" fontId="2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/>
    <xf numFmtId="0" fontId="31" fillId="34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165" fontId="7" fillId="2" borderId="0" xfId="0" applyNumberFormat="1" applyFont="1" applyFill="1" applyBorder="1" applyAlignment="1" applyProtection="1">
      <alignment horizontal="right" vertical="top"/>
    </xf>
    <xf numFmtId="165" fontId="7" fillId="2" borderId="1" xfId="0" applyNumberFormat="1" applyFont="1" applyFill="1" applyBorder="1" applyAlignment="1" applyProtection="1">
      <alignment horizontal="right" vertical="top"/>
    </xf>
    <xf numFmtId="0" fontId="6" fillId="34" borderId="0" xfId="0" applyNumberFormat="1" applyFont="1" applyFill="1" applyBorder="1" applyAlignment="1" applyProtection="1">
      <alignment vertical="top" wrapText="1"/>
    </xf>
    <xf numFmtId="0" fontId="6" fillId="34" borderId="1" xfId="0" applyNumberFormat="1" applyFont="1" applyFill="1" applyBorder="1" applyAlignment="1" applyProtection="1">
      <alignment vertical="top" wrapText="1"/>
    </xf>
    <xf numFmtId="0" fontId="0" fillId="3" borderId="0" xfId="0" applyNumberFormat="1" applyFont="1" applyFill="1" applyBorder="1" applyAlignment="1" applyProtection="1"/>
    <xf numFmtId="0" fontId="0" fillId="34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vertical="top"/>
    </xf>
    <xf numFmtId="0" fontId="6" fillId="34" borderId="0" xfId="0" applyNumberFormat="1" applyFont="1" applyFill="1" applyBorder="1" applyAlignment="1" applyProtection="1"/>
    <xf numFmtId="0" fontId="12" fillId="0" borderId="0" xfId="0" applyFont="1" applyBorder="1"/>
    <xf numFmtId="0" fontId="33" fillId="0" borderId="0" xfId="0" applyFont="1"/>
    <xf numFmtId="0" fontId="9" fillId="0" borderId="0" xfId="0" applyNumberFormat="1" applyFont="1" applyFill="1" applyBorder="1" applyAlignment="1" applyProtection="1">
      <alignment vertical="center" wrapText="1"/>
    </xf>
    <xf numFmtId="165" fontId="10" fillId="0" borderId="0" xfId="0" applyNumberFormat="1" applyFont="1" applyFill="1" applyBorder="1" applyAlignment="1" applyProtection="1">
      <alignment horizontal="right" vertical="center"/>
    </xf>
    <xf numFmtId="0" fontId="20" fillId="0" borderId="0" xfId="30" applyAlignment="1" applyProtection="1"/>
    <xf numFmtId="165" fontId="7" fillId="2" borderId="0" xfId="0" applyNumberFormat="1" applyFont="1" applyFill="1" applyBorder="1" applyAlignment="1" applyProtection="1">
      <alignment horizontal="right" vertical="center"/>
    </xf>
    <xf numFmtId="165" fontId="7" fillId="2" borderId="1" xfId="0" applyNumberFormat="1" applyFont="1" applyFill="1" applyBorder="1" applyAlignment="1" applyProtection="1">
      <alignment horizontal="righ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/>
    <xf numFmtId="0" fontId="0" fillId="3" borderId="1" xfId="0" applyNumberFormat="1" applyFont="1" applyFill="1" applyBorder="1" applyAlignment="1" applyProtection="1"/>
    <xf numFmtId="166" fontId="13" fillId="3" borderId="1" xfId="32" applyNumberFormat="1" applyFont="1" applyFill="1" applyBorder="1" applyAlignment="1" applyProtection="1"/>
    <xf numFmtId="0" fontId="0" fillId="36" borderId="0" xfId="0" applyNumberFormat="1" applyFont="1" applyFill="1" applyBorder="1" applyAlignment="1" applyProtection="1"/>
    <xf numFmtId="0" fontId="36" fillId="36" borderId="0" xfId="0" applyFont="1" applyFill="1" applyAlignment="1">
      <alignment vertical="center"/>
    </xf>
    <xf numFmtId="0" fontId="6" fillId="2" borderId="0" xfId="0" applyNumberFormat="1" applyFont="1" applyFill="1" applyBorder="1" applyAlignment="1" applyProtection="1"/>
    <xf numFmtId="0" fontId="37" fillId="0" borderId="0" xfId="0" applyFont="1"/>
    <xf numFmtId="0" fontId="34" fillId="0" borderId="0" xfId="30" applyFont="1" applyAlignment="1" applyProtection="1"/>
    <xf numFmtId="0" fontId="38" fillId="0" borderId="0" xfId="0" applyFont="1"/>
    <xf numFmtId="0" fontId="5" fillId="0" borderId="0" xfId="0" applyFont="1" applyBorder="1"/>
    <xf numFmtId="165" fontId="7" fillId="0" borderId="1" xfId="0" applyNumberFormat="1" applyFont="1" applyFill="1" applyBorder="1" applyAlignment="1" applyProtection="1">
      <alignment horizontal="right" vertical="top"/>
    </xf>
    <xf numFmtId="0" fontId="31" fillId="0" borderId="14" xfId="0" applyNumberFormat="1" applyFont="1" applyFill="1" applyBorder="1" applyAlignment="1" applyProtection="1">
      <alignment horizontal="left" wrapText="1" indent="1"/>
    </xf>
    <xf numFmtId="0" fontId="33" fillId="3" borderId="0" xfId="0" applyNumberFormat="1" applyFont="1" applyFill="1" applyBorder="1" applyAlignment="1" applyProtection="1"/>
    <xf numFmtId="166" fontId="33" fillId="3" borderId="0" xfId="32" applyNumberFormat="1" applyFont="1" applyFill="1" applyBorder="1" applyAlignment="1" applyProtection="1"/>
    <xf numFmtId="0" fontId="2" fillId="0" borderId="0" xfId="35" applyNumberFormat="1" applyFont="1" applyFill="1" applyBorder="1" applyAlignment="1" applyProtection="1">
      <alignment horizontal="left"/>
    </xf>
    <xf numFmtId="0" fontId="33" fillId="0" borderId="0" xfId="0" applyFont="1" applyAlignment="1"/>
    <xf numFmtId="0" fontId="6" fillId="35" borderId="0" xfId="0" applyNumberFormat="1" applyFont="1" applyFill="1" applyBorder="1" applyAlignment="1" applyProtection="1">
      <alignment vertical="center" wrapText="1"/>
    </xf>
    <xf numFmtId="165" fontId="7" fillId="35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vertical="center" wrapText="1"/>
    </xf>
    <xf numFmtId="0" fontId="6" fillId="34" borderId="0" xfId="0" applyNumberFormat="1" applyFont="1" applyFill="1" applyBorder="1" applyAlignment="1" applyProtection="1">
      <alignment vertical="center" wrapText="1"/>
    </xf>
    <xf numFmtId="0" fontId="6" fillId="34" borderId="1" xfId="0" applyNumberFormat="1" applyFont="1" applyFill="1" applyBorder="1" applyAlignment="1" applyProtection="1">
      <alignment vertical="center" wrapText="1"/>
    </xf>
    <xf numFmtId="0" fontId="31" fillId="34" borderId="14" xfId="0" applyNumberFormat="1" applyFont="1" applyFill="1" applyBorder="1" applyAlignment="1" applyProtection="1">
      <alignment horizontal="left" wrapText="1" indent="1"/>
    </xf>
    <xf numFmtId="0" fontId="4" fillId="2" borderId="0" xfId="0" applyNumberFormat="1" applyFont="1" applyFill="1" applyBorder="1" applyAlignment="1" applyProtection="1"/>
    <xf numFmtId="0" fontId="6" fillId="34" borderId="0" xfId="0" applyNumberFormat="1" applyFont="1" applyFill="1" applyBorder="1" applyAlignment="1" applyProtection="1">
      <alignment horizontal="left"/>
    </xf>
    <xf numFmtId="0" fontId="6" fillId="2" borderId="15" xfId="0" applyNumberFormat="1" applyFont="1" applyFill="1" applyBorder="1" applyAlignment="1" applyProtection="1">
      <alignment horizontal="center" wrapText="1"/>
    </xf>
    <xf numFmtId="167" fontId="7" fillId="35" borderId="0" xfId="0" applyNumberFormat="1" applyFont="1" applyFill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34" fillId="0" borderId="0" xfId="30" applyFont="1" applyAlignment="1">
      <alignment vertical="top"/>
    </xf>
    <xf numFmtId="0" fontId="8" fillId="2" borderId="0" xfId="0" applyNumberFormat="1" applyFont="1" applyFill="1" applyBorder="1" applyAlignment="1" applyProtection="1">
      <alignment vertical="top"/>
    </xf>
    <xf numFmtId="0" fontId="31" fillId="0" borderId="12" xfId="0" applyNumberFormat="1" applyFont="1" applyFill="1" applyBorder="1" applyAlignment="1" applyProtection="1">
      <alignment wrapText="1"/>
    </xf>
    <xf numFmtId="0" fontId="31" fillId="0" borderId="12" xfId="0" applyNumberFormat="1" applyFont="1" applyFill="1" applyBorder="1" applyAlignment="1" applyProtection="1">
      <alignment horizontal="right" wrapText="1"/>
    </xf>
    <xf numFmtId="0" fontId="31" fillId="34" borderId="12" xfId="0" applyNumberFormat="1" applyFont="1" applyFill="1" applyBorder="1" applyAlignment="1" applyProtection="1">
      <alignment horizontal="right" wrapText="1"/>
    </xf>
    <xf numFmtId="0" fontId="31" fillId="34" borderId="13" xfId="0" applyNumberFormat="1" applyFont="1" applyFill="1" applyBorder="1" applyAlignment="1" applyProtection="1">
      <alignment horizontal="right" wrapText="1"/>
    </xf>
    <xf numFmtId="0" fontId="2" fillId="2" borderId="0" xfId="0" applyNumberFormat="1" applyFont="1" applyFill="1" applyBorder="1" applyAlignment="1" applyProtection="1">
      <alignment vertical="center"/>
    </xf>
    <xf numFmtId="0" fontId="35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horizontal="right"/>
    </xf>
    <xf numFmtId="0" fontId="39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3" fontId="41" fillId="0" borderId="0" xfId="0" applyNumberFormat="1" applyFont="1" applyAlignment="1">
      <alignment horizontal="center" vertical="center" wrapText="1"/>
    </xf>
    <xf numFmtId="168" fontId="5" fillId="0" borderId="0" xfId="35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center" vertical="center" wrapText="1"/>
    </xf>
    <xf numFmtId="168" fontId="2" fillId="0" borderId="0" xfId="35" applyNumberFormat="1" applyFont="1" applyFill="1" applyBorder="1" applyAlignment="1" applyProtection="1">
      <alignment horizontal="center" vertical="center"/>
    </xf>
    <xf numFmtId="168" fontId="40" fillId="0" borderId="0" xfId="35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169" fontId="5" fillId="0" borderId="0" xfId="0" applyNumberFormat="1" applyFont="1" applyAlignment="1">
      <alignment horizontal="left" vertical="center"/>
    </xf>
    <xf numFmtId="170" fontId="2" fillId="0" borderId="0" xfId="35" applyNumberFormat="1" applyFont="1" applyFill="1" applyBorder="1" applyAlignment="1" applyProtection="1">
      <alignment horizontal="center" vertical="center"/>
    </xf>
    <xf numFmtId="0" fontId="31" fillId="0" borderId="17" xfId="0" applyNumberFormat="1" applyFont="1" applyFill="1" applyBorder="1" applyAlignment="1" applyProtection="1">
      <alignment wrapText="1"/>
    </xf>
    <xf numFmtId="0" fontId="7" fillId="2" borderId="0" xfId="0" applyNumberFormat="1" applyFont="1" applyFill="1" applyBorder="1" applyAlignment="1" applyProtection="1">
      <alignment horizontal="left" wrapText="1"/>
    </xf>
    <xf numFmtId="0" fontId="7" fillId="36" borderId="0" xfId="0" applyNumberFormat="1" applyFont="1" applyFill="1" applyBorder="1" applyAlignment="1" applyProtection="1">
      <alignment horizontal="left" wrapText="1"/>
    </xf>
    <xf numFmtId="0" fontId="31" fillId="0" borderId="18" xfId="0" applyNumberFormat="1" applyFont="1" applyFill="1" applyBorder="1" applyAlignment="1" applyProtection="1">
      <alignment horizontal="right" wrapText="1"/>
    </xf>
    <xf numFmtId="0" fontId="31" fillId="34" borderId="18" xfId="0" applyNumberFormat="1" applyFont="1" applyFill="1" applyBorder="1" applyAlignment="1" applyProtection="1">
      <alignment horizontal="right" wrapText="1"/>
    </xf>
    <xf numFmtId="0" fontId="31" fillId="34" borderId="19" xfId="0" applyNumberFormat="1" applyFont="1" applyFill="1" applyBorder="1" applyAlignment="1" applyProtection="1">
      <alignment horizontal="right" wrapText="1"/>
    </xf>
    <xf numFmtId="165" fontId="10" fillId="0" borderId="20" xfId="0" applyNumberFormat="1" applyFont="1" applyFill="1" applyBorder="1" applyAlignment="1" applyProtection="1">
      <alignment horizontal="right" vertical="center"/>
    </xf>
    <xf numFmtId="165" fontId="7" fillId="2" borderId="20" xfId="0" applyNumberFormat="1" applyFont="1" applyFill="1" applyBorder="1" applyAlignment="1" applyProtection="1">
      <alignment horizontal="right" vertical="top"/>
    </xf>
    <xf numFmtId="165" fontId="7" fillId="35" borderId="20" xfId="0" applyNumberFormat="1" applyFont="1" applyFill="1" applyBorder="1" applyAlignment="1" applyProtection="1">
      <alignment horizontal="right" vertical="center"/>
    </xf>
    <xf numFmtId="165" fontId="7" fillId="2" borderId="21" xfId="0" applyNumberFormat="1" applyFont="1" applyFill="1" applyBorder="1" applyAlignment="1" applyProtection="1">
      <alignment horizontal="right" vertical="top"/>
    </xf>
    <xf numFmtId="0" fontId="31" fillId="0" borderId="19" xfId="0" applyNumberFormat="1" applyFont="1" applyFill="1" applyBorder="1" applyAlignment="1" applyProtection="1">
      <alignment wrapText="1"/>
    </xf>
    <xf numFmtId="165" fontId="47" fillId="0" borderId="0" xfId="0" applyNumberFormat="1" applyFont="1" applyFill="1" applyBorder="1" applyAlignment="1" applyProtection="1">
      <alignment horizontal="right" vertical="center"/>
    </xf>
    <xf numFmtId="165" fontId="48" fillId="2" borderId="0" xfId="0" applyNumberFormat="1" applyFont="1" applyFill="1" applyBorder="1" applyAlignment="1" applyProtection="1">
      <alignment horizontal="right" vertical="center"/>
    </xf>
    <xf numFmtId="165" fontId="48" fillId="2" borderId="1" xfId="0" applyNumberFormat="1" applyFont="1" applyFill="1" applyBorder="1" applyAlignment="1" applyProtection="1">
      <alignment horizontal="right" vertical="center"/>
    </xf>
    <xf numFmtId="165" fontId="48" fillId="35" borderId="0" xfId="0" applyNumberFormat="1" applyFont="1" applyFill="1" applyBorder="1" applyAlignment="1" applyProtection="1">
      <alignment horizontal="right" vertical="center"/>
    </xf>
    <xf numFmtId="165" fontId="48" fillId="2" borderId="0" xfId="0" applyNumberFormat="1" applyFont="1" applyFill="1" applyBorder="1" applyAlignment="1" applyProtection="1">
      <alignment horizontal="right" vertical="top"/>
    </xf>
    <xf numFmtId="165" fontId="48" fillId="2" borderId="1" xfId="0" applyNumberFormat="1" applyFont="1" applyFill="1" applyBorder="1" applyAlignment="1" applyProtection="1">
      <alignment horizontal="right" vertical="top"/>
    </xf>
    <xf numFmtId="165" fontId="48" fillId="0" borderId="0" xfId="0" applyNumberFormat="1" applyFont="1" applyFill="1" applyBorder="1" applyAlignment="1" applyProtection="1">
      <alignment horizontal="right" vertical="top"/>
    </xf>
    <xf numFmtId="167" fontId="48" fillId="35" borderId="0" xfId="0" applyNumberFormat="1" applyFont="1" applyFill="1" applyBorder="1" applyAlignment="1" applyProtection="1">
      <alignment horizontal="right" vertical="center"/>
    </xf>
    <xf numFmtId="165" fontId="48" fillId="0" borderId="1" xfId="0" applyNumberFormat="1" applyFont="1" applyFill="1" applyBorder="1" applyAlignment="1" applyProtection="1">
      <alignment horizontal="right" vertical="top"/>
    </xf>
    <xf numFmtId="0" fontId="34" fillId="2" borderId="0" xfId="30" applyNumberFormat="1" applyFont="1" applyFill="1" applyBorder="1" applyAlignment="1" applyProtection="1"/>
    <xf numFmtId="0" fontId="34" fillId="3" borderId="0" xfId="30" applyNumberFormat="1" applyFont="1" applyFill="1" applyBorder="1" applyAlignment="1" applyProtection="1"/>
    <xf numFmtId="0" fontId="7" fillId="2" borderId="22" xfId="0" applyNumberFormat="1" applyFont="1" applyFill="1" applyBorder="1" applyAlignment="1" applyProtection="1">
      <alignment horizontal="right" vertical="center" wrapText="1"/>
    </xf>
    <xf numFmtId="165" fontId="10" fillId="0" borderId="23" xfId="0" applyNumberFormat="1" applyFont="1" applyFill="1" applyBorder="1" applyAlignment="1" applyProtection="1">
      <alignment horizontal="right" vertical="center"/>
    </xf>
    <xf numFmtId="165" fontId="7" fillId="2" borderId="23" xfId="0" applyNumberFormat="1" applyFont="1" applyFill="1" applyBorder="1" applyAlignment="1" applyProtection="1">
      <alignment horizontal="right" vertical="center"/>
    </xf>
    <xf numFmtId="165" fontId="7" fillId="2" borderId="24" xfId="0" applyNumberFormat="1" applyFont="1" applyFill="1" applyBorder="1" applyAlignment="1" applyProtection="1">
      <alignment horizontal="right" vertical="center"/>
    </xf>
    <xf numFmtId="0" fontId="7" fillId="2" borderId="26" xfId="0" applyNumberFormat="1" applyFont="1" applyFill="1" applyBorder="1" applyAlignment="1" applyProtection="1">
      <alignment horizontal="right" vertical="center" wrapText="1"/>
    </xf>
    <xf numFmtId="167" fontId="7" fillId="2" borderId="0" xfId="0" applyNumberFormat="1" applyFont="1" applyFill="1" applyBorder="1" applyAlignment="1" applyProtection="1">
      <alignment horizontal="right" vertical="top"/>
    </xf>
    <xf numFmtId="167" fontId="7" fillId="2" borderId="1" xfId="0" applyNumberFormat="1" applyFont="1" applyFill="1" applyBorder="1" applyAlignment="1" applyProtection="1">
      <alignment horizontal="right" vertical="top"/>
    </xf>
    <xf numFmtId="0" fontId="6" fillId="34" borderId="25" xfId="0" applyNumberFormat="1" applyFont="1" applyFill="1" applyBorder="1" applyAlignment="1" applyProtection="1"/>
    <xf numFmtId="0" fontId="6" fillId="34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left" wrapText="1"/>
    </xf>
    <xf numFmtId="0" fontId="3" fillId="2" borderId="16" xfId="0" applyNumberFormat="1" applyFont="1" applyFill="1" applyBorder="1" applyAlignment="1" applyProtection="1">
      <alignment horizontal="left" vertical="top" wrapText="1"/>
    </xf>
    <xf numFmtId="0" fontId="6" fillId="34" borderId="25" xfId="0" applyNumberFormat="1" applyFont="1" applyFill="1" applyBorder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5" fillId="0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</xf>
    <xf numFmtId="0" fontId="6" fillId="34" borderId="25" xfId="0" applyNumberFormat="1" applyFont="1" applyFill="1" applyBorder="1" applyAlignment="1" applyProtection="1">
      <alignment wrapText="1"/>
    </xf>
    <xf numFmtId="0" fontId="6" fillId="34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7" fillId="2" borderId="0" xfId="0" applyNumberFormat="1" applyFont="1" applyFill="1" applyBorder="1" applyAlignment="1" applyProtection="1">
      <alignment wrapText="1"/>
    </xf>
    <xf numFmtId="0" fontId="32" fillId="34" borderId="0" xfId="0" applyNumberFormat="1" applyFont="1" applyFill="1" applyBorder="1" applyAlignment="1" applyProtection="1">
      <alignment horizontal="left" wrapText="1"/>
    </xf>
    <xf numFmtId="0" fontId="7" fillId="36" borderId="0" xfId="0" applyNumberFormat="1" applyFont="1" applyFill="1" applyBorder="1" applyAlignment="1" applyProtection="1">
      <alignment horizontal="left" wrapText="1"/>
    </xf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Lien hypertexte 2" xfId="31" xr:uid="{00000000-0005-0000-0000-00001E000000}"/>
    <cellStyle name="Milliers" xfId="32" builtinId="3"/>
    <cellStyle name="Neutre" xfId="33" builtinId="28" customBuiltin="1"/>
    <cellStyle name="Normal" xfId="0" builtinId="0"/>
    <cellStyle name="Normal 3" xfId="34" xr:uid="{00000000-0005-0000-0000-000022000000}"/>
    <cellStyle name="Normal 4" xfId="46" xr:uid="{00000000-0005-0000-0000-000023000000}"/>
    <cellStyle name="Pourcentage" xfId="35" builtinId="5"/>
    <cellStyle name="Satisfaisant" xfId="36" builtinId="26" customBuiltin="1"/>
    <cellStyle name="Sortie" xfId="37" builtinId="21" customBuiltin="1"/>
    <cellStyle name="Texte explicatif" xfId="38" builtinId="53" customBuiltin="1"/>
    <cellStyle name="Titre" xfId="39" builtinId="15" customBuiltin="1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5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1"/>
  <sheetViews>
    <sheetView showGridLines="0" tabSelected="1" zoomScaleNormal="100" workbookViewId="0">
      <selection activeCell="A13" sqref="A13"/>
    </sheetView>
  </sheetViews>
  <sheetFormatPr baseColWidth="10" defaultColWidth="9" defaultRowHeight="12.5" x14ac:dyDescent="0.25"/>
  <cols>
    <col min="1" max="1" width="4.33203125" style="20" customWidth="1"/>
    <col min="2" max="16384" width="9" style="20"/>
  </cols>
  <sheetData>
    <row r="1" spans="1:256" s="38" customFormat="1" ht="33" customHeight="1" x14ac:dyDescent="0.4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56" ht="13.5" customHeight="1" x14ac:dyDescent="0.3">
      <c r="A2" s="19" t="s">
        <v>4</v>
      </c>
      <c r="B2" s="19"/>
    </row>
    <row r="3" spans="1:256" ht="28" customHeight="1" x14ac:dyDescent="0.3">
      <c r="A3" s="39" t="s">
        <v>47</v>
      </c>
      <c r="B3" s="19"/>
    </row>
    <row r="4" spans="1:256" ht="13.5" customHeight="1" x14ac:dyDescent="0.3">
      <c r="A4" s="36" t="s">
        <v>39</v>
      </c>
      <c r="B4" s="37" t="str">
        <f>'T1'!A2</f>
        <v>Taux de maturités, de 2000 à 2022</v>
      </c>
      <c r="C4" s="37"/>
      <c r="D4" s="37"/>
      <c r="E4" s="37"/>
      <c r="F4" s="37"/>
      <c r="G4" s="23"/>
      <c r="H4" s="23"/>
      <c r="I4" s="37"/>
    </row>
    <row r="5" spans="1:256" ht="13.5" customHeight="1" x14ac:dyDescent="0.3">
      <c r="A5" s="36" t="s">
        <v>40</v>
      </c>
      <c r="B5" s="37" t="str">
        <f>'T2'!A2</f>
        <v>Taux de maturités selon le sexe, la nationalité et le lieu de naissance, en 2022</v>
      </c>
      <c r="C5" s="37"/>
      <c r="D5" s="37"/>
      <c r="E5" s="37"/>
      <c r="F5" s="37"/>
      <c r="G5" s="23"/>
      <c r="H5" s="23"/>
      <c r="I5" s="37"/>
    </row>
    <row r="6" spans="1:256" ht="13.5" customHeight="1" x14ac:dyDescent="0.3">
      <c r="A6" s="36" t="s">
        <v>41</v>
      </c>
      <c r="B6" s="37" t="str">
        <f>'T3'!A2</f>
        <v>Taux de maturités selon le sexe et le canton de domicile, en 2022</v>
      </c>
      <c r="C6" s="37"/>
      <c r="D6" s="37"/>
      <c r="E6" s="37"/>
      <c r="F6" s="37"/>
      <c r="G6" s="23"/>
      <c r="H6" s="23"/>
      <c r="I6" s="37"/>
    </row>
    <row r="7" spans="1:256" ht="28" customHeight="1" x14ac:dyDescent="0.3">
      <c r="A7" s="39" t="s">
        <v>48</v>
      </c>
      <c r="B7" s="19"/>
    </row>
    <row r="8" spans="1:256" ht="13.5" customHeight="1" x14ac:dyDescent="0.3">
      <c r="A8" s="36" t="s">
        <v>44</v>
      </c>
      <c r="B8" s="37" t="str">
        <f>'TD1'!A2</f>
        <v>Taux de maturités selon le sexe, de 1980 à 2022</v>
      </c>
      <c r="C8" s="37"/>
      <c r="D8" s="37"/>
      <c r="E8" s="37"/>
      <c r="F8" s="37"/>
      <c r="G8" s="37"/>
      <c r="H8" s="37"/>
      <c r="I8" s="37"/>
    </row>
    <row r="9" spans="1:256" ht="13.5" customHeight="1" x14ac:dyDescent="0.3">
      <c r="A9" s="36" t="s">
        <v>45</v>
      </c>
      <c r="B9" s="37" t="str">
        <f>'TD2'!A2</f>
        <v>Taux de maturités (total) selon le sexe et le canton de domicile, de 1980 à 2022</v>
      </c>
      <c r="C9" s="37"/>
      <c r="D9" s="37"/>
      <c r="E9" s="37"/>
      <c r="F9" s="37"/>
      <c r="G9" s="37"/>
      <c r="H9" s="37"/>
      <c r="I9" s="37"/>
    </row>
    <row r="10" spans="1:256" s="45" customFormat="1" ht="30" customHeight="1" x14ac:dyDescent="0.25">
      <c r="A10" s="44" t="s">
        <v>59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" customFormat="1" ht="15" customHeight="1" x14ac:dyDescent="0.25">
      <c r="A11" s="1" t="str">
        <f>CONCATENATE("© OFS ",RIGHT(A10,4))</f>
        <v>© OFS 2024</v>
      </c>
    </row>
    <row r="12" spans="1:256" s="42" customFormat="1" ht="30" customHeight="1" x14ac:dyDescent="0.25">
      <c r="A12" s="100" t="s">
        <v>6</v>
      </c>
      <c r="B12" s="101"/>
      <c r="C12" s="101"/>
      <c r="D12" s="101"/>
      <c r="E12" s="101"/>
      <c r="F12" s="101"/>
      <c r="G12" s="101"/>
      <c r="H12" s="101"/>
      <c r="I12" s="101"/>
      <c r="J12" s="101"/>
      <c r="S12" s="43"/>
    </row>
    <row r="13" spans="1:256" ht="13.5" customHeight="1" x14ac:dyDescent="0.25"/>
    <row r="14" spans="1:256" ht="13.5" customHeight="1" x14ac:dyDescent="0.25"/>
    <row r="15" spans="1:256" ht="13.5" customHeight="1" x14ac:dyDescent="0.25"/>
    <row r="16" spans="1:25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</sheetData>
  <hyperlinks>
    <hyperlink ref="B4:I4" location="'T1'!A1" display="'T1'!A1" xr:uid="{00000000-0004-0000-0000-000000000000}"/>
    <hyperlink ref="B5:I5" location="'T2'!A1" display="'T2'!A1" xr:uid="{00000000-0004-0000-0000-000001000000}"/>
    <hyperlink ref="B6:I6" location="'T3'!A1" display="'T3'!A1" xr:uid="{00000000-0004-0000-0000-000002000000}"/>
    <hyperlink ref="B9:I9" location="'T3'!A1" display="'T3'!A1" xr:uid="{00000000-0004-0000-0000-000003000000}"/>
    <hyperlink ref="B8:H8" location="TD1!A1" display="TD1!A1" xr:uid="{00000000-0004-0000-0000-000004000000}"/>
    <hyperlink ref="B9:H9" location="TD2!A1" display="TD2!A1" xr:uid="{00000000-0004-0000-0000-000005000000}"/>
    <hyperlink ref="B4:H4" location="'T1'!A1" display="'T1'!A1" xr:uid="{00000000-0004-0000-0000-000006000000}"/>
    <hyperlink ref="B5:H5" location="'T2'!A1" display="'T2'!A1" xr:uid="{00000000-0004-0000-0000-000007000000}"/>
    <hyperlink ref="B6:H6" location="'T3'!A1" display="'T3'!A1" xr:uid="{00000000-0004-0000-0000-000008000000}"/>
    <hyperlink ref="A12:J12" r:id="rId1" display="Contact: Office fédéral de la statistique (OFS), Indicateurs de la formation, educindicators@bfs.admin.ch" xr:uid="{136E7249-CFFB-4CFF-84BD-06B551C0A852}"/>
  </hyperlinks>
  <pageMargins left="0.7" right="0.7" top="0.75" bottom="0.75" header="0.3" footer="0.3"/>
  <pageSetup paperSize="9" scale="9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6"/>
  <sheetViews>
    <sheetView showGridLines="0" zoomScaleNormal="100" workbookViewId="0"/>
  </sheetViews>
  <sheetFormatPr baseColWidth="10" defaultColWidth="11" defaultRowHeight="14" x14ac:dyDescent="0.3"/>
  <cols>
    <col min="1" max="1" width="31.4140625" style="14" customWidth="1"/>
    <col min="2" max="2" width="5.83203125" style="14" customWidth="1"/>
    <col min="3" max="6" width="5.83203125" style="14" hidden="1" customWidth="1"/>
    <col min="7" max="7" width="5.83203125" style="14" customWidth="1"/>
    <col min="8" max="11" width="5.83203125" style="14" hidden="1" customWidth="1"/>
    <col min="12" max="12" width="5.83203125" style="14" customWidth="1"/>
    <col min="13" max="13" width="5.83203125" style="14" hidden="1" customWidth="1"/>
    <col min="14" max="18" width="5.83203125" style="14" customWidth="1"/>
    <col min="19" max="20" width="6.08203125" style="14" hidden="1" customWidth="1"/>
    <col min="21" max="21" width="6.08203125" style="14" customWidth="1"/>
    <col min="22" max="23" width="6.08203125" style="14" hidden="1" customWidth="1"/>
    <col min="24" max="24" width="6.08203125" style="14" customWidth="1"/>
    <col min="25" max="16384" width="11" style="14"/>
  </cols>
  <sheetData>
    <row r="1" spans="1:24" s="60" customFormat="1" ht="25.5" customHeight="1" x14ac:dyDescent="0.3">
      <c r="A1" s="59" t="s">
        <v>5</v>
      </c>
    </row>
    <row r="2" spans="1:24" s="28" customFormat="1" ht="13.5" customHeight="1" x14ac:dyDescent="0.3">
      <c r="A2" s="66" t="str">
        <f>CONCATENATE(Index!A1,", de 2000 à ",RIGHT(Index!A10,4)-2)</f>
        <v>Taux de maturités, de 2000 à 2022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8"/>
      <c r="X2" s="68" t="s">
        <v>39</v>
      </c>
    </row>
    <row r="3" spans="1:24" s="65" customFormat="1" ht="13.5" customHeight="1" x14ac:dyDescent="0.25">
      <c r="A3" s="67" t="s">
        <v>61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4" s="7" customFormat="1" ht="15" customHeight="1" x14ac:dyDescent="0.3">
      <c r="A4" s="112" t="s">
        <v>80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</row>
    <row r="5" spans="1:24" s="8" customFormat="1" ht="13.5" customHeight="1" x14ac:dyDescent="0.3">
      <c r="A5" s="56" t="s">
        <v>0</v>
      </c>
      <c r="B5" s="58">
        <v>2000</v>
      </c>
      <c r="C5" s="58">
        <v>2001</v>
      </c>
      <c r="D5" s="58">
        <v>2002</v>
      </c>
      <c r="E5" s="58">
        <v>2003</v>
      </c>
      <c r="F5" s="58">
        <v>2004</v>
      </c>
      <c r="G5" s="58">
        <v>2005</v>
      </c>
      <c r="H5" s="58">
        <v>2006</v>
      </c>
      <c r="I5" s="58">
        <v>2007</v>
      </c>
      <c r="J5" s="58">
        <v>2008</v>
      </c>
      <c r="K5" s="58">
        <v>2009</v>
      </c>
      <c r="L5" s="58" t="s">
        <v>73</v>
      </c>
      <c r="M5" s="58">
        <v>2011</v>
      </c>
      <c r="N5" s="58">
        <v>2012</v>
      </c>
      <c r="O5" s="58">
        <v>2013</v>
      </c>
      <c r="P5" s="58">
        <v>2014</v>
      </c>
      <c r="Q5" s="102" t="s">
        <v>75</v>
      </c>
      <c r="R5" s="106">
        <v>2016</v>
      </c>
      <c r="S5" s="58">
        <v>2017</v>
      </c>
      <c r="T5" s="58">
        <v>2018</v>
      </c>
      <c r="U5" s="58">
        <v>2019</v>
      </c>
      <c r="V5" s="58">
        <v>2020</v>
      </c>
      <c r="W5" s="58">
        <v>2021</v>
      </c>
      <c r="X5" s="58">
        <v>2022</v>
      </c>
    </row>
    <row r="6" spans="1:24" s="15" customFormat="1" ht="13.5" customHeight="1" x14ac:dyDescent="0.3">
      <c r="A6" s="21" t="s">
        <v>1</v>
      </c>
      <c r="B6" s="22">
        <v>25.7</v>
      </c>
      <c r="C6" s="22">
        <v>28.2</v>
      </c>
      <c r="D6" s="22">
        <v>30.5</v>
      </c>
      <c r="E6" s="22">
        <v>29.1</v>
      </c>
      <c r="F6" s="22">
        <v>29.8</v>
      </c>
      <c r="G6" s="22">
        <v>31.1</v>
      </c>
      <c r="H6" s="22">
        <v>31.5</v>
      </c>
      <c r="I6" s="22">
        <v>30.9</v>
      </c>
      <c r="J6" s="22">
        <v>32.200000000000003</v>
      </c>
      <c r="K6" s="22">
        <v>32.5</v>
      </c>
      <c r="L6" s="22">
        <v>33.9</v>
      </c>
      <c r="M6" s="22">
        <v>34.700000000000003</v>
      </c>
      <c r="N6" s="22">
        <v>35.700000000000003</v>
      </c>
      <c r="O6" s="22">
        <v>36.337710000000001</v>
      </c>
      <c r="P6" s="22">
        <v>37.567480000000003</v>
      </c>
      <c r="Q6" s="103"/>
      <c r="R6" s="22">
        <v>39.643000000000001</v>
      </c>
      <c r="S6" s="22"/>
      <c r="T6" s="22"/>
      <c r="U6" s="22">
        <v>41.421999999999997</v>
      </c>
      <c r="V6" s="91"/>
      <c r="W6" s="91"/>
      <c r="X6" s="22">
        <v>42.882999999999996</v>
      </c>
    </row>
    <row r="7" spans="1:24" ht="13.5" customHeight="1" x14ac:dyDescent="0.3">
      <c r="A7" s="48" t="s">
        <v>36</v>
      </c>
      <c r="B7" s="24">
        <v>17.8</v>
      </c>
      <c r="C7" s="24">
        <v>18.7</v>
      </c>
      <c r="D7" s="24">
        <v>19.2</v>
      </c>
      <c r="E7" s="24">
        <v>18.7</v>
      </c>
      <c r="F7" s="24">
        <v>18.600000000000001</v>
      </c>
      <c r="G7" s="24">
        <v>18.899999999999999</v>
      </c>
      <c r="H7" s="24">
        <v>19.399999999999999</v>
      </c>
      <c r="I7" s="24">
        <v>19</v>
      </c>
      <c r="J7" s="24">
        <v>19.600000000000001</v>
      </c>
      <c r="K7" s="24">
        <v>19.3</v>
      </c>
      <c r="L7" s="24">
        <v>19.7</v>
      </c>
      <c r="M7" s="24">
        <v>19.899999999999999</v>
      </c>
      <c r="N7" s="24">
        <v>19.600000000000001</v>
      </c>
      <c r="O7" s="24">
        <v>19.856770000000001</v>
      </c>
      <c r="P7" s="24">
        <v>20.18214</v>
      </c>
      <c r="Q7" s="104"/>
      <c r="R7" s="24">
        <v>21.25</v>
      </c>
      <c r="S7" s="24"/>
      <c r="T7" s="24"/>
      <c r="U7" s="24">
        <v>22.05</v>
      </c>
      <c r="V7" s="92"/>
      <c r="W7" s="92"/>
      <c r="X7" s="24">
        <v>22.856999999999999</v>
      </c>
    </row>
    <row r="8" spans="1:24" ht="13.5" customHeight="1" x14ac:dyDescent="0.3">
      <c r="A8" s="48" t="s">
        <v>37</v>
      </c>
      <c r="B8" s="24">
        <v>7.9</v>
      </c>
      <c r="C8" s="24">
        <v>9.5</v>
      </c>
      <c r="D8" s="24">
        <v>11.3</v>
      </c>
      <c r="E8" s="24">
        <v>10.4</v>
      </c>
      <c r="F8" s="24">
        <v>11.2</v>
      </c>
      <c r="G8" s="24">
        <v>12.2</v>
      </c>
      <c r="H8" s="24">
        <v>12.1</v>
      </c>
      <c r="I8" s="24">
        <v>11.8</v>
      </c>
      <c r="J8" s="24">
        <v>12.1</v>
      </c>
      <c r="K8" s="24">
        <v>12.1</v>
      </c>
      <c r="L8" s="24">
        <v>12.8</v>
      </c>
      <c r="M8" s="24">
        <v>13</v>
      </c>
      <c r="N8" s="24">
        <v>13.7</v>
      </c>
      <c r="O8" s="24">
        <v>14.07263</v>
      </c>
      <c r="P8" s="24">
        <v>14.877190000000001</v>
      </c>
      <c r="Q8" s="104"/>
      <c r="R8" s="24">
        <v>15.411</v>
      </c>
      <c r="S8" s="24"/>
      <c r="T8" s="24"/>
      <c r="U8" s="24">
        <v>15.928999999999998</v>
      </c>
      <c r="V8" s="92"/>
      <c r="W8" s="92"/>
      <c r="X8" s="24">
        <v>15.953000000000001</v>
      </c>
    </row>
    <row r="9" spans="1:24" ht="13.5" customHeight="1" x14ac:dyDescent="0.3">
      <c r="A9" s="57" t="s">
        <v>38</v>
      </c>
      <c r="B9" s="25"/>
      <c r="C9" s="25"/>
      <c r="D9" s="25"/>
      <c r="E9" s="25"/>
      <c r="F9" s="25"/>
      <c r="G9" s="25"/>
      <c r="H9" s="25"/>
      <c r="I9" s="25"/>
      <c r="J9" s="25">
        <v>0.6</v>
      </c>
      <c r="K9" s="25">
        <v>1.1000000000000001</v>
      </c>
      <c r="L9" s="25">
        <v>1.4</v>
      </c>
      <c r="M9" s="25">
        <v>1.8</v>
      </c>
      <c r="N9" s="25">
        <v>2.2999999999999998</v>
      </c>
      <c r="O9" s="25">
        <v>2.4083100000000002</v>
      </c>
      <c r="P9" s="25">
        <v>2.5081500000000001</v>
      </c>
      <c r="Q9" s="105"/>
      <c r="R9" s="25">
        <v>2.9819999999999998</v>
      </c>
      <c r="S9" s="25"/>
      <c r="T9" s="25"/>
      <c r="U9" s="25">
        <v>3.4430000000000001</v>
      </c>
      <c r="V9" s="93"/>
      <c r="W9" s="93"/>
      <c r="X9" s="25">
        <v>4.0730000000000004</v>
      </c>
    </row>
    <row r="10" spans="1:24" s="4" customFormat="1" ht="22.5" customHeight="1" x14ac:dyDescent="0.2">
      <c r="A10" s="113" t="s">
        <v>78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s="5" customFormat="1" ht="15.5" customHeight="1" x14ac:dyDescent="0.2">
      <c r="A11" s="110" t="s">
        <v>60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1:24" s="26" customFormat="1" ht="12" customHeight="1" x14ac:dyDescent="0.2">
      <c r="A12" s="18" t="s">
        <v>42</v>
      </c>
    </row>
    <row r="13" spans="1:24" s="27" customFormat="1" ht="21.5" customHeight="1" x14ac:dyDescent="0.2">
      <c r="A13" s="110" t="s">
        <v>76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spans="1:24" s="16" customFormat="1" ht="13.5" customHeight="1" x14ac:dyDescent="0.2">
      <c r="A14" s="111" t="s">
        <v>49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81"/>
      <c r="X14" s="81"/>
    </row>
    <row r="15" spans="1:24" s="5" customFormat="1" ht="13.5" customHeight="1" x14ac:dyDescent="0.2">
      <c r="A15" s="5" t="str">
        <f>Index!A11</f>
        <v>© OFS 2024</v>
      </c>
    </row>
    <row r="16" spans="1:24" s="5" customFormat="1" ht="25.5" customHeight="1" x14ac:dyDescent="0.2">
      <c r="A16" s="5" t="s">
        <v>52</v>
      </c>
    </row>
  </sheetData>
  <mergeCells count="5">
    <mergeCell ref="A11:X11"/>
    <mergeCell ref="A14:V14"/>
    <mergeCell ref="A4:X4"/>
    <mergeCell ref="A13:X13"/>
    <mergeCell ref="A10:X10"/>
  </mergeCells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"/>
  <sheetViews>
    <sheetView showGridLines="0" zoomScaleNormal="100" zoomScaleSheetLayoutView="100" workbookViewId="0"/>
  </sheetViews>
  <sheetFormatPr baseColWidth="10" defaultColWidth="11" defaultRowHeight="12.5" x14ac:dyDescent="0.25"/>
  <cols>
    <col min="1" max="1" width="19.08203125" style="1" customWidth="1"/>
    <col min="2" max="2" width="10.08203125" style="1" customWidth="1"/>
    <col min="3" max="5" width="18.58203125" style="1" customWidth="1"/>
    <col min="6" max="16384" width="11" style="1"/>
  </cols>
  <sheetData>
    <row r="1" spans="1:26" s="60" customFormat="1" ht="25.5" customHeight="1" x14ac:dyDescent="0.3">
      <c r="A1" s="59" t="s">
        <v>5</v>
      </c>
    </row>
    <row r="2" spans="1:26" s="7" customFormat="1" ht="13.5" customHeight="1" x14ac:dyDescent="0.3">
      <c r="A2" s="114" t="str">
        <f>CONCATENATE(Index!A1," selon le sexe, la nationalité et le lieu de naissance, en ",RIGHT(Index!A10,4)-2)</f>
        <v>Taux de maturités selon le sexe, la nationalité et le lieu de naissance, en 2022</v>
      </c>
      <c r="B2" s="114"/>
      <c r="C2" s="114"/>
      <c r="D2" s="114"/>
      <c r="E2" s="69" t="s">
        <v>40</v>
      </c>
    </row>
    <row r="3" spans="1:26" s="7" customFormat="1" ht="13.5" customHeight="1" x14ac:dyDescent="0.3">
      <c r="A3" s="115" t="str">
        <f>CONCATENATE("Taux nets moyens ",RIGHT(Index!A10,4)-3,"–",RIGHT(Index!A10,4)-1," jusqu'à l'âge de 25 ans¹, en % de la population de référence d'âge correspondant")</f>
        <v>Taux nets moyens 2021–2023 jusqu'à l'âge de 25 ans¹, en % de la population de référence d'âge correspondant</v>
      </c>
      <c r="B3" s="115"/>
      <c r="C3" s="115"/>
      <c r="D3" s="115"/>
      <c r="E3" s="115"/>
    </row>
    <row r="4" spans="1:26" s="8" customFormat="1" ht="13.5" customHeight="1" x14ac:dyDescent="0.3">
      <c r="A4" s="56" t="s">
        <v>0</v>
      </c>
      <c r="B4" s="9" t="s">
        <v>1</v>
      </c>
      <c r="C4" s="9" t="s">
        <v>36</v>
      </c>
      <c r="D4" s="9" t="s">
        <v>37</v>
      </c>
      <c r="E4" s="9" t="s">
        <v>38</v>
      </c>
    </row>
    <row r="5" spans="1:26" s="3" customFormat="1" ht="13.5" customHeight="1" x14ac:dyDescent="0.3">
      <c r="A5" s="21" t="s">
        <v>1</v>
      </c>
      <c r="B5" s="22">
        <v>42.882999999999996</v>
      </c>
      <c r="C5" s="22">
        <v>22.856999999999999</v>
      </c>
      <c r="D5" s="22">
        <v>15.953000000000001</v>
      </c>
      <c r="E5" s="22">
        <v>4.0730000000000004</v>
      </c>
    </row>
    <row r="6" spans="1:26" ht="13.5" customHeight="1" x14ac:dyDescent="0.25">
      <c r="A6" s="46" t="s">
        <v>53</v>
      </c>
      <c r="B6" s="47"/>
      <c r="C6" s="47"/>
      <c r="D6" s="47"/>
      <c r="E6" s="47"/>
    </row>
    <row r="7" spans="1:26" ht="13.5" customHeight="1" x14ac:dyDescent="0.25">
      <c r="A7" s="48" t="s">
        <v>3</v>
      </c>
      <c r="B7" s="24">
        <v>49.564999999999998</v>
      </c>
      <c r="C7" s="24">
        <v>27.478000000000002</v>
      </c>
      <c r="D7" s="24">
        <v>15.687000000000001</v>
      </c>
      <c r="E7" s="24">
        <v>6.4</v>
      </c>
    </row>
    <row r="8" spans="1:26" ht="13.5" customHeight="1" x14ac:dyDescent="0.25">
      <c r="A8" s="48" t="s">
        <v>2</v>
      </c>
      <c r="B8" s="24">
        <v>36.567999999999998</v>
      </c>
      <c r="C8" s="24">
        <v>18.484999999999999</v>
      </c>
      <c r="D8" s="24">
        <v>16.198</v>
      </c>
      <c r="E8" s="24">
        <v>1.8849999999999998</v>
      </c>
    </row>
    <row r="9" spans="1:26" ht="13.5" customHeight="1" x14ac:dyDescent="0.25">
      <c r="A9" s="46" t="s">
        <v>54</v>
      </c>
      <c r="B9" s="47"/>
      <c r="C9" s="47"/>
      <c r="D9" s="47"/>
      <c r="E9" s="47"/>
    </row>
    <row r="10" spans="1:26" ht="13.5" customHeight="1" x14ac:dyDescent="0.25">
      <c r="A10" s="48" t="s">
        <v>7</v>
      </c>
      <c r="B10" s="24">
        <v>47.186</v>
      </c>
      <c r="C10" s="24">
        <v>25.033999999999999</v>
      </c>
      <c r="D10" s="24">
        <v>17.813000000000002</v>
      </c>
      <c r="E10" s="24">
        <v>4.3389999999999995</v>
      </c>
    </row>
    <row r="11" spans="1:26" ht="13.5" customHeight="1" x14ac:dyDescent="0.25">
      <c r="A11" s="48" t="s">
        <v>50</v>
      </c>
      <c r="B11" s="24">
        <v>25.641999999999999</v>
      </c>
      <c r="C11" s="24">
        <v>11.222</v>
      </c>
      <c r="D11" s="24">
        <v>11.162999999999998</v>
      </c>
      <c r="E11" s="24">
        <v>3.2559999999999998</v>
      </c>
    </row>
    <row r="12" spans="1:26" ht="13.5" customHeight="1" x14ac:dyDescent="0.25">
      <c r="A12" s="49" t="s">
        <v>8</v>
      </c>
      <c r="B12" s="24">
        <v>47.494</v>
      </c>
      <c r="C12" s="24">
        <v>30.148999999999997</v>
      </c>
      <c r="D12" s="24">
        <v>13.581</v>
      </c>
      <c r="E12" s="24">
        <v>3.7639999999999998</v>
      </c>
    </row>
    <row r="13" spans="1:26" ht="13.5" customHeight="1" x14ac:dyDescent="0.25">
      <c r="A13" s="50" t="s">
        <v>51</v>
      </c>
      <c r="B13" s="25">
        <v>28.341999999999999</v>
      </c>
      <c r="C13" s="25">
        <v>17.105999999999998</v>
      </c>
      <c r="D13" s="25">
        <v>8.1070000000000011</v>
      </c>
      <c r="E13" s="25">
        <v>3.129</v>
      </c>
    </row>
    <row r="14" spans="1:26" s="5" customFormat="1" ht="13.5" customHeight="1" x14ac:dyDescent="0.3">
      <c r="A14" s="110" t="s">
        <v>60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4"/>
    </row>
    <row r="15" spans="1:26" s="4" customFormat="1" ht="13.5" customHeight="1" x14ac:dyDescent="0.2">
      <c r="A15" s="110" t="s">
        <v>49</v>
      </c>
      <c r="B15" s="110"/>
      <c r="C15" s="110"/>
      <c r="D15" s="110"/>
    </row>
    <row r="16" spans="1:26" s="4" customFormat="1" ht="13.5" customHeight="1" x14ac:dyDescent="0.2">
      <c r="A16" s="110" t="str">
        <f>Index!A11</f>
        <v>© OFS 2024</v>
      </c>
      <c r="B16" s="110"/>
    </row>
    <row r="17" spans="1:1" s="5" customFormat="1" ht="25.5" customHeight="1" x14ac:dyDescent="0.2">
      <c r="A17" s="5" t="s">
        <v>52</v>
      </c>
    </row>
  </sheetData>
  <mergeCells count="5">
    <mergeCell ref="A2:D2"/>
    <mergeCell ref="A16:B16"/>
    <mergeCell ref="A15:D15"/>
    <mergeCell ref="A3:E3"/>
    <mergeCell ref="A14:Y14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3"/>
  <sheetViews>
    <sheetView showGridLines="0" zoomScaleNormal="100" zoomScaleSheetLayoutView="100" workbookViewId="0"/>
  </sheetViews>
  <sheetFormatPr baseColWidth="10" defaultColWidth="11" defaultRowHeight="12.5" x14ac:dyDescent="0.25"/>
  <cols>
    <col min="1" max="5" width="16" style="1" customWidth="1"/>
    <col min="6" max="16384" width="11" style="1"/>
  </cols>
  <sheetData>
    <row r="1" spans="1:14" s="60" customFormat="1" ht="25.5" customHeight="1" x14ac:dyDescent="0.3">
      <c r="A1" s="59" t="s">
        <v>5</v>
      </c>
    </row>
    <row r="2" spans="1:14" s="7" customFormat="1" ht="13.5" customHeight="1" x14ac:dyDescent="0.3">
      <c r="A2" s="17" t="str">
        <f>CONCATENATE(Index!A1," selon le sexe et le canton de domicile, en ",RIGHT(Index!A10,4)-2)</f>
        <v>Taux de maturités selon le sexe et le canton de domicile, en 2022</v>
      </c>
      <c r="B2" s="17"/>
      <c r="C2" s="17"/>
      <c r="D2" s="17"/>
      <c r="E2" s="70" t="s">
        <v>41</v>
      </c>
      <c r="H2" s="71"/>
      <c r="I2" s="72"/>
      <c r="J2" s="72"/>
      <c r="K2" s="72"/>
      <c r="L2" s="72"/>
      <c r="M2" s="3"/>
      <c r="N2" s="3"/>
    </row>
    <row r="3" spans="1:14" s="7" customFormat="1" ht="13.5" customHeight="1" x14ac:dyDescent="0.25">
      <c r="A3" s="115" t="str">
        <f>CONCATENATE("Taux nets moyens ",RIGHT(Index!A10,4)-3,"–",RIGHT(Index!A10,4)-1," jusqu'à l'âge de 25 ans¹, en % de la population de référence d'âge correspondant")</f>
        <v>Taux nets moyens 2021–2023 jusqu'à l'âge de 25 ans¹, en % de la population de référence d'âge correspondant</v>
      </c>
      <c r="B3" s="115"/>
      <c r="C3" s="115"/>
      <c r="D3" s="115"/>
      <c r="E3" s="115"/>
      <c r="G3" s="76"/>
      <c r="H3" s="74"/>
      <c r="I3" s="75"/>
      <c r="J3" s="75"/>
      <c r="K3" s="75"/>
      <c r="L3" s="75"/>
      <c r="M3" s="1"/>
      <c r="N3" s="1"/>
    </row>
    <row r="4" spans="1:14" s="8" customFormat="1" ht="13.5" customHeight="1" x14ac:dyDescent="0.25">
      <c r="A4" s="54"/>
      <c r="B4" s="9" t="s">
        <v>1</v>
      </c>
      <c r="C4" s="9" t="s">
        <v>36</v>
      </c>
      <c r="D4" s="9" t="s">
        <v>37</v>
      </c>
      <c r="E4" s="9" t="s">
        <v>38</v>
      </c>
      <c r="G4" s="77"/>
      <c r="H4" s="74"/>
      <c r="I4" s="75"/>
      <c r="J4" s="75"/>
      <c r="K4" s="75"/>
      <c r="L4" s="75"/>
      <c r="M4" s="1"/>
      <c r="N4" s="1"/>
    </row>
    <row r="5" spans="1:14" s="3" customFormat="1" ht="13.5" customHeight="1" x14ac:dyDescent="0.3">
      <c r="A5" s="21" t="s">
        <v>1</v>
      </c>
      <c r="B5" s="22">
        <v>42.882999999999996</v>
      </c>
      <c r="C5" s="22">
        <v>22.856999999999999</v>
      </c>
      <c r="D5" s="22">
        <v>15.953000000000001</v>
      </c>
      <c r="E5" s="22">
        <v>4.0730000000000004</v>
      </c>
      <c r="F5" s="78"/>
      <c r="G5" s="72"/>
      <c r="H5" s="72"/>
      <c r="I5" s="72"/>
      <c r="J5" s="72"/>
      <c r="K5" s="75"/>
      <c r="L5" s="75"/>
      <c r="M5" s="1"/>
      <c r="N5" s="1"/>
    </row>
    <row r="6" spans="1:14" ht="13.5" customHeight="1" x14ac:dyDescent="0.25">
      <c r="A6" s="2" t="s">
        <v>9</v>
      </c>
      <c r="B6" s="10">
        <v>42.298999999999999</v>
      </c>
      <c r="C6" s="10">
        <v>21.856999999999999</v>
      </c>
      <c r="D6" s="10">
        <v>19.077999999999999</v>
      </c>
      <c r="E6" s="10">
        <v>1.3639999999999999</v>
      </c>
      <c r="F6" s="73"/>
      <c r="G6" s="75"/>
      <c r="H6" s="75"/>
      <c r="I6" s="75"/>
      <c r="J6" s="75"/>
      <c r="K6" s="79"/>
      <c r="L6" s="79"/>
    </row>
    <row r="7" spans="1:14" ht="13.5" customHeight="1" x14ac:dyDescent="0.25">
      <c r="A7" s="2" t="s">
        <v>10</v>
      </c>
      <c r="B7" s="10">
        <v>38.995000000000005</v>
      </c>
      <c r="C7" s="10">
        <v>19.34</v>
      </c>
      <c r="D7" s="10">
        <v>17.033000000000001</v>
      </c>
      <c r="E7" s="10">
        <v>2.6219999999999999</v>
      </c>
      <c r="F7" s="73"/>
      <c r="G7" s="75"/>
      <c r="H7" s="75"/>
      <c r="I7" s="75"/>
      <c r="J7" s="75"/>
      <c r="K7" s="75"/>
      <c r="L7" s="79"/>
    </row>
    <row r="8" spans="1:14" ht="13.5" customHeight="1" x14ac:dyDescent="0.25">
      <c r="A8" s="2" t="s">
        <v>11</v>
      </c>
      <c r="B8" s="10">
        <v>35.213999999999999</v>
      </c>
      <c r="C8" s="10">
        <v>18.89</v>
      </c>
      <c r="D8" s="10">
        <v>14.266999999999999</v>
      </c>
      <c r="E8" s="10">
        <v>2.0569999999999999</v>
      </c>
      <c r="F8" s="73"/>
      <c r="G8" s="75"/>
      <c r="H8" s="75"/>
      <c r="I8" s="75"/>
      <c r="J8" s="75"/>
      <c r="K8" s="79"/>
      <c r="L8" s="79"/>
    </row>
    <row r="9" spans="1:14" ht="13.5" customHeight="1" x14ac:dyDescent="0.25">
      <c r="A9" s="2" t="s">
        <v>12</v>
      </c>
      <c r="B9" s="10">
        <v>28.821999999999999</v>
      </c>
      <c r="C9" s="107">
        <v>14.388999999999999</v>
      </c>
      <c r="D9" s="107">
        <v>12.004</v>
      </c>
      <c r="E9" s="107">
        <v>2.4299999999999997</v>
      </c>
      <c r="F9" s="73"/>
      <c r="G9" s="75"/>
      <c r="H9" s="79"/>
      <c r="I9" s="79"/>
      <c r="J9" s="79"/>
      <c r="K9" s="75"/>
      <c r="L9" s="79"/>
    </row>
    <row r="10" spans="1:14" ht="13.5" customHeight="1" x14ac:dyDescent="0.25">
      <c r="A10" s="12" t="s">
        <v>13</v>
      </c>
      <c r="B10" s="10">
        <v>33.819000000000003</v>
      </c>
      <c r="C10" s="10">
        <v>17.907</v>
      </c>
      <c r="D10" s="10">
        <v>12.906999999999998</v>
      </c>
      <c r="E10" s="107">
        <v>3.0049999999999999</v>
      </c>
      <c r="F10" s="73"/>
      <c r="G10" s="75"/>
      <c r="H10" s="75"/>
      <c r="I10" s="75"/>
      <c r="J10" s="79"/>
      <c r="K10" s="79"/>
      <c r="L10" s="79"/>
    </row>
    <row r="11" spans="1:14" ht="13.5" customHeight="1" x14ac:dyDescent="0.25">
      <c r="A11" s="12" t="s">
        <v>14</v>
      </c>
      <c r="B11" s="10">
        <v>36.159999999999997</v>
      </c>
      <c r="C11" s="107">
        <v>18.218999999999998</v>
      </c>
      <c r="D11" s="107">
        <v>15.9</v>
      </c>
      <c r="E11" s="107">
        <v>2.0409999999999999</v>
      </c>
      <c r="F11" s="73"/>
      <c r="G11" s="75"/>
      <c r="H11" s="79"/>
      <c r="I11" s="79"/>
      <c r="J11" s="79"/>
      <c r="K11" s="75"/>
      <c r="L11" s="79"/>
    </row>
    <row r="12" spans="1:14" ht="13.5" customHeight="1" x14ac:dyDescent="0.25">
      <c r="A12" s="2" t="s">
        <v>15</v>
      </c>
      <c r="B12" s="10">
        <v>39.178000000000004</v>
      </c>
      <c r="C12" s="10">
        <v>19.903000000000002</v>
      </c>
      <c r="D12" s="10">
        <v>17.523</v>
      </c>
      <c r="E12" s="107">
        <v>1.752</v>
      </c>
      <c r="F12" s="73"/>
      <c r="G12" s="75"/>
      <c r="H12" s="75"/>
      <c r="I12" s="75"/>
      <c r="J12" s="79"/>
      <c r="K12" s="75"/>
      <c r="L12" s="75"/>
    </row>
    <row r="13" spans="1:14" ht="13.5" customHeight="1" x14ac:dyDescent="0.25">
      <c r="A13" s="2" t="s">
        <v>16</v>
      </c>
      <c r="B13" s="10">
        <v>31.197000000000003</v>
      </c>
      <c r="C13" s="107">
        <v>14.691000000000001</v>
      </c>
      <c r="D13" s="107">
        <v>14.949000000000002</v>
      </c>
      <c r="E13" s="107">
        <v>1.5569999999999999</v>
      </c>
      <c r="F13" s="73"/>
      <c r="G13" s="75"/>
      <c r="H13" s="79"/>
      <c r="I13" s="79"/>
      <c r="J13" s="79"/>
      <c r="K13" s="75"/>
      <c r="L13" s="75"/>
    </row>
    <row r="14" spans="1:14" ht="13.5" customHeight="1" x14ac:dyDescent="0.25">
      <c r="A14" s="12" t="s">
        <v>17</v>
      </c>
      <c r="B14" s="10">
        <v>48.055</v>
      </c>
      <c r="C14" s="10">
        <v>24.420999999999999</v>
      </c>
      <c r="D14" s="10">
        <v>19.748999999999999</v>
      </c>
      <c r="E14" s="107">
        <v>3.8850000000000002</v>
      </c>
      <c r="F14" s="73"/>
      <c r="G14" s="75"/>
      <c r="H14" s="75"/>
      <c r="I14" s="75"/>
      <c r="J14" s="79"/>
      <c r="K14" s="75"/>
      <c r="L14" s="75"/>
    </row>
    <row r="15" spans="1:14" ht="13.5" customHeight="1" x14ac:dyDescent="0.25">
      <c r="A15" s="12" t="s">
        <v>18</v>
      </c>
      <c r="B15" s="10">
        <v>51.552</v>
      </c>
      <c r="C15" s="10">
        <v>24.765999999999998</v>
      </c>
      <c r="D15" s="10">
        <v>18.155999999999999</v>
      </c>
      <c r="E15" s="10">
        <v>8.6290000000000013</v>
      </c>
      <c r="F15" s="73"/>
      <c r="G15" s="75"/>
      <c r="H15" s="75"/>
      <c r="I15" s="75"/>
      <c r="J15" s="75"/>
      <c r="K15" s="75"/>
      <c r="L15" s="75"/>
    </row>
    <row r="16" spans="1:14" ht="13.5" customHeight="1" x14ac:dyDescent="0.25">
      <c r="A16" s="2" t="s">
        <v>19</v>
      </c>
      <c r="B16" s="10">
        <v>35.311</v>
      </c>
      <c r="C16" s="10">
        <v>18.033999999999999</v>
      </c>
      <c r="D16" s="10">
        <v>12.708</v>
      </c>
      <c r="E16" s="10">
        <v>4.569</v>
      </c>
      <c r="F16" s="73"/>
      <c r="G16" s="75"/>
      <c r="H16" s="75"/>
      <c r="I16" s="75"/>
      <c r="J16" s="75"/>
      <c r="K16" s="75"/>
      <c r="L16" s="79"/>
    </row>
    <row r="17" spans="1:26" ht="13.5" customHeight="1" x14ac:dyDescent="0.25">
      <c r="A17" s="2" t="s">
        <v>20</v>
      </c>
      <c r="B17" s="10">
        <v>48.302</v>
      </c>
      <c r="C17" s="10">
        <v>30.81</v>
      </c>
      <c r="D17" s="10">
        <v>8.7159999999999993</v>
      </c>
      <c r="E17" s="10">
        <v>8.7759999999999998</v>
      </c>
      <c r="F17" s="73"/>
      <c r="G17" s="75"/>
      <c r="H17" s="75"/>
      <c r="I17" s="75"/>
      <c r="J17" s="75"/>
      <c r="K17" s="75"/>
      <c r="L17" s="79"/>
    </row>
    <row r="18" spans="1:26" ht="13.5" customHeight="1" x14ac:dyDescent="0.25">
      <c r="A18" s="12" t="s">
        <v>21</v>
      </c>
      <c r="B18" s="10">
        <v>48.563000000000002</v>
      </c>
      <c r="C18" s="10">
        <v>24.009</v>
      </c>
      <c r="D18" s="10">
        <v>16.655000000000001</v>
      </c>
      <c r="E18" s="10">
        <v>7.8990000000000009</v>
      </c>
      <c r="F18" s="73"/>
      <c r="G18" s="75"/>
      <c r="H18" s="75"/>
      <c r="I18" s="75"/>
      <c r="J18" s="75"/>
      <c r="K18" s="79"/>
      <c r="L18" s="79"/>
    </row>
    <row r="19" spans="1:26" ht="13.5" customHeight="1" x14ac:dyDescent="0.25">
      <c r="A19" s="12" t="s">
        <v>22</v>
      </c>
      <c r="B19" s="10">
        <v>39.375999999999998</v>
      </c>
      <c r="C19" s="10">
        <v>14.193</v>
      </c>
      <c r="D19" s="10">
        <v>21.654</v>
      </c>
      <c r="E19" s="107">
        <v>3.5290000000000004</v>
      </c>
      <c r="F19" s="73"/>
      <c r="G19" s="75"/>
      <c r="H19" s="75"/>
      <c r="I19" s="75"/>
      <c r="J19" s="79"/>
      <c r="K19" s="75"/>
      <c r="L19" s="75"/>
    </row>
    <row r="20" spans="1:26" ht="13.5" customHeight="1" x14ac:dyDescent="0.25">
      <c r="A20" s="2" t="s">
        <v>23</v>
      </c>
      <c r="B20" s="10">
        <v>32.302</v>
      </c>
      <c r="C20" s="10">
        <v>15.446999999999999</v>
      </c>
      <c r="D20" s="10">
        <v>13.725999999999999</v>
      </c>
      <c r="E20" s="107">
        <v>3.129</v>
      </c>
      <c r="F20" s="73"/>
      <c r="G20" s="75"/>
      <c r="H20" s="75"/>
      <c r="I20" s="75"/>
      <c r="J20" s="79"/>
      <c r="K20" s="75"/>
      <c r="L20" s="79"/>
    </row>
    <row r="21" spans="1:26" ht="13.5" customHeight="1" x14ac:dyDescent="0.25">
      <c r="A21" s="2" t="s">
        <v>24</v>
      </c>
      <c r="B21" s="107">
        <v>32.161999999999999</v>
      </c>
      <c r="C21" s="107">
        <v>16.355</v>
      </c>
      <c r="D21" s="107">
        <v>13.935</v>
      </c>
      <c r="E21" s="107">
        <v>1.8720000000000001</v>
      </c>
      <c r="F21" s="73"/>
      <c r="G21" s="79"/>
      <c r="H21" s="79"/>
      <c r="I21" s="79"/>
      <c r="J21" s="79"/>
      <c r="K21" s="75"/>
      <c r="L21" s="75"/>
    </row>
    <row r="22" spans="1:26" ht="13.5" customHeight="1" x14ac:dyDescent="0.25">
      <c r="A22" s="12" t="s">
        <v>25</v>
      </c>
      <c r="B22" s="10">
        <v>33.750999999999998</v>
      </c>
      <c r="C22" s="10">
        <v>15.747</v>
      </c>
      <c r="D22" s="10">
        <v>15.411</v>
      </c>
      <c r="E22" s="10">
        <v>2.593</v>
      </c>
      <c r="F22" s="73"/>
      <c r="G22" s="75"/>
      <c r="H22" s="75"/>
      <c r="I22" s="75"/>
      <c r="J22" s="75"/>
      <c r="K22" s="75"/>
      <c r="L22" s="79"/>
    </row>
    <row r="23" spans="1:26" ht="13.5" customHeight="1" x14ac:dyDescent="0.25">
      <c r="A23" s="12" t="s">
        <v>26</v>
      </c>
      <c r="B23" s="10">
        <v>38.714999999999996</v>
      </c>
      <c r="C23" s="10">
        <v>18.786000000000001</v>
      </c>
      <c r="D23" s="10">
        <v>16.814</v>
      </c>
      <c r="E23" s="107">
        <v>3.1150000000000002</v>
      </c>
      <c r="F23" s="73"/>
      <c r="G23" s="75"/>
      <c r="H23" s="75"/>
      <c r="I23" s="75"/>
      <c r="J23" s="79"/>
      <c r="K23" s="75"/>
      <c r="L23" s="75"/>
    </row>
    <row r="24" spans="1:26" ht="13.5" customHeight="1" x14ac:dyDescent="0.25">
      <c r="A24" s="2" t="s">
        <v>27</v>
      </c>
      <c r="B24" s="10">
        <v>37.798000000000002</v>
      </c>
      <c r="C24" s="10">
        <v>17.774999999999999</v>
      </c>
      <c r="D24" s="10">
        <v>16.925999999999998</v>
      </c>
      <c r="E24" s="10">
        <v>3.0960000000000001</v>
      </c>
      <c r="F24" s="73"/>
      <c r="G24" s="75"/>
      <c r="H24" s="75"/>
      <c r="I24" s="75"/>
      <c r="J24" s="75"/>
      <c r="K24" s="75"/>
      <c r="L24" s="75"/>
    </row>
    <row r="25" spans="1:26" ht="13.5" customHeight="1" x14ac:dyDescent="0.25">
      <c r="A25" s="2" t="s">
        <v>28</v>
      </c>
      <c r="B25" s="10">
        <v>35.132000000000005</v>
      </c>
      <c r="C25" s="10">
        <v>16.358000000000001</v>
      </c>
      <c r="D25" s="10">
        <v>16.277000000000001</v>
      </c>
      <c r="E25" s="107">
        <v>2.4979999999999998</v>
      </c>
      <c r="F25" s="73"/>
      <c r="G25" s="75"/>
      <c r="H25" s="75"/>
      <c r="I25" s="75"/>
      <c r="J25" s="79"/>
      <c r="K25" s="75"/>
      <c r="L25" s="75"/>
    </row>
    <row r="26" spans="1:26" ht="13.5" customHeight="1" x14ac:dyDescent="0.25">
      <c r="A26" s="12" t="s">
        <v>29</v>
      </c>
      <c r="B26" s="10">
        <v>58.53</v>
      </c>
      <c r="C26" s="10">
        <v>33.173000000000002</v>
      </c>
      <c r="D26" s="10">
        <v>23.257000000000001</v>
      </c>
      <c r="E26" s="10">
        <v>2.1</v>
      </c>
      <c r="F26" s="73"/>
      <c r="G26" s="75"/>
      <c r="H26" s="75"/>
      <c r="I26" s="75"/>
      <c r="J26" s="75"/>
      <c r="K26" s="75"/>
      <c r="L26" s="75"/>
    </row>
    <row r="27" spans="1:26" ht="13.5" customHeight="1" x14ac:dyDescent="0.25">
      <c r="A27" s="12" t="s">
        <v>30</v>
      </c>
      <c r="B27" s="10">
        <v>49.225000000000001</v>
      </c>
      <c r="C27" s="10">
        <v>32.601999999999997</v>
      </c>
      <c r="D27" s="10">
        <v>10.505000000000001</v>
      </c>
      <c r="E27" s="10">
        <v>6.1179999999999994</v>
      </c>
      <c r="F27" s="73"/>
      <c r="G27" s="75"/>
      <c r="H27" s="75"/>
      <c r="I27" s="75"/>
      <c r="J27" s="75"/>
      <c r="K27" s="75"/>
      <c r="L27" s="75"/>
    </row>
    <row r="28" spans="1:26" ht="13.5" customHeight="1" x14ac:dyDescent="0.25">
      <c r="A28" s="2" t="s">
        <v>31</v>
      </c>
      <c r="B28" s="10">
        <v>46.911999999999999</v>
      </c>
      <c r="C28" s="10">
        <v>22.013999999999999</v>
      </c>
      <c r="D28" s="10">
        <v>15.612</v>
      </c>
      <c r="E28" s="10">
        <v>9.2859999999999996</v>
      </c>
      <c r="F28" s="73"/>
      <c r="G28" s="75"/>
      <c r="H28" s="75"/>
      <c r="I28" s="75"/>
      <c r="J28" s="75"/>
      <c r="K28" s="75"/>
      <c r="L28" s="79"/>
    </row>
    <row r="29" spans="1:26" ht="13.5" customHeight="1" x14ac:dyDescent="0.25">
      <c r="A29" s="2" t="s">
        <v>32</v>
      </c>
      <c r="B29" s="10">
        <v>50.165000000000006</v>
      </c>
      <c r="C29" s="10">
        <v>27.999000000000002</v>
      </c>
      <c r="D29" s="10">
        <v>17.821999999999999</v>
      </c>
      <c r="E29" s="10">
        <v>4.3440000000000003</v>
      </c>
      <c r="F29" s="73"/>
      <c r="G29" s="75"/>
      <c r="H29" s="75"/>
      <c r="I29" s="75"/>
      <c r="J29" s="75"/>
    </row>
    <row r="30" spans="1:26" ht="13.5" customHeight="1" x14ac:dyDescent="0.25">
      <c r="A30" s="12" t="s">
        <v>33</v>
      </c>
      <c r="B30" s="10">
        <v>52.72</v>
      </c>
      <c r="C30" s="10">
        <v>34.011000000000003</v>
      </c>
      <c r="D30" s="10">
        <v>10.71</v>
      </c>
      <c r="E30" s="10">
        <v>7.9990000000000006</v>
      </c>
      <c r="F30" s="73"/>
      <c r="G30" s="75"/>
      <c r="H30" s="75"/>
      <c r="I30" s="75"/>
      <c r="J30" s="75"/>
      <c r="K30" s="4"/>
      <c r="L30" s="4"/>
      <c r="M30" s="4"/>
      <c r="N30" s="4"/>
    </row>
    <row r="31" spans="1:26" ht="13.5" customHeight="1" x14ac:dyDescent="0.25">
      <c r="A31" s="13" t="s">
        <v>34</v>
      </c>
      <c r="B31" s="11">
        <v>43.325000000000003</v>
      </c>
      <c r="C31" s="11">
        <v>19.839000000000002</v>
      </c>
      <c r="D31" s="11">
        <v>16.600000000000001</v>
      </c>
      <c r="E31" s="108">
        <v>6.8849999999999998</v>
      </c>
      <c r="F31" s="73"/>
      <c r="G31" s="75"/>
      <c r="H31" s="75"/>
      <c r="I31" s="75"/>
      <c r="J31" s="79"/>
      <c r="K31" s="4"/>
      <c r="L31" s="4"/>
      <c r="M31" s="4"/>
      <c r="N31" s="4"/>
    </row>
    <row r="32" spans="1:26" s="5" customFormat="1" ht="13.5" customHeight="1" x14ac:dyDescent="0.3">
      <c r="A32" s="110" t="s">
        <v>60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4"/>
    </row>
    <row r="33" spans="1:14" s="4" customFormat="1" ht="24" customHeight="1" x14ac:dyDescent="0.2">
      <c r="A33" s="110" t="s">
        <v>55</v>
      </c>
      <c r="B33" s="110"/>
      <c r="C33" s="110"/>
      <c r="D33" s="110"/>
      <c r="E33" s="110"/>
      <c r="H33" s="5"/>
      <c r="I33" s="5"/>
      <c r="J33" s="5"/>
      <c r="K33" s="5"/>
      <c r="L33" s="5"/>
      <c r="M33" s="5"/>
      <c r="N33" s="5"/>
    </row>
    <row r="34" spans="1:14" s="4" customFormat="1" ht="13.5" customHeight="1" x14ac:dyDescent="0.25">
      <c r="A34" s="53" t="s">
        <v>49</v>
      </c>
      <c r="B34" s="53"/>
      <c r="C34" s="53"/>
      <c r="D34" s="53"/>
      <c r="E34" s="53"/>
      <c r="H34" s="1"/>
      <c r="I34" s="1"/>
      <c r="J34" s="1"/>
      <c r="K34" s="1"/>
      <c r="L34" s="1"/>
      <c r="M34" s="1"/>
      <c r="N34" s="1"/>
    </row>
    <row r="35" spans="1:14" s="4" customFormat="1" ht="13.5" customHeight="1" x14ac:dyDescent="0.25">
      <c r="A35" s="110" t="str">
        <f>Index!A11</f>
        <v>© OFS 2024</v>
      </c>
      <c r="B35" s="110"/>
      <c r="C35" s="110"/>
      <c r="D35" s="110"/>
      <c r="E35" s="110"/>
      <c r="H35" s="1"/>
      <c r="I35" s="1"/>
      <c r="J35" s="1"/>
      <c r="K35" s="1"/>
      <c r="L35" s="1"/>
      <c r="M35" s="1"/>
      <c r="N35" s="1"/>
    </row>
    <row r="36" spans="1:14" s="5" customFormat="1" ht="25.5" customHeight="1" x14ac:dyDescent="0.25">
      <c r="A36" s="5" t="s">
        <v>52</v>
      </c>
      <c r="H36" s="1"/>
      <c r="I36" s="1"/>
      <c r="J36" s="1"/>
      <c r="K36" s="1"/>
      <c r="L36" s="1"/>
      <c r="M36" s="1"/>
      <c r="N36" s="1"/>
    </row>
    <row r="37" spans="1:14" ht="13" x14ac:dyDescent="0.25">
      <c r="A37" s="78"/>
      <c r="B37" s="72"/>
      <c r="C37" s="72"/>
      <c r="D37" s="72"/>
      <c r="E37" s="72"/>
    </row>
    <row r="38" spans="1:14" x14ac:dyDescent="0.25">
      <c r="A38" s="73"/>
      <c r="B38" s="75"/>
      <c r="C38" s="75"/>
      <c r="D38" s="75"/>
      <c r="E38" s="75"/>
    </row>
    <row r="39" spans="1:14" x14ac:dyDescent="0.25">
      <c r="A39" s="73"/>
      <c r="B39" s="75"/>
      <c r="C39" s="75"/>
      <c r="D39" s="75"/>
      <c r="E39" s="75"/>
    </row>
    <row r="40" spans="1:14" x14ac:dyDescent="0.25">
      <c r="A40" s="73"/>
      <c r="B40" s="75"/>
      <c r="C40" s="75"/>
      <c r="D40" s="75"/>
      <c r="E40" s="75"/>
    </row>
    <row r="41" spans="1:14" x14ac:dyDescent="0.25">
      <c r="A41" s="73"/>
      <c r="B41" s="75"/>
      <c r="C41" s="79"/>
      <c r="D41" s="79"/>
      <c r="E41" s="79"/>
    </row>
    <row r="42" spans="1:14" x14ac:dyDescent="0.25">
      <c r="A42" s="73"/>
      <c r="B42" s="75"/>
      <c r="C42" s="75"/>
      <c r="D42" s="75"/>
      <c r="E42" s="79"/>
    </row>
    <row r="43" spans="1:14" x14ac:dyDescent="0.25">
      <c r="A43" s="73"/>
      <c r="B43" s="75"/>
      <c r="C43" s="79"/>
      <c r="D43" s="79"/>
      <c r="E43" s="79"/>
    </row>
    <row r="44" spans="1:14" x14ac:dyDescent="0.25">
      <c r="A44" s="73"/>
      <c r="B44" s="75"/>
      <c r="C44" s="75"/>
      <c r="D44" s="75"/>
      <c r="E44" s="79"/>
    </row>
    <row r="45" spans="1:14" x14ac:dyDescent="0.25">
      <c r="A45" s="73"/>
      <c r="B45" s="75"/>
      <c r="C45" s="79"/>
      <c r="D45" s="79"/>
      <c r="E45" s="79"/>
    </row>
    <row r="46" spans="1:14" x14ac:dyDescent="0.25">
      <c r="A46" s="73"/>
      <c r="B46" s="75"/>
      <c r="C46" s="75"/>
      <c r="D46" s="75"/>
      <c r="E46" s="79"/>
    </row>
    <row r="47" spans="1:14" x14ac:dyDescent="0.25">
      <c r="A47" s="73"/>
      <c r="B47" s="75"/>
      <c r="C47" s="75"/>
      <c r="D47" s="75"/>
      <c r="E47" s="75"/>
    </row>
    <row r="48" spans="1:14" x14ac:dyDescent="0.25">
      <c r="A48" s="73"/>
      <c r="B48" s="75"/>
      <c r="C48" s="75"/>
      <c r="D48" s="75"/>
      <c r="E48" s="75"/>
    </row>
    <row r="49" spans="1:9" x14ac:dyDescent="0.25">
      <c r="A49" s="73"/>
      <c r="B49" s="75"/>
      <c r="C49" s="75"/>
      <c r="D49" s="75"/>
      <c r="E49" s="75"/>
    </row>
    <row r="50" spans="1:9" x14ac:dyDescent="0.25">
      <c r="A50" s="73"/>
      <c r="B50" s="75"/>
      <c r="C50" s="75"/>
      <c r="D50" s="75"/>
      <c r="E50" s="75"/>
    </row>
    <row r="51" spans="1:9" x14ac:dyDescent="0.25">
      <c r="A51" s="73"/>
      <c r="B51" s="75"/>
      <c r="C51" s="75"/>
      <c r="D51" s="75"/>
      <c r="E51" s="79"/>
    </row>
    <row r="52" spans="1:9" x14ac:dyDescent="0.25">
      <c r="A52" s="73"/>
      <c r="B52" s="75"/>
      <c r="C52" s="75"/>
      <c r="D52" s="75"/>
      <c r="E52" s="79"/>
    </row>
    <row r="53" spans="1:9" x14ac:dyDescent="0.25">
      <c r="A53" s="73"/>
      <c r="B53" s="79"/>
      <c r="C53" s="79"/>
      <c r="D53" s="79"/>
      <c r="E53" s="79"/>
    </row>
    <row r="54" spans="1:9" x14ac:dyDescent="0.25">
      <c r="A54" s="73"/>
      <c r="B54" s="75"/>
      <c r="C54" s="75"/>
      <c r="D54" s="75"/>
      <c r="E54" s="75"/>
    </row>
    <row r="55" spans="1:9" x14ac:dyDescent="0.25">
      <c r="A55" s="73"/>
      <c r="B55" s="75"/>
      <c r="C55" s="75"/>
      <c r="D55" s="75"/>
      <c r="E55" s="79"/>
    </row>
    <row r="56" spans="1:9" x14ac:dyDescent="0.25">
      <c r="A56" s="73"/>
      <c r="B56" s="75"/>
      <c r="C56" s="75"/>
      <c r="D56" s="75"/>
      <c r="E56" s="75"/>
    </row>
    <row r="57" spans="1:9" x14ac:dyDescent="0.25">
      <c r="A57" s="73"/>
      <c r="B57" s="75"/>
      <c r="C57" s="75"/>
      <c r="D57" s="75"/>
      <c r="E57" s="79"/>
    </row>
    <row r="58" spans="1:9" x14ac:dyDescent="0.25">
      <c r="A58" s="73"/>
      <c r="B58" s="75"/>
      <c r="C58" s="75"/>
      <c r="D58" s="75"/>
      <c r="E58" s="75"/>
    </row>
    <row r="59" spans="1:9" x14ac:dyDescent="0.25">
      <c r="A59" s="73"/>
      <c r="B59" s="75"/>
      <c r="C59" s="75"/>
      <c r="D59" s="75"/>
      <c r="E59" s="75"/>
    </row>
    <row r="60" spans="1:9" x14ac:dyDescent="0.25">
      <c r="A60" s="73"/>
      <c r="B60" s="75"/>
      <c r="C60" s="75"/>
      <c r="D60" s="75"/>
      <c r="E60" s="75"/>
    </row>
    <row r="61" spans="1:9" x14ac:dyDescent="0.25">
      <c r="A61" s="73"/>
      <c r="B61" s="75"/>
      <c r="C61" s="75"/>
      <c r="D61" s="75"/>
      <c r="E61" s="75"/>
    </row>
    <row r="62" spans="1:9" x14ac:dyDescent="0.25">
      <c r="A62" s="73"/>
      <c r="B62" s="75"/>
      <c r="C62" s="75"/>
      <c r="D62" s="75"/>
      <c r="E62" s="75"/>
    </row>
    <row r="63" spans="1:9" x14ac:dyDescent="0.25">
      <c r="A63" s="73" t="s">
        <v>34</v>
      </c>
      <c r="B63" s="75">
        <v>0.43325000000000002</v>
      </c>
      <c r="C63" s="75">
        <v>0.19839000000000001</v>
      </c>
      <c r="D63" s="75">
        <v>0.16600000000000001</v>
      </c>
      <c r="E63" s="79">
        <v>6.8849999999999995E-2</v>
      </c>
      <c r="F63" s="1">
        <f t="shared" ref="F63" si="0">100*B63</f>
        <v>43.325000000000003</v>
      </c>
      <c r="G63" s="1">
        <f t="shared" ref="G63" si="1">100*C63</f>
        <v>19.839000000000002</v>
      </c>
      <c r="H63" s="1">
        <f t="shared" ref="H63" si="2">100*D63</f>
        <v>16.600000000000001</v>
      </c>
      <c r="I63" s="1">
        <f t="shared" ref="I63" si="3">100*E63</f>
        <v>6.8849999999999998</v>
      </c>
    </row>
  </sheetData>
  <mergeCells count="4">
    <mergeCell ref="A35:E35"/>
    <mergeCell ref="A3:E3"/>
    <mergeCell ref="A33:E33"/>
    <mergeCell ref="A32:Y32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2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" defaultRowHeight="14" x14ac:dyDescent="0.3"/>
  <cols>
    <col min="1" max="1" width="18.75" style="28" customWidth="1"/>
    <col min="2" max="2" width="6.25" style="28" customWidth="1"/>
    <col min="3" max="6" width="6.25" style="28" hidden="1" customWidth="1"/>
    <col min="7" max="7" width="6.25" style="28" customWidth="1"/>
    <col min="8" max="11" width="6.25" style="28" hidden="1" customWidth="1"/>
    <col min="12" max="12" width="6.25" style="28" customWidth="1"/>
    <col min="13" max="16" width="6.25" style="28" hidden="1" customWidth="1"/>
    <col min="17" max="17" width="6.25" style="28" customWidth="1"/>
    <col min="18" max="21" width="6.25" style="28" hidden="1" customWidth="1"/>
    <col min="22" max="22" width="6.25" style="28" customWidth="1"/>
    <col min="23" max="26" width="6.25" style="28" hidden="1" customWidth="1"/>
    <col min="27" max="27" width="6.25" style="28" customWidth="1"/>
    <col min="28" max="31" width="6.25" style="28" hidden="1" customWidth="1"/>
    <col min="32" max="32" width="6.25" style="28" customWidth="1"/>
    <col min="33" max="33" width="6.25" style="28" hidden="1" customWidth="1"/>
    <col min="34" max="38" width="6.25" style="28" customWidth="1"/>
    <col min="39" max="40" width="6.25" style="28" hidden="1" customWidth="1"/>
    <col min="41" max="41" width="6.25" style="28" customWidth="1"/>
    <col min="42" max="43" width="6.25" style="28" hidden="1" customWidth="1"/>
    <col min="44" max="44" width="6.25" style="28" customWidth="1"/>
    <col min="45" max="16384" width="11" style="28"/>
  </cols>
  <sheetData>
    <row r="1" spans="1:44" s="60" customFormat="1" ht="25.5" customHeight="1" x14ac:dyDescent="0.3">
      <c r="A1" s="59" t="s">
        <v>5</v>
      </c>
    </row>
    <row r="2" spans="1:44" ht="13.5" customHeight="1" x14ac:dyDescent="0.3">
      <c r="A2" s="116" t="str">
        <f>CONCATENATE(Index!A1," selon le sexe, de 1980 à ",RIGHT(Index!A10,4)-2)</f>
        <v>Taux de maturités selon le sexe, de 1980 à 2022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Q2" s="68"/>
      <c r="AR2" s="68" t="s">
        <v>44</v>
      </c>
    </row>
    <row r="3" spans="1:44" s="65" customFormat="1" ht="13.5" customHeight="1" x14ac:dyDescent="0.25">
      <c r="A3" s="117" t="s">
        <v>61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44" s="7" customFormat="1" ht="15" customHeight="1" x14ac:dyDescent="0.3">
      <c r="A4" s="112" t="s">
        <v>80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</row>
    <row r="5" spans="1:44" ht="13.5" customHeight="1" x14ac:dyDescent="0.3">
      <c r="A5" s="41" t="s">
        <v>0</v>
      </c>
      <c r="B5" s="61">
        <v>1980</v>
      </c>
      <c r="C5" s="61">
        <v>1981</v>
      </c>
      <c r="D5" s="61">
        <v>1982</v>
      </c>
      <c r="E5" s="61">
        <v>1983</v>
      </c>
      <c r="F5" s="61">
        <v>1984</v>
      </c>
      <c r="G5" s="61">
        <v>1985</v>
      </c>
      <c r="H5" s="61">
        <v>1986</v>
      </c>
      <c r="I5" s="61">
        <v>1987</v>
      </c>
      <c r="J5" s="61">
        <v>1988</v>
      </c>
      <c r="K5" s="61">
        <v>1989</v>
      </c>
      <c r="L5" s="61">
        <v>1990</v>
      </c>
      <c r="M5" s="61">
        <v>1991</v>
      </c>
      <c r="N5" s="61">
        <v>1992</v>
      </c>
      <c r="O5" s="61">
        <v>1993</v>
      </c>
      <c r="P5" s="61">
        <v>1994</v>
      </c>
      <c r="Q5" s="61">
        <v>1995</v>
      </c>
      <c r="R5" s="61">
        <v>1996</v>
      </c>
      <c r="S5" s="61">
        <v>1997</v>
      </c>
      <c r="T5" s="61">
        <v>1998</v>
      </c>
      <c r="U5" s="61">
        <v>1999</v>
      </c>
      <c r="V5" s="61">
        <v>2000</v>
      </c>
      <c r="W5" s="61">
        <v>2001</v>
      </c>
      <c r="X5" s="61">
        <v>2002</v>
      </c>
      <c r="Y5" s="61">
        <v>2003</v>
      </c>
      <c r="Z5" s="61">
        <v>2004</v>
      </c>
      <c r="AA5" s="61">
        <v>2005</v>
      </c>
      <c r="AB5" s="61">
        <v>2006</v>
      </c>
      <c r="AC5" s="61">
        <v>2007</v>
      </c>
      <c r="AD5" s="61">
        <v>2008</v>
      </c>
      <c r="AE5" s="61">
        <v>2009</v>
      </c>
      <c r="AF5" s="62" t="s">
        <v>74</v>
      </c>
      <c r="AG5" s="61">
        <v>2011</v>
      </c>
      <c r="AH5" s="61">
        <v>2012</v>
      </c>
      <c r="AI5" s="61">
        <v>2013</v>
      </c>
      <c r="AJ5" s="90">
        <v>2014</v>
      </c>
      <c r="AK5" s="83" t="s">
        <v>72</v>
      </c>
      <c r="AL5" s="61">
        <v>2016</v>
      </c>
      <c r="AM5" s="61">
        <v>2017</v>
      </c>
      <c r="AN5" s="61">
        <v>2018</v>
      </c>
      <c r="AO5" s="61">
        <v>2019</v>
      </c>
      <c r="AP5" s="61">
        <v>2020</v>
      </c>
      <c r="AQ5" s="80">
        <v>2021</v>
      </c>
      <c r="AR5" s="80">
        <v>2022</v>
      </c>
    </row>
    <row r="6" spans="1:44" ht="13.5" customHeight="1" x14ac:dyDescent="0.3">
      <c r="A6" s="21" t="s">
        <v>1</v>
      </c>
      <c r="B6" s="22">
        <v>10.623810000000001</v>
      </c>
      <c r="C6" s="22">
        <v>10.937580000000001</v>
      </c>
      <c r="D6" s="22">
        <v>11.08053</v>
      </c>
      <c r="E6" s="22">
        <v>11.573230000000001</v>
      </c>
      <c r="F6" s="22">
        <v>12.19584</v>
      </c>
      <c r="G6" s="22">
        <v>12.135199999999999</v>
      </c>
      <c r="H6" s="22">
        <v>12.197789999999999</v>
      </c>
      <c r="I6" s="22">
        <v>12.60275</v>
      </c>
      <c r="J6" s="22">
        <v>12.84825</v>
      </c>
      <c r="K6" s="22">
        <v>13.148389999999999</v>
      </c>
      <c r="L6" s="22">
        <v>13.30982</v>
      </c>
      <c r="M6" s="22">
        <v>14.4175</v>
      </c>
      <c r="N6" s="22">
        <v>14.767670000000001</v>
      </c>
      <c r="O6" s="22">
        <v>15.609590000000001</v>
      </c>
      <c r="P6" s="22">
        <v>17.14677</v>
      </c>
      <c r="Q6" s="22">
        <v>17.598929999999999</v>
      </c>
      <c r="R6" s="22">
        <v>20.347549999999998</v>
      </c>
      <c r="S6" s="22">
        <v>23.32085</v>
      </c>
      <c r="T6" s="22">
        <v>24.784140000000001</v>
      </c>
      <c r="U6" s="22">
        <v>25.118400000000001</v>
      </c>
      <c r="V6" s="22">
        <v>25.68994</v>
      </c>
      <c r="W6" s="22">
        <v>27.258130000000001</v>
      </c>
      <c r="X6" s="22">
        <v>28.752289999999999</v>
      </c>
      <c r="Y6" s="22">
        <v>29.055630000000001</v>
      </c>
      <c r="Z6" s="22">
        <v>29.788810000000002</v>
      </c>
      <c r="AA6" s="22">
        <v>31.056899999999999</v>
      </c>
      <c r="AB6" s="22">
        <v>31.4556</v>
      </c>
      <c r="AC6" s="22">
        <v>30.879390000000001</v>
      </c>
      <c r="AD6" s="22">
        <v>32.201369999999997</v>
      </c>
      <c r="AE6" s="22">
        <v>32.51549</v>
      </c>
      <c r="AF6" s="22">
        <v>33.892780000000002</v>
      </c>
      <c r="AG6" s="22">
        <v>34.698520000000002</v>
      </c>
      <c r="AH6" s="22">
        <v>35.668280000000003</v>
      </c>
      <c r="AI6" s="22">
        <v>36.337710000000001</v>
      </c>
      <c r="AJ6" s="86">
        <v>37.567480000000003</v>
      </c>
      <c r="AK6" s="22"/>
      <c r="AL6" s="22">
        <v>39.643000000000001</v>
      </c>
      <c r="AM6" s="22"/>
      <c r="AN6" s="22"/>
      <c r="AO6" s="22">
        <v>41.421999999999997</v>
      </c>
      <c r="AP6" s="91"/>
      <c r="AQ6" s="91"/>
      <c r="AR6" s="22">
        <v>42.882999999999996</v>
      </c>
    </row>
    <row r="7" spans="1:44" ht="13.5" customHeight="1" x14ac:dyDescent="0.3">
      <c r="A7" s="2" t="s">
        <v>36</v>
      </c>
      <c r="B7" s="10">
        <v>10.623810000000001</v>
      </c>
      <c r="C7" s="10">
        <v>10.937580000000001</v>
      </c>
      <c r="D7" s="10">
        <v>11.08053</v>
      </c>
      <c r="E7" s="10">
        <v>11.573230000000001</v>
      </c>
      <c r="F7" s="10">
        <v>12.19584</v>
      </c>
      <c r="G7" s="10">
        <v>12.135199999999999</v>
      </c>
      <c r="H7" s="10">
        <v>12.197789999999999</v>
      </c>
      <c r="I7" s="10">
        <v>12.60275</v>
      </c>
      <c r="J7" s="10">
        <v>12.84825</v>
      </c>
      <c r="K7" s="10">
        <v>13.148389999999999</v>
      </c>
      <c r="L7" s="10">
        <v>13.30982</v>
      </c>
      <c r="M7" s="10">
        <v>14.4175</v>
      </c>
      <c r="N7" s="10">
        <v>14.767670000000001</v>
      </c>
      <c r="O7" s="10">
        <v>15.609590000000001</v>
      </c>
      <c r="P7" s="10">
        <v>16.867570000000001</v>
      </c>
      <c r="Q7" s="10">
        <v>17.034189999999999</v>
      </c>
      <c r="R7" s="10">
        <v>17.565390000000001</v>
      </c>
      <c r="S7" s="10">
        <v>17.852689999999999</v>
      </c>
      <c r="T7" s="10">
        <v>17.838049999999999</v>
      </c>
      <c r="U7" s="10">
        <v>17.670400000000001</v>
      </c>
      <c r="V7" s="10">
        <v>17.841740000000001</v>
      </c>
      <c r="W7" s="10">
        <v>18.731390000000001</v>
      </c>
      <c r="X7" s="10">
        <v>19.221440000000001</v>
      </c>
      <c r="Y7" s="10">
        <v>18.718630000000001</v>
      </c>
      <c r="Z7" s="10">
        <v>18.566800000000001</v>
      </c>
      <c r="AA7" s="10">
        <v>18.86777</v>
      </c>
      <c r="AB7" s="10">
        <v>19.366779999999999</v>
      </c>
      <c r="AC7" s="10">
        <v>19.04898</v>
      </c>
      <c r="AD7" s="10">
        <v>19.59009</v>
      </c>
      <c r="AE7" s="10">
        <v>19.318300000000001</v>
      </c>
      <c r="AF7" s="10">
        <v>19.710840000000001</v>
      </c>
      <c r="AG7" s="10">
        <v>19.859179999999999</v>
      </c>
      <c r="AH7" s="10">
        <v>19.6401</v>
      </c>
      <c r="AI7" s="10">
        <v>19.856770000000001</v>
      </c>
      <c r="AJ7" s="87">
        <v>20.18214</v>
      </c>
      <c r="AK7" s="24"/>
      <c r="AL7" s="24">
        <v>21.25</v>
      </c>
      <c r="AM7" s="24"/>
      <c r="AN7" s="24"/>
      <c r="AO7" s="24">
        <v>22.05</v>
      </c>
      <c r="AP7" s="92"/>
      <c r="AQ7" s="92"/>
      <c r="AR7" s="24">
        <v>22.856999999999999</v>
      </c>
    </row>
    <row r="8" spans="1:44" ht="13.5" customHeight="1" x14ac:dyDescent="0.3">
      <c r="A8" s="2" t="s">
        <v>37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>
        <v>0.27918999999999999</v>
      </c>
      <c r="Q8" s="10">
        <v>0.56474999999999997</v>
      </c>
      <c r="R8" s="10">
        <v>2.7821500000000001</v>
      </c>
      <c r="S8" s="10">
        <v>5.4681600000000001</v>
      </c>
      <c r="T8" s="10">
        <v>6.9460899999999999</v>
      </c>
      <c r="U8" s="10">
        <v>7.4480000000000004</v>
      </c>
      <c r="V8" s="10">
        <v>7.8482000000000003</v>
      </c>
      <c r="W8" s="10">
        <v>8.5267400000000002</v>
      </c>
      <c r="X8" s="10">
        <v>9.5308499999999992</v>
      </c>
      <c r="Y8" s="10">
        <v>10.337009999999999</v>
      </c>
      <c r="Z8" s="10">
        <v>11.222009999999999</v>
      </c>
      <c r="AA8" s="10">
        <v>12.18913</v>
      </c>
      <c r="AB8" s="10">
        <v>12.08883</v>
      </c>
      <c r="AC8" s="10">
        <v>11.830410000000001</v>
      </c>
      <c r="AD8" s="10">
        <v>12.057589999999999</v>
      </c>
      <c r="AE8" s="10">
        <v>12.11984</v>
      </c>
      <c r="AF8" s="10">
        <v>12.77055</v>
      </c>
      <c r="AG8" s="10">
        <v>13.04481</v>
      </c>
      <c r="AH8" s="10">
        <v>13.736750000000001</v>
      </c>
      <c r="AI8" s="10">
        <v>14.07263</v>
      </c>
      <c r="AJ8" s="87">
        <v>14.877190000000001</v>
      </c>
      <c r="AK8" s="24"/>
      <c r="AL8" s="24">
        <v>15.411</v>
      </c>
      <c r="AM8" s="24"/>
      <c r="AN8" s="24"/>
      <c r="AO8" s="24">
        <v>15.928999999999998</v>
      </c>
      <c r="AP8" s="92"/>
      <c r="AQ8" s="92"/>
      <c r="AR8" s="24">
        <v>15.953000000000001</v>
      </c>
    </row>
    <row r="9" spans="1:44" ht="13.5" customHeight="1" x14ac:dyDescent="0.3">
      <c r="A9" s="2" t="s">
        <v>38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v>0.55369999999999997</v>
      </c>
      <c r="AE9" s="10">
        <v>1.07735</v>
      </c>
      <c r="AF9" s="10">
        <v>1.4114</v>
      </c>
      <c r="AG9" s="10">
        <v>1.79453</v>
      </c>
      <c r="AH9" s="10">
        <v>2.29142</v>
      </c>
      <c r="AI9" s="10">
        <v>2.4083100000000002</v>
      </c>
      <c r="AJ9" s="87">
        <v>2.5081500000000001</v>
      </c>
      <c r="AK9" s="24"/>
      <c r="AL9" s="24">
        <v>2.9819999999999998</v>
      </c>
      <c r="AM9" s="24"/>
      <c r="AN9" s="24"/>
      <c r="AO9" s="24">
        <v>3.4430000000000001</v>
      </c>
      <c r="AP9" s="92"/>
      <c r="AQ9" s="92"/>
      <c r="AR9" s="24">
        <v>4.0730000000000004</v>
      </c>
    </row>
    <row r="10" spans="1:44" ht="13.5" customHeight="1" x14ac:dyDescent="0.3">
      <c r="A10" s="46" t="s">
        <v>3</v>
      </c>
      <c r="B10" s="47">
        <v>9.1476400000000009</v>
      </c>
      <c r="C10" s="47">
        <v>9.4007400000000008</v>
      </c>
      <c r="D10" s="47">
        <v>9.7796000000000003</v>
      </c>
      <c r="E10" s="47">
        <v>10.503310000000001</v>
      </c>
      <c r="F10" s="47">
        <v>11.16774</v>
      </c>
      <c r="G10" s="47">
        <v>10.931850000000001</v>
      </c>
      <c r="H10" s="47">
        <v>11.0435</v>
      </c>
      <c r="I10" s="47">
        <v>11.51013</v>
      </c>
      <c r="J10" s="47">
        <v>12.20351</v>
      </c>
      <c r="K10" s="47">
        <v>12.63941</v>
      </c>
      <c r="L10" s="47">
        <v>13.18436</v>
      </c>
      <c r="M10" s="47">
        <v>13.86309</v>
      </c>
      <c r="N10" s="47">
        <v>14.526289999999999</v>
      </c>
      <c r="O10" s="47">
        <v>15.641349999999999</v>
      </c>
      <c r="P10" s="47">
        <v>17.341570000000001</v>
      </c>
      <c r="Q10" s="47">
        <v>17.60549</v>
      </c>
      <c r="R10" s="47">
        <v>19.332080000000001</v>
      </c>
      <c r="S10" s="47">
        <v>21.262129999999999</v>
      </c>
      <c r="T10" s="47">
        <v>23.304559999999999</v>
      </c>
      <c r="U10" s="47">
        <v>24.172730000000001</v>
      </c>
      <c r="V10" s="47">
        <v>25.540890000000001</v>
      </c>
      <c r="W10" s="47">
        <v>26.70506</v>
      </c>
      <c r="X10" s="47">
        <v>28.937059999999999</v>
      </c>
      <c r="Y10" s="47">
        <v>30.101179999999999</v>
      </c>
      <c r="Z10" s="47">
        <v>31.44276</v>
      </c>
      <c r="AA10" s="47">
        <v>32.760300000000001</v>
      </c>
      <c r="AB10" s="47">
        <v>33.422719999999998</v>
      </c>
      <c r="AC10" s="47">
        <v>33.366689999999998</v>
      </c>
      <c r="AD10" s="47">
        <v>34.963059999999999</v>
      </c>
      <c r="AE10" s="47">
        <v>35.513089999999998</v>
      </c>
      <c r="AF10" s="47">
        <v>37.709690000000002</v>
      </c>
      <c r="AG10" s="47">
        <v>38.673679999999997</v>
      </c>
      <c r="AH10" s="47">
        <v>40.117330000000003</v>
      </c>
      <c r="AI10" s="47">
        <v>41.141860000000001</v>
      </c>
      <c r="AJ10" s="88">
        <v>42.007660000000001</v>
      </c>
      <c r="AK10" s="47"/>
      <c r="AL10" s="47">
        <v>44.922000000000004</v>
      </c>
      <c r="AM10" s="47"/>
      <c r="AN10" s="47"/>
      <c r="AO10" s="47">
        <v>47.249000000000002</v>
      </c>
      <c r="AP10" s="94"/>
      <c r="AQ10" s="94"/>
      <c r="AR10" s="47">
        <v>49.564999999999998</v>
      </c>
    </row>
    <row r="11" spans="1:44" ht="13.5" customHeight="1" x14ac:dyDescent="0.3">
      <c r="A11" s="2" t="s">
        <v>36</v>
      </c>
      <c r="B11" s="10">
        <v>9.1476400000000009</v>
      </c>
      <c r="C11" s="10">
        <v>9.4007400000000008</v>
      </c>
      <c r="D11" s="10">
        <v>9.7796000000000003</v>
      </c>
      <c r="E11" s="10">
        <v>10.503310000000001</v>
      </c>
      <c r="F11" s="10">
        <v>11.16774</v>
      </c>
      <c r="G11" s="10">
        <v>10.931850000000001</v>
      </c>
      <c r="H11" s="10">
        <v>11.0435</v>
      </c>
      <c r="I11" s="10">
        <v>11.51013</v>
      </c>
      <c r="J11" s="10">
        <v>12.20351</v>
      </c>
      <c r="K11" s="10">
        <v>12.63941</v>
      </c>
      <c r="L11" s="10">
        <v>13.18436</v>
      </c>
      <c r="M11" s="10">
        <v>13.86309</v>
      </c>
      <c r="N11" s="10">
        <v>14.526289999999999</v>
      </c>
      <c r="O11" s="10">
        <v>15.641349999999999</v>
      </c>
      <c r="P11" s="10">
        <v>17.304300000000001</v>
      </c>
      <c r="Q11" s="10">
        <v>17.391739999999999</v>
      </c>
      <c r="R11" s="10">
        <v>18.408899999999999</v>
      </c>
      <c r="S11" s="10">
        <v>18.61589</v>
      </c>
      <c r="T11" s="10">
        <v>18.925049999999999</v>
      </c>
      <c r="U11" s="10">
        <v>19.091909999999999</v>
      </c>
      <c r="V11" s="10">
        <v>19.854980000000001</v>
      </c>
      <c r="W11" s="10">
        <v>20.493220000000001</v>
      </c>
      <c r="X11" s="10">
        <v>21.690989999999999</v>
      </c>
      <c r="Y11" s="10">
        <v>21.698450000000001</v>
      </c>
      <c r="Z11" s="10">
        <v>21.68666</v>
      </c>
      <c r="AA11" s="10">
        <v>21.821670000000001</v>
      </c>
      <c r="AB11" s="10">
        <v>22.67079</v>
      </c>
      <c r="AC11" s="10">
        <v>22.652570000000001</v>
      </c>
      <c r="AD11" s="10">
        <v>23.150670000000002</v>
      </c>
      <c r="AE11" s="10">
        <v>22.791519999999998</v>
      </c>
      <c r="AF11" s="10">
        <v>23.303249999999998</v>
      </c>
      <c r="AG11" s="10">
        <v>23.190899999999999</v>
      </c>
      <c r="AH11" s="10">
        <v>22.887730000000001</v>
      </c>
      <c r="AI11" s="10">
        <v>23.492429999999999</v>
      </c>
      <c r="AJ11" s="87">
        <v>23.54748</v>
      </c>
      <c r="AK11" s="29"/>
      <c r="AL11" s="10">
        <v>25.169999999999998</v>
      </c>
      <c r="AM11" s="10"/>
      <c r="AN11" s="10"/>
      <c r="AO11" s="10">
        <v>26.33</v>
      </c>
      <c r="AP11" s="95"/>
      <c r="AQ11" s="95"/>
      <c r="AR11" s="10">
        <v>27.478000000000002</v>
      </c>
    </row>
    <row r="12" spans="1:44" ht="13.5" customHeight="1" x14ac:dyDescent="0.3">
      <c r="A12" s="2" t="s">
        <v>37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>
        <v>3.7269999999999998E-2</v>
      </c>
      <c r="Q12" s="10">
        <v>0.21375</v>
      </c>
      <c r="R12" s="10">
        <v>0.92318</v>
      </c>
      <c r="S12" s="10">
        <v>2.6462400000000001</v>
      </c>
      <c r="T12" s="10">
        <v>4.3795099999999998</v>
      </c>
      <c r="U12" s="10">
        <v>5.0808200000000001</v>
      </c>
      <c r="V12" s="10">
        <v>5.6859099999999998</v>
      </c>
      <c r="W12" s="10">
        <v>6.2118399999999996</v>
      </c>
      <c r="X12" s="10">
        <v>7.2460699999999996</v>
      </c>
      <c r="Y12" s="10">
        <v>8.4027200000000004</v>
      </c>
      <c r="Z12" s="10">
        <v>9.7561</v>
      </c>
      <c r="AA12" s="10">
        <v>10.93862</v>
      </c>
      <c r="AB12" s="10">
        <v>10.75192</v>
      </c>
      <c r="AC12" s="10">
        <v>10.714119999999999</v>
      </c>
      <c r="AD12" s="10">
        <v>10.9339</v>
      </c>
      <c r="AE12" s="10">
        <v>10.90874</v>
      </c>
      <c r="AF12" s="10">
        <v>11.978070000000001</v>
      </c>
      <c r="AG12" s="10">
        <v>12.347759999999999</v>
      </c>
      <c r="AH12" s="10">
        <v>13.37241</v>
      </c>
      <c r="AI12" s="10">
        <v>13.608309999999999</v>
      </c>
      <c r="AJ12" s="87">
        <v>14.302479999999999</v>
      </c>
      <c r="AK12" s="29"/>
      <c r="AL12" s="10">
        <v>14.811</v>
      </c>
      <c r="AM12" s="10"/>
      <c r="AN12" s="10"/>
      <c r="AO12" s="10">
        <v>15.371000000000002</v>
      </c>
      <c r="AP12" s="95"/>
      <c r="AQ12" s="95"/>
      <c r="AR12" s="10">
        <v>15.687000000000001</v>
      </c>
    </row>
    <row r="13" spans="1:44" ht="13.5" customHeight="1" x14ac:dyDescent="0.3">
      <c r="A13" s="2" t="s">
        <v>38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v>0.87849999999999995</v>
      </c>
      <c r="AE13" s="10">
        <v>1.8128299999999999</v>
      </c>
      <c r="AF13" s="10">
        <v>2.4283700000000001</v>
      </c>
      <c r="AG13" s="10">
        <v>3.1350199999999999</v>
      </c>
      <c r="AH13" s="10">
        <v>3.8572000000000002</v>
      </c>
      <c r="AI13" s="10">
        <v>4.0411299999999999</v>
      </c>
      <c r="AJ13" s="87">
        <v>4.1577000000000002</v>
      </c>
      <c r="AK13" s="29"/>
      <c r="AL13" s="10">
        <v>4.9409999999999998</v>
      </c>
      <c r="AM13" s="10"/>
      <c r="AN13" s="10"/>
      <c r="AO13" s="10">
        <v>5.548</v>
      </c>
      <c r="AP13" s="95"/>
      <c r="AQ13" s="95"/>
      <c r="AR13" s="10">
        <v>6.4</v>
      </c>
    </row>
    <row r="14" spans="1:44" ht="13.5" customHeight="1" x14ac:dyDescent="0.3">
      <c r="A14" s="46" t="s">
        <v>2</v>
      </c>
      <c r="B14" s="47">
        <v>12.058540000000001</v>
      </c>
      <c r="C14" s="47">
        <v>12.407999999999999</v>
      </c>
      <c r="D14" s="47">
        <v>12.3369</v>
      </c>
      <c r="E14" s="47">
        <v>12.6021</v>
      </c>
      <c r="F14" s="47">
        <v>13.172980000000001</v>
      </c>
      <c r="G14" s="47">
        <v>13.29834</v>
      </c>
      <c r="H14" s="47">
        <v>13.31024</v>
      </c>
      <c r="I14" s="47">
        <v>13.66043</v>
      </c>
      <c r="J14" s="47">
        <v>13.472379999999999</v>
      </c>
      <c r="K14" s="47">
        <v>13.63495</v>
      </c>
      <c r="L14" s="47">
        <v>13.430619999999999</v>
      </c>
      <c r="M14" s="47">
        <v>14.952730000000001</v>
      </c>
      <c r="N14" s="47">
        <v>14.99977</v>
      </c>
      <c r="O14" s="47">
        <v>15.57912</v>
      </c>
      <c r="P14" s="47">
        <v>16.964410000000001</v>
      </c>
      <c r="Q14" s="47">
        <v>17.592870000000001</v>
      </c>
      <c r="R14" s="47">
        <v>21.36129</v>
      </c>
      <c r="S14" s="47">
        <v>25.392579999999999</v>
      </c>
      <c r="T14" s="47">
        <v>26.222200000000001</v>
      </c>
      <c r="U14" s="47">
        <v>26.043869999999998</v>
      </c>
      <c r="V14" s="47">
        <v>25.909839999999999</v>
      </c>
      <c r="W14" s="47">
        <v>27.824770000000001</v>
      </c>
      <c r="X14" s="47">
        <v>28.614059999999998</v>
      </c>
      <c r="Y14" s="47">
        <v>28.148420000000002</v>
      </c>
      <c r="Z14" s="47">
        <v>28.187169999999998</v>
      </c>
      <c r="AA14" s="47">
        <v>29.407589999999999</v>
      </c>
      <c r="AB14" s="47">
        <v>29.593050000000002</v>
      </c>
      <c r="AC14" s="47">
        <v>28.521519999999999</v>
      </c>
      <c r="AD14" s="47">
        <v>29.574619999999999</v>
      </c>
      <c r="AE14" s="47">
        <v>29.66441</v>
      </c>
      <c r="AF14" s="47">
        <v>30.25581</v>
      </c>
      <c r="AG14" s="47">
        <v>30.895240000000001</v>
      </c>
      <c r="AH14" s="47">
        <v>31.415759999999999</v>
      </c>
      <c r="AI14" s="47">
        <v>31.7698</v>
      </c>
      <c r="AJ14" s="88">
        <v>33.334710000000001</v>
      </c>
      <c r="AK14" s="47"/>
      <c r="AL14" s="47">
        <v>34.630000000000003</v>
      </c>
      <c r="AM14" s="47"/>
      <c r="AN14" s="47"/>
      <c r="AO14" s="47">
        <v>35.954000000000001</v>
      </c>
      <c r="AP14" s="94"/>
      <c r="AQ14" s="94"/>
      <c r="AR14" s="47">
        <v>36.567999999999998</v>
      </c>
    </row>
    <row r="15" spans="1:44" ht="13.5" customHeight="1" x14ac:dyDescent="0.3">
      <c r="A15" s="2" t="s">
        <v>36</v>
      </c>
      <c r="B15" s="10">
        <v>12.058540000000001</v>
      </c>
      <c r="C15" s="10">
        <v>12.407999999999999</v>
      </c>
      <c r="D15" s="10">
        <v>12.3369</v>
      </c>
      <c r="E15" s="10">
        <v>12.6021</v>
      </c>
      <c r="F15" s="10">
        <v>13.172980000000001</v>
      </c>
      <c r="G15" s="10">
        <v>13.29834</v>
      </c>
      <c r="H15" s="10">
        <v>13.31024</v>
      </c>
      <c r="I15" s="10">
        <v>13.66043</v>
      </c>
      <c r="J15" s="10">
        <v>13.472379999999999</v>
      </c>
      <c r="K15" s="10">
        <v>13.63495</v>
      </c>
      <c r="L15" s="10">
        <v>13.430619999999999</v>
      </c>
      <c r="M15" s="10">
        <v>14.952730000000001</v>
      </c>
      <c r="N15" s="10">
        <v>14.99977</v>
      </c>
      <c r="O15" s="10">
        <v>15.57912</v>
      </c>
      <c r="P15" s="10">
        <v>16.447880000000001</v>
      </c>
      <c r="Q15" s="10">
        <v>16.683530000000001</v>
      </c>
      <c r="R15" s="10">
        <v>16.758590000000002</v>
      </c>
      <c r="S15" s="10">
        <v>17.12885</v>
      </c>
      <c r="T15" s="10">
        <v>16.790199999999999</v>
      </c>
      <c r="U15" s="10">
        <v>16.31399</v>
      </c>
      <c r="V15" s="10">
        <v>15.93866</v>
      </c>
      <c r="W15" s="10">
        <v>17.017849999999999</v>
      </c>
      <c r="X15" s="10">
        <v>16.85989</v>
      </c>
      <c r="Y15" s="10">
        <v>15.893840000000001</v>
      </c>
      <c r="Z15" s="10">
        <v>15.536149999999999</v>
      </c>
      <c r="AA15" s="10">
        <v>16.016719999999999</v>
      </c>
      <c r="AB15" s="10">
        <v>16.189900000000002</v>
      </c>
      <c r="AC15" s="10">
        <v>15.600630000000001</v>
      </c>
      <c r="AD15" s="10">
        <v>16.186440000000001</v>
      </c>
      <c r="AE15" s="10">
        <v>16.0015</v>
      </c>
      <c r="AF15" s="10">
        <v>16.289180000000002</v>
      </c>
      <c r="AG15" s="10">
        <v>16.66564</v>
      </c>
      <c r="AH15" s="10">
        <v>16.54579</v>
      </c>
      <c r="AI15" s="10">
        <v>16.403479999999998</v>
      </c>
      <c r="AJ15" s="87">
        <v>16.97044</v>
      </c>
      <c r="AK15" s="29"/>
      <c r="AL15" s="10">
        <v>17.527000000000001</v>
      </c>
      <c r="AM15" s="10"/>
      <c r="AN15" s="10"/>
      <c r="AO15" s="10">
        <v>18.030999999999999</v>
      </c>
      <c r="AP15" s="95"/>
      <c r="AQ15" s="95"/>
      <c r="AR15" s="10">
        <v>18.484999999999999</v>
      </c>
    </row>
    <row r="16" spans="1:44" ht="13.5" customHeight="1" x14ac:dyDescent="0.3">
      <c r="A16" s="2" t="s">
        <v>37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>
        <v>0.51654</v>
      </c>
      <c r="Q16" s="10">
        <v>0.90934999999999999</v>
      </c>
      <c r="R16" s="10">
        <v>4.6026999999999996</v>
      </c>
      <c r="S16" s="10">
        <v>8.2637300000000007</v>
      </c>
      <c r="T16" s="10">
        <v>9.4319900000000008</v>
      </c>
      <c r="U16" s="10">
        <v>9.72987</v>
      </c>
      <c r="V16" s="10">
        <v>9.9711700000000008</v>
      </c>
      <c r="W16" s="10">
        <v>10.80692</v>
      </c>
      <c r="X16" s="10">
        <v>11.754160000000001</v>
      </c>
      <c r="Y16" s="10">
        <v>12.254580000000001</v>
      </c>
      <c r="Z16" s="10">
        <v>12.65103</v>
      </c>
      <c r="AA16" s="10">
        <v>13.39087</v>
      </c>
      <c r="AB16" s="10">
        <v>13.40316</v>
      </c>
      <c r="AC16" s="10">
        <v>12.92089</v>
      </c>
      <c r="AD16" s="10">
        <v>13.14784</v>
      </c>
      <c r="AE16" s="10">
        <v>13.295070000000001</v>
      </c>
      <c r="AF16" s="10">
        <v>13.53393</v>
      </c>
      <c r="AG16" s="10">
        <v>13.72</v>
      </c>
      <c r="AH16" s="10">
        <v>14.08695</v>
      </c>
      <c r="AI16" s="10">
        <v>14.522679999999999</v>
      </c>
      <c r="AJ16" s="87">
        <v>15.43008</v>
      </c>
      <c r="AK16" s="29"/>
      <c r="AL16" s="10">
        <v>15.981000000000002</v>
      </c>
      <c r="AM16" s="10"/>
      <c r="AN16" s="10"/>
      <c r="AO16" s="10">
        <v>16.454000000000001</v>
      </c>
      <c r="AP16" s="95"/>
      <c r="AQ16" s="95"/>
      <c r="AR16" s="10">
        <v>16.198</v>
      </c>
    </row>
    <row r="17" spans="1:44" ht="13.5" customHeight="1" x14ac:dyDescent="0.3">
      <c r="A17" s="6" t="s">
        <v>38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31"/>
      <c r="S17" s="32"/>
      <c r="T17" s="31"/>
      <c r="U17" s="31"/>
      <c r="V17" s="11"/>
      <c r="W17" s="11"/>
      <c r="X17" s="11"/>
      <c r="Y17" s="11"/>
      <c r="Z17" s="11"/>
      <c r="AA17" s="11"/>
      <c r="AB17" s="11"/>
      <c r="AC17" s="11"/>
      <c r="AD17" s="11">
        <v>0.24034</v>
      </c>
      <c r="AE17" s="11">
        <v>0.36784</v>
      </c>
      <c r="AF17" s="11">
        <v>0.43269999999999997</v>
      </c>
      <c r="AG17" s="11">
        <v>0.50961000000000001</v>
      </c>
      <c r="AH17" s="11">
        <v>0.78303</v>
      </c>
      <c r="AI17" s="11">
        <v>0.84363999999999995</v>
      </c>
      <c r="AJ17" s="89">
        <v>0.93418999999999996</v>
      </c>
      <c r="AK17" s="40"/>
      <c r="AL17" s="11">
        <v>1.1220000000000001</v>
      </c>
      <c r="AM17" s="11"/>
      <c r="AN17" s="11"/>
      <c r="AO17" s="11">
        <v>1.4690000000000001</v>
      </c>
      <c r="AP17" s="96"/>
      <c r="AQ17" s="96"/>
      <c r="AR17" s="11">
        <v>1.8849999999999998</v>
      </c>
    </row>
    <row r="18" spans="1:44" s="4" customFormat="1" ht="13.5" customHeight="1" x14ac:dyDescent="0.2">
      <c r="A18" s="118" t="s">
        <v>78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</row>
    <row r="19" spans="1:44" s="5" customFormat="1" ht="15.5" customHeight="1" x14ac:dyDescent="0.3">
      <c r="A19" s="119" t="s">
        <v>60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</row>
    <row r="20" spans="1:44" s="26" customFormat="1" ht="12" customHeight="1" x14ac:dyDescent="0.3">
      <c r="A20" s="119" t="s">
        <v>42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</row>
    <row r="21" spans="1:44" s="27" customFormat="1" ht="21.5" customHeight="1" x14ac:dyDescent="0.3">
      <c r="A21" s="119" t="s">
        <v>76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</row>
    <row r="22" spans="1:44" s="16" customFormat="1" ht="13.5" customHeight="1" x14ac:dyDescent="0.3">
      <c r="A22" s="121" t="s">
        <v>49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</row>
    <row r="23" spans="1:44" s="5" customFormat="1" ht="25.5" customHeight="1" x14ac:dyDescent="0.2">
      <c r="A23" s="5" t="s">
        <v>52</v>
      </c>
    </row>
    <row r="24" spans="1:44" s="5" customFormat="1" ht="13.5" customHeight="1" x14ac:dyDescent="0.2">
      <c r="A24" s="5" t="str">
        <f>Index!A11</f>
        <v>© OFS 2024</v>
      </c>
    </row>
  </sheetData>
  <mergeCells count="8">
    <mergeCell ref="A20:AR20"/>
    <mergeCell ref="A21:AR21"/>
    <mergeCell ref="A22:AR22"/>
    <mergeCell ref="A2:AK2"/>
    <mergeCell ref="A3:AL3"/>
    <mergeCell ref="A4:AL4"/>
    <mergeCell ref="A18:AR18"/>
    <mergeCell ref="A19:AR19"/>
  </mergeCells>
  <hyperlinks>
    <hyperlink ref="A1" location="Index!A1" display="Retour" xr:uid="{00000000-0004-0000-0400-000000000000}"/>
  </hyperlinks>
  <printOptions horizontalCentered="1"/>
  <pageMargins left="0.5" right="0.5" top="0.5" bottom="0.5" header="0.4921259845" footer="0.49212598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103"/>
  <sheetViews>
    <sheetView showGridLines="0" zoomScaleNormal="100" zoomScaleSheetLayoutView="152" workbookViewId="0">
      <pane ySplit="5" topLeftCell="A6" activePane="bottomLeft" state="frozen"/>
      <selection pane="bottomLeft"/>
    </sheetView>
  </sheetViews>
  <sheetFormatPr baseColWidth="10" defaultColWidth="11" defaultRowHeight="14" x14ac:dyDescent="0.3"/>
  <cols>
    <col min="1" max="1" width="9.75" style="14" customWidth="1"/>
    <col min="2" max="2" width="6.25" style="14" customWidth="1"/>
    <col min="3" max="6" width="6.25" style="14" hidden="1" customWidth="1"/>
    <col min="7" max="7" width="6.25" style="14" customWidth="1"/>
    <col min="8" max="11" width="6.25" style="14" hidden="1" customWidth="1"/>
    <col min="12" max="12" width="6.25" style="14" customWidth="1"/>
    <col min="13" max="16" width="6.25" style="14" hidden="1" customWidth="1"/>
    <col min="17" max="17" width="6.25" style="14" customWidth="1"/>
    <col min="18" max="19" width="6.25" style="14" hidden="1" customWidth="1"/>
    <col min="20" max="20" width="6.25" style="33" hidden="1" customWidth="1"/>
    <col min="21" max="21" width="6.25" style="14" hidden="1" customWidth="1"/>
    <col min="22" max="22" width="6.25" style="14" customWidth="1"/>
    <col min="23" max="26" width="6.25" style="14" hidden="1" customWidth="1"/>
    <col min="27" max="27" width="6.25" style="14" customWidth="1"/>
    <col min="28" max="31" width="6.25" style="14" hidden="1" customWidth="1"/>
    <col min="32" max="32" width="6.25" style="14" customWidth="1"/>
    <col min="33" max="33" width="6.25" style="14" hidden="1" customWidth="1"/>
    <col min="34" max="38" width="6.25" style="14" customWidth="1"/>
    <col min="39" max="40" width="6.25" style="14" hidden="1" customWidth="1"/>
    <col min="41" max="41" width="6.25" style="14" customWidth="1"/>
    <col min="42" max="43" width="6.25" style="14" hidden="1" customWidth="1"/>
    <col min="44" max="44" width="6.25" style="14" customWidth="1"/>
    <col min="45" max="16384" width="11" style="14"/>
  </cols>
  <sheetData>
    <row r="1" spans="1:44" s="60" customFormat="1" ht="25.5" customHeight="1" x14ac:dyDescent="0.3">
      <c r="A1" s="59" t="s">
        <v>5</v>
      </c>
    </row>
    <row r="2" spans="1:44" s="28" customFormat="1" ht="13.5" customHeight="1" x14ac:dyDescent="0.3">
      <c r="A2" s="116" t="str">
        <f>CONCATENATE(Index!A1," (total) selon le sexe et le canton de domicile, de 1980 à ",RIGHT(Index!A10,4)-2)</f>
        <v>Taux de maturités (total) selon le sexe et le canton de domicile, de 1980 à 2022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Q2" s="68"/>
      <c r="AR2" s="68" t="s">
        <v>45</v>
      </c>
    </row>
    <row r="3" spans="1:44" s="65" customFormat="1" ht="13.5" customHeight="1" x14ac:dyDescent="0.25">
      <c r="A3" s="117" t="s">
        <v>58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4" s="7" customFormat="1" ht="15" customHeight="1" x14ac:dyDescent="0.3">
      <c r="A4" s="112" t="s">
        <v>80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</row>
    <row r="5" spans="1:44" s="15" customFormat="1" ht="13.5" customHeight="1" x14ac:dyDescent="0.3">
      <c r="A5" s="51" t="s">
        <v>0</v>
      </c>
      <c r="B5" s="63">
        <v>1980</v>
      </c>
      <c r="C5" s="63">
        <v>1981</v>
      </c>
      <c r="D5" s="63">
        <v>1982</v>
      </c>
      <c r="E5" s="63">
        <v>1983</v>
      </c>
      <c r="F5" s="63">
        <v>1984</v>
      </c>
      <c r="G5" s="63">
        <v>1985</v>
      </c>
      <c r="H5" s="63">
        <v>1986</v>
      </c>
      <c r="I5" s="63">
        <v>1987</v>
      </c>
      <c r="J5" s="63">
        <v>1988</v>
      </c>
      <c r="K5" s="63">
        <v>1989</v>
      </c>
      <c r="L5" s="63">
        <v>1990</v>
      </c>
      <c r="M5" s="63">
        <v>1991</v>
      </c>
      <c r="N5" s="63">
        <v>1992</v>
      </c>
      <c r="O5" s="63">
        <v>1993</v>
      </c>
      <c r="P5" s="63" t="s">
        <v>68</v>
      </c>
      <c r="Q5" s="63">
        <v>1995</v>
      </c>
      <c r="R5" s="63">
        <v>1996</v>
      </c>
      <c r="S5" s="63">
        <v>1997</v>
      </c>
      <c r="T5" s="63" t="s">
        <v>64</v>
      </c>
      <c r="U5" s="63">
        <v>1999</v>
      </c>
      <c r="V5" s="63">
        <v>2000</v>
      </c>
      <c r="W5" s="63">
        <v>2001</v>
      </c>
      <c r="X5" s="63">
        <v>2002</v>
      </c>
      <c r="Y5" s="63">
        <v>2003</v>
      </c>
      <c r="Z5" s="63">
        <v>2004</v>
      </c>
      <c r="AA5" s="63">
        <v>2005</v>
      </c>
      <c r="AB5" s="63">
        <v>2006</v>
      </c>
      <c r="AC5" s="63">
        <v>2007</v>
      </c>
      <c r="AD5" s="63" t="s">
        <v>63</v>
      </c>
      <c r="AE5" s="63">
        <v>2009</v>
      </c>
      <c r="AF5" s="63" t="s">
        <v>65</v>
      </c>
      <c r="AG5" s="63" t="s">
        <v>66</v>
      </c>
      <c r="AH5" s="63">
        <v>2012</v>
      </c>
      <c r="AI5" s="63">
        <v>2013</v>
      </c>
      <c r="AJ5" s="85">
        <v>2014</v>
      </c>
      <c r="AK5" s="84" t="s">
        <v>67</v>
      </c>
      <c r="AL5" s="64">
        <v>2016</v>
      </c>
      <c r="AM5" s="64">
        <v>2017</v>
      </c>
      <c r="AN5" s="64">
        <v>2018</v>
      </c>
      <c r="AO5" s="64">
        <v>2019</v>
      </c>
      <c r="AP5" s="64">
        <v>2020</v>
      </c>
      <c r="AQ5" s="64">
        <v>2021</v>
      </c>
      <c r="AR5" s="64">
        <v>2022</v>
      </c>
    </row>
    <row r="6" spans="1:44" s="15" customFormat="1" ht="13.5" customHeight="1" x14ac:dyDescent="0.3">
      <c r="A6" s="21" t="s">
        <v>62</v>
      </c>
      <c r="B6" s="22">
        <v>10.623810000000001</v>
      </c>
      <c r="C6" s="22">
        <v>10.937580000000001</v>
      </c>
      <c r="D6" s="22">
        <v>11.08053</v>
      </c>
      <c r="E6" s="22">
        <v>11.573230000000001</v>
      </c>
      <c r="F6" s="22">
        <v>12.19584</v>
      </c>
      <c r="G6" s="22">
        <v>12.135199999999999</v>
      </c>
      <c r="H6" s="22">
        <v>12.197789999999999</v>
      </c>
      <c r="I6" s="22">
        <v>12.60275</v>
      </c>
      <c r="J6" s="22">
        <v>12.84825</v>
      </c>
      <c r="K6" s="22">
        <v>13.148389999999999</v>
      </c>
      <c r="L6" s="22">
        <v>13.30982</v>
      </c>
      <c r="M6" s="22">
        <v>14.4175</v>
      </c>
      <c r="N6" s="22">
        <v>14.767670000000001</v>
      </c>
      <c r="O6" s="22">
        <v>15.609590000000001</v>
      </c>
      <c r="P6" s="22">
        <v>17.14677</v>
      </c>
      <c r="Q6" s="22">
        <v>17.598929999999999</v>
      </c>
      <c r="R6" s="22">
        <v>20.347549999999998</v>
      </c>
      <c r="S6" s="22">
        <v>23.32085</v>
      </c>
      <c r="T6" s="22">
        <v>24.784140000000001</v>
      </c>
      <c r="U6" s="22">
        <v>25.118400000000001</v>
      </c>
      <c r="V6" s="22">
        <v>25.68994</v>
      </c>
      <c r="W6" s="22">
        <v>27.258130000000001</v>
      </c>
      <c r="X6" s="22">
        <v>28.752289999999999</v>
      </c>
      <c r="Y6" s="22">
        <v>29.055630000000001</v>
      </c>
      <c r="Z6" s="22">
        <v>29.788810000000002</v>
      </c>
      <c r="AA6" s="22">
        <v>31.056899999999999</v>
      </c>
      <c r="AB6" s="22">
        <v>31.4556</v>
      </c>
      <c r="AC6" s="22">
        <v>30.879390000000001</v>
      </c>
      <c r="AD6" s="22">
        <v>32.201369999999997</v>
      </c>
      <c r="AE6" s="22">
        <v>32.51549</v>
      </c>
      <c r="AF6" s="22">
        <v>33.892780000000002</v>
      </c>
      <c r="AG6" s="22">
        <v>34.698520000000002</v>
      </c>
      <c r="AH6" s="22">
        <v>35.668280000000003</v>
      </c>
      <c r="AI6" s="22">
        <v>36.337710000000001</v>
      </c>
      <c r="AJ6" s="86">
        <v>37.567480000000003</v>
      </c>
      <c r="AK6" s="22"/>
      <c r="AL6" s="22">
        <v>39.643000000000001</v>
      </c>
      <c r="AM6" s="22"/>
      <c r="AN6" s="22"/>
      <c r="AO6" s="22">
        <v>41.421999999999997</v>
      </c>
      <c r="AP6" s="91"/>
      <c r="AQ6" s="91"/>
      <c r="AR6" s="22">
        <v>42.882999999999996</v>
      </c>
    </row>
    <row r="7" spans="1:44" s="15" customFormat="1" ht="13.5" customHeight="1" x14ac:dyDescent="0.3">
      <c r="A7" s="2" t="s">
        <v>3</v>
      </c>
      <c r="B7" s="10">
        <v>9.1476400000000009</v>
      </c>
      <c r="C7" s="10">
        <v>9.4007400000000008</v>
      </c>
      <c r="D7" s="10">
        <v>9.7796000000000003</v>
      </c>
      <c r="E7" s="10">
        <v>10.503310000000001</v>
      </c>
      <c r="F7" s="10">
        <v>11.16774</v>
      </c>
      <c r="G7" s="10">
        <v>10.931850000000001</v>
      </c>
      <c r="H7" s="10">
        <v>11.0435</v>
      </c>
      <c r="I7" s="10">
        <v>11.51013</v>
      </c>
      <c r="J7" s="10">
        <v>12.20351</v>
      </c>
      <c r="K7" s="10">
        <v>12.63941</v>
      </c>
      <c r="L7" s="10">
        <v>13.18436</v>
      </c>
      <c r="M7" s="10">
        <v>13.86309</v>
      </c>
      <c r="N7" s="10">
        <v>14.526289999999999</v>
      </c>
      <c r="O7" s="10">
        <v>15.641349999999999</v>
      </c>
      <c r="P7" s="10">
        <v>17.341570000000001</v>
      </c>
      <c r="Q7" s="10">
        <v>17.60549</v>
      </c>
      <c r="R7" s="10">
        <v>19.332080000000001</v>
      </c>
      <c r="S7" s="10">
        <v>21.262129999999999</v>
      </c>
      <c r="T7" s="10">
        <v>23.304559999999999</v>
      </c>
      <c r="U7" s="10">
        <v>24.172730000000001</v>
      </c>
      <c r="V7" s="10">
        <v>25.540890000000001</v>
      </c>
      <c r="W7" s="10">
        <v>26.70506</v>
      </c>
      <c r="X7" s="10">
        <v>28.937059999999999</v>
      </c>
      <c r="Y7" s="10">
        <v>30.101179999999999</v>
      </c>
      <c r="Z7" s="10">
        <v>31.44276</v>
      </c>
      <c r="AA7" s="10">
        <v>32.760300000000001</v>
      </c>
      <c r="AB7" s="10">
        <v>33.422719999999998</v>
      </c>
      <c r="AC7" s="10">
        <v>33.366689999999998</v>
      </c>
      <c r="AD7" s="10">
        <v>34.963059999999999</v>
      </c>
      <c r="AE7" s="10">
        <v>35.513089999999998</v>
      </c>
      <c r="AF7" s="10">
        <v>37.709690000000002</v>
      </c>
      <c r="AG7" s="10">
        <v>38.673679999999997</v>
      </c>
      <c r="AH7" s="10">
        <v>40.117330000000003</v>
      </c>
      <c r="AI7" s="10">
        <v>41.141860000000001</v>
      </c>
      <c r="AJ7" s="87">
        <v>42.007660000000001</v>
      </c>
      <c r="AK7" s="29"/>
      <c r="AL7" s="29">
        <v>44.922000000000004</v>
      </c>
      <c r="AM7" s="29"/>
      <c r="AN7" s="29"/>
      <c r="AO7" s="29">
        <v>47.249000000000002</v>
      </c>
      <c r="AP7" s="97"/>
      <c r="AQ7" s="97"/>
      <c r="AR7" s="29">
        <v>49.564999999999998</v>
      </c>
    </row>
    <row r="8" spans="1:44" s="15" customFormat="1" ht="13.5" customHeight="1" x14ac:dyDescent="0.3">
      <c r="A8" s="2" t="s">
        <v>2</v>
      </c>
      <c r="B8" s="10">
        <v>12.058540000000001</v>
      </c>
      <c r="C8" s="10">
        <v>12.407999999999999</v>
      </c>
      <c r="D8" s="10">
        <v>12.3369</v>
      </c>
      <c r="E8" s="10">
        <v>12.6021</v>
      </c>
      <c r="F8" s="10">
        <v>13.172980000000001</v>
      </c>
      <c r="G8" s="10">
        <v>13.29834</v>
      </c>
      <c r="H8" s="10">
        <v>13.31024</v>
      </c>
      <c r="I8" s="10">
        <v>13.66043</v>
      </c>
      <c r="J8" s="10">
        <v>13.472379999999999</v>
      </c>
      <c r="K8" s="10">
        <v>13.63495</v>
      </c>
      <c r="L8" s="10">
        <v>13.430619999999999</v>
      </c>
      <c r="M8" s="10">
        <v>14.952730000000001</v>
      </c>
      <c r="N8" s="10">
        <v>14.99977</v>
      </c>
      <c r="O8" s="10">
        <v>15.57912</v>
      </c>
      <c r="P8" s="10">
        <v>16.964410000000001</v>
      </c>
      <c r="Q8" s="10">
        <v>17.592870000000001</v>
      </c>
      <c r="R8" s="10">
        <v>21.36129</v>
      </c>
      <c r="S8" s="10">
        <v>25.392579999999999</v>
      </c>
      <c r="T8" s="10">
        <v>26.222200000000001</v>
      </c>
      <c r="U8" s="10">
        <v>26.043869999999998</v>
      </c>
      <c r="V8" s="10">
        <v>25.909839999999999</v>
      </c>
      <c r="W8" s="10">
        <v>27.824770000000001</v>
      </c>
      <c r="X8" s="10">
        <v>28.614059999999998</v>
      </c>
      <c r="Y8" s="10">
        <v>28.148420000000002</v>
      </c>
      <c r="Z8" s="10">
        <v>28.187169999999998</v>
      </c>
      <c r="AA8" s="10">
        <v>29.407589999999999</v>
      </c>
      <c r="AB8" s="10">
        <v>29.593050000000002</v>
      </c>
      <c r="AC8" s="10">
        <v>28.521519999999999</v>
      </c>
      <c r="AD8" s="10">
        <v>29.574619999999999</v>
      </c>
      <c r="AE8" s="10">
        <v>29.66441</v>
      </c>
      <c r="AF8" s="10">
        <v>30.25581</v>
      </c>
      <c r="AG8" s="10">
        <v>30.895240000000001</v>
      </c>
      <c r="AH8" s="10">
        <v>31.415759999999999</v>
      </c>
      <c r="AI8" s="10">
        <v>31.7698</v>
      </c>
      <c r="AJ8" s="87">
        <v>33.334710000000001</v>
      </c>
      <c r="AK8" s="29"/>
      <c r="AL8" s="29">
        <v>34.630000000000003</v>
      </c>
      <c r="AM8" s="29"/>
      <c r="AN8" s="29"/>
      <c r="AO8" s="29">
        <v>35.954000000000001</v>
      </c>
      <c r="AP8" s="97"/>
      <c r="AQ8" s="97"/>
      <c r="AR8" s="29">
        <v>36.567999999999998</v>
      </c>
    </row>
    <row r="9" spans="1:44" s="15" customFormat="1" ht="13.5" customHeight="1" x14ac:dyDescent="0.3">
      <c r="A9" s="46" t="s">
        <v>9</v>
      </c>
      <c r="B9" s="47">
        <v>12.466749999999999</v>
      </c>
      <c r="C9" s="47">
        <v>12.63927</v>
      </c>
      <c r="D9" s="47">
        <v>13.133459999999999</v>
      </c>
      <c r="E9" s="47">
        <v>13.29378</v>
      </c>
      <c r="F9" s="47">
        <v>13.63663</v>
      </c>
      <c r="G9" s="47">
        <v>14.478249999999999</v>
      </c>
      <c r="H9" s="47">
        <v>14.583209999999999</v>
      </c>
      <c r="I9" s="47">
        <v>14.2529</v>
      </c>
      <c r="J9" s="47">
        <v>14.30795</v>
      </c>
      <c r="K9" s="47">
        <v>14.97809</v>
      </c>
      <c r="L9" s="47">
        <v>15.412089999999999</v>
      </c>
      <c r="M9" s="47">
        <v>15.72851</v>
      </c>
      <c r="N9" s="47">
        <v>16.476320000000001</v>
      </c>
      <c r="O9" s="47">
        <v>16.731100000000001</v>
      </c>
      <c r="P9" s="47">
        <v>17.75488</v>
      </c>
      <c r="Q9" s="47">
        <v>17.73395</v>
      </c>
      <c r="R9" s="47">
        <v>18.70635</v>
      </c>
      <c r="S9" s="47">
        <v>18.429950000000002</v>
      </c>
      <c r="T9" s="47">
        <v>25.9954</v>
      </c>
      <c r="U9" s="47">
        <v>26.971879999999999</v>
      </c>
      <c r="V9" s="47">
        <v>26.69426</v>
      </c>
      <c r="W9" s="47">
        <v>28.000589999999999</v>
      </c>
      <c r="X9" s="47">
        <v>28.104939999999999</v>
      </c>
      <c r="Y9" s="47">
        <v>28.788070000000001</v>
      </c>
      <c r="Z9" s="47">
        <v>29.024999999999999</v>
      </c>
      <c r="AA9" s="47">
        <v>31.7578</v>
      </c>
      <c r="AB9" s="47">
        <v>31.960650000000001</v>
      </c>
      <c r="AC9" s="47">
        <v>32.619079999999997</v>
      </c>
      <c r="AD9" s="47">
        <v>33.757289999999998</v>
      </c>
      <c r="AE9" s="47">
        <v>30.00301</v>
      </c>
      <c r="AF9" s="47">
        <v>31.81692</v>
      </c>
      <c r="AG9" s="47">
        <v>33.109960000000001</v>
      </c>
      <c r="AH9" s="47">
        <v>34.422199999999997</v>
      </c>
      <c r="AI9" s="47">
        <v>35.784350000000003</v>
      </c>
      <c r="AJ9" s="88">
        <v>35.472700000000003</v>
      </c>
      <c r="AK9" s="47"/>
      <c r="AL9" s="47">
        <v>37.31</v>
      </c>
      <c r="AM9" s="47"/>
      <c r="AN9" s="47"/>
      <c r="AO9" s="47">
        <v>39.268000000000001</v>
      </c>
      <c r="AP9" s="94"/>
      <c r="AQ9" s="94"/>
      <c r="AR9" s="47">
        <v>42.298999999999999</v>
      </c>
    </row>
    <row r="10" spans="1:44" s="15" customFormat="1" ht="13.5" customHeight="1" x14ac:dyDescent="0.3">
      <c r="A10" s="2" t="s">
        <v>3</v>
      </c>
      <c r="B10" s="10">
        <v>11.26845</v>
      </c>
      <c r="C10" s="10">
        <v>11.35826</v>
      </c>
      <c r="D10" s="10">
        <v>11.36284</v>
      </c>
      <c r="E10" s="10">
        <v>12.283300000000001</v>
      </c>
      <c r="F10" s="10">
        <v>13.078760000000001</v>
      </c>
      <c r="G10" s="10">
        <v>13.34756</v>
      </c>
      <c r="H10" s="10">
        <v>14.069050000000001</v>
      </c>
      <c r="I10" s="10">
        <v>13.586349999999999</v>
      </c>
      <c r="J10" s="10">
        <v>13.754020000000001</v>
      </c>
      <c r="K10" s="10">
        <v>15.008089999999999</v>
      </c>
      <c r="L10" s="10">
        <v>16.134450000000001</v>
      </c>
      <c r="M10" s="10">
        <v>15.74418</v>
      </c>
      <c r="N10" s="10">
        <v>16.306180000000001</v>
      </c>
      <c r="O10" s="10">
        <v>16.411919999999999</v>
      </c>
      <c r="P10" s="10">
        <v>19.199100000000001</v>
      </c>
      <c r="Q10" s="10">
        <v>18.645130000000002</v>
      </c>
      <c r="R10" s="10">
        <v>19.88832</v>
      </c>
      <c r="S10" s="10">
        <v>19.51024</v>
      </c>
      <c r="T10" s="10">
        <v>23.838940000000001</v>
      </c>
      <c r="U10" s="10">
        <v>26.080300000000001</v>
      </c>
      <c r="V10" s="10">
        <v>26.46529</v>
      </c>
      <c r="W10" s="10">
        <v>26.40138</v>
      </c>
      <c r="X10" s="10">
        <v>27.367049999999999</v>
      </c>
      <c r="Y10" s="10">
        <v>29.261890000000001</v>
      </c>
      <c r="Z10" s="10">
        <v>31.069590000000002</v>
      </c>
      <c r="AA10" s="10">
        <v>34.006839999999997</v>
      </c>
      <c r="AB10" s="10">
        <v>34.52196</v>
      </c>
      <c r="AC10" s="10">
        <v>34.64761</v>
      </c>
      <c r="AD10" s="10">
        <v>36.976590000000002</v>
      </c>
      <c r="AE10" s="10">
        <v>33.391289999999998</v>
      </c>
      <c r="AF10" s="10">
        <v>35.285699999999999</v>
      </c>
      <c r="AG10" s="10">
        <v>36.90943</v>
      </c>
      <c r="AH10" s="10">
        <v>37.95919</v>
      </c>
      <c r="AI10" s="10">
        <v>40.467149999999997</v>
      </c>
      <c r="AJ10" s="87">
        <v>38.624200000000002</v>
      </c>
      <c r="AK10" s="29"/>
      <c r="AL10" s="29">
        <v>41.357999999999997</v>
      </c>
      <c r="AM10" s="29"/>
      <c r="AN10" s="29"/>
      <c r="AO10" s="29">
        <v>43.561999999999998</v>
      </c>
      <c r="AP10" s="97"/>
      <c r="AQ10" s="97"/>
      <c r="AR10" s="29">
        <v>48.021000000000001</v>
      </c>
    </row>
    <row r="11" spans="1:44" s="15" customFormat="1" ht="13.5" customHeight="1" x14ac:dyDescent="0.3">
      <c r="A11" s="2" t="s">
        <v>2</v>
      </c>
      <c r="B11" s="10">
        <v>13.63001</v>
      </c>
      <c r="C11" s="10">
        <v>13.91141</v>
      </c>
      <c r="D11" s="10">
        <v>14.840669999999999</v>
      </c>
      <c r="E11" s="10">
        <v>14.305289999999999</v>
      </c>
      <c r="F11" s="10">
        <v>14.183730000000001</v>
      </c>
      <c r="G11" s="10">
        <v>15.593220000000001</v>
      </c>
      <c r="H11" s="10">
        <v>15.084809999999999</v>
      </c>
      <c r="I11" s="10">
        <v>14.925190000000001</v>
      </c>
      <c r="J11" s="10">
        <v>14.86999</v>
      </c>
      <c r="K11" s="10">
        <v>14.94811</v>
      </c>
      <c r="L11" s="10">
        <v>14.689819999999999</v>
      </c>
      <c r="M11" s="10">
        <v>15.71303</v>
      </c>
      <c r="N11" s="10">
        <v>16.643989999999999</v>
      </c>
      <c r="O11" s="10">
        <v>17.051259999999999</v>
      </c>
      <c r="P11" s="10">
        <v>16.38288</v>
      </c>
      <c r="Q11" s="10">
        <v>16.818899999999999</v>
      </c>
      <c r="R11" s="10">
        <v>17.60098</v>
      </c>
      <c r="S11" s="10">
        <v>17.385919999999999</v>
      </c>
      <c r="T11" s="10">
        <v>28.021560000000001</v>
      </c>
      <c r="U11" s="10">
        <v>27.857150000000001</v>
      </c>
      <c r="V11" s="10">
        <v>26.969519999999999</v>
      </c>
      <c r="W11" s="10">
        <v>29.59675</v>
      </c>
      <c r="X11" s="10">
        <v>28.819569999999999</v>
      </c>
      <c r="Y11" s="10">
        <v>28.37566</v>
      </c>
      <c r="Z11" s="10">
        <v>26.99455</v>
      </c>
      <c r="AA11" s="10">
        <v>29.562809999999999</v>
      </c>
      <c r="AB11" s="10">
        <v>29.453510000000001</v>
      </c>
      <c r="AC11" s="10">
        <v>30.7058</v>
      </c>
      <c r="AD11" s="10">
        <v>30.723020000000002</v>
      </c>
      <c r="AE11" s="10">
        <v>26.739540000000002</v>
      </c>
      <c r="AF11" s="10">
        <v>28.586469999999998</v>
      </c>
      <c r="AG11" s="10">
        <v>29.605830000000001</v>
      </c>
      <c r="AH11" s="10">
        <v>31.11337</v>
      </c>
      <c r="AI11" s="10">
        <v>31.30593</v>
      </c>
      <c r="AJ11" s="87">
        <v>32.541429999999998</v>
      </c>
      <c r="AK11" s="29"/>
      <c r="AL11" s="29">
        <v>33.505000000000003</v>
      </c>
      <c r="AM11" s="29"/>
      <c r="AN11" s="29"/>
      <c r="AO11" s="29">
        <v>35.254000000000005</v>
      </c>
      <c r="AP11" s="97"/>
      <c r="AQ11" s="97"/>
      <c r="AR11" s="29">
        <v>36.917000000000002</v>
      </c>
    </row>
    <row r="12" spans="1:44" s="15" customFormat="1" ht="13.5" customHeight="1" x14ac:dyDescent="0.3">
      <c r="A12" s="46" t="s">
        <v>10</v>
      </c>
      <c r="B12" s="47">
        <v>7.0010700000000003</v>
      </c>
      <c r="C12" s="47">
        <v>7.2275799999999997</v>
      </c>
      <c r="D12" s="47">
        <v>7.5300399999999996</v>
      </c>
      <c r="E12" s="47">
        <v>7.7376199999999997</v>
      </c>
      <c r="F12" s="47">
        <v>7.8941999999999997</v>
      </c>
      <c r="G12" s="47">
        <v>8.1579999999999995</v>
      </c>
      <c r="H12" s="47">
        <v>7.3049600000000003</v>
      </c>
      <c r="I12" s="47">
        <v>8.2225099999999998</v>
      </c>
      <c r="J12" s="47">
        <v>8.4058600000000006</v>
      </c>
      <c r="K12" s="47">
        <v>8.5521700000000003</v>
      </c>
      <c r="L12" s="47">
        <v>8.0869300000000006</v>
      </c>
      <c r="M12" s="47">
        <v>9.0709800000000005</v>
      </c>
      <c r="N12" s="47">
        <v>9.7240400000000005</v>
      </c>
      <c r="O12" s="47">
        <v>11.0252</v>
      </c>
      <c r="P12" s="47">
        <v>11.63307</v>
      </c>
      <c r="Q12" s="47">
        <v>12.56677</v>
      </c>
      <c r="R12" s="47">
        <v>12.303179999999999</v>
      </c>
      <c r="S12" s="47">
        <v>12.950559999999999</v>
      </c>
      <c r="T12" s="47">
        <v>22.298380000000002</v>
      </c>
      <c r="U12" s="47">
        <v>22.54156</v>
      </c>
      <c r="V12" s="47">
        <v>22.782330000000002</v>
      </c>
      <c r="W12" s="47">
        <v>25.666879999999999</v>
      </c>
      <c r="X12" s="47">
        <v>27.53501</v>
      </c>
      <c r="Y12" s="47">
        <v>29.750340000000001</v>
      </c>
      <c r="Z12" s="47">
        <v>30.63739</v>
      </c>
      <c r="AA12" s="47">
        <v>31.01164</v>
      </c>
      <c r="AB12" s="47">
        <v>32.002719999999997</v>
      </c>
      <c r="AC12" s="47">
        <v>31.38711</v>
      </c>
      <c r="AD12" s="47">
        <v>32.142240000000001</v>
      </c>
      <c r="AE12" s="47">
        <v>32.895220000000002</v>
      </c>
      <c r="AF12" s="47">
        <v>32.844009999999997</v>
      </c>
      <c r="AG12" s="47">
        <v>33.692610000000002</v>
      </c>
      <c r="AH12" s="47">
        <v>33.70608</v>
      </c>
      <c r="AI12" s="47">
        <v>34.512430000000002</v>
      </c>
      <c r="AJ12" s="88">
        <v>35.616459999999996</v>
      </c>
      <c r="AK12" s="47"/>
      <c r="AL12" s="47">
        <v>36.466000000000001</v>
      </c>
      <c r="AM12" s="47"/>
      <c r="AN12" s="47"/>
      <c r="AO12" s="47">
        <v>37.791000000000004</v>
      </c>
      <c r="AP12" s="94"/>
      <c r="AQ12" s="94"/>
      <c r="AR12" s="47">
        <v>38.995000000000005</v>
      </c>
    </row>
    <row r="13" spans="1:44" s="15" customFormat="1" ht="13.5" customHeight="1" x14ac:dyDescent="0.3">
      <c r="A13" s="2" t="s">
        <v>3</v>
      </c>
      <c r="B13" s="10">
        <v>4.9464899999999998</v>
      </c>
      <c r="C13" s="10">
        <v>5.8235799999999998</v>
      </c>
      <c r="D13" s="10">
        <v>6.3457600000000003</v>
      </c>
      <c r="E13" s="10">
        <v>6.4516099999999996</v>
      </c>
      <c r="F13" s="10">
        <v>6.3853299999999997</v>
      </c>
      <c r="G13" s="10">
        <v>6.6856900000000001</v>
      </c>
      <c r="H13" s="10">
        <v>5.7745699999999998</v>
      </c>
      <c r="I13" s="10">
        <v>7.0041200000000003</v>
      </c>
      <c r="J13" s="10">
        <v>7.3493599999999999</v>
      </c>
      <c r="K13" s="10">
        <v>7.4523099999999998</v>
      </c>
      <c r="L13" s="10">
        <v>7.3974000000000002</v>
      </c>
      <c r="M13" s="10">
        <v>7.7024800000000004</v>
      </c>
      <c r="N13" s="10">
        <v>8.3827999999999996</v>
      </c>
      <c r="O13" s="10">
        <v>10.176740000000001</v>
      </c>
      <c r="P13" s="10">
        <v>11.33733</v>
      </c>
      <c r="Q13" s="10">
        <v>11.91229</v>
      </c>
      <c r="R13" s="10">
        <v>12.646229999999999</v>
      </c>
      <c r="S13" s="10">
        <v>13.03279</v>
      </c>
      <c r="T13" s="10">
        <v>18.096409999999999</v>
      </c>
      <c r="U13" s="10">
        <v>19.1296</v>
      </c>
      <c r="V13" s="10">
        <v>20.237010000000001</v>
      </c>
      <c r="W13" s="10">
        <v>24.39086</v>
      </c>
      <c r="X13" s="10">
        <v>29.168030000000002</v>
      </c>
      <c r="Y13" s="10">
        <v>30.710920000000002</v>
      </c>
      <c r="Z13" s="10">
        <v>32.906199999999998</v>
      </c>
      <c r="AA13" s="10">
        <v>33.74297</v>
      </c>
      <c r="AB13" s="10">
        <v>34.421900000000001</v>
      </c>
      <c r="AC13" s="10">
        <v>34.344239999999999</v>
      </c>
      <c r="AD13" s="10">
        <v>35.587850000000003</v>
      </c>
      <c r="AE13" s="10">
        <v>35.964089999999999</v>
      </c>
      <c r="AF13" s="10">
        <v>36.176110000000001</v>
      </c>
      <c r="AG13" s="10">
        <v>35.83813</v>
      </c>
      <c r="AH13" s="10">
        <v>39.200020000000002</v>
      </c>
      <c r="AI13" s="10">
        <v>38.706620000000001</v>
      </c>
      <c r="AJ13" s="87">
        <v>39.593299999999999</v>
      </c>
      <c r="AK13" s="29"/>
      <c r="AL13" s="29">
        <v>41.526999999999994</v>
      </c>
      <c r="AM13" s="29"/>
      <c r="AN13" s="29"/>
      <c r="AO13" s="29">
        <v>42.781000000000006</v>
      </c>
      <c r="AP13" s="97"/>
      <c r="AQ13" s="97"/>
      <c r="AR13" s="29">
        <v>45.326999999999998</v>
      </c>
    </row>
    <row r="14" spans="1:44" s="15" customFormat="1" ht="13.5" customHeight="1" x14ac:dyDescent="0.3">
      <c r="A14" s="2" t="s">
        <v>2</v>
      </c>
      <c r="B14" s="10">
        <v>9.0186100000000007</v>
      </c>
      <c r="C14" s="10">
        <v>8.5548500000000001</v>
      </c>
      <c r="D14" s="10">
        <v>8.6784999999999997</v>
      </c>
      <c r="E14" s="10">
        <v>8.9853900000000007</v>
      </c>
      <c r="F14" s="10">
        <v>9.3394999999999992</v>
      </c>
      <c r="G14" s="10">
        <v>9.6271199999999997</v>
      </c>
      <c r="H14" s="10">
        <v>8.8166700000000002</v>
      </c>
      <c r="I14" s="10">
        <v>9.3741299999999992</v>
      </c>
      <c r="J14" s="10">
        <v>9.4163899999999998</v>
      </c>
      <c r="K14" s="10">
        <v>9.5875800000000009</v>
      </c>
      <c r="L14" s="10">
        <v>8.71922</v>
      </c>
      <c r="M14" s="10">
        <v>10.392720000000001</v>
      </c>
      <c r="N14" s="10">
        <v>10.981780000000001</v>
      </c>
      <c r="O14" s="10">
        <v>11.83695</v>
      </c>
      <c r="P14" s="10">
        <v>11.909649999999999</v>
      </c>
      <c r="Q14" s="10">
        <v>13.199619999999999</v>
      </c>
      <c r="R14" s="10">
        <v>11.98025</v>
      </c>
      <c r="S14" s="10">
        <v>12.87448</v>
      </c>
      <c r="T14" s="10">
        <v>26.299880000000002</v>
      </c>
      <c r="U14" s="10">
        <v>25.76764</v>
      </c>
      <c r="V14" s="10">
        <v>25.404979999999998</v>
      </c>
      <c r="W14" s="10">
        <v>27.04729</v>
      </c>
      <c r="X14" s="10">
        <v>25.94511</v>
      </c>
      <c r="Y14" s="10">
        <v>28.954160000000002</v>
      </c>
      <c r="Z14" s="10">
        <v>28.4102</v>
      </c>
      <c r="AA14" s="10">
        <v>28.408609999999999</v>
      </c>
      <c r="AB14" s="10">
        <v>29.832529999999998</v>
      </c>
      <c r="AC14" s="10">
        <v>28.57601</v>
      </c>
      <c r="AD14" s="10">
        <v>28.898019999999999</v>
      </c>
      <c r="AE14" s="10">
        <v>29.998930000000001</v>
      </c>
      <c r="AF14" s="10">
        <v>29.739940000000001</v>
      </c>
      <c r="AG14" s="10">
        <v>31.617080000000001</v>
      </c>
      <c r="AH14" s="10">
        <v>28.549589999999998</v>
      </c>
      <c r="AI14" s="10">
        <v>30.49023</v>
      </c>
      <c r="AJ14" s="87">
        <v>31.7165</v>
      </c>
      <c r="AK14" s="29"/>
      <c r="AL14" s="29">
        <v>31.575999999999997</v>
      </c>
      <c r="AM14" s="29"/>
      <c r="AN14" s="29"/>
      <c r="AO14" s="29">
        <v>33.088000000000001</v>
      </c>
      <c r="AP14" s="97"/>
      <c r="AQ14" s="97"/>
      <c r="AR14" s="29">
        <v>32.978999999999999</v>
      </c>
    </row>
    <row r="15" spans="1:44" s="15" customFormat="1" ht="13.5" customHeight="1" x14ac:dyDescent="0.3">
      <c r="A15" s="46" t="s">
        <v>11</v>
      </c>
      <c r="B15" s="47">
        <v>5.8235599999999996</v>
      </c>
      <c r="C15" s="47">
        <v>6.9119299999999999</v>
      </c>
      <c r="D15" s="47">
        <v>7.41012</v>
      </c>
      <c r="E15" s="47">
        <v>7.2530299999999999</v>
      </c>
      <c r="F15" s="47">
        <v>7.4726100000000004</v>
      </c>
      <c r="G15" s="47">
        <v>8.2504600000000003</v>
      </c>
      <c r="H15" s="47">
        <v>8.0099900000000002</v>
      </c>
      <c r="I15" s="47">
        <v>8.1356599999999997</v>
      </c>
      <c r="J15" s="47">
        <v>7.1204400000000003</v>
      </c>
      <c r="K15" s="47">
        <v>7.7413999999999996</v>
      </c>
      <c r="L15" s="47">
        <v>7.2132500000000004</v>
      </c>
      <c r="M15" s="47">
        <v>7.9489900000000002</v>
      </c>
      <c r="N15" s="47">
        <v>9.9177300000000006</v>
      </c>
      <c r="O15" s="47">
        <v>9.173</v>
      </c>
      <c r="P15" s="47">
        <v>9.4990500000000004</v>
      </c>
      <c r="Q15" s="47">
        <v>10.08245</v>
      </c>
      <c r="R15" s="47">
        <v>10.076409999999999</v>
      </c>
      <c r="S15" s="47">
        <v>12.128360000000001</v>
      </c>
      <c r="T15" s="47">
        <v>22.831720000000001</v>
      </c>
      <c r="U15" s="47">
        <v>19.26951</v>
      </c>
      <c r="V15" s="47">
        <v>20.870370000000001</v>
      </c>
      <c r="W15" s="47">
        <v>21.356629999999999</v>
      </c>
      <c r="X15" s="47">
        <v>22.735230000000001</v>
      </c>
      <c r="Y15" s="47">
        <v>25.85652</v>
      </c>
      <c r="Z15" s="47">
        <v>23.887599999999999</v>
      </c>
      <c r="AA15" s="47">
        <v>25.58541</v>
      </c>
      <c r="AB15" s="47">
        <v>27.195910000000001</v>
      </c>
      <c r="AC15" s="47">
        <v>28.461559999999999</v>
      </c>
      <c r="AD15" s="47">
        <v>29.198640000000001</v>
      </c>
      <c r="AE15" s="47">
        <v>30.108560000000001</v>
      </c>
      <c r="AF15" s="47">
        <v>32.388030000000001</v>
      </c>
      <c r="AG15" s="47">
        <v>31.510470000000002</v>
      </c>
      <c r="AH15" s="47">
        <v>34.34348</v>
      </c>
      <c r="AI15" s="47">
        <v>31.422000000000001</v>
      </c>
      <c r="AJ15" s="88">
        <v>33.022939999999998</v>
      </c>
      <c r="AK15" s="47"/>
      <c r="AL15" s="47">
        <v>32.951999999999998</v>
      </c>
      <c r="AM15" s="47"/>
      <c r="AN15" s="47"/>
      <c r="AO15" s="47">
        <v>34.375999999999998</v>
      </c>
      <c r="AP15" s="94"/>
      <c r="AQ15" s="94"/>
      <c r="AR15" s="47">
        <v>35.213999999999999</v>
      </c>
    </row>
    <row r="16" spans="1:44" s="15" customFormat="1" ht="13.5" customHeight="1" x14ac:dyDescent="0.3">
      <c r="A16" s="2" t="s">
        <v>3</v>
      </c>
      <c r="B16" s="10">
        <v>3.7227700000000001</v>
      </c>
      <c r="C16" s="10">
        <v>4.3051399999999997</v>
      </c>
      <c r="D16" s="10">
        <v>5.2950100000000004</v>
      </c>
      <c r="E16" s="10">
        <v>5.05443</v>
      </c>
      <c r="F16" s="10">
        <v>4.56386</v>
      </c>
      <c r="G16" s="10">
        <v>5.6826600000000003</v>
      </c>
      <c r="H16" s="10">
        <v>5.81846</v>
      </c>
      <c r="I16" s="10">
        <v>5.4854000000000003</v>
      </c>
      <c r="J16" s="10">
        <v>5.7065200000000003</v>
      </c>
      <c r="K16" s="10">
        <v>5.2542400000000002</v>
      </c>
      <c r="L16" s="10">
        <v>6.1250499999999999</v>
      </c>
      <c r="M16" s="10">
        <v>6.4572399999999996</v>
      </c>
      <c r="N16" s="10">
        <v>7.0069600000000003</v>
      </c>
      <c r="O16" s="10">
        <v>7.4648599999999998</v>
      </c>
      <c r="P16" s="10">
        <v>8.0645199999999999</v>
      </c>
      <c r="Q16" s="10">
        <v>8.4089799999999997</v>
      </c>
      <c r="R16" s="10">
        <v>9.2337900000000008</v>
      </c>
      <c r="S16" s="10">
        <v>10.771470000000001</v>
      </c>
      <c r="T16" s="10">
        <v>19.9053</v>
      </c>
      <c r="U16" s="10">
        <v>17.752700000000001</v>
      </c>
      <c r="V16" s="10">
        <v>19.209240000000001</v>
      </c>
      <c r="W16" s="10">
        <v>18.390229999999999</v>
      </c>
      <c r="X16" s="10">
        <v>19.473020000000002</v>
      </c>
      <c r="Y16" s="10">
        <v>26.19632</v>
      </c>
      <c r="Z16" s="10">
        <v>24.56551</v>
      </c>
      <c r="AA16" s="10">
        <v>26.328209999999999</v>
      </c>
      <c r="AB16" s="10">
        <v>27.542179999999998</v>
      </c>
      <c r="AC16" s="10">
        <v>30.718240000000002</v>
      </c>
      <c r="AD16" s="10">
        <v>31.8172</v>
      </c>
      <c r="AE16" s="10">
        <v>30.630749999999999</v>
      </c>
      <c r="AF16" s="10">
        <v>35.082410000000003</v>
      </c>
      <c r="AG16" s="10">
        <v>35.622700000000002</v>
      </c>
      <c r="AH16" s="10">
        <v>37.806240000000003</v>
      </c>
      <c r="AI16" s="10">
        <v>34.197969999999998</v>
      </c>
      <c r="AJ16" s="87">
        <v>36.79956</v>
      </c>
      <c r="AK16" s="29"/>
      <c r="AL16" s="29">
        <v>37.914999999999999</v>
      </c>
      <c r="AM16" s="29"/>
      <c r="AN16" s="29"/>
      <c r="AO16" s="29">
        <v>39.190000000000005</v>
      </c>
      <c r="AP16" s="97"/>
      <c r="AQ16" s="97"/>
      <c r="AR16" s="29">
        <v>41.67</v>
      </c>
    </row>
    <row r="17" spans="1:45" s="15" customFormat="1" ht="13.5" customHeight="1" x14ac:dyDescent="0.3">
      <c r="A17" s="2" t="s">
        <v>2</v>
      </c>
      <c r="B17" s="10">
        <v>7.8043300000000002</v>
      </c>
      <c r="C17" s="10">
        <v>9.4367199999999993</v>
      </c>
      <c r="D17" s="10">
        <v>9.4017099999999996</v>
      </c>
      <c r="E17" s="10">
        <v>9.2205999999999992</v>
      </c>
      <c r="F17" s="10">
        <v>10.245609999999999</v>
      </c>
      <c r="G17" s="10">
        <v>10.808820000000001</v>
      </c>
      <c r="H17" s="10">
        <v>10.15982</v>
      </c>
      <c r="I17" s="10">
        <v>10.751849999999999</v>
      </c>
      <c r="J17" s="10">
        <v>8.5646299999999993</v>
      </c>
      <c r="K17" s="10">
        <v>10.09211</v>
      </c>
      <c r="L17" s="10">
        <v>8.2713000000000001</v>
      </c>
      <c r="M17" s="10">
        <v>9.3659300000000005</v>
      </c>
      <c r="N17" s="10">
        <v>12.742010000000001</v>
      </c>
      <c r="O17" s="10">
        <v>10.815849999999999</v>
      </c>
      <c r="P17" s="10">
        <v>10.922790000000001</v>
      </c>
      <c r="Q17" s="10">
        <v>11.710039999999999</v>
      </c>
      <c r="R17" s="10">
        <v>10.873609999999999</v>
      </c>
      <c r="S17" s="10">
        <v>13.41295</v>
      </c>
      <c r="T17" s="10">
        <v>25.66337</v>
      </c>
      <c r="U17" s="10">
        <v>20.671749999999999</v>
      </c>
      <c r="V17" s="10">
        <v>22.634070000000001</v>
      </c>
      <c r="W17" s="10">
        <v>24.443950000000001</v>
      </c>
      <c r="X17" s="10">
        <v>25.833320000000001</v>
      </c>
      <c r="Y17" s="10">
        <v>25.536300000000001</v>
      </c>
      <c r="Z17" s="10">
        <v>23.262840000000001</v>
      </c>
      <c r="AA17" s="10">
        <v>24.953040000000001</v>
      </c>
      <c r="AB17" s="10">
        <v>26.79786</v>
      </c>
      <c r="AC17" s="10">
        <v>26.306920000000002</v>
      </c>
      <c r="AD17" s="10">
        <v>26.653099999999998</v>
      </c>
      <c r="AE17" s="10">
        <v>29.626390000000001</v>
      </c>
      <c r="AF17" s="10">
        <v>29.665769999999998</v>
      </c>
      <c r="AG17" s="10">
        <v>27.403729999999999</v>
      </c>
      <c r="AH17" s="10">
        <v>31.00572</v>
      </c>
      <c r="AI17" s="10">
        <v>28.796019999999999</v>
      </c>
      <c r="AJ17" s="87">
        <v>29.453980000000001</v>
      </c>
      <c r="AK17" s="29"/>
      <c r="AL17" s="29">
        <v>28.165000000000003</v>
      </c>
      <c r="AM17" s="29"/>
      <c r="AN17" s="29"/>
      <c r="AO17" s="29">
        <v>29.908000000000001</v>
      </c>
      <c r="AP17" s="97"/>
      <c r="AQ17" s="97"/>
      <c r="AR17" s="29">
        <v>29.2</v>
      </c>
    </row>
    <row r="18" spans="1:45" s="15" customFormat="1" ht="13.5" customHeight="1" x14ac:dyDescent="0.3">
      <c r="A18" s="46" t="s">
        <v>12</v>
      </c>
      <c r="B18" s="47">
        <v>8.6172299999999993</v>
      </c>
      <c r="C18" s="47">
        <v>7.28477</v>
      </c>
      <c r="D18" s="47">
        <v>7.1307299999999998</v>
      </c>
      <c r="E18" s="47">
        <v>6.4668799999999997</v>
      </c>
      <c r="F18" s="47">
        <v>6.0423</v>
      </c>
      <c r="G18" s="47">
        <v>8.0515299999999996</v>
      </c>
      <c r="H18" s="47">
        <v>6.7010300000000003</v>
      </c>
      <c r="I18" s="47">
        <v>7.94224</v>
      </c>
      <c r="J18" s="47">
        <v>8.4210499999999993</v>
      </c>
      <c r="K18" s="47">
        <v>5.7692300000000003</v>
      </c>
      <c r="L18" s="47">
        <v>9.1976499999999994</v>
      </c>
      <c r="M18" s="47">
        <v>7.8994600000000004</v>
      </c>
      <c r="N18" s="47">
        <v>4.74383</v>
      </c>
      <c r="O18" s="47">
        <v>11.69591</v>
      </c>
      <c r="P18" s="47">
        <v>9.6234300000000008</v>
      </c>
      <c r="Q18" s="47">
        <v>7.5268800000000002</v>
      </c>
      <c r="R18" s="47">
        <v>12.605040000000001</v>
      </c>
      <c r="S18" s="47">
        <v>13.31776</v>
      </c>
      <c r="T18" s="47">
        <v>17.608229999999999</v>
      </c>
      <c r="U18" s="47">
        <v>19.785219999999999</v>
      </c>
      <c r="V18" s="47">
        <v>21.801220000000001</v>
      </c>
      <c r="W18" s="47">
        <v>20.340170000000001</v>
      </c>
      <c r="X18" s="47">
        <v>22.362870000000001</v>
      </c>
      <c r="Y18" s="47">
        <v>22.875640000000001</v>
      </c>
      <c r="Z18" s="47">
        <v>27.086580000000001</v>
      </c>
      <c r="AA18" s="47">
        <v>31.904589999999999</v>
      </c>
      <c r="AB18" s="47">
        <v>28.88823</v>
      </c>
      <c r="AC18" s="47">
        <v>29.92727</v>
      </c>
      <c r="AD18" s="47">
        <v>25.642679999999999</v>
      </c>
      <c r="AE18" s="47">
        <v>26.543569999999999</v>
      </c>
      <c r="AF18" s="47">
        <v>29.990120000000001</v>
      </c>
      <c r="AG18" s="47">
        <v>25.712990000000001</v>
      </c>
      <c r="AH18" s="47">
        <v>31.734719999999999</v>
      </c>
      <c r="AI18" s="47">
        <v>32.329889999999999</v>
      </c>
      <c r="AJ18" s="88">
        <v>29.694240000000001</v>
      </c>
      <c r="AK18" s="47"/>
      <c r="AL18" s="47">
        <v>29.141000000000002</v>
      </c>
      <c r="AM18" s="47"/>
      <c r="AN18" s="47"/>
      <c r="AO18" s="47">
        <v>27.507999999999999</v>
      </c>
      <c r="AP18" s="94"/>
      <c r="AQ18" s="94"/>
      <c r="AR18" s="47">
        <v>28.821999999999999</v>
      </c>
    </row>
    <row r="19" spans="1:45" s="15" customFormat="1" ht="13.5" customHeight="1" x14ac:dyDescent="0.3">
      <c r="A19" s="2" t="s">
        <v>3</v>
      </c>
      <c r="B19" s="10">
        <v>5.4298599999999997</v>
      </c>
      <c r="C19" s="10">
        <v>3.1802100000000002</v>
      </c>
      <c r="D19" s="10">
        <v>3.2608700000000002</v>
      </c>
      <c r="E19" s="10">
        <v>5.5555599999999998</v>
      </c>
      <c r="F19" s="10">
        <v>4.1666699999999999</v>
      </c>
      <c r="G19" s="10">
        <v>6.6225199999999997</v>
      </c>
      <c r="H19" s="10">
        <v>5.6179800000000002</v>
      </c>
      <c r="I19" s="10">
        <v>5.3956799999999996</v>
      </c>
      <c r="J19" s="10">
        <v>4.9429699999999999</v>
      </c>
      <c r="K19" s="10">
        <v>4.6413500000000001</v>
      </c>
      <c r="L19" s="10">
        <v>5.3278699999999999</v>
      </c>
      <c r="M19" s="10">
        <v>6.3670400000000003</v>
      </c>
      <c r="N19" s="10">
        <v>2.57511</v>
      </c>
      <c r="O19" s="10">
        <v>8.0971700000000002</v>
      </c>
      <c r="P19" s="10">
        <v>6.5789499999999999</v>
      </c>
      <c r="Q19" s="10">
        <v>4.7413800000000004</v>
      </c>
      <c r="R19" s="10">
        <v>12.556050000000001</v>
      </c>
      <c r="S19" s="10">
        <v>11.764709999999999</v>
      </c>
      <c r="T19" s="10">
        <v>16.589759999999998</v>
      </c>
      <c r="U19" s="10">
        <v>11.98115</v>
      </c>
      <c r="V19" s="10">
        <v>19.333950000000002</v>
      </c>
      <c r="W19" s="10">
        <v>18.897469999999998</v>
      </c>
      <c r="X19" s="10">
        <v>26.407029999999999</v>
      </c>
      <c r="Y19" s="10">
        <v>15.75365</v>
      </c>
      <c r="Z19" s="10">
        <v>26.940480000000001</v>
      </c>
      <c r="AA19" s="10">
        <v>32.759639999999997</v>
      </c>
      <c r="AB19" s="10">
        <v>29.916509999999999</v>
      </c>
      <c r="AC19" s="10">
        <v>37.182740000000003</v>
      </c>
      <c r="AD19" s="10">
        <v>31.630939999999999</v>
      </c>
      <c r="AE19" s="10">
        <v>28.66527</v>
      </c>
      <c r="AF19" s="10">
        <v>29.255710000000001</v>
      </c>
      <c r="AG19" s="10">
        <v>27.760840000000002</v>
      </c>
      <c r="AH19" s="10">
        <v>33.339480000000002</v>
      </c>
      <c r="AI19" s="10">
        <v>34.55603</v>
      </c>
      <c r="AJ19" s="87">
        <v>34.67333</v>
      </c>
      <c r="AK19" s="29"/>
      <c r="AL19" s="29" t="s">
        <v>43</v>
      </c>
      <c r="AM19" s="29"/>
      <c r="AN19" s="29"/>
      <c r="AO19" s="29" t="s">
        <v>43</v>
      </c>
      <c r="AP19" s="97"/>
      <c r="AQ19" s="97"/>
      <c r="AR19" s="29" t="s">
        <v>43</v>
      </c>
    </row>
    <row r="20" spans="1:45" s="15" customFormat="1" ht="13.5" customHeight="1" x14ac:dyDescent="0.3">
      <c r="A20" s="2" t="s">
        <v>2</v>
      </c>
      <c r="B20" s="10">
        <v>11.15108</v>
      </c>
      <c r="C20" s="10">
        <v>10.90343</v>
      </c>
      <c r="D20" s="10">
        <v>10.54313</v>
      </c>
      <c r="E20" s="10">
        <v>7.3170700000000002</v>
      </c>
      <c r="F20" s="10">
        <v>7.7142900000000001</v>
      </c>
      <c r="G20" s="10">
        <v>9.4043899999999994</v>
      </c>
      <c r="H20" s="10">
        <v>7.6190499999999997</v>
      </c>
      <c r="I20" s="10">
        <v>10.507250000000001</v>
      </c>
      <c r="J20" s="10">
        <v>11.400650000000001</v>
      </c>
      <c r="K20" s="10">
        <v>6.7137799999999999</v>
      </c>
      <c r="L20" s="10">
        <v>12.734080000000001</v>
      </c>
      <c r="M20" s="10">
        <v>9.3103400000000001</v>
      </c>
      <c r="N20" s="10">
        <v>6.4625899999999996</v>
      </c>
      <c r="O20" s="10">
        <v>15.03759</v>
      </c>
      <c r="P20" s="10">
        <v>12.4</v>
      </c>
      <c r="Q20" s="10">
        <v>10.30043</v>
      </c>
      <c r="R20" s="10">
        <v>12.64822</v>
      </c>
      <c r="S20" s="10">
        <v>14.732139999999999</v>
      </c>
      <c r="T20" s="10">
        <v>18.48404</v>
      </c>
      <c r="U20" s="10">
        <v>26.99503</v>
      </c>
      <c r="V20" s="10">
        <v>24.040130000000001</v>
      </c>
      <c r="W20" s="10">
        <v>21.66667</v>
      </c>
      <c r="X20" s="10">
        <v>18.652470000000001</v>
      </c>
      <c r="Y20" s="10">
        <v>29.815740000000002</v>
      </c>
      <c r="Z20" s="10">
        <v>27</v>
      </c>
      <c r="AA20" s="10">
        <v>31.232379999999999</v>
      </c>
      <c r="AB20" s="10">
        <v>28.007249999999999</v>
      </c>
      <c r="AC20" s="10">
        <v>22.490839999999999</v>
      </c>
      <c r="AD20" s="10">
        <v>20.914110000000001</v>
      </c>
      <c r="AE20" s="10">
        <v>24.74503</v>
      </c>
      <c r="AF20" s="10">
        <v>30.718620000000001</v>
      </c>
      <c r="AG20" s="10">
        <v>23.780169999999998</v>
      </c>
      <c r="AH20" s="10">
        <v>30.01107</v>
      </c>
      <c r="AI20" s="10">
        <v>30.19632</v>
      </c>
      <c r="AJ20" s="87">
        <v>25.411200000000001</v>
      </c>
      <c r="AK20" s="29"/>
      <c r="AL20" s="29" t="s">
        <v>43</v>
      </c>
      <c r="AM20" s="29"/>
      <c r="AN20" s="29"/>
      <c r="AO20" s="29" t="s">
        <v>43</v>
      </c>
      <c r="AP20" s="97"/>
      <c r="AQ20" s="97"/>
      <c r="AR20" s="29" t="s">
        <v>43</v>
      </c>
    </row>
    <row r="21" spans="1:45" s="15" customFormat="1" ht="13.5" customHeight="1" x14ac:dyDescent="0.3">
      <c r="A21" s="46" t="s">
        <v>13</v>
      </c>
      <c r="B21" s="47">
        <v>5.8922600000000003</v>
      </c>
      <c r="C21" s="47">
        <v>6.2944699999999996</v>
      </c>
      <c r="D21" s="47">
        <v>5.3905399999999997</v>
      </c>
      <c r="E21" s="47">
        <v>7.3770499999999997</v>
      </c>
      <c r="F21" s="47">
        <v>7.5175799999999997</v>
      </c>
      <c r="G21" s="47">
        <v>7.8778100000000002</v>
      </c>
      <c r="H21" s="47">
        <v>8.0608799999999992</v>
      </c>
      <c r="I21" s="47">
        <v>7.1887800000000004</v>
      </c>
      <c r="J21" s="47">
        <v>8.5580300000000005</v>
      </c>
      <c r="K21" s="47">
        <v>8.5106400000000004</v>
      </c>
      <c r="L21" s="47">
        <v>8.5626899999999999</v>
      </c>
      <c r="M21" s="47">
        <v>9.3008699999999997</v>
      </c>
      <c r="N21" s="47">
        <v>9.6542700000000004</v>
      </c>
      <c r="O21" s="47">
        <v>9.2063500000000005</v>
      </c>
      <c r="P21" s="47">
        <v>9.5494299999999992</v>
      </c>
      <c r="Q21" s="47">
        <v>11.11825</v>
      </c>
      <c r="R21" s="47">
        <v>11.820650000000001</v>
      </c>
      <c r="S21" s="47">
        <v>12.767379999999999</v>
      </c>
      <c r="T21" s="47">
        <v>15.35291</v>
      </c>
      <c r="U21" s="47">
        <v>16.650069999999999</v>
      </c>
      <c r="V21" s="47">
        <v>21.451509999999999</v>
      </c>
      <c r="W21" s="47">
        <v>21.28342</v>
      </c>
      <c r="X21" s="47">
        <v>21.114809999999999</v>
      </c>
      <c r="Y21" s="47">
        <v>23.205850000000002</v>
      </c>
      <c r="Z21" s="47">
        <v>23.40072</v>
      </c>
      <c r="AA21" s="47">
        <v>22.400210000000001</v>
      </c>
      <c r="AB21" s="47">
        <v>25.800229999999999</v>
      </c>
      <c r="AC21" s="47">
        <v>24.76559</v>
      </c>
      <c r="AD21" s="47">
        <v>25.535499999999999</v>
      </c>
      <c r="AE21" s="47">
        <v>26.037700000000001</v>
      </c>
      <c r="AF21" s="47">
        <v>25.38449</v>
      </c>
      <c r="AG21" s="47">
        <v>29.118780000000001</v>
      </c>
      <c r="AH21" s="47">
        <v>29.164259999999999</v>
      </c>
      <c r="AI21" s="47">
        <v>30.647870000000001</v>
      </c>
      <c r="AJ21" s="88">
        <v>31.622859999999999</v>
      </c>
      <c r="AK21" s="47"/>
      <c r="AL21" s="47">
        <v>31.929999999999996</v>
      </c>
      <c r="AM21" s="47"/>
      <c r="AN21" s="47"/>
      <c r="AO21" s="47">
        <v>33.619999999999997</v>
      </c>
      <c r="AP21" s="94"/>
      <c r="AQ21" s="94"/>
      <c r="AR21" s="47">
        <v>33.819000000000003</v>
      </c>
    </row>
    <row r="22" spans="1:45" s="15" customFormat="1" ht="13.5" customHeight="1" x14ac:dyDescent="0.3">
      <c r="A22" s="2" t="s">
        <v>3</v>
      </c>
      <c r="B22" s="10">
        <v>4.9704100000000002</v>
      </c>
      <c r="C22" s="10">
        <v>4.4311400000000001</v>
      </c>
      <c r="D22" s="10">
        <v>3.2</v>
      </c>
      <c r="E22" s="10">
        <v>6.3932399999999996</v>
      </c>
      <c r="F22" s="10">
        <v>6.41892</v>
      </c>
      <c r="G22" s="10">
        <v>6.7873299999999999</v>
      </c>
      <c r="H22" s="10">
        <v>6.83453</v>
      </c>
      <c r="I22" s="10">
        <v>5.5198999999999998</v>
      </c>
      <c r="J22" s="10">
        <v>7.53512</v>
      </c>
      <c r="K22" s="10">
        <v>7.2874499999999998</v>
      </c>
      <c r="L22" s="10">
        <v>7.7436600000000002</v>
      </c>
      <c r="M22" s="10">
        <v>7.3047899999999997</v>
      </c>
      <c r="N22" s="10">
        <v>10.30383</v>
      </c>
      <c r="O22" s="10">
        <v>8.3215800000000009</v>
      </c>
      <c r="P22" s="10">
        <v>8.5959900000000005</v>
      </c>
      <c r="Q22" s="10">
        <v>9.4910599999999992</v>
      </c>
      <c r="R22" s="10">
        <v>11.664300000000001</v>
      </c>
      <c r="S22" s="10">
        <v>12.21719</v>
      </c>
      <c r="T22" s="10">
        <v>11.72963</v>
      </c>
      <c r="U22" s="10">
        <v>15.288819999999999</v>
      </c>
      <c r="V22" s="10">
        <v>23.732600000000001</v>
      </c>
      <c r="W22" s="10">
        <v>20.599499999999999</v>
      </c>
      <c r="X22" s="10">
        <v>20.639659999999999</v>
      </c>
      <c r="Y22" s="10">
        <v>24.321069999999999</v>
      </c>
      <c r="Z22" s="10">
        <v>22.228090000000002</v>
      </c>
      <c r="AA22" s="10">
        <v>23.59685</v>
      </c>
      <c r="AB22" s="10">
        <v>31.773969999999998</v>
      </c>
      <c r="AC22" s="10">
        <v>28.723759999999999</v>
      </c>
      <c r="AD22" s="10">
        <v>27.165990000000001</v>
      </c>
      <c r="AE22" s="10">
        <v>31.93083</v>
      </c>
      <c r="AF22" s="10">
        <v>27.653639999999999</v>
      </c>
      <c r="AG22" s="10">
        <v>33.712769999999999</v>
      </c>
      <c r="AH22" s="10">
        <v>32.739989999999999</v>
      </c>
      <c r="AI22" s="10">
        <v>35.529359999999997</v>
      </c>
      <c r="AJ22" s="87">
        <v>34.881889999999999</v>
      </c>
      <c r="AK22" s="29"/>
      <c r="AL22" s="29">
        <v>36.512</v>
      </c>
      <c r="AM22" s="29"/>
      <c r="AN22" s="29"/>
      <c r="AO22" s="29">
        <v>39.229999999999997</v>
      </c>
      <c r="AP22" s="97"/>
      <c r="AQ22" s="97"/>
      <c r="AR22" s="29">
        <v>41.085000000000001</v>
      </c>
    </row>
    <row r="23" spans="1:45" s="15" customFormat="1" ht="13.5" customHeight="1" x14ac:dyDescent="0.3">
      <c r="A23" s="2" t="s">
        <v>2</v>
      </c>
      <c r="B23" s="10">
        <v>6.7235899999999997</v>
      </c>
      <c r="C23" s="10">
        <v>7.8628999999999998</v>
      </c>
      <c r="D23" s="10">
        <v>7.4231199999999999</v>
      </c>
      <c r="E23" s="10">
        <v>8.1918100000000003</v>
      </c>
      <c r="F23" s="10">
        <v>8.5327800000000007</v>
      </c>
      <c r="G23" s="10">
        <v>8.85947</v>
      </c>
      <c r="H23" s="10">
        <v>9.1489399999999996</v>
      </c>
      <c r="I23" s="10">
        <v>8.5836900000000007</v>
      </c>
      <c r="J23" s="10">
        <v>9.4257899999999992</v>
      </c>
      <c r="K23" s="10">
        <v>9.5132700000000003</v>
      </c>
      <c r="L23" s="10">
        <v>9.2550799999999995</v>
      </c>
      <c r="M23" s="10">
        <v>11.26238</v>
      </c>
      <c r="N23" s="10">
        <v>9.0206199999999992</v>
      </c>
      <c r="O23" s="10">
        <v>9.9307200000000009</v>
      </c>
      <c r="P23" s="10">
        <v>10.392899999999999</v>
      </c>
      <c r="Q23" s="10">
        <v>12.54524</v>
      </c>
      <c r="R23" s="10">
        <v>11.96359</v>
      </c>
      <c r="S23" s="10">
        <v>13.20528</v>
      </c>
      <c r="T23" s="10">
        <v>18.690940000000001</v>
      </c>
      <c r="U23" s="10">
        <v>17.802589999999999</v>
      </c>
      <c r="V23" s="10">
        <v>19.388750000000002</v>
      </c>
      <c r="W23" s="10">
        <v>21.934049999999999</v>
      </c>
      <c r="X23" s="10">
        <v>21.734999999999999</v>
      </c>
      <c r="Y23" s="10">
        <v>22.18524</v>
      </c>
      <c r="Z23" s="10">
        <v>24.5458</v>
      </c>
      <c r="AA23" s="10">
        <v>21.39303</v>
      </c>
      <c r="AB23" s="10">
        <v>20.962720000000001</v>
      </c>
      <c r="AC23" s="10">
        <v>21.07827</v>
      </c>
      <c r="AD23" s="10">
        <v>24.095880000000001</v>
      </c>
      <c r="AE23" s="10">
        <v>20.953399999999998</v>
      </c>
      <c r="AF23" s="10">
        <v>23.38054</v>
      </c>
      <c r="AG23" s="10">
        <v>24.836939999999998</v>
      </c>
      <c r="AH23" s="10">
        <v>25.904170000000001</v>
      </c>
      <c r="AI23" s="10">
        <v>26.12979</v>
      </c>
      <c r="AJ23" s="87">
        <v>28.456579999999999</v>
      </c>
      <c r="AK23" s="29"/>
      <c r="AL23" s="29">
        <v>27.241</v>
      </c>
      <c r="AM23" s="29"/>
      <c r="AN23" s="29"/>
      <c r="AO23" s="29">
        <v>28.492000000000001</v>
      </c>
      <c r="AP23" s="97"/>
      <c r="AQ23" s="97"/>
      <c r="AR23" s="29">
        <v>26.936</v>
      </c>
    </row>
    <row r="24" spans="1:45" s="15" customFormat="1" ht="13.5" customHeight="1" x14ac:dyDescent="0.3">
      <c r="A24" s="46" t="s">
        <v>14</v>
      </c>
      <c r="B24" s="47">
        <v>6.33188</v>
      </c>
      <c r="C24" s="47">
        <v>5.6818200000000001</v>
      </c>
      <c r="D24" s="47">
        <v>5.6399100000000004</v>
      </c>
      <c r="E24" s="47">
        <v>8.2978699999999996</v>
      </c>
      <c r="F24" s="47">
        <v>6.1420300000000001</v>
      </c>
      <c r="G24" s="47">
        <v>5.0387599999999999</v>
      </c>
      <c r="H24" s="47">
        <v>7.0981199999999998</v>
      </c>
      <c r="I24" s="47">
        <v>4.5009800000000002</v>
      </c>
      <c r="J24" s="47">
        <v>8.8408599999999993</v>
      </c>
      <c r="K24" s="47">
        <v>5.6680200000000003</v>
      </c>
      <c r="L24" s="47">
        <v>5.3078599999999998</v>
      </c>
      <c r="M24" s="47">
        <v>6.9819800000000001</v>
      </c>
      <c r="N24" s="47">
        <v>10.075570000000001</v>
      </c>
      <c r="O24" s="47">
        <v>9.2682900000000004</v>
      </c>
      <c r="P24" s="47">
        <v>10.051550000000001</v>
      </c>
      <c r="Q24" s="47">
        <v>7.4813000000000001</v>
      </c>
      <c r="R24" s="47">
        <v>9.5465400000000002</v>
      </c>
      <c r="S24" s="47">
        <v>12.25962</v>
      </c>
      <c r="T24" s="47">
        <v>21.176490000000001</v>
      </c>
      <c r="U24" s="47">
        <v>17.48602</v>
      </c>
      <c r="V24" s="47">
        <v>12.56446</v>
      </c>
      <c r="W24" s="47">
        <v>18.509789999999999</v>
      </c>
      <c r="X24" s="47">
        <v>20.207439999999998</v>
      </c>
      <c r="Y24" s="47">
        <v>25.03612</v>
      </c>
      <c r="Z24" s="47">
        <v>23.141459999999999</v>
      </c>
      <c r="AA24" s="47">
        <v>24.255310000000001</v>
      </c>
      <c r="AB24" s="47">
        <v>24.978860000000001</v>
      </c>
      <c r="AC24" s="47">
        <v>20.53914</v>
      </c>
      <c r="AD24" s="47">
        <v>29.92343</v>
      </c>
      <c r="AE24" s="47">
        <v>27.066669999999998</v>
      </c>
      <c r="AF24" s="47">
        <v>30.498560000000001</v>
      </c>
      <c r="AG24" s="47">
        <v>31.585280000000001</v>
      </c>
      <c r="AH24" s="47">
        <v>28.456230000000001</v>
      </c>
      <c r="AI24" s="47">
        <v>33.371879999999997</v>
      </c>
      <c r="AJ24" s="88">
        <v>32.378039999999999</v>
      </c>
      <c r="AK24" s="47"/>
      <c r="AL24" s="47">
        <v>29.126000000000001</v>
      </c>
      <c r="AM24" s="47"/>
      <c r="AN24" s="47"/>
      <c r="AO24" s="47">
        <v>31.752999999999997</v>
      </c>
      <c r="AP24" s="94"/>
      <c r="AQ24" s="94"/>
      <c r="AR24" s="47">
        <v>36.159999999999997</v>
      </c>
    </row>
    <row r="25" spans="1:45" s="15" customFormat="1" ht="13.5" customHeight="1" x14ac:dyDescent="0.3">
      <c r="A25" s="2" t="s">
        <v>3</v>
      </c>
      <c r="B25" s="10">
        <v>2.63158</v>
      </c>
      <c r="C25" s="10">
        <v>3.1088100000000001</v>
      </c>
      <c r="D25" s="10">
        <v>10.86957</v>
      </c>
      <c r="E25" s="10">
        <v>6.8627500000000001</v>
      </c>
      <c r="F25" s="10">
        <v>7.7669899999999998</v>
      </c>
      <c r="G25" s="10">
        <v>3.3018900000000002</v>
      </c>
      <c r="H25" s="10">
        <v>7.0351800000000004</v>
      </c>
      <c r="I25" s="10">
        <v>3.5242300000000002</v>
      </c>
      <c r="J25" s="10">
        <v>8.0168800000000005</v>
      </c>
      <c r="K25" s="10">
        <v>5.3140099999999997</v>
      </c>
      <c r="L25" s="10">
        <v>6.0606099999999996</v>
      </c>
      <c r="M25" s="10">
        <v>6.2176200000000001</v>
      </c>
      <c r="N25" s="10">
        <v>7.7777799999999999</v>
      </c>
      <c r="O25" s="10">
        <v>4.4198899999999997</v>
      </c>
      <c r="P25" s="10">
        <v>9.0909099999999992</v>
      </c>
      <c r="Q25" s="10">
        <v>7.2625700000000002</v>
      </c>
      <c r="R25" s="10">
        <v>7.1066000000000003</v>
      </c>
      <c r="S25" s="10">
        <v>10.58201</v>
      </c>
      <c r="T25" s="10">
        <v>20.839780000000001</v>
      </c>
      <c r="U25" s="10">
        <v>17.730689999999999</v>
      </c>
      <c r="V25" s="10">
        <v>15.792450000000001</v>
      </c>
      <c r="W25" s="10">
        <v>22.72034</v>
      </c>
      <c r="X25" s="10">
        <v>21.585419999999999</v>
      </c>
      <c r="Y25" s="10">
        <v>28.768350000000002</v>
      </c>
      <c r="Z25" s="10">
        <v>26.190200000000001</v>
      </c>
      <c r="AA25" s="10">
        <v>27.120370000000001</v>
      </c>
      <c r="AB25" s="10">
        <v>30.346119999999999</v>
      </c>
      <c r="AC25" s="10">
        <v>22.20185</v>
      </c>
      <c r="AD25" s="10">
        <v>32.099330000000002</v>
      </c>
      <c r="AE25" s="10">
        <v>32.682409999999997</v>
      </c>
      <c r="AF25" s="10">
        <v>30.195080000000001</v>
      </c>
      <c r="AG25" s="10">
        <v>38.087490000000003</v>
      </c>
      <c r="AH25" s="10">
        <v>31.197469999999999</v>
      </c>
      <c r="AI25" s="10">
        <v>43.593150000000001</v>
      </c>
      <c r="AJ25" s="87">
        <v>33.140389999999996</v>
      </c>
      <c r="AK25" s="29"/>
      <c r="AL25" s="29">
        <v>34.093000000000004</v>
      </c>
      <c r="AM25" s="29"/>
      <c r="AN25" s="29"/>
      <c r="AO25" s="29">
        <v>38.015999999999998</v>
      </c>
      <c r="AP25" s="97"/>
      <c r="AQ25" s="97"/>
      <c r="AR25" s="29">
        <v>41.610999999999997</v>
      </c>
    </row>
    <row r="26" spans="1:45" s="15" customFormat="1" ht="13.5" customHeight="1" x14ac:dyDescent="0.3">
      <c r="A26" s="2" t="s">
        <v>2</v>
      </c>
      <c r="B26" s="10">
        <v>8.9552200000000006</v>
      </c>
      <c r="C26" s="10">
        <v>7.69231</v>
      </c>
      <c r="D26" s="10">
        <v>2.1660599999999999</v>
      </c>
      <c r="E26" s="10">
        <v>9.3985000000000003</v>
      </c>
      <c r="F26" s="10">
        <v>5.0793699999999999</v>
      </c>
      <c r="G26" s="10">
        <v>6.25</v>
      </c>
      <c r="H26" s="10">
        <v>7.1428599999999998</v>
      </c>
      <c r="I26" s="10">
        <v>5.2816900000000002</v>
      </c>
      <c r="J26" s="10">
        <v>9.5588200000000008</v>
      </c>
      <c r="K26" s="10">
        <v>5.9233399999999996</v>
      </c>
      <c r="L26" s="10">
        <v>4.7618999999999998</v>
      </c>
      <c r="M26" s="10">
        <v>7.5697200000000002</v>
      </c>
      <c r="N26" s="10">
        <v>11.98157</v>
      </c>
      <c r="O26" s="10">
        <v>13.100440000000001</v>
      </c>
      <c r="P26" s="10">
        <v>10.76233</v>
      </c>
      <c r="Q26" s="10">
        <v>7.6576599999999999</v>
      </c>
      <c r="R26" s="10">
        <v>11.71171</v>
      </c>
      <c r="S26" s="10">
        <v>13.65639</v>
      </c>
      <c r="T26" s="10">
        <v>21.54232</v>
      </c>
      <c r="U26" s="10">
        <v>17.46255</v>
      </c>
      <c r="V26" s="10">
        <v>9.8738700000000001</v>
      </c>
      <c r="W26" s="10">
        <v>14.18852</v>
      </c>
      <c r="X26" s="10">
        <v>18.83333</v>
      </c>
      <c r="Y26" s="10">
        <v>22.307379999999998</v>
      </c>
      <c r="Z26" s="10">
        <v>21.17595</v>
      </c>
      <c r="AA26" s="10">
        <v>21.857510000000001</v>
      </c>
      <c r="AB26" s="10">
        <v>21.036259999999999</v>
      </c>
      <c r="AC26" s="10">
        <v>19.09056</v>
      </c>
      <c r="AD26" s="10">
        <v>27.4482</v>
      </c>
      <c r="AE26" s="10">
        <v>21.932259999999999</v>
      </c>
      <c r="AF26" s="10">
        <v>30.505019999999998</v>
      </c>
      <c r="AG26" s="10">
        <v>25.067060000000001</v>
      </c>
      <c r="AH26" s="10">
        <v>25.788889999999999</v>
      </c>
      <c r="AI26" s="10">
        <v>24.72428</v>
      </c>
      <c r="AJ26" s="87">
        <v>31.645160000000001</v>
      </c>
      <c r="AK26" s="29"/>
      <c r="AL26" s="29" t="s">
        <v>43</v>
      </c>
      <c r="AM26" s="29"/>
      <c r="AN26" s="29"/>
      <c r="AO26" s="29" t="s">
        <v>43</v>
      </c>
      <c r="AP26" s="97"/>
      <c r="AQ26" s="97"/>
      <c r="AR26" s="29" t="s">
        <v>43</v>
      </c>
    </row>
    <row r="27" spans="1:45" s="15" customFormat="1" ht="13.5" customHeight="1" x14ac:dyDescent="0.3">
      <c r="A27" s="46" t="s">
        <v>15</v>
      </c>
      <c r="B27" s="47">
        <v>5.6433400000000002</v>
      </c>
      <c r="C27" s="47">
        <v>6.99153</v>
      </c>
      <c r="D27" s="47">
        <v>7.6036900000000003</v>
      </c>
      <c r="E27" s="47">
        <v>4.5544599999999997</v>
      </c>
      <c r="F27" s="47">
        <v>7.9545500000000002</v>
      </c>
      <c r="G27" s="47">
        <v>8.9285700000000006</v>
      </c>
      <c r="H27" s="47">
        <v>10.126580000000001</v>
      </c>
      <c r="I27" s="47">
        <v>9.4936699999999998</v>
      </c>
      <c r="J27" s="47">
        <v>9.65517</v>
      </c>
      <c r="K27" s="47">
        <v>6.6810299999999998</v>
      </c>
      <c r="L27" s="47">
        <v>9.9547500000000007</v>
      </c>
      <c r="M27" s="47">
        <v>10.377359999999999</v>
      </c>
      <c r="N27" s="47">
        <v>10.30151</v>
      </c>
      <c r="O27" s="47">
        <v>8.7759800000000006</v>
      </c>
      <c r="P27" s="47">
        <v>10.765549999999999</v>
      </c>
      <c r="Q27" s="47">
        <v>13.853899999999999</v>
      </c>
      <c r="R27" s="47">
        <v>11.91067</v>
      </c>
      <c r="S27" s="47">
        <v>10.28708</v>
      </c>
      <c r="T27" s="47">
        <v>29.10472</v>
      </c>
      <c r="U27" s="47">
        <v>18.433769999999999</v>
      </c>
      <c r="V27" s="47">
        <v>20.381620000000002</v>
      </c>
      <c r="W27" s="47">
        <v>21.744199999999999</v>
      </c>
      <c r="X27" s="47">
        <v>22.564810000000001</v>
      </c>
      <c r="Y27" s="47">
        <v>25.717490000000002</v>
      </c>
      <c r="Z27" s="47">
        <v>26.253309999999999</v>
      </c>
      <c r="AA27" s="47">
        <v>30.835000000000001</v>
      </c>
      <c r="AB27" s="47">
        <v>30.577490000000001</v>
      </c>
      <c r="AC27" s="47">
        <v>29.521329999999999</v>
      </c>
      <c r="AD27" s="47">
        <v>30.42672</v>
      </c>
      <c r="AE27" s="47">
        <v>31.47024</v>
      </c>
      <c r="AF27" s="47">
        <v>33.855649999999997</v>
      </c>
      <c r="AG27" s="47">
        <v>30.144570000000002</v>
      </c>
      <c r="AH27" s="47">
        <v>33.685229999999997</v>
      </c>
      <c r="AI27" s="47">
        <v>38.334960000000002</v>
      </c>
      <c r="AJ27" s="88">
        <v>35.603470000000002</v>
      </c>
      <c r="AK27" s="47"/>
      <c r="AL27" s="47">
        <v>33.017000000000003</v>
      </c>
      <c r="AM27" s="47"/>
      <c r="AN27" s="47"/>
      <c r="AO27" s="47">
        <v>38.367000000000004</v>
      </c>
      <c r="AP27" s="94"/>
      <c r="AQ27" s="94"/>
      <c r="AR27" s="47">
        <v>39.178000000000004</v>
      </c>
    </row>
    <row r="28" spans="1:45" s="15" customFormat="1" ht="13.5" customHeight="1" x14ac:dyDescent="0.3">
      <c r="A28" s="2" t="s">
        <v>3</v>
      </c>
      <c r="B28" s="10">
        <v>4.5454499999999998</v>
      </c>
      <c r="C28" s="10">
        <v>3.6866400000000001</v>
      </c>
      <c r="D28" s="10">
        <v>9.3137299999999996</v>
      </c>
      <c r="E28" s="10">
        <v>3.2863799999999999</v>
      </c>
      <c r="F28" s="10">
        <v>6.9105699999999999</v>
      </c>
      <c r="G28" s="10">
        <v>8.1545100000000001</v>
      </c>
      <c r="H28" s="10">
        <v>9.6330299999999998</v>
      </c>
      <c r="I28" s="10">
        <v>9.2592599999999994</v>
      </c>
      <c r="J28" s="10">
        <v>6.6666699999999999</v>
      </c>
      <c r="K28" s="10">
        <v>5.6337999999999999</v>
      </c>
      <c r="L28" s="10">
        <v>9.95261</v>
      </c>
      <c r="M28" s="10">
        <v>7.7294700000000001</v>
      </c>
      <c r="N28" s="10">
        <v>8.4656099999999999</v>
      </c>
      <c r="O28" s="10">
        <v>8.8372100000000007</v>
      </c>
      <c r="P28" s="10">
        <v>8.7378599999999995</v>
      </c>
      <c r="Q28" s="10">
        <v>11.66667</v>
      </c>
      <c r="R28" s="10">
        <v>12.820510000000001</v>
      </c>
      <c r="S28" s="10">
        <v>7.5757599999999998</v>
      </c>
      <c r="T28" s="10">
        <v>28.00224</v>
      </c>
      <c r="U28" s="10">
        <v>14.9529</v>
      </c>
      <c r="V28" s="10">
        <v>18.83117</v>
      </c>
      <c r="W28" s="10">
        <v>24.571210000000001</v>
      </c>
      <c r="X28" s="10">
        <v>21.964600000000001</v>
      </c>
      <c r="Y28" s="10">
        <v>29.43872</v>
      </c>
      <c r="Z28" s="10">
        <v>29.9939</v>
      </c>
      <c r="AA28" s="10">
        <v>31.500499999999999</v>
      </c>
      <c r="AB28" s="10">
        <v>33.820959999999999</v>
      </c>
      <c r="AC28" s="10">
        <v>33.476750000000003</v>
      </c>
      <c r="AD28" s="10">
        <v>31.761959999999998</v>
      </c>
      <c r="AE28" s="10">
        <v>31.462779999999999</v>
      </c>
      <c r="AF28" s="10">
        <v>37.693199999999997</v>
      </c>
      <c r="AG28" s="10">
        <v>29.838200000000001</v>
      </c>
      <c r="AH28" s="10">
        <v>40.664830000000002</v>
      </c>
      <c r="AI28" s="10">
        <v>37.61674</v>
      </c>
      <c r="AJ28" s="87">
        <v>38.276780000000002</v>
      </c>
      <c r="AK28" s="29"/>
      <c r="AL28" s="29">
        <v>38.466000000000001</v>
      </c>
      <c r="AM28" s="29"/>
      <c r="AN28" s="29"/>
      <c r="AO28" s="29">
        <v>44.597999999999999</v>
      </c>
      <c r="AP28" s="97"/>
      <c r="AQ28" s="97"/>
      <c r="AR28" s="29">
        <v>46.079000000000001</v>
      </c>
    </row>
    <row r="29" spans="1:45" s="15" customFormat="1" ht="13.5" customHeight="1" x14ac:dyDescent="0.3">
      <c r="A29" s="2" t="s">
        <v>2</v>
      </c>
      <c r="B29" s="10">
        <v>6.5306100000000002</v>
      </c>
      <c r="C29" s="10">
        <v>9.8039199999999997</v>
      </c>
      <c r="D29" s="10">
        <v>6.0869600000000004</v>
      </c>
      <c r="E29" s="10">
        <v>5.4794499999999999</v>
      </c>
      <c r="F29" s="10">
        <v>8.8652499999999996</v>
      </c>
      <c r="G29" s="10">
        <v>9.5940999999999992</v>
      </c>
      <c r="H29" s="10">
        <v>10.54688</v>
      </c>
      <c r="I29" s="10">
        <v>9.6899200000000008</v>
      </c>
      <c r="J29" s="10">
        <v>12.08333</v>
      </c>
      <c r="K29" s="10">
        <v>7.5697200000000002</v>
      </c>
      <c r="L29" s="10">
        <v>9.9567099999999993</v>
      </c>
      <c r="M29" s="10">
        <v>12.903230000000001</v>
      </c>
      <c r="N29" s="10">
        <v>11.96172</v>
      </c>
      <c r="O29" s="10">
        <v>8.7156000000000002</v>
      </c>
      <c r="P29" s="10">
        <v>12.735849999999999</v>
      </c>
      <c r="Q29" s="10">
        <v>15.668200000000001</v>
      </c>
      <c r="R29" s="10">
        <v>11.057689999999999</v>
      </c>
      <c r="S29" s="10">
        <v>12.727270000000001</v>
      </c>
      <c r="T29" s="10">
        <v>30.48357</v>
      </c>
      <c r="U29" s="10">
        <v>21.638259999999999</v>
      </c>
      <c r="V29" s="10">
        <v>21.414829999999998</v>
      </c>
      <c r="W29" s="10">
        <v>19.335930000000001</v>
      </c>
      <c r="X29" s="10">
        <v>23.23226</v>
      </c>
      <c r="Y29" s="10">
        <v>21.95288</v>
      </c>
      <c r="Z29" s="10">
        <v>22.78201</v>
      </c>
      <c r="AA29" s="10">
        <v>30.34188</v>
      </c>
      <c r="AB29" s="10">
        <v>27.50422</v>
      </c>
      <c r="AC29" s="10">
        <v>26.133040000000001</v>
      </c>
      <c r="AD29" s="10">
        <v>29.316939999999999</v>
      </c>
      <c r="AE29" s="10">
        <v>31.487719999999999</v>
      </c>
      <c r="AF29" s="10">
        <v>30.542829999999999</v>
      </c>
      <c r="AG29" s="10">
        <v>30.48348</v>
      </c>
      <c r="AH29" s="10">
        <v>27.179189999999998</v>
      </c>
      <c r="AI29" s="10">
        <v>39.402389999999997</v>
      </c>
      <c r="AJ29" s="87">
        <v>33.08137</v>
      </c>
      <c r="AK29" s="29"/>
      <c r="AL29" s="29" t="s">
        <v>43</v>
      </c>
      <c r="AM29" s="29"/>
      <c r="AN29" s="29"/>
      <c r="AO29" s="29">
        <v>32.765999999999998</v>
      </c>
      <c r="AP29" s="97"/>
      <c r="AQ29" s="97"/>
      <c r="AR29" s="29">
        <v>33.316000000000003</v>
      </c>
    </row>
    <row r="30" spans="1:45" s="15" customFormat="1" ht="13.5" customHeight="1" x14ac:dyDescent="0.3">
      <c r="A30" s="46" t="s">
        <v>16</v>
      </c>
      <c r="B30" s="47">
        <v>10.307410000000001</v>
      </c>
      <c r="C30" s="47">
        <v>7.2202200000000003</v>
      </c>
      <c r="D30" s="47">
        <v>10.805859999999999</v>
      </c>
      <c r="E30" s="47">
        <v>8.5299499999999995</v>
      </c>
      <c r="F30" s="47">
        <v>7.3170700000000002</v>
      </c>
      <c r="G30" s="47">
        <v>9.0586099999999998</v>
      </c>
      <c r="H30" s="47">
        <v>7.6779000000000002</v>
      </c>
      <c r="I30" s="47">
        <v>8.9416100000000007</v>
      </c>
      <c r="J30" s="47">
        <v>11.17216</v>
      </c>
      <c r="K30" s="47">
        <v>7.4218799999999998</v>
      </c>
      <c r="L30" s="47">
        <v>8.3333300000000001</v>
      </c>
      <c r="M30" s="47">
        <v>8.2164300000000008</v>
      </c>
      <c r="N30" s="47">
        <v>7.3221800000000004</v>
      </c>
      <c r="O30" s="47">
        <v>10.502280000000001</v>
      </c>
      <c r="P30" s="47">
        <v>15.89404</v>
      </c>
      <c r="Q30" s="47">
        <v>14.496309999999999</v>
      </c>
      <c r="R30" s="47">
        <v>11.77778</v>
      </c>
      <c r="S30" s="47">
        <v>14.452209999999999</v>
      </c>
      <c r="T30" s="47">
        <v>21.529299999999999</v>
      </c>
      <c r="U30" s="47">
        <v>22.849240000000002</v>
      </c>
      <c r="V30" s="47">
        <v>22.103429999999999</v>
      </c>
      <c r="W30" s="47">
        <v>23.272200000000002</v>
      </c>
      <c r="X30" s="47">
        <v>22.933409999999999</v>
      </c>
      <c r="Y30" s="47">
        <v>20.720960000000002</v>
      </c>
      <c r="Z30" s="47">
        <v>25.433009999999999</v>
      </c>
      <c r="AA30" s="47">
        <v>21.173559999999998</v>
      </c>
      <c r="AB30" s="47">
        <v>19.400829999999999</v>
      </c>
      <c r="AC30" s="47">
        <v>26.242239999999999</v>
      </c>
      <c r="AD30" s="47">
        <v>26.253450000000001</v>
      </c>
      <c r="AE30" s="47">
        <v>22.48319</v>
      </c>
      <c r="AF30" s="47">
        <v>23.015170000000001</v>
      </c>
      <c r="AG30" s="47">
        <v>25.17334</v>
      </c>
      <c r="AH30" s="47">
        <v>26.31973</v>
      </c>
      <c r="AI30" s="47">
        <v>28.03199</v>
      </c>
      <c r="AJ30" s="88">
        <v>34.318019999999997</v>
      </c>
      <c r="AK30" s="47"/>
      <c r="AL30" s="47">
        <v>29.818000000000001</v>
      </c>
      <c r="AM30" s="47"/>
      <c r="AN30" s="47"/>
      <c r="AO30" s="47">
        <v>28.591000000000001</v>
      </c>
      <c r="AP30" s="94"/>
      <c r="AQ30" s="94"/>
      <c r="AR30" s="47">
        <v>31.197000000000003</v>
      </c>
    </row>
    <row r="31" spans="1:45" s="15" customFormat="1" ht="13.5" customHeight="1" x14ac:dyDescent="0.3">
      <c r="A31" s="2" t="s">
        <v>3</v>
      </c>
      <c r="B31" s="10">
        <v>8.5820900000000009</v>
      </c>
      <c r="C31" s="10">
        <v>4.96183</v>
      </c>
      <c r="D31" s="10">
        <v>9.1911799999999992</v>
      </c>
      <c r="E31" s="10">
        <v>5.5555599999999998</v>
      </c>
      <c r="F31" s="10">
        <v>7.69231</v>
      </c>
      <c r="G31" s="10">
        <v>7.83582</v>
      </c>
      <c r="H31" s="10">
        <v>8.3333300000000001</v>
      </c>
      <c r="I31" s="10">
        <v>9.3385200000000008</v>
      </c>
      <c r="J31" s="10">
        <v>15.750920000000001</v>
      </c>
      <c r="K31" s="10">
        <v>8.3333300000000001</v>
      </c>
      <c r="L31" s="10">
        <v>7.0833300000000001</v>
      </c>
      <c r="M31" s="10">
        <v>9.2050199999999993</v>
      </c>
      <c r="N31" s="10">
        <v>8.5836900000000007</v>
      </c>
      <c r="O31" s="10">
        <v>8.5714299999999994</v>
      </c>
      <c r="P31" s="10">
        <v>19.811319999999998</v>
      </c>
      <c r="Q31" s="10">
        <v>15.544040000000001</v>
      </c>
      <c r="R31" s="10">
        <v>12.66376</v>
      </c>
      <c r="S31" s="10">
        <v>16.062180000000001</v>
      </c>
      <c r="T31" s="10">
        <v>26.911049999999999</v>
      </c>
      <c r="U31" s="10">
        <v>22.020700000000001</v>
      </c>
      <c r="V31" s="10">
        <v>19.925180000000001</v>
      </c>
      <c r="W31" s="10">
        <v>22.710840000000001</v>
      </c>
      <c r="X31" s="10">
        <v>22.505590000000002</v>
      </c>
      <c r="Y31" s="10">
        <v>23.039819999999999</v>
      </c>
      <c r="Z31" s="10">
        <v>26.580649999999999</v>
      </c>
      <c r="AA31" s="10">
        <v>22.610289999999999</v>
      </c>
      <c r="AB31" s="10">
        <v>18.260179999999998</v>
      </c>
      <c r="AC31" s="10">
        <v>27.56739</v>
      </c>
      <c r="AD31" s="10">
        <v>24.842700000000001</v>
      </c>
      <c r="AE31" s="10">
        <v>20.251460000000002</v>
      </c>
      <c r="AF31" s="10">
        <v>27.875959999999999</v>
      </c>
      <c r="AG31" s="10">
        <v>29.69415</v>
      </c>
      <c r="AH31" s="10">
        <v>31.291509999999999</v>
      </c>
      <c r="AI31" s="10">
        <v>35.673400000000001</v>
      </c>
      <c r="AJ31" s="87">
        <v>38.60192</v>
      </c>
      <c r="AK31" s="29"/>
      <c r="AL31" s="29">
        <v>34.716999999999999</v>
      </c>
      <c r="AM31" s="29"/>
      <c r="AN31" s="29"/>
      <c r="AO31" s="29" t="s">
        <v>43</v>
      </c>
      <c r="AP31" s="97"/>
      <c r="AQ31" s="97"/>
      <c r="AR31" s="29">
        <v>37.862000000000002</v>
      </c>
    </row>
    <row r="32" spans="1:45" s="15" customFormat="1" ht="13.5" customHeight="1" x14ac:dyDescent="0.3">
      <c r="A32" s="2" t="s">
        <v>2</v>
      </c>
      <c r="B32" s="10">
        <v>11.929819999999999</v>
      </c>
      <c r="C32" s="10">
        <v>9.2465799999999998</v>
      </c>
      <c r="D32" s="10">
        <v>12.408759999999999</v>
      </c>
      <c r="E32" s="10">
        <v>11.3879</v>
      </c>
      <c r="F32" s="10">
        <v>6.9767400000000004</v>
      </c>
      <c r="G32" s="10">
        <v>10.16949</v>
      </c>
      <c r="H32" s="10">
        <v>7.0922000000000001</v>
      </c>
      <c r="I32" s="10">
        <v>8.5910700000000002</v>
      </c>
      <c r="J32" s="10">
        <v>6.5934100000000004</v>
      </c>
      <c r="K32" s="10">
        <v>6.5384599999999997</v>
      </c>
      <c r="L32" s="10">
        <v>9.4696999999999996</v>
      </c>
      <c r="M32" s="10">
        <v>7.30769</v>
      </c>
      <c r="N32" s="10">
        <v>6.1224499999999997</v>
      </c>
      <c r="O32" s="10">
        <v>12.2807</v>
      </c>
      <c r="P32" s="10">
        <v>12.448130000000001</v>
      </c>
      <c r="Q32" s="10">
        <v>13.551399999999999</v>
      </c>
      <c r="R32" s="10">
        <v>10.859730000000001</v>
      </c>
      <c r="S32" s="10">
        <v>13.135590000000001</v>
      </c>
      <c r="T32" s="10">
        <v>16.627770000000002</v>
      </c>
      <c r="U32" s="10">
        <v>23.240300000000001</v>
      </c>
      <c r="V32" s="10">
        <v>24.197479999999999</v>
      </c>
      <c r="W32" s="10">
        <v>23.796849999999999</v>
      </c>
      <c r="X32" s="10">
        <v>23.402259999999998</v>
      </c>
      <c r="Y32" s="10">
        <v>19.152799999999999</v>
      </c>
      <c r="Z32" s="10">
        <v>23.808489999999999</v>
      </c>
      <c r="AA32" s="10">
        <v>19.46238</v>
      </c>
      <c r="AB32" s="10">
        <v>20.83464</v>
      </c>
      <c r="AC32" s="10">
        <v>25.262640000000001</v>
      </c>
      <c r="AD32" s="10">
        <v>27.690290000000001</v>
      </c>
      <c r="AE32" s="10">
        <v>24.144559999999998</v>
      </c>
      <c r="AF32" s="10">
        <v>18.973109999999998</v>
      </c>
      <c r="AG32" s="10">
        <v>21.277889999999999</v>
      </c>
      <c r="AH32" s="10">
        <v>21.82104</v>
      </c>
      <c r="AI32" s="10">
        <v>21.014980000000001</v>
      </c>
      <c r="AJ32" s="87">
        <v>30.21462</v>
      </c>
      <c r="AK32" s="29"/>
      <c r="AL32" s="29" t="s">
        <v>43</v>
      </c>
      <c r="AM32" s="29"/>
      <c r="AN32" s="29"/>
      <c r="AO32" s="29" t="s">
        <v>43</v>
      </c>
      <c r="AP32" s="97"/>
      <c r="AQ32" s="97"/>
      <c r="AR32" s="29" t="s">
        <v>43</v>
      </c>
      <c r="AS32" s="29"/>
    </row>
    <row r="33" spans="1:44" s="15" customFormat="1" ht="13.5" customHeight="1" x14ac:dyDescent="0.3">
      <c r="A33" s="46" t="s">
        <v>17</v>
      </c>
      <c r="B33" s="47">
        <v>10.65089</v>
      </c>
      <c r="C33" s="47">
        <v>11.669129999999999</v>
      </c>
      <c r="D33" s="47">
        <v>12.02797</v>
      </c>
      <c r="E33" s="47">
        <v>11.71171</v>
      </c>
      <c r="F33" s="47">
        <v>14.134040000000001</v>
      </c>
      <c r="G33" s="47">
        <v>4.0488400000000002</v>
      </c>
      <c r="H33" s="47">
        <v>11.476509999999999</v>
      </c>
      <c r="I33" s="47">
        <v>13.31081</v>
      </c>
      <c r="J33" s="47">
        <v>11.70431</v>
      </c>
      <c r="K33" s="47">
        <v>13.816789999999999</v>
      </c>
      <c r="L33" s="47">
        <v>11.70058</v>
      </c>
      <c r="M33" s="47">
        <v>14.73963</v>
      </c>
      <c r="N33" s="47">
        <v>14.494</v>
      </c>
      <c r="O33" s="47">
        <v>12.956200000000001</v>
      </c>
      <c r="P33" s="47">
        <v>17.66329</v>
      </c>
      <c r="Q33" s="47">
        <v>14.34821</v>
      </c>
      <c r="R33" s="47">
        <v>15.35746</v>
      </c>
      <c r="S33" s="47">
        <v>16.29693</v>
      </c>
      <c r="T33" s="47">
        <v>22.182040000000001</v>
      </c>
      <c r="U33" s="47">
        <v>23.84798</v>
      </c>
      <c r="V33" s="47">
        <v>24.111280000000001</v>
      </c>
      <c r="W33" s="47">
        <v>27.66667</v>
      </c>
      <c r="X33" s="47">
        <v>33.51999</v>
      </c>
      <c r="Y33" s="47">
        <v>30.77533</v>
      </c>
      <c r="Z33" s="47">
        <v>32.886150000000001</v>
      </c>
      <c r="AA33" s="47">
        <v>34.569560000000003</v>
      </c>
      <c r="AB33" s="47">
        <v>33.573619999999998</v>
      </c>
      <c r="AC33" s="47">
        <v>31.612970000000001</v>
      </c>
      <c r="AD33" s="47">
        <v>30.30969</v>
      </c>
      <c r="AE33" s="47">
        <v>33.513019999999997</v>
      </c>
      <c r="AF33" s="47">
        <v>36.878189999999996</v>
      </c>
      <c r="AG33" s="47">
        <v>44.76793</v>
      </c>
      <c r="AH33" s="47">
        <v>41.176920000000003</v>
      </c>
      <c r="AI33" s="47">
        <v>40.66442</v>
      </c>
      <c r="AJ33" s="88">
        <v>42.037939999999999</v>
      </c>
      <c r="AK33" s="47"/>
      <c r="AL33" s="47">
        <v>42.825000000000003</v>
      </c>
      <c r="AM33" s="47"/>
      <c r="AN33" s="47"/>
      <c r="AO33" s="47">
        <v>46.936</v>
      </c>
      <c r="AP33" s="94"/>
      <c r="AQ33" s="94"/>
      <c r="AR33" s="47">
        <v>48.055</v>
      </c>
    </row>
    <row r="34" spans="1:44" s="15" customFormat="1" ht="13.5" customHeight="1" x14ac:dyDescent="0.3">
      <c r="A34" s="2" t="s">
        <v>3</v>
      </c>
      <c r="B34" s="10">
        <v>7.2886300000000004</v>
      </c>
      <c r="C34" s="10">
        <v>8</v>
      </c>
      <c r="D34" s="10">
        <v>7.8167099999999996</v>
      </c>
      <c r="E34" s="10">
        <v>9.7529299999999992</v>
      </c>
      <c r="F34" s="10">
        <v>10.88435</v>
      </c>
      <c r="G34" s="10">
        <v>3.2033399999999999</v>
      </c>
      <c r="H34" s="10">
        <v>9.72424</v>
      </c>
      <c r="I34" s="10">
        <v>11.20332</v>
      </c>
      <c r="J34" s="10">
        <v>9.6818799999999996</v>
      </c>
      <c r="K34" s="10">
        <v>13.036569999999999</v>
      </c>
      <c r="L34" s="10">
        <v>11.50855</v>
      </c>
      <c r="M34" s="10">
        <v>9.89011</v>
      </c>
      <c r="N34" s="10">
        <v>12.54355</v>
      </c>
      <c r="O34" s="10">
        <v>11.72161</v>
      </c>
      <c r="P34" s="10">
        <v>16.867470000000001</v>
      </c>
      <c r="Q34" s="10">
        <v>12.24832</v>
      </c>
      <c r="R34" s="10">
        <v>14.2355</v>
      </c>
      <c r="S34" s="10">
        <v>15.70946</v>
      </c>
      <c r="T34" s="10">
        <v>17.85125</v>
      </c>
      <c r="U34" s="10">
        <v>19.601199999999999</v>
      </c>
      <c r="V34" s="10">
        <v>24.090730000000001</v>
      </c>
      <c r="W34" s="10">
        <v>27.314229999999998</v>
      </c>
      <c r="X34" s="10">
        <v>33.43085</v>
      </c>
      <c r="Y34" s="10">
        <v>28.153110000000002</v>
      </c>
      <c r="Z34" s="10">
        <v>29.15832</v>
      </c>
      <c r="AA34" s="10">
        <v>32.648569999999999</v>
      </c>
      <c r="AB34" s="10">
        <v>35.237639999999999</v>
      </c>
      <c r="AC34" s="10">
        <v>31.680599999999998</v>
      </c>
      <c r="AD34" s="10">
        <v>30.987459999999999</v>
      </c>
      <c r="AE34" s="10">
        <v>35.120080000000002</v>
      </c>
      <c r="AF34" s="10">
        <v>37.426650000000002</v>
      </c>
      <c r="AG34" s="10">
        <v>52.611159999999998</v>
      </c>
      <c r="AH34" s="10">
        <v>44.977310000000003</v>
      </c>
      <c r="AI34" s="10">
        <v>41.28783</v>
      </c>
      <c r="AJ34" s="87">
        <v>45.279600000000002</v>
      </c>
      <c r="AK34" s="29"/>
      <c r="AL34" s="29">
        <v>47.137</v>
      </c>
      <c r="AM34" s="29"/>
      <c r="AN34" s="29"/>
      <c r="AO34" s="29">
        <v>51.766999999999996</v>
      </c>
      <c r="AP34" s="97"/>
      <c r="AQ34" s="97"/>
      <c r="AR34" s="29">
        <v>53.830999999999996</v>
      </c>
    </row>
    <row r="35" spans="1:44" s="15" customFormat="1" ht="13.5" customHeight="1" x14ac:dyDescent="0.3">
      <c r="A35" s="2" t="s">
        <v>2</v>
      </c>
      <c r="B35" s="10">
        <v>14.11411</v>
      </c>
      <c r="C35" s="10">
        <v>15.59633</v>
      </c>
      <c r="D35" s="10">
        <v>16.569769999999998</v>
      </c>
      <c r="E35" s="10">
        <v>13.630570000000001</v>
      </c>
      <c r="F35" s="10">
        <v>17.227979999999999</v>
      </c>
      <c r="G35" s="10">
        <v>4.7732700000000001</v>
      </c>
      <c r="H35" s="10">
        <v>12.98377</v>
      </c>
      <c r="I35" s="10">
        <v>15.323650000000001</v>
      </c>
      <c r="J35" s="10">
        <v>13.685639999999999</v>
      </c>
      <c r="K35" s="10">
        <v>14.53744</v>
      </c>
      <c r="L35" s="10">
        <v>11.86903</v>
      </c>
      <c r="M35" s="10">
        <v>19.250430000000001</v>
      </c>
      <c r="N35" s="10">
        <v>16.38514</v>
      </c>
      <c r="O35" s="10">
        <v>14.18182</v>
      </c>
      <c r="P35" s="10">
        <v>18.577079999999999</v>
      </c>
      <c r="Q35" s="10">
        <v>16.636199999999999</v>
      </c>
      <c r="R35" s="10">
        <v>16.489360000000001</v>
      </c>
      <c r="S35" s="10">
        <v>16.896550000000001</v>
      </c>
      <c r="T35" s="10">
        <v>26.62266</v>
      </c>
      <c r="U35" s="10">
        <v>28.319880000000001</v>
      </c>
      <c r="V35" s="10">
        <v>24.185860000000002</v>
      </c>
      <c r="W35" s="10">
        <v>28.157810000000001</v>
      </c>
      <c r="X35" s="10">
        <v>33.612720000000003</v>
      </c>
      <c r="Y35" s="10">
        <v>33.237270000000002</v>
      </c>
      <c r="Z35" s="10">
        <v>36.517919999999997</v>
      </c>
      <c r="AA35" s="10">
        <v>36.469009999999997</v>
      </c>
      <c r="AB35" s="10">
        <v>31.88805</v>
      </c>
      <c r="AC35" s="10">
        <v>31.694299999999998</v>
      </c>
      <c r="AD35" s="10">
        <v>30.087810000000001</v>
      </c>
      <c r="AE35" s="10">
        <v>31.980869999999999</v>
      </c>
      <c r="AF35" s="10">
        <v>35.844990000000003</v>
      </c>
      <c r="AG35" s="10">
        <v>37.09666</v>
      </c>
      <c r="AH35" s="10">
        <v>37.43112</v>
      </c>
      <c r="AI35" s="10">
        <v>40.109479999999998</v>
      </c>
      <c r="AJ35" s="87">
        <v>38.973350000000003</v>
      </c>
      <c r="AK35" s="29"/>
      <c r="AL35" s="29">
        <v>38.804000000000002</v>
      </c>
      <c r="AM35" s="29"/>
      <c r="AN35" s="29"/>
      <c r="AO35" s="29">
        <v>42.317</v>
      </c>
      <c r="AP35" s="97"/>
      <c r="AQ35" s="97"/>
      <c r="AR35" s="29">
        <v>42.838000000000001</v>
      </c>
    </row>
    <row r="36" spans="1:44" s="15" customFormat="1" ht="13.5" customHeight="1" x14ac:dyDescent="0.3">
      <c r="A36" s="46" t="s">
        <v>18</v>
      </c>
      <c r="B36" s="47">
        <v>9.9808699999999995</v>
      </c>
      <c r="C36" s="47">
        <v>10.506449999999999</v>
      </c>
      <c r="D36" s="47">
        <v>11.67498</v>
      </c>
      <c r="E36" s="47">
        <v>10.651870000000001</v>
      </c>
      <c r="F36" s="47">
        <v>11.85206</v>
      </c>
      <c r="G36" s="47">
        <v>12.835470000000001</v>
      </c>
      <c r="H36" s="47">
        <v>13.34135</v>
      </c>
      <c r="I36" s="47">
        <v>13.12204</v>
      </c>
      <c r="J36" s="47">
        <v>12.953060000000001</v>
      </c>
      <c r="K36" s="47">
        <v>12.991300000000001</v>
      </c>
      <c r="L36" s="47">
        <v>13.42778</v>
      </c>
      <c r="M36" s="47">
        <v>14.112640000000001</v>
      </c>
      <c r="N36" s="47">
        <v>15.993270000000001</v>
      </c>
      <c r="O36" s="47">
        <v>15.87031</v>
      </c>
      <c r="P36" s="47">
        <v>19.885960000000001</v>
      </c>
      <c r="Q36" s="47">
        <v>20.375050000000002</v>
      </c>
      <c r="R36" s="47">
        <v>18.545079999999999</v>
      </c>
      <c r="S36" s="47">
        <v>21.328040000000001</v>
      </c>
      <c r="T36" s="47">
        <v>28.54522</v>
      </c>
      <c r="U36" s="47">
        <v>29.57066</v>
      </c>
      <c r="V36" s="47">
        <v>29.428930000000001</v>
      </c>
      <c r="W36" s="47">
        <v>32.90493</v>
      </c>
      <c r="X36" s="47">
        <v>31.932739999999999</v>
      </c>
      <c r="Y36" s="47">
        <v>32.690159999999999</v>
      </c>
      <c r="Z36" s="47">
        <v>37.11542</v>
      </c>
      <c r="AA36" s="47">
        <v>36.725679999999997</v>
      </c>
      <c r="AB36" s="47">
        <v>35.168430000000001</v>
      </c>
      <c r="AC36" s="47">
        <v>29.862839999999998</v>
      </c>
      <c r="AD36" s="47">
        <v>34.200060000000001</v>
      </c>
      <c r="AE36" s="47">
        <v>33.158880000000003</v>
      </c>
      <c r="AF36" s="47">
        <v>37.561450000000001</v>
      </c>
      <c r="AG36" s="47">
        <v>42.864780000000003</v>
      </c>
      <c r="AH36" s="47">
        <v>43.247570000000003</v>
      </c>
      <c r="AI36" s="47">
        <v>42.278799999999997</v>
      </c>
      <c r="AJ36" s="88">
        <v>44.646569999999997</v>
      </c>
      <c r="AK36" s="47"/>
      <c r="AL36" s="47">
        <v>47.911999999999999</v>
      </c>
      <c r="AM36" s="47"/>
      <c r="AN36" s="47"/>
      <c r="AO36" s="47">
        <v>48.344999999999999</v>
      </c>
      <c r="AP36" s="94"/>
      <c r="AQ36" s="94"/>
      <c r="AR36" s="47">
        <v>51.552</v>
      </c>
    </row>
    <row r="37" spans="1:44" s="15" customFormat="1" ht="13.5" customHeight="1" x14ac:dyDescent="0.3">
      <c r="A37" s="2" t="s">
        <v>3</v>
      </c>
      <c r="B37" s="10">
        <v>9.8499700000000008</v>
      </c>
      <c r="C37" s="10">
        <v>9.7005199999999991</v>
      </c>
      <c r="D37" s="10">
        <v>10.18735</v>
      </c>
      <c r="E37" s="10">
        <v>8.67347</v>
      </c>
      <c r="F37" s="10">
        <v>11.71068</v>
      </c>
      <c r="G37" s="10">
        <v>12.825060000000001</v>
      </c>
      <c r="H37" s="10">
        <v>11.084619999999999</v>
      </c>
      <c r="I37" s="10">
        <v>10.88475</v>
      </c>
      <c r="J37" s="10">
        <v>14.168620000000001</v>
      </c>
      <c r="K37" s="10">
        <v>13.26276</v>
      </c>
      <c r="L37" s="10">
        <v>13.341419999999999</v>
      </c>
      <c r="M37" s="10">
        <v>13.847200000000001</v>
      </c>
      <c r="N37" s="10">
        <v>15.890409999999999</v>
      </c>
      <c r="O37" s="10">
        <v>16.198699999999999</v>
      </c>
      <c r="P37" s="10">
        <v>22.11816</v>
      </c>
      <c r="Q37" s="10">
        <v>23.06569</v>
      </c>
      <c r="R37" s="10">
        <v>18.930040000000002</v>
      </c>
      <c r="S37" s="10">
        <v>22.867650000000001</v>
      </c>
      <c r="T37" s="10">
        <v>24.693090000000002</v>
      </c>
      <c r="U37" s="10">
        <v>28.863409999999998</v>
      </c>
      <c r="V37" s="10">
        <v>27.753340000000001</v>
      </c>
      <c r="W37" s="10">
        <v>31.12801</v>
      </c>
      <c r="X37" s="10">
        <v>31.066199999999998</v>
      </c>
      <c r="Y37" s="10">
        <v>34.938279999999999</v>
      </c>
      <c r="Z37" s="10">
        <v>40.409709999999997</v>
      </c>
      <c r="AA37" s="10">
        <v>37.772100000000002</v>
      </c>
      <c r="AB37" s="10">
        <v>35.713769999999997</v>
      </c>
      <c r="AC37" s="10">
        <v>32.07902</v>
      </c>
      <c r="AD37" s="10">
        <v>34.499569999999999</v>
      </c>
      <c r="AE37" s="10">
        <v>37.141889999999997</v>
      </c>
      <c r="AF37" s="10">
        <v>38.09384</v>
      </c>
      <c r="AG37" s="10">
        <v>48.37988</v>
      </c>
      <c r="AH37" s="10">
        <v>47.298789999999997</v>
      </c>
      <c r="AI37" s="10">
        <v>49.46219</v>
      </c>
      <c r="AJ37" s="87">
        <v>50.91337</v>
      </c>
      <c r="AK37" s="29"/>
      <c r="AL37" s="29">
        <v>54.161999999999999</v>
      </c>
      <c r="AM37" s="29"/>
      <c r="AN37" s="29"/>
      <c r="AO37" s="29">
        <v>56.264000000000003</v>
      </c>
      <c r="AP37" s="97"/>
      <c r="AQ37" s="97"/>
      <c r="AR37" s="29">
        <v>61.519999999999996</v>
      </c>
    </row>
    <row r="38" spans="1:44" s="15" customFormat="1" ht="13.5" customHeight="1" x14ac:dyDescent="0.3">
      <c r="A38" s="2" t="s">
        <v>2</v>
      </c>
      <c r="B38" s="10">
        <v>10.10605</v>
      </c>
      <c r="C38" s="10">
        <v>11.25989</v>
      </c>
      <c r="D38" s="10">
        <v>13.16872</v>
      </c>
      <c r="E38" s="10">
        <v>12.54753</v>
      </c>
      <c r="F38" s="10">
        <v>11.98686</v>
      </c>
      <c r="G38" s="10">
        <v>12.84562</v>
      </c>
      <c r="H38" s="10">
        <v>15.63636</v>
      </c>
      <c r="I38" s="10">
        <v>15.440289999999999</v>
      </c>
      <c r="J38" s="10">
        <v>11.700839999999999</v>
      </c>
      <c r="K38" s="10">
        <v>12.738849999999999</v>
      </c>
      <c r="L38" s="10">
        <v>13.5169</v>
      </c>
      <c r="M38" s="10">
        <v>14.35768</v>
      </c>
      <c r="N38" s="10">
        <v>16.09272</v>
      </c>
      <c r="O38" s="10">
        <v>15.574299999999999</v>
      </c>
      <c r="P38" s="10">
        <v>17.700990000000001</v>
      </c>
      <c r="Q38" s="10">
        <v>17.747679999999999</v>
      </c>
      <c r="R38" s="10">
        <v>18.163270000000001</v>
      </c>
      <c r="S38" s="10">
        <v>19.844080000000002</v>
      </c>
      <c r="T38" s="10">
        <v>32.35519</v>
      </c>
      <c r="U38" s="10">
        <v>30.249919999999999</v>
      </c>
      <c r="V38" s="10">
        <v>31.176390000000001</v>
      </c>
      <c r="W38" s="10">
        <v>34.574739999999998</v>
      </c>
      <c r="X38" s="10">
        <v>32.881540000000001</v>
      </c>
      <c r="Y38" s="10">
        <v>30.523759999999999</v>
      </c>
      <c r="Z38" s="10">
        <v>33.850209999999997</v>
      </c>
      <c r="AA38" s="10">
        <v>35.547159999999998</v>
      </c>
      <c r="AB38" s="10">
        <v>34.581740000000003</v>
      </c>
      <c r="AC38" s="10">
        <v>27.686579999999999</v>
      </c>
      <c r="AD38" s="10">
        <v>33.753480000000003</v>
      </c>
      <c r="AE38" s="10">
        <v>29.477540000000001</v>
      </c>
      <c r="AF38" s="10">
        <v>37.121310000000001</v>
      </c>
      <c r="AG38" s="10">
        <v>37.403489999999998</v>
      </c>
      <c r="AH38" s="10">
        <v>39.254019999999997</v>
      </c>
      <c r="AI38" s="10">
        <v>35.535789999999999</v>
      </c>
      <c r="AJ38" s="87">
        <v>38.531359999999999</v>
      </c>
      <c r="AK38" s="29"/>
      <c r="AL38" s="29">
        <v>41.954999999999998</v>
      </c>
      <c r="AM38" s="29"/>
      <c r="AN38" s="29"/>
      <c r="AO38" s="29">
        <v>40.899000000000001</v>
      </c>
      <c r="AP38" s="97"/>
      <c r="AQ38" s="97"/>
      <c r="AR38" s="29">
        <v>41.948</v>
      </c>
    </row>
    <row r="39" spans="1:44" s="15" customFormat="1" ht="13.5" customHeight="1" x14ac:dyDescent="0.3">
      <c r="A39" s="46" t="s">
        <v>19</v>
      </c>
      <c r="B39" s="47">
        <v>9.0171100000000006</v>
      </c>
      <c r="C39" s="47">
        <v>9.7225999999999999</v>
      </c>
      <c r="D39" s="47">
        <v>8.8798899999999996</v>
      </c>
      <c r="E39" s="47">
        <v>9.3308499999999999</v>
      </c>
      <c r="F39" s="47">
        <v>10.76965</v>
      </c>
      <c r="G39" s="47">
        <v>9.6379000000000001</v>
      </c>
      <c r="H39" s="47">
        <v>8.6265599999999996</v>
      </c>
      <c r="I39" s="47">
        <v>9.9236599999999999</v>
      </c>
      <c r="J39" s="47">
        <v>10.39737</v>
      </c>
      <c r="K39" s="47">
        <v>9.6124500000000008</v>
      </c>
      <c r="L39" s="47">
        <v>9.8560700000000008</v>
      </c>
      <c r="M39" s="47">
        <v>11.94482</v>
      </c>
      <c r="N39" s="47">
        <v>10.763640000000001</v>
      </c>
      <c r="O39" s="47">
        <v>11.31607</v>
      </c>
      <c r="P39" s="47">
        <v>12.765169999999999</v>
      </c>
      <c r="Q39" s="47">
        <v>13.09656</v>
      </c>
      <c r="R39" s="47">
        <v>15.061159999999999</v>
      </c>
      <c r="S39" s="47">
        <v>13.62439</v>
      </c>
      <c r="T39" s="47">
        <v>22.528390000000002</v>
      </c>
      <c r="U39" s="47">
        <v>21.517340000000001</v>
      </c>
      <c r="V39" s="47">
        <v>21.26662</v>
      </c>
      <c r="W39" s="47">
        <v>20.944469999999999</v>
      </c>
      <c r="X39" s="47">
        <v>22.74701</v>
      </c>
      <c r="Y39" s="47">
        <v>23.117180000000001</v>
      </c>
      <c r="Z39" s="47">
        <v>23.374559999999999</v>
      </c>
      <c r="AA39" s="47">
        <v>25.225020000000001</v>
      </c>
      <c r="AB39" s="47">
        <v>22.279299999999999</v>
      </c>
      <c r="AC39" s="47">
        <v>23.772099999999998</v>
      </c>
      <c r="AD39" s="47">
        <v>23.857500000000002</v>
      </c>
      <c r="AE39" s="47">
        <v>26.19811</v>
      </c>
      <c r="AF39" s="47">
        <v>25.44256</v>
      </c>
      <c r="AG39" s="47">
        <v>28.46696</v>
      </c>
      <c r="AH39" s="47">
        <v>29.4131</v>
      </c>
      <c r="AI39" s="47">
        <v>30.355460000000001</v>
      </c>
      <c r="AJ39" s="88">
        <v>31.380749999999999</v>
      </c>
      <c r="AK39" s="47"/>
      <c r="AL39" s="47">
        <v>33.117000000000004</v>
      </c>
      <c r="AM39" s="47"/>
      <c r="AN39" s="47"/>
      <c r="AO39" s="47">
        <v>34.957999999999998</v>
      </c>
      <c r="AP39" s="94"/>
      <c r="AQ39" s="94"/>
      <c r="AR39" s="47">
        <v>35.311</v>
      </c>
    </row>
    <row r="40" spans="1:44" s="15" customFormat="1" ht="13.5" customHeight="1" x14ac:dyDescent="0.3">
      <c r="A40" s="2" t="s">
        <v>3</v>
      </c>
      <c r="B40" s="10">
        <v>6.6907800000000002</v>
      </c>
      <c r="C40" s="10">
        <v>7.67455</v>
      </c>
      <c r="D40" s="10">
        <v>7.4860300000000004</v>
      </c>
      <c r="E40" s="10">
        <v>7.6353299999999997</v>
      </c>
      <c r="F40" s="10">
        <v>9.3993300000000009</v>
      </c>
      <c r="G40" s="10">
        <v>8.0672300000000003</v>
      </c>
      <c r="H40" s="10">
        <v>7.5089399999999999</v>
      </c>
      <c r="I40" s="10">
        <v>7.9115799999999998</v>
      </c>
      <c r="J40" s="10">
        <v>9.8319899999999993</v>
      </c>
      <c r="K40" s="10">
        <v>8.8414599999999997</v>
      </c>
      <c r="L40" s="10">
        <v>9.2297899999999995</v>
      </c>
      <c r="M40" s="10">
        <v>10.93426</v>
      </c>
      <c r="N40" s="10">
        <v>10.32934</v>
      </c>
      <c r="O40" s="10">
        <v>10.347379999999999</v>
      </c>
      <c r="P40" s="10">
        <v>11.33942</v>
      </c>
      <c r="Q40" s="10">
        <v>13.38944</v>
      </c>
      <c r="R40" s="10">
        <v>15.130570000000001</v>
      </c>
      <c r="S40" s="10">
        <v>13.71951</v>
      </c>
      <c r="T40" s="10">
        <v>21.31279</v>
      </c>
      <c r="U40" s="10">
        <v>19.17933</v>
      </c>
      <c r="V40" s="10">
        <v>18.726559999999999</v>
      </c>
      <c r="W40" s="10">
        <v>19.558160000000001</v>
      </c>
      <c r="X40" s="10">
        <v>20.540500000000002</v>
      </c>
      <c r="Y40" s="10">
        <v>22.66282</v>
      </c>
      <c r="Z40" s="10">
        <v>23.38682</v>
      </c>
      <c r="AA40" s="10">
        <v>28.486049999999999</v>
      </c>
      <c r="AB40" s="10">
        <v>23.067969999999999</v>
      </c>
      <c r="AC40" s="10">
        <v>23.961459999999999</v>
      </c>
      <c r="AD40" s="10">
        <v>26.743169999999999</v>
      </c>
      <c r="AE40" s="10">
        <v>27.062049999999999</v>
      </c>
      <c r="AF40" s="10">
        <v>27.40326</v>
      </c>
      <c r="AG40" s="10">
        <v>32.247079999999997</v>
      </c>
      <c r="AH40" s="10">
        <v>33.326700000000002</v>
      </c>
      <c r="AI40" s="10">
        <v>36.383339999999997</v>
      </c>
      <c r="AJ40" s="87">
        <v>34.25338</v>
      </c>
      <c r="AK40" s="29"/>
      <c r="AL40" s="29">
        <v>37.185000000000002</v>
      </c>
      <c r="AM40" s="29"/>
      <c r="AN40" s="29"/>
      <c r="AO40" s="29">
        <v>40.091000000000001</v>
      </c>
      <c r="AP40" s="97"/>
      <c r="AQ40" s="97"/>
      <c r="AR40" s="29">
        <v>42.381</v>
      </c>
    </row>
    <row r="41" spans="1:44" s="15" customFormat="1" ht="13.5" customHeight="1" x14ac:dyDescent="0.3">
      <c r="A41" s="2" t="s">
        <v>2</v>
      </c>
      <c r="B41" s="10">
        <v>11.17318</v>
      </c>
      <c r="C41" s="10">
        <v>11.51515</v>
      </c>
      <c r="D41" s="10">
        <v>10.18277</v>
      </c>
      <c r="E41" s="10">
        <v>10.82164</v>
      </c>
      <c r="F41" s="10">
        <v>12.08089</v>
      </c>
      <c r="G41" s="10">
        <v>11.12288</v>
      </c>
      <c r="H41" s="10">
        <v>9.6424699999999994</v>
      </c>
      <c r="I41" s="10">
        <v>11.826180000000001</v>
      </c>
      <c r="J41" s="10">
        <v>10.91954</v>
      </c>
      <c r="K41" s="10">
        <v>10.38485</v>
      </c>
      <c r="L41" s="10">
        <v>10.461539999999999</v>
      </c>
      <c r="M41" s="10">
        <v>12.901109999999999</v>
      </c>
      <c r="N41" s="10">
        <v>11.173970000000001</v>
      </c>
      <c r="O41" s="10">
        <v>12.210100000000001</v>
      </c>
      <c r="P41" s="10">
        <v>14.12964</v>
      </c>
      <c r="Q41" s="10">
        <v>12.82235</v>
      </c>
      <c r="R41" s="10">
        <v>14.99239</v>
      </c>
      <c r="S41" s="10">
        <v>13.531599999999999</v>
      </c>
      <c r="T41" s="10">
        <v>23.6816</v>
      </c>
      <c r="U41" s="10">
        <v>23.81035</v>
      </c>
      <c r="V41" s="10">
        <v>23.805900000000001</v>
      </c>
      <c r="W41" s="10">
        <v>22.25553</v>
      </c>
      <c r="X41" s="10">
        <v>24.93845</v>
      </c>
      <c r="Y41" s="10">
        <v>23.601289999999999</v>
      </c>
      <c r="Z41" s="10">
        <v>23.225899999999999</v>
      </c>
      <c r="AA41" s="10">
        <v>22.09515</v>
      </c>
      <c r="AB41" s="10">
        <v>21.711729999999999</v>
      </c>
      <c r="AC41" s="10">
        <v>23.545850000000002</v>
      </c>
      <c r="AD41" s="10">
        <v>21.10652</v>
      </c>
      <c r="AE41" s="10">
        <v>25.48997</v>
      </c>
      <c r="AF41" s="10">
        <v>23.576920000000001</v>
      </c>
      <c r="AG41" s="10">
        <v>24.85641</v>
      </c>
      <c r="AH41" s="10">
        <v>25.728079999999999</v>
      </c>
      <c r="AI41" s="10">
        <v>24.541350000000001</v>
      </c>
      <c r="AJ41" s="87">
        <v>28.546849999999999</v>
      </c>
      <c r="AK41" s="29"/>
      <c r="AL41" s="29">
        <v>29.276000000000003</v>
      </c>
      <c r="AM41" s="29"/>
      <c r="AN41" s="29"/>
      <c r="AO41" s="29">
        <v>30.076999999999998</v>
      </c>
      <c r="AP41" s="97"/>
      <c r="AQ41" s="97"/>
      <c r="AR41" s="29">
        <v>28.7</v>
      </c>
    </row>
    <row r="42" spans="1:44" s="15" customFormat="1" ht="13.5" customHeight="1" x14ac:dyDescent="0.3">
      <c r="A42" s="46" t="s">
        <v>20</v>
      </c>
      <c r="B42" s="47">
        <v>18.16638</v>
      </c>
      <c r="C42" s="47">
        <v>18.737410000000001</v>
      </c>
      <c r="D42" s="47">
        <v>18.061669999999999</v>
      </c>
      <c r="E42" s="47">
        <v>18.140830000000001</v>
      </c>
      <c r="F42" s="47">
        <v>18.101929999999999</v>
      </c>
      <c r="G42" s="47">
        <v>18.238759999999999</v>
      </c>
      <c r="H42" s="47">
        <v>18.331330000000001</v>
      </c>
      <c r="I42" s="47">
        <v>18.435289999999998</v>
      </c>
      <c r="J42" s="47">
        <v>19.730340000000002</v>
      </c>
      <c r="K42" s="47">
        <v>21.002839999999999</v>
      </c>
      <c r="L42" s="47">
        <v>20.06955</v>
      </c>
      <c r="M42" s="47">
        <v>23.312560000000001</v>
      </c>
      <c r="N42" s="47">
        <v>19.54721</v>
      </c>
      <c r="O42" s="47">
        <v>20.193339999999999</v>
      </c>
      <c r="P42" s="47">
        <v>22.134830000000001</v>
      </c>
      <c r="Q42" s="47">
        <v>21.887440000000002</v>
      </c>
      <c r="R42" s="47">
        <v>19.47308</v>
      </c>
      <c r="S42" s="47">
        <v>19.90925</v>
      </c>
      <c r="T42" s="47">
        <v>23.106369999999998</v>
      </c>
      <c r="U42" s="47">
        <v>24.344139999999999</v>
      </c>
      <c r="V42" s="47">
        <v>24.13231</v>
      </c>
      <c r="W42" s="47">
        <v>29.691269999999999</v>
      </c>
      <c r="X42" s="47">
        <v>29.385539999999999</v>
      </c>
      <c r="Y42" s="47">
        <v>28.449729999999999</v>
      </c>
      <c r="Z42" s="47">
        <v>26.770009999999999</v>
      </c>
      <c r="AA42" s="47">
        <v>30.008289999999999</v>
      </c>
      <c r="AB42" s="47">
        <v>32.770229999999998</v>
      </c>
      <c r="AC42" s="47">
        <v>33.406489999999998</v>
      </c>
      <c r="AD42" s="47">
        <v>31.471509999999999</v>
      </c>
      <c r="AE42" s="47">
        <v>30.06541</v>
      </c>
      <c r="AF42" s="47">
        <v>36.351550000000003</v>
      </c>
      <c r="AG42" s="47">
        <v>41.513370000000002</v>
      </c>
      <c r="AH42" s="47">
        <v>41.754399999999997</v>
      </c>
      <c r="AI42" s="47">
        <v>42.579700000000003</v>
      </c>
      <c r="AJ42" s="88">
        <v>43.85669</v>
      </c>
      <c r="AK42" s="47"/>
      <c r="AL42" s="47">
        <v>46.032000000000004</v>
      </c>
      <c r="AM42" s="47"/>
      <c r="AN42" s="47"/>
      <c r="AO42" s="47">
        <v>46.061</v>
      </c>
      <c r="AP42" s="94"/>
      <c r="AQ42" s="94"/>
      <c r="AR42" s="47">
        <v>48.302</v>
      </c>
    </row>
    <row r="43" spans="1:44" s="15" customFormat="1" ht="13.5" customHeight="1" x14ac:dyDescent="0.3">
      <c r="A43" s="2" t="s">
        <v>3</v>
      </c>
      <c r="B43" s="10">
        <v>15.51491</v>
      </c>
      <c r="C43" s="10">
        <v>15.88721</v>
      </c>
      <c r="D43" s="10">
        <v>16.48199</v>
      </c>
      <c r="E43" s="10">
        <v>16.377009999999999</v>
      </c>
      <c r="F43" s="10">
        <v>15.98878</v>
      </c>
      <c r="G43" s="10">
        <v>18.060700000000001</v>
      </c>
      <c r="H43" s="10">
        <v>15.15385</v>
      </c>
      <c r="I43" s="10">
        <v>17.073170000000001</v>
      </c>
      <c r="J43" s="10">
        <v>18.157419999999998</v>
      </c>
      <c r="K43" s="10">
        <v>21.48837</v>
      </c>
      <c r="L43" s="10">
        <v>19.280719999999999</v>
      </c>
      <c r="M43" s="10">
        <v>22.658609999999999</v>
      </c>
      <c r="N43" s="10">
        <v>19.616199999999999</v>
      </c>
      <c r="O43" s="10">
        <v>19.91525</v>
      </c>
      <c r="P43" s="10">
        <v>21.229700000000001</v>
      </c>
      <c r="Q43" s="10">
        <v>19.9773</v>
      </c>
      <c r="R43" s="10">
        <v>19.07583</v>
      </c>
      <c r="S43" s="10">
        <v>20.39171</v>
      </c>
      <c r="T43" s="10">
        <v>23.979379999999999</v>
      </c>
      <c r="U43" s="10">
        <v>22.261769999999999</v>
      </c>
      <c r="V43" s="10">
        <v>25.342099999999999</v>
      </c>
      <c r="W43" s="10">
        <v>32.152230000000003</v>
      </c>
      <c r="X43" s="10">
        <v>29.62799</v>
      </c>
      <c r="Y43" s="10">
        <v>29.059740000000001</v>
      </c>
      <c r="Z43" s="10">
        <v>27.544519999999999</v>
      </c>
      <c r="AA43" s="10">
        <v>29.070959999999999</v>
      </c>
      <c r="AB43" s="10">
        <v>33.75217</v>
      </c>
      <c r="AC43" s="10">
        <v>35.712739999999997</v>
      </c>
      <c r="AD43" s="10">
        <v>30.402909999999999</v>
      </c>
      <c r="AE43" s="10">
        <v>30.79617</v>
      </c>
      <c r="AF43" s="10">
        <v>39.512900000000002</v>
      </c>
      <c r="AG43" s="10">
        <v>42.952889999999996</v>
      </c>
      <c r="AH43" s="10">
        <v>42.62039</v>
      </c>
      <c r="AI43" s="10">
        <v>46.783720000000002</v>
      </c>
      <c r="AJ43" s="87">
        <v>47.660739999999997</v>
      </c>
      <c r="AK43" s="29"/>
      <c r="AL43" s="29">
        <v>51.878</v>
      </c>
      <c r="AM43" s="29"/>
      <c r="AN43" s="29"/>
      <c r="AO43" s="29">
        <v>50.444000000000003</v>
      </c>
      <c r="AP43" s="97"/>
      <c r="AQ43" s="97"/>
      <c r="AR43" s="29">
        <v>53.02</v>
      </c>
    </row>
    <row r="44" spans="1:44" s="15" customFormat="1" ht="13.5" customHeight="1" x14ac:dyDescent="0.3">
      <c r="A44" s="2" t="s">
        <v>2</v>
      </c>
      <c r="B44" s="10">
        <v>20.830500000000001</v>
      </c>
      <c r="C44" s="10">
        <v>21.456689999999998</v>
      </c>
      <c r="D44" s="10">
        <v>19.575320000000001</v>
      </c>
      <c r="E44" s="10">
        <v>20.04326</v>
      </c>
      <c r="F44" s="10">
        <v>20.22551</v>
      </c>
      <c r="G44" s="10">
        <v>18.41526</v>
      </c>
      <c r="H44" s="10">
        <v>21.793800000000001</v>
      </c>
      <c r="I44" s="10">
        <v>19.863600000000002</v>
      </c>
      <c r="J44" s="10">
        <v>21.31888</v>
      </c>
      <c r="K44" s="10">
        <v>20.50048</v>
      </c>
      <c r="L44" s="10">
        <v>20.849799999999998</v>
      </c>
      <c r="M44" s="10">
        <v>24.008569999999999</v>
      </c>
      <c r="N44" s="10">
        <v>19.47308</v>
      </c>
      <c r="O44" s="10">
        <v>20.479299999999999</v>
      </c>
      <c r="P44" s="10">
        <v>22.984749999999998</v>
      </c>
      <c r="Q44" s="10">
        <v>23.804099999999998</v>
      </c>
      <c r="R44" s="10">
        <v>19.84479</v>
      </c>
      <c r="S44" s="10">
        <v>19.44134</v>
      </c>
      <c r="T44" s="10">
        <v>22.375889999999998</v>
      </c>
      <c r="U44" s="10">
        <v>26.50827</v>
      </c>
      <c r="V44" s="10">
        <v>22.852049999999998</v>
      </c>
      <c r="W44" s="10">
        <v>27.051839999999999</v>
      </c>
      <c r="X44" s="10">
        <v>29.152699999999999</v>
      </c>
      <c r="Y44" s="10">
        <v>28.1675</v>
      </c>
      <c r="Z44" s="10">
        <v>25.957820000000002</v>
      </c>
      <c r="AA44" s="10">
        <v>31.014279999999999</v>
      </c>
      <c r="AB44" s="10">
        <v>32.24747</v>
      </c>
      <c r="AC44" s="10">
        <v>31.2181</v>
      </c>
      <c r="AD44" s="10">
        <v>32.655459999999998</v>
      </c>
      <c r="AE44" s="10">
        <v>29.225200000000001</v>
      </c>
      <c r="AF44" s="10">
        <v>33.446510000000004</v>
      </c>
      <c r="AG44" s="10">
        <v>40.340119999999999</v>
      </c>
      <c r="AH44" s="10">
        <v>40.812089999999998</v>
      </c>
      <c r="AI44" s="10">
        <v>38.337290000000003</v>
      </c>
      <c r="AJ44" s="87">
        <v>40.176740000000002</v>
      </c>
      <c r="AK44" s="29"/>
      <c r="AL44" s="29">
        <v>40.545999999999999</v>
      </c>
      <c r="AM44" s="29"/>
      <c r="AN44" s="29"/>
      <c r="AO44" s="29">
        <v>42.177</v>
      </c>
      <c r="AP44" s="97"/>
      <c r="AQ44" s="97"/>
      <c r="AR44" s="29">
        <v>44.035000000000004</v>
      </c>
    </row>
    <row r="45" spans="1:44" s="15" customFormat="1" ht="13.5" customHeight="1" x14ac:dyDescent="0.3">
      <c r="A45" s="46" t="s">
        <v>21</v>
      </c>
      <c r="B45" s="47">
        <v>16.543790000000001</v>
      </c>
      <c r="C45" s="47">
        <v>17.917470000000002</v>
      </c>
      <c r="D45" s="47">
        <v>17.270499999999998</v>
      </c>
      <c r="E45" s="47">
        <v>16.453379999999999</v>
      </c>
      <c r="F45" s="47">
        <v>18.263470000000002</v>
      </c>
      <c r="G45" s="47">
        <v>16.725020000000001</v>
      </c>
      <c r="H45" s="47">
        <v>15.826370000000001</v>
      </c>
      <c r="I45" s="47">
        <v>17.63203</v>
      </c>
      <c r="J45" s="47">
        <v>16.258990000000001</v>
      </c>
      <c r="K45" s="47">
        <v>17.677219999999998</v>
      </c>
      <c r="L45" s="47">
        <v>18.980609999999999</v>
      </c>
      <c r="M45" s="47">
        <v>20.57432</v>
      </c>
      <c r="N45" s="47">
        <v>20.021409999999999</v>
      </c>
      <c r="O45" s="47">
        <v>21.631460000000001</v>
      </c>
      <c r="P45" s="47">
        <v>20.698250000000002</v>
      </c>
      <c r="Q45" s="47">
        <v>21.685390000000002</v>
      </c>
      <c r="R45" s="47">
        <v>21.398599999999998</v>
      </c>
      <c r="S45" s="47">
        <v>23.355260000000001</v>
      </c>
      <c r="T45" s="47">
        <v>25.372630000000001</v>
      </c>
      <c r="U45" s="47">
        <v>28.506779999999999</v>
      </c>
      <c r="V45" s="47">
        <v>30.035170000000001</v>
      </c>
      <c r="W45" s="47">
        <v>29.657969999999999</v>
      </c>
      <c r="X45" s="47">
        <v>29.502490000000002</v>
      </c>
      <c r="Y45" s="47">
        <v>29.117349999999998</v>
      </c>
      <c r="Z45" s="47">
        <v>29.595970000000001</v>
      </c>
      <c r="AA45" s="47">
        <v>30.06371</v>
      </c>
      <c r="AB45" s="47">
        <v>30.038709999999998</v>
      </c>
      <c r="AC45" s="47">
        <v>32.606259999999999</v>
      </c>
      <c r="AD45" s="47">
        <v>31.452500000000001</v>
      </c>
      <c r="AE45" s="47">
        <v>31.465679999999999</v>
      </c>
      <c r="AF45" s="47">
        <v>33.010860000000001</v>
      </c>
      <c r="AG45" s="47">
        <v>40.231470000000002</v>
      </c>
      <c r="AH45" s="47">
        <v>41.100320000000004</v>
      </c>
      <c r="AI45" s="47">
        <v>41.086309999999997</v>
      </c>
      <c r="AJ45" s="88">
        <v>41.864350000000002</v>
      </c>
      <c r="AK45" s="47"/>
      <c r="AL45" s="47">
        <v>46.83</v>
      </c>
      <c r="AM45" s="47"/>
      <c r="AN45" s="47"/>
      <c r="AO45" s="47">
        <v>45.780999999999999</v>
      </c>
      <c r="AP45" s="94"/>
      <c r="AQ45" s="94"/>
      <c r="AR45" s="47">
        <v>48.563000000000002</v>
      </c>
    </row>
    <row r="46" spans="1:44" s="15" customFormat="1" ht="13.5" customHeight="1" x14ac:dyDescent="0.3">
      <c r="A46" s="2" t="s">
        <v>3</v>
      </c>
      <c r="B46" s="10">
        <v>15.0303</v>
      </c>
      <c r="C46" s="10">
        <v>15.625</v>
      </c>
      <c r="D46" s="10">
        <v>15.423439999999999</v>
      </c>
      <c r="E46" s="10">
        <v>14.524559999999999</v>
      </c>
      <c r="F46" s="10">
        <v>17.169499999999999</v>
      </c>
      <c r="G46" s="10">
        <v>14.684530000000001</v>
      </c>
      <c r="H46" s="10">
        <v>14.653689999999999</v>
      </c>
      <c r="I46" s="10">
        <v>14.697240000000001</v>
      </c>
      <c r="J46" s="10">
        <v>14.88372</v>
      </c>
      <c r="K46" s="10">
        <v>15.43327</v>
      </c>
      <c r="L46" s="10">
        <v>17.349550000000001</v>
      </c>
      <c r="M46" s="10">
        <v>18.080670000000001</v>
      </c>
      <c r="N46" s="10">
        <v>19.44444</v>
      </c>
      <c r="O46" s="10">
        <v>22.053229999999999</v>
      </c>
      <c r="P46" s="10">
        <v>19.413920000000001</v>
      </c>
      <c r="Q46" s="10">
        <v>20.52506</v>
      </c>
      <c r="R46" s="10">
        <v>20.60266</v>
      </c>
      <c r="S46" s="10">
        <v>24.828109999999999</v>
      </c>
      <c r="T46" s="10">
        <v>23.542629999999999</v>
      </c>
      <c r="U46" s="10">
        <v>26.146229999999999</v>
      </c>
      <c r="V46" s="10">
        <v>27.999289999999998</v>
      </c>
      <c r="W46" s="10">
        <v>27.45307</v>
      </c>
      <c r="X46" s="10">
        <v>28.975650000000002</v>
      </c>
      <c r="Y46" s="10">
        <v>29.25562</v>
      </c>
      <c r="Z46" s="10">
        <v>29.303190000000001</v>
      </c>
      <c r="AA46" s="10">
        <v>29.239339999999999</v>
      </c>
      <c r="AB46" s="10">
        <v>30.943619999999999</v>
      </c>
      <c r="AC46" s="10">
        <v>31.77197</v>
      </c>
      <c r="AD46" s="10">
        <v>29.345559999999999</v>
      </c>
      <c r="AE46" s="10">
        <v>32.156080000000003</v>
      </c>
      <c r="AF46" s="10">
        <v>33.499279999999999</v>
      </c>
      <c r="AG46" s="10">
        <v>44.886899999999997</v>
      </c>
      <c r="AH46" s="10">
        <v>46.034289999999999</v>
      </c>
      <c r="AI46" s="10">
        <v>44.992530000000002</v>
      </c>
      <c r="AJ46" s="87">
        <v>48.499020000000002</v>
      </c>
      <c r="AK46" s="29"/>
      <c r="AL46" s="29">
        <v>52.616</v>
      </c>
      <c r="AM46" s="29"/>
      <c r="AN46" s="29"/>
      <c r="AO46" s="29">
        <v>51.815999999999995</v>
      </c>
      <c r="AP46" s="97"/>
      <c r="AQ46" s="97"/>
      <c r="AR46" s="29">
        <v>55.561000000000007</v>
      </c>
    </row>
    <row r="47" spans="1:44" s="15" customFormat="1" ht="13.5" customHeight="1" x14ac:dyDescent="0.3">
      <c r="A47" s="2" t="s">
        <v>2</v>
      </c>
      <c r="B47" s="10">
        <v>17.978169999999999</v>
      </c>
      <c r="C47" s="10">
        <v>19.947780000000002</v>
      </c>
      <c r="D47" s="10">
        <v>19.01483</v>
      </c>
      <c r="E47" s="10">
        <v>18.3812</v>
      </c>
      <c r="F47" s="10">
        <v>19.340900000000001</v>
      </c>
      <c r="G47" s="10">
        <v>18.626429999999999</v>
      </c>
      <c r="H47" s="10">
        <v>16.870539999999998</v>
      </c>
      <c r="I47" s="10">
        <v>20.373419999999999</v>
      </c>
      <c r="J47" s="10">
        <v>17.606839999999998</v>
      </c>
      <c r="K47" s="10">
        <v>19.723179999999999</v>
      </c>
      <c r="L47" s="10">
        <v>20.5379</v>
      </c>
      <c r="M47" s="10">
        <v>22.930350000000001</v>
      </c>
      <c r="N47" s="10">
        <v>20.571829999999999</v>
      </c>
      <c r="O47" s="10">
        <v>21.24389</v>
      </c>
      <c r="P47" s="10">
        <v>21.914010000000001</v>
      </c>
      <c r="Q47" s="10">
        <v>22.71762</v>
      </c>
      <c r="R47" s="10">
        <v>22.191210000000002</v>
      </c>
      <c r="S47" s="10">
        <v>22.004200000000001</v>
      </c>
      <c r="T47" s="10">
        <v>27.21508</v>
      </c>
      <c r="U47" s="10">
        <v>30.757159999999999</v>
      </c>
      <c r="V47" s="10">
        <v>31.857700000000001</v>
      </c>
      <c r="W47" s="10">
        <v>31.80883</v>
      </c>
      <c r="X47" s="10">
        <v>30.27495</v>
      </c>
      <c r="Y47" s="10">
        <v>29.06439</v>
      </c>
      <c r="Z47" s="10">
        <v>29.945599999999999</v>
      </c>
      <c r="AA47" s="10">
        <v>30.73272</v>
      </c>
      <c r="AB47" s="10">
        <v>29.224299999999999</v>
      </c>
      <c r="AC47" s="10">
        <v>33.399729999999998</v>
      </c>
      <c r="AD47" s="10">
        <v>33.428699999999999</v>
      </c>
      <c r="AE47" s="10">
        <v>30.844840000000001</v>
      </c>
      <c r="AF47" s="10">
        <v>32.675759999999997</v>
      </c>
      <c r="AG47" s="10">
        <v>35.702759999999998</v>
      </c>
      <c r="AH47" s="10">
        <v>36.293779999999998</v>
      </c>
      <c r="AI47" s="10">
        <v>37.535629999999998</v>
      </c>
      <c r="AJ47" s="87">
        <v>35.462339999999998</v>
      </c>
      <c r="AK47" s="29"/>
      <c r="AL47" s="29">
        <v>41.323999999999998</v>
      </c>
      <c r="AM47" s="29"/>
      <c r="AN47" s="29"/>
      <c r="AO47" s="29">
        <v>40.262999999999998</v>
      </c>
      <c r="AP47" s="97"/>
      <c r="AQ47" s="97"/>
      <c r="AR47" s="29">
        <v>42.103999999999999</v>
      </c>
    </row>
    <row r="48" spans="1:44" s="15" customFormat="1" ht="13.5" customHeight="1" x14ac:dyDescent="0.3">
      <c r="A48" s="46" t="s">
        <v>22</v>
      </c>
      <c r="B48" s="47">
        <v>6.5335799999999997</v>
      </c>
      <c r="C48" s="47">
        <v>8.4010800000000003</v>
      </c>
      <c r="D48" s="47">
        <v>9.20139</v>
      </c>
      <c r="E48" s="47">
        <v>12.37209</v>
      </c>
      <c r="F48" s="47">
        <v>11.94969</v>
      </c>
      <c r="G48" s="47">
        <v>14.1953</v>
      </c>
      <c r="H48" s="47">
        <v>14.35595</v>
      </c>
      <c r="I48" s="47">
        <v>13.04791</v>
      </c>
      <c r="J48" s="47">
        <v>13.84768</v>
      </c>
      <c r="K48" s="47">
        <v>12.06897</v>
      </c>
      <c r="L48" s="47">
        <v>12.27126</v>
      </c>
      <c r="M48" s="47">
        <v>15.67436</v>
      </c>
      <c r="N48" s="47">
        <v>14.401859999999999</v>
      </c>
      <c r="O48" s="47">
        <v>15.5527</v>
      </c>
      <c r="P48" s="47">
        <v>16.284990000000001</v>
      </c>
      <c r="Q48" s="47">
        <v>16.10979</v>
      </c>
      <c r="R48" s="47">
        <v>17.739979999999999</v>
      </c>
      <c r="S48" s="47">
        <v>16.70673</v>
      </c>
      <c r="T48" s="47">
        <v>27.25892</v>
      </c>
      <c r="U48" s="47">
        <v>27.72681</v>
      </c>
      <c r="V48" s="47">
        <v>34.839269999999999</v>
      </c>
      <c r="W48" s="47">
        <v>33.23451</v>
      </c>
      <c r="X48" s="47">
        <v>27.679390000000001</v>
      </c>
      <c r="Y48" s="47">
        <v>26.205469999999998</v>
      </c>
      <c r="Z48" s="47">
        <v>26.672219999999999</v>
      </c>
      <c r="AA48" s="47">
        <v>23.55538</v>
      </c>
      <c r="AB48" s="47">
        <v>39.818869999999997</v>
      </c>
      <c r="AC48" s="47">
        <v>32.212560000000003</v>
      </c>
      <c r="AD48" s="47">
        <v>29.02393</v>
      </c>
      <c r="AE48" s="47">
        <v>34.213630000000002</v>
      </c>
      <c r="AF48" s="47">
        <v>31.914770000000001</v>
      </c>
      <c r="AG48" s="47">
        <v>36.943240000000003</v>
      </c>
      <c r="AH48" s="47">
        <v>38.780549999999998</v>
      </c>
      <c r="AI48" s="47">
        <v>34.323709999999998</v>
      </c>
      <c r="AJ48" s="88">
        <v>35.721769999999999</v>
      </c>
      <c r="AK48" s="47"/>
      <c r="AL48" s="47">
        <v>37.826999999999998</v>
      </c>
      <c r="AM48" s="47"/>
      <c r="AN48" s="47"/>
      <c r="AO48" s="47">
        <v>36.356000000000002</v>
      </c>
      <c r="AP48" s="94"/>
      <c r="AQ48" s="94"/>
      <c r="AR48" s="47">
        <v>39.375999999999998</v>
      </c>
    </row>
    <row r="49" spans="1:44" s="15" customFormat="1" ht="13.5" customHeight="1" x14ac:dyDescent="0.3">
      <c r="A49" s="2" t="s">
        <v>3</v>
      </c>
      <c r="B49" s="10">
        <v>4.9360099999999996</v>
      </c>
      <c r="C49" s="10">
        <v>6.3583800000000004</v>
      </c>
      <c r="D49" s="10">
        <v>5.1094900000000001</v>
      </c>
      <c r="E49" s="10">
        <v>9.6296300000000006</v>
      </c>
      <c r="F49" s="10">
        <v>11.238099999999999</v>
      </c>
      <c r="G49" s="10">
        <v>11.228070000000001</v>
      </c>
      <c r="H49" s="10">
        <v>13.64522</v>
      </c>
      <c r="I49" s="10">
        <v>13.30472</v>
      </c>
      <c r="J49" s="10">
        <v>11.240309999999999</v>
      </c>
      <c r="K49" s="10">
        <v>13.585750000000001</v>
      </c>
      <c r="L49" s="10">
        <v>8.75</v>
      </c>
      <c r="M49" s="10">
        <v>16.458850000000002</v>
      </c>
      <c r="N49" s="10">
        <v>14.657209999999999</v>
      </c>
      <c r="O49" s="10">
        <v>14.905150000000001</v>
      </c>
      <c r="P49" s="10">
        <v>14.24802</v>
      </c>
      <c r="Q49" s="10">
        <v>14.86811</v>
      </c>
      <c r="R49" s="10">
        <v>18.891690000000001</v>
      </c>
      <c r="S49" s="10">
        <v>15.931369999999999</v>
      </c>
      <c r="T49" s="10">
        <v>22.450579999999999</v>
      </c>
      <c r="U49" s="10">
        <v>24.6433</v>
      </c>
      <c r="V49" s="10">
        <v>33.47054</v>
      </c>
      <c r="W49" s="10">
        <v>29.322220000000002</v>
      </c>
      <c r="X49" s="10">
        <v>30.441020000000002</v>
      </c>
      <c r="Y49" s="10">
        <v>29.93261</v>
      </c>
      <c r="Z49" s="10">
        <v>25.550940000000001</v>
      </c>
      <c r="AA49" s="10">
        <v>27.734120000000001</v>
      </c>
      <c r="AB49" s="10">
        <v>40.152470000000001</v>
      </c>
      <c r="AC49" s="10">
        <v>35.301130000000001</v>
      </c>
      <c r="AD49" s="10">
        <v>30.234200000000001</v>
      </c>
      <c r="AE49" s="10">
        <v>34.202010000000001</v>
      </c>
      <c r="AF49" s="10">
        <v>33.73254</v>
      </c>
      <c r="AG49" s="10">
        <v>40.102960000000003</v>
      </c>
      <c r="AH49" s="10">
        <v>39.72345</v>
      </c>
      <c r="AI49" s="10">
        <v>37.915520000000001</v>
      </c>
      <c r="AJ49" s="87">
        <v>33.351100000000002</v>
      </c>
      <c r="AK49" s="29"/>
      <c r="AL49" s="29">
        <v>42.096000000000004</v>
      </c>
      <c r="AM49" s="29"/>
      <c r="AN49" s="29"/>
      <c r="AO49" s="29">
        <v>40.143000000000001</v>
      </c>
      <c r="AP49" s="97"/>
      <c r="AQ49" s="97"/>
      <c r="AR49" s="29">
        <v>45.17</v>
      </c>
    </row>
    <row r="50" spans="1:44" s="15" customFormat="1" ht="13.5" customHeight="1" x14ac:dyDescent="0.3">
      <c r="A50" s="2" t="s">
        <v>2</v>
      </c>
      <c r="B50" s="10">
        <v>8.1081099999999999</v>
      </c>
      <c r="C50" s="10">
        <v>10.204079999999999</v>
      </c>
      <c r="D50" s="10">
        <v>12.91391</v>
      </c>
      <c r="E50" s="10">
        <v>15.14019</v>
      </c>
      <c r="F50" s="10">
        <v>12.58503</v>
      </c>
      <c r="G50" s="10">
        <v>17.350750000000001</v>
      </c>
      <c r="H50" s="10">
        <v>15.079370000000001</v>
      </c>
      <c r="I50" s="10">
        <v>12.815530000000001</v>
      </c>
      <c r="J50" s="10">
        <v>16.565660000000001</v>
      </c>
      <c r="K50" s="10">
        <v>10.647180000000001</v>
      </c>
      <c r="L50" s="10">
        <v>16.035630000000001</v>
      </c>
      <c r="M50" s="10">
        <v>14.92891</v>
      </c>
      <c r="N50" s="10">
        <v>14.155250000000001</v>
      </c>
      <c r="O50" s="10">
        <v>16.13692</v>
      </c>
      <c r="P50" s="10">
        <v>18.181819999999998</v>
      </c>
      <c r="Q50" s="10">
        <v>17.339670000000002</v>
      </c>
      <c r="R50" s="10">
        <v>16.66667</v>
      </c>
      <c r="S50" s="10">
        <v>17.452829999999999</v>
      </c>
      <c r="T50" s="10">
        <v>31.864409999999999</v>
      </c>
      <c r="U50" s="10">
        <v>30.593730000000001</v>
      </c>
      <c r="V50" s="10">
        <v>36.337339999999998</v>
      </c>
      <c r="W50" s="10">
        <v>36.679920000000003</v>
      </c>
      <c r="X50" s="10">
        <v>25.35539</v>
      </c>
      <c r="Y50" s="10">
        <v>22.713740000000001</v>
      </c>
      <c r="Z50" s="10">
        <v>27.30828</v>
      </c>
      <c r="AA50" s="10">
        <v>19.718859999999999</v>
      </c>
      <c r="AB50" s="10">
        <v>39.310029999999998</v>
      </c>
      <c r="AC50" s="10">
        <v>29.43309</v>
      </c>
      <c r="AD50" s="10">
        <v>27.835329999999999</v>
      </c>
      <c r="AE50" s="10">
        <v>34.097479999999997</v>
      </c>
      <c r="AF50" s="10">
        <v>30.126570000000001</v>
      </c>
      <c r="AG50" s="10">
        <v>33.93356</v>
      </c>
      <c r="AH50" s="10">
        <v>37.755380000000002</v>
      </c>
      <c r="AI50" s="10">
        <v>30.98319</v>
      </c>
      <c r="AJ50" s="87">
        <v>38.345370000000003</v>
      </c>
      <c r="AK50" s="29"/>
      <c r="AL50" s="29">
        <v>33.983999999999995</v>
      </c>
      <c r="AM50" s="29"/>
      <c r="AN50" s="29"/>
      <c r="AO50" s="29">
        <v>33.140999999999998</v>
      </c>
      <c r="AP50" s="97"/>
      <c r="AQ50" s="97"/>
      <c r="AR50" s="29">
        <v>33.606000000000002</v>
      </c>
    </row>
    <row r="51" spans="1:44" s="15" customFormat="1" ht="13.5" customHeight="1" x14ac:dyDescent="0.3">
      <c r="A51" s="46" t="s">
        <v>23</v>
      </c>
      <c r="B51" s="47">
        <v>7.7165400000000002</v>
      </c>
      <c r="C51" s="47">
        <v>7.3637699999999997</v>
      </c>
      <c r="D51" s="47">
        <v>7.7728000000000002</v>
      </c>
      <c r="E51" s="47">
        <v>10.7089</v>
      </c>
      <c r="F51" s="47">
        <v>8.5674200000000003</v>
      </c>
      <c r="G51" s="47">
        <v>6.1781600000000001</v>
      </c>
      <c r="H51" s="47">
        <v>9.3137299999999996</v>
      </c>
      <c r="I51" s="47">
        <v>10.92564</v>
      </c>
      <c r="J51" s="47">
        <v>10.74919</v>
      </c>
      <c r="K51" s="47">
        <v>10.476190000000001</v>
      </c>
      <c r="L51" s="47">
        <v>9.0150299999999994</v>
      </c>
      <c r="M51" s="47">
        <v>17.666129999999999</v>
      </c>
      <c r="N51" s="47">
        <v>8.8186400000000003</v>
      </c>
      <c r="O51" s="47">
        <v>12.745100000000001</v>
      </c>
      <c r="P51" s="47">
        <v>12.27106</v>
      </c>
      <c r="Q51" s="47">
        <v>14.912280000000001</v>
      </c>
      <c r="R51" s="47">
        <v>17.210139999999999</v>
      </c>
      <c r="S51" s="47">
        <v>16.517060000000001</v>
      </c>
      <c r="T51" s="47">
        <v>22.859559999999998</v>
      </c>
      <c r="U51" s="47">
        <v>25.53773</v>
      </c>
      <c r="V51" s="47">
        <v>26.82395</v>
      </c>
      <c r="W51" s="47">
        <v>23.538740000000001</v>
      </c>
      <c r="X51" s="47">
        <v>30.801929999999999</v>
      </c>
      <c r="Y51" s="47">
        <v>28.45026</v>
      </c>
      <c r="Z51" s="47">
        <v>33.115569999999998</v>
      </c>
      <c r="AA51" s="47">
        <v>31.426179999999999</v>
      </c>
      <c r="AB51" s="47">
        <v>34.376399999999997</v>
      </c>
      <c r="AC51" s="47">
        <v>38.807749999999999</v>
      </c>
      <c r="AD51" s="47">
        <v>37.363619999999997</v>
      </c>
      <c r="AE51" s="47">
        <v>38.503799999999998</v>
      </c>
      <c r="AF51" s="47">
        <v>31.895250000000001</v>
      </c>
      <c r="AG51" s="47">
        <v>31.362359999999999</v>
      </c>
      <c r="AH51" s="47">
        <v>31.186219999999999</v>
      </c>
      <c r="AI51" s="47">
        <v>35.142449999999997</v>
      </c>
      <c r="AJ51" s="88">
        <v>32.496110000000002</v>
      </c>
      <c r="AK51" s="47"/>
      <c r="AL51" s="47">
        <v>32.312000000000005</v>
      </c>
      <c r="AM51" s="47"/>
      <c r="AN51" s="47"/>
      <c r="AO51" s="47">
        <v>33.070999999999998</v>
      </c>
      <c r="AP51" s="94"/>
      <c r="AQ51" s="94"/>
      <c r="AR51" s="47">
        <v>32.302</v>
      </c>
    </row>
    <row r="52" spans="1:44" s="15" customFormat="1" ht="13.5" customHeight="1" x14ac:dyDescent="0.3">
      <c r="A52" s="2" t="s">
        <v>3</v>
      </c>
      <c r="B52" s="10">
        <v>4.1958000000000002</v>
      </c>
      <c r="C52" s="10">
        <v>5.3125</v>
      </c>
      <c r="D52" s="10">
        <v>5.9800700000000004</v>
      </c>
      <c r="E52" s="10">
        <v>9.0909099999999992</v>
      </c>
      <c r="F52" s="10">
        <v>6.9696999999999996</v>
      </c>
      <c r="G52" s="10">
        <v>3.5714299999999999</v>
      </c>
      <c r="H52" s="10">
        <v>6.5517200000000004</v>
      </c>
      <c r="I52" s="10">
        <v>8.6666699999999999</v>
      </c>
      <c r="J52" s="10">
        <v>10.507250000000001</v>
      </c>
      <c r="K52" s="10">
        <v>10.32028</v>
      </c>
      <c r="L52" s="10">
        <v>9.2307699999999997</v>
      </c>
      <c r="M52" s="10">
        <v>15.625</v>
      </c>
      <c r="N52" s="10">
        <v>8.3333300000000001</v>
      </c>
      <c r="O52" s="10">
        <v>9.76431</v>
      </c>
      <c r="P52" s="10">
        <v>8.7121200000000005</v>
      </c>
      <c r="Q52" s="10">
        <v>15.78947</v>
      </c>
      <c r="R52" s="10">
        <v>16.091950000000001</v>
      </c>
      <c r="S52" s="10">
        <v>15.95331</v>
      </c>
      <c r="T52" s="10">
        <v>18.624500000000001</v>
      </c>
      <c r="U52" s="10">
        <v>22.409050000000001</v>
      </c>
      <c r="V52" s="10">
        <v>26.550360000000001</v>
      </c>
      <c r="W52" s="10">
        <v>26.534859999999998</v>
      </c>
      <c r="X52" s="10">
        <v>34.355240000000002</v>
      </c>
      <c r="Y52" s="10">
        <v>33.699869999999997</v>
      </c>
      <c r="Z52" s="10">
        <v>37.252369999999999</v>
      </c>
      <c r="AA52" s="10">
        <v>35.601799999999997</v>
      </c>
      <c r="AB52" s="10">
        <v>38.847329999999999</v>
      </c>
      <c r="AC52" s="10">
        <v>46.734819999999999</v>
      </c>
      <c r="AD52" s="10">
        <v>38.953780000000002</v>
      </c>
      <c r="AE52" s="10">
        <v>37.802819999999997</v>
      </c>
      <c r="AF52" s="10">
        <v>30.90211</v>
      </c>
      <c r="AG52" s="10">
        <v>37.467329999999997</v>
      </c>
      <c r="AH52" s="10">
        <v>37.404209999999999</v>
      </c>
      <c r="AI52" s="10">
        <v>37.37471</v>
      </c>
      <c r="AJ52" s="87">
        <v>34.936279999999996</v>
      </c>
      <c r="AK52" s="29"/>
      <c r="AL52" s="29">
        <v>34.235999999999997</v>
      </c>
      <c r="AM52" s="29"/>
      <c r="AN52" s="29"/>
      <c r="AO52" s="29">
        <v>39.960999999999999</v>
      </c>
      <c r="AP52" s="97"/>
      <c r="AQ52" s="97"/>
      <c r="AR52" s="29">
        <v>38.097999999999999</v>
      </c>
    </row>
    <row r="53" spans="1:44" s="15" customFormat="1" ht="13.5" customHeight="1" x14ac:dyDescent="0.3">
      <c r="A53" s="2" t="s">
        <v>2</v>
      </c>
      <c r="B53" s="10">
        <v>10.60172</v>
      </c>
      <c r="C53" s="10">
        <v>9.1921999999999997</v>
      </c>
      <c r="D53" s="10">
        <v>9.2391299999999994</v>
      </c>
      <c r="E53" s="10">
        <v>11.93634</v>
      </c>
      <c r="F53" s="10">
        <v>9.9476399999999998</v>
      </c>
      <c r="G53" s="10">
        <v>8.24742</v>
      </c>
      <c r="H53" s="10">
        <v>11.80124</v>
      </c>
      <c r="I53" s="10">
        <v>12.813370000000001</v>
      </c>
      <c r="J53" s="10">
        <v>10.94675</v>
      </c>
      <c r="K53" s="10">
        <v>10.60172</v>
      </c>
      <c r="L53" s="10">
        <v>8.8495600000000003</v>
      </c>
      <c r="M53" s="10">
        <v>19.45289</v>
      </c>
      <c r="N53" s="10">
        <v>9.1988099999999999</v>
      </c>
      <c r="O53" s="10">
        <v>15.55556</v>
      </c>
      <c r="P53" s="10">
        <v>15.60284</v>
      </c>
      <c r="Q53" s="10">
        <v>14.144740000000001</v>
      </c>
      <c r="R53" s="10">
        <v>18.213059999999999</v>
      </c>
      <c r="S53" s="10">
        <v>17</v>
      </c>
      <c r="T53" s="10">
        <v>27.189029999999999</v>
      </c>
      <c r="U53" s="10">
        <v>28.286169999999998</v>
      </c>
      <c r="V53" s="10">
        <v>27.33173</v>
      </c>
      <c r="W53" s="10">
        <v>21.020009999999999</v>
      </c>
      <c r="X53" s="10">
        <v>27.704339999999998</v>
      </c>
      <c r="Y53" s="10">
        <v>24.175560000000001</v>
      </c>
      <c r="Z53" s="10">
        <v>29.83342</v>
      </c>
      <c r="AA53" s="10">
        <v>27.934090000000001</v>
      </c>
      <c r="AB53" s="10">
        <v>30.55218</v>
      </c>
      <c r="AC53" s="10">
        <v>31.981660000000002</v>
      </c>
      <c r="AD53" s="10">
        <v>36.040489999999998</v>
      </c>
      <c r="AE53" s="10">
        <v>39.951770000000003</v>
      </c>
      <c r="AF53" s="10">
        <v>32.783880000000003</v>
      </c>
      <c r="AG53" s="10">
        <v>26.14293</v>
      </c>
      <c r="AH53" s="10">
        <v>25.611719999999998</v>
      </c>
      <c r="AI53" s="10">
        <v>33.224029999999999</v>
      </c>
      <c r="AJ53" s="87">
        <v>30.75273</v>
      </c>
      <c r="AK53" s="29"/>
      <c r="AL53" s="29">
        <v>30.464999999999996</v>
      </c>
      <c r="AM53" s="29"/>
      <c r="AN53" s="29"/>
      <c r="AO53" s="29">
        <v>26.696999999999999</v>
      </c>
      <c r="AP53" s="97"/>
      <c r="AQ53" s="97"/>
      <c r="AR53" s="29">
        <v>26.383000000000003</v>
      </c>
    </row>
    <row r="54" spans="1:44" s="15" customFormat="1" ht="13.5" customHeight="1" x14ac:dyDescent="0.3">
      <c r="A54" s="46" t="s">
        <v>24</v>
      </c>
      <c r="B54" s="47">
        <v>6.2857099999999999</v>
      </c>
      <c r="C54" s="47">
        <v>6.8807299999999998</v>
      </c>
      <c r="D54" s="47">
        <v>2.2813699999999999</v>
      </c>
      <c r="E54" s="47">
        <v>4.0816299999999996</v>
      </c>
      <c r="F54" s="47">
        <v>7.6305199999999997</v>
      </c>
      <c r="G54" s="47">
        <v>8.9494199999999999</v>
      </c>
      <c r="H54" s="47">
        <v>6.7567599999999999</v>
      </c>
      <c r="I54" s="47">
        <v>4.3289999999999997</v>
      </c>
      <c r="J54" s="47">
        <v>6.1224499999999997</v>
      </c>
      <c r="K54" s="47">
        <v>6.0301499999999999</v>
      </c>
      <c r="L54" s="47">
        <v>7.3394500000000003</v>
      </c>
      <c r="M54" s="47">
        <v>2.3364500000000001</v>
      </c>
      <c r="N54" s="47">
        <v>5.6337999999999999</v>
      </c>
      <c r="O54" s="47">
        <v>7.7272699999999999</v>
      </c>
      <c r="P54" s="47">
        <v>10.152279999999999</v>
      </c>
      <c r="Q54" s="47">
        <v>8.3333300000000001</v>
      </c>
      <c r="R54" s="47">
        <v>13.440860000000001</v>
      </c>
      <c r="S54" s="47">
        <v>13.661199999999999</v>
      </c>
      <c r="T54" s="47">
        <v>18.852429999999998</v>
      </c>
      <c r="U54" s="47">
        <v>19.550820000000002</v>
      </c>
      <c r="V54" s="47">
        <v>14.319660000000001</v>
      </c>
      <c r="W54" s="47">
        <v>17.072880000000001</v>
      </c>
      <c r="X54" s="47">
        <v>26.430990000000001</v>
      </c>
      <c r="Y54" s="47">
        <v>24.131540000000001</v>
      </c>
      <c r="Z54" s="47">
        <v>23.131309999999999</v>
      </c>
      <c r="AA54" s="47">
        <v>22.04468</v>
      </c>
      <c r="AB54" s="47">
        <v>31.415980000000001</v>
      </c>
      <c r="AC54" s="47">
        <v>24.327480000000001</v>
      </c>
      <c r="AD54" s="47">
        <v>27.364640000000001</v>
      </c>
      <c r="AE54" s="47">
        <v>22.378419999999998</v>
      </c>
      <c r="AF54" s="47">
        <v>26.244589999999999</v>
      </c>
      <c r="AG54" s="47">
        <v>30.821300000000001</v>
      </c>
      <c r="AH54" s="47">
        <v>26.532869999999999</v>
      </c>
      <c r="AI54" s="47">
        <v>32.204160000000002</v>
      </c>
      <c r="AJ54" s="88">
        <v>35.14781</v>
      </c>
      <c r="AK54" s="47"/>
      <c r="AL54" s="47">
        <v>32.147999999999996</v>
      </c>
      <c r="AM54" s="47"/>
      <c r="AN54" s="55"/>
      <c r="AO54" s="55">
        <v>32.448</v>
      </c>
      <c r="AP54" s="98"/>
      <c r="AQ54" s="98"/>
      <c r="AR54" s="55">
        <v>32.161999999999999</v>
      </c>
    </row>
    <row r="55" spans="1:44" s="15" customFormat="1" ht="13.5" customHeight="1" x14ac:dyDescent="0.3">
      <c r="A55" s="2" t="s">
        <v>3</v>
      </c>
      <c r="B55" s="10">
        <v>9.2105300000000003</v>
      </c>
      <c r="C55" s="10">
        <v>3</v>
      </c>
      <c r="D55" s="10">
        <v>0.83333000000000002</v>
      </c>
      <c r="E55" s="10">
        <v>3.5398200000000002</v>
      </c>
      <c r="F55" s="10">
        <v>5.0505100000000001</v>
      </c>
      <c r="G55" s="10">
        <v>3.3333300000000001</v>
      </c>
      <c r="H55" s="10">
        <v>6.4220199999999998</v>
      </c>
      <c r="I55" s="10">
        <v>3.7037</v>
      </c>
      <c r="J55" s="10">
        <v>6.8376099999999997</v>
      </c>
      <c r="K55" s="10">
        <v>5.8823499999999997</v>
      </c>
      <c r="L55" s="10">
        <v>7.2916699999999999</v>
      </c>
      <c r="M55" s="10">
        <v>3.1914899999999999</v>
      </c>
      <c r="N55" s="10">
        <v>4</v>
      </c>
      <c r="O55" s="10">
        <v>7.1428599999999998</v>
      </c>
      <c r="P55" s="10">
        <v>6.3829799999999999</v>
      </c>
      <c r="Q55" s="10">
        <v>6.6666699999999999</v>
      </c>
      <c r="R55" s="10">
        <v>7.5</v>
      </c>
      <c r="S55" s="10">
        <v>7.1428599999999998</v>
      </c>
      <c r="T55" s="10">
        <v>16.114460000000001</v>
      </c>
      <c r="U55" s="10">
        <v>11.54472</v>
      </c>
      <c r="V55" s="10">
        <v>9.3711800000000007</v>
      </c>
      <c r="W55" s="10">
        <v>15.53148</v>
      </c>
      <c r="X55" s="10">
        <v>30.572289999999999</v>
      </c>
      <c r="Y55" s="10">
        <v>25.178570000000001</v>
      </c>
      <c r="Z55" s="10">
        <v>22.439440000000001</v>
      </c>
      <c r="AA55" s="10">
        <v>17.607140000000001</v>
      </c>
      <c r="AB55" s="10">
        <v>34.367350000000002</v>
      </c>
      <c r="AC55" s="10">
        <v>30.187439999999999</v>
      </c>
      <c r="AD55" s="10">
        <v>35.044989999999999</v>
      </c>
      <c r="AE55" s="10">
        <v>25.67493</v>
      </c>
      <c r="AF55" s="10">
        <v>24.13288</v>
      </c>
      <c r="AG55" s="10">
        <v>35.804609999999997</v>
      </c>
      <c r="AH55" s="10">
        <v>28.292200000000001</v>
      </c>
      <c r="AI55" s="10">
        <v>33.675310000000003</v>
      </c>
      <c r="AJ55" s="87">
        <v>33.116770000000002</v>
      </c>
      <c r="AK55" s="29"/>
      <c r="AL55" s="29" t="s">
        <v>43</v>
      </c>
      <c r="AM55" s="29"/>
      <c r="AN55" s="29"/>
      <c r="AO55" s="29" t="s">
        <v>43</v>
      </c>
      <c r="AP55" s="97"/>
      <c r="AQ55" s="97"/>
      <c r="AR55" s="29" t="s">
        <v>43</v>
      </c>
    </row>
    <row r="56" spans="1:44" s="15" customFormat="1" ht="13.5" customHeight="1" x14ac:dyDescent="0.3">
      <c r="A56" s="2" t="s">
        <v>2</v>
      </c>
      <c r="B56" s="10">
        <v>4.0404</v>
      </c>
      <c r="C56" s="10">
        <v>10.16949</v>
      </c>
      <c r="D56" s="10">
        <v>3.4965000000000002</v>
      </c>
      <c r="E56" s="10">
        <v>4.5454499999999998</v>
      </c>
      <c r="F56" s="10">
        <v>9.3333300000000001</v>
      </c>
      <c r="G56" s="10">
        <v>13.86861</v>
      </c>
      <c r="H56" s="10">
        <v>7.07965</v>
      </c>
      <c r="I56" s="10">
        <v>4.87805</v>
      </c>
      <c r="J56" s="10">
        <v>5.46875</v>
      </c>
      <c r="K56" s="10">
        <v>6.1855700000000002</v>
      </c>
      <c r="L56" s="10">
        <v>7.3770499999999997</v>
      </c>
      <c r="M56" s="10">
        <v>1.6666700000000001</v>
      </c>
      <c r="N56" s="10">
        <v>7.07965</v>
      </c>
      <c r="O56" s="10">
        <v>8.1967199999999991</v>
      </c>
      <c r="P56" s="10">
        <v>13.592230000000001</v>
      </c>
      <c r="Q56" s="10">
        <v>9.8039199999999997</v>
      </c>
      <c r="R56" s="10">
        <v>17.924530000000001</v>
      </c>
      <c r="S56" s="10">
        <v>19.19192</v>
      </c>
      <c r="T56" s="10">
        <v>21.17737</v>
      </c>
      <c r="U56" s="10">
        <v>26.67529</v>
      </c>
      <c r="V56" s="10">
        <v>18.297910000000002</v>
      </c>
      <c r="W56" s="10">
        <v>18.622450000000001</v>
      </c>
      <c r="X56" s="10">
        <v>23.412700000000001</v>
      </c>
      <c r="Y56" s="10">
        <v>23.11007</v>
      </c>
      <c r="Z56" s="10">
        <v>23.943090000000002</v>
      </c>
      <c r="AA56" s="10">
        <v>25.858239999999999</v>
      </c>
      <c r="AB56" s="10">
        <v>28.499559999999999</v>
      </c>
      <c r="AC56" s="10">
        <v>19.30734</v>
      </c>
      <c r="AD56" s="10">
        <v>21.673670000000001</v>
      </c>
      <c r="AE56" s="10">
        <v>19.113959999999999</v>
      </c>
      <c r="AF56" s="10">
        <v>27.636559999999999</v>
      </c>
      <c r="AG56" s="10">
        <v>26.611080000000001</v>
      </c>
      <c r="AH56" s="10">
        <v>26.15108</v>
      </c>
      <c r="AI56" s="10">
        <v>31.452970000000001</v>
      </c>
      <c r="AJ56" s="87">
        <v>37.589060000000003</v>
      </c>
      <c r="AK56" s="29"/>
      <c r="AL56" s="29" t="s">
        <v>43</v>
      </c>
      <c r="AM56" s="29"/>
      <c r="AN56" s="29"/>
      <c r="AO56" s="29" t="s">
        <v>43</v>
      </c>
      <c r="AP56" s="97"/>
      <c r="AQ56" s="97"/>
      <c r="AR56" s="29" t="s">
        <v>43</v>
      </c>
    </row>
    <row r="57" spans="1:44" s="15" customFormat="1" ht="13.5" customHeight="1" x14ac:dyDescent="0.3">
      <c r="A57" s="46" t="s">
        <v>25</v>
      </c>
      <c r="B57" s="47">
        <v>6.0917599999999998</v>
      </c>
      <c r="C57" s="47">
        <v>7.7504400000000002</v>
      </c>
      <c r="D57" s="47">
        <v>7.9129399999999999</v>
      </c>
      <c r="E57" s="47">
        <v>7.2608699999999997</v>
      </c>
      <c r="F57" s="47">
        <v>8.0563400000000005</v>
      </c>
      <c r="G57" s="47">
        <v>8.0045699999999993</v>
      </c>
      <c r="H57" s="47">
        <v>8.7823799999999999</v>
      </c>
      <c r="I57" s="47">
        <v>8.1590000000000007</v>
      </c>
      <c r="J57" s="47">
        <v>8.4530700000000003</v>
      </c>
      <c r="K57" s="47">
        <v>8.6936</v>
      </c>
      <c r="L57" s="47">
        <v>9.0736000000000008</v>
      </c>
      <c r="M57" s="47">
        <v>9.1445399999999992</v>
      </c>
      <c r="N57" s="47">
        <v>9.0587999999999997</v>
      </c>
      <c r="O57" s="47">
        <v>10.29707</v>
      </c>
      <c r="P57" s="47">
        <v>11.746090000000001</v>
      </c>
      <c r="Q57" s="47">
        <v>11.467980000000001</v>
      </c>
      <c r="R57" s="47">
        <v>12.936540000000001</v>
      </c>
      <c r="S57" s="47">
        <v>12.95524</v>
      </c>
      <c r="T57" s="47">
        <v>20.892399999999999</v>
      </c>
      <c r="U57" s="47">
        <v>19.429079999999999</v>
      </c>
      <c r="V57" s="47">
        <v>22.070779999999999</v>
      </c>
      <c r="W57" s="47">
        <v>21.31832</v>
      </c>
      <c r="X57" s="47">
        <v>24.388760000000001</v>
      </c>
      <c r="Y57" s="47">
        <v>25.06091</v>
      </c>
      <c r="Z57" s="47">
        <v>25.95879</v>
      </c>
      <c r="AA57" s="47">
        <v>27.437550000000002</v>
      </c>
      <c r="AB57" s="47">
        <v>28.097169999999998</v>
      </c>
      <c r="AC57" s="47">
        <v>25.67821</v>
      </c>
      <c r="AD57" s="47">
        <v>25.00046</v>
      </c>
      <c r="AE57" s="47">
        <v>27.624649999999999</v>
      </c>
      <c r="AF57" s="47">
        <v>28.256139999999998</v>
      </c>
      <c r="AG57" s="47">
        <v>28.740729999999999</v>
      </c>
      <c r="AH57" s="47">
        <v>29.581859999999999</v>
      </c>
      <c r="AI57" s="47">
        <v>29.746559999999999</v>
      </c>
      <c r="AJ57" s="88">
        <v>30.282689999999999</v>
      </c>
      <c r="AK57" s="47"/>
      <c r="AL57" s="47">
        <v>31.41</v>
      </c>
      <c r="AM57" s="47"/>
      <c r="AN57" s="47"/>
      <c r="AO57" s="47">
        <v>32.933</v>
      </c>
      <c r="AP57" s="94"/>
      <c r="AQ57" s="94"/>
      <c r="AR57" s="47">
        <v>33.750999999999998</v>
      </c>
    </row>
    <row r="58" spans="1:44" s="15" customFormat="1" ht="13.5" customHeight="1" x14ac:dyDescent="0.3">
      <c r="A58" s="2" t="s">
        <v>3</v>
      </c>
      <c r="B58" s="10">
        <v>4.2487700000000004</v>
      </c>
      <c r="C58" s="10">
        <v>5.6517799999999996</v>
      </c>
      <c r="D58" s="10">
        <v>5.6811400000000001</v>
      </c>
      <c r="E58" s="10">
        <v>5.2872899999999996</v>
      </c>
      <c r="F58" s="10">
        <v>6.1372900000000001</v>
      </c>
      <c r="G58" s="10">
        <v>5.4193199999999999</v>
      </c>
      <c r="H58" s="10">
        <v>5.6662499999999998</v>
      </c>
      <c r="I58" s="10">
        <v>5.8080800000000004</v>
      </c>
      <c r="J58" s="10">
        <v>5.8349500000000001</v>
      </c>
      <c r="K58" s="10">
        <v>5.87662</v>
      </c>
      <c r="L58" s="10">
        <v>7.0210600000000003</v>
      </c>
      <c r="M58" s="10">
        <v>6.7766200000000003</v>
      </c>
      <c r="N58" s="10">
        <v>7.1144800000000004</v>
      </c>
      <c r="O58" s="10">
        <v>8.0729199999999999</v>
      </c>
      <c r="P58" s="10">
        <v>11.1412</v>
      </c>
      <c r="Q58" s="10">
        <v>10.27929</v>
      </c>
      <c r="R58" s="10">
        <v>12.05871</v>
      </c>
      <c r="S58" s="10">
        <v>12.18153</v>
      </c>
      <c r="T58" s="10">
        <v>17.57516</v>
      </c>
      <c r="U58" s="10">
        <v>17.641780000000001</v>
      </c>
      <c r="V58" s="10">
        <v>21.6052</v>
      </c>
      <c r="W58" s="10">
        <v>19.245940000000001</v>
      </c>
      <c r="X58" s="10">
        <v>24.555309999999999</v>
      </c>
      <c r="Y58" s="10">
        <v>25.32076</v>
      </c>
      <c r="Z58" s="10">
        <v>26.463170000000002</v>
      </c>
      <c r="AA58" s="10">
        <v>28.811720000000001</v>
      </c>
      <c r="AB58" s="10">
        <v>30.161049999999999</v>
      </c>
      <c r="AC58" s="10">
        <v>27.320699999999999</v>
      </c>
      <c r="AD58" s="10">
        <v>27.035170000000001</v>
      </c>
      <c r="AE58" s="10">
        <v>30.573360000000001</v>
      </c>
      <c r="AF58" s="10">
        <v>30.547160000000002</v>
      </c>
      <c r="AG58" s="10">
        <v>32.742469999999997</v>
      </c>
      <c r="AH58" s="10">
        <v>33.079320000000003</v>
      </c>
      <c r="AI58" s="10">
        <v>33.713880000000003</v>
      </c>
      <c r="AJ58" s="87">
        <v>34.472929999999998</v>
      </c>
      <c r="AK58" s="29"/>
      <c r="AL58" s="29">
        <v>34.487000000000002</v>
      </c>
      <c r="AM58" s="29"/>
      <c r="AN58" s="29"/>
      <c r="AO58" s="29">
        <v>37.484999999999999</v>
      </c>
      <c r="AP58" s="97"/>
      <c r="AQ58" s="97"/>
      <c r="AR58" s="29">
        <v>38.887</v>
      </c>
    </row>
    <row r="59" spans="1:44" s="15" customFormat="1" ht="13.5" customHeight="1" x14ac:dyDescent="0.3">
      <c r="A59" s="2" t="s">
        <v>2</v>
      </c>
      <c r="B59" s="10">
        <v>7.9229099999999999</v>
      </c>
      <c r="C59" s="10">
        <v>9.7483400000000007</v>
      </c>
      <c r="D59" s="10">
        <v>10.011189999999999</v>
      </c>
      <c r="E59" s="10">
        <v>9.0407899999999994</v>
      </c>
      <c r="F59" s="10">
        <v>9.8580000000000005</v>
      </c>
      <c r="G59" s="10">
        <v>10.31682</v>
      </c>
      <c r="H59" s="10">
        <v>11.63719</v>
      </c>
      <c r="I59" s="10">
        <v>10.27242</v>
      </c>
      <c r="J59" s="10">
        <v>10.81395</v>
      </c>
      <c r="K59" s="10">
        <v>11.338010000000001</v>
      </c>
      <c r="L59" s="10">
        <v>10.92665</v>
      </c>
      <c r="M59" s="10">
        <v>11.365159999999999</v>
      </c>
      <c r="N59" s="10">
        <v>10.919140000000001</v>
      </c>
      <c r="O59" s="10">
        <v>12.433009999999999</v>
      </c>
      <c r="P59" s="10">
        <v>12.30714</v>
      </c>
      <c r="Q59" s="10">
        <v>12.596690000000001</v>
      </c>
      <c r="R59" s="10">
        <v>13.725490000000001</v>
      </c>
      <c r="S59" s="10">
        <v>13.659420000000001</v>
      </c>
      <c r="T59" s="10">
        <v>23.892289999999999</v>
      </c>
      <c r="U59" s="10">
        <v>21.061720000000001</v>
      </c>
      <c r="V59" s="10">
        <v>22.508839999999999</v>
      </c>
      <c r="W59" s="10">
        <v>23.384699999999999</v>
      </c>
      <c r="X59" s="10">
        <v>24.346219999999999</v>
      </c>
      <c r="Y59" s="10">
        <v>24.853449999999999</v>
      </c>
      <c r="Z59" s="10">
        <v>25.465810000000001</v>
      </c>
      <c r="AA59" s="10">
        <v>26.12388</v>
      </c>
      <c r="AB59" s="10">
        <v>26.140460000000001</v>
      </c>
      <c r="AC59" s="10">
        <v>24.219709999999999</v>
      </c>
      <c r="AD59" s="10">
        <v>23.128820000000001</v>
      </c>
      <c r="AE59" s="10">
        <v>24.89471</v>
      </c>
      <c r="AF59" s="10">
        <v>26.14235</v>
      </c>
      <c r="AG59" s="10">
        <v>24.981120000000001</v>
      </c>
      <c r="AH59" s="10">
        <v>26.283239999999999</v>
      </c>
      <c r="AI59" s="10">
        <v>26.071909999999999</v>
      </c>
      <c r="AJ59" s="87">
        <v>26.407029999999999</v>
      </c>
      <c r="AK59" s="29"/>
      <c r="AL59" s="29">
        <v>28.471000000000004</v>
      </c>
      <c r="AM59" s="29"/>
      <c r="AN59" s="29"/>
      <c r="AO59" s="29">
        <v>28.505999999999997</v>
      </c>
      <c r="AP59" s="97"/>
      <c r="AQ59" s="97"/>
      <c r="AR59" s="29">
        <v>28.673999999999999</v>
      </c>
    </row>
    <row r="60" spans="1:44" s="15" customFormat="1" ht="13.5" customHeight="1" x14ac:dyDescent="0.3">
      <c r="A60" s="46" t="s">
        <v>26</v>
      </c>
      <c r="B60" s="47">
        <v>7.9458099999999998</v>
      </c>
      <c r="C60" s="47">
        <v>7.3806099999999999</v>
      </c>
      <c r="D60" s="47">
        <v>7.77461</v>
      </c>
      <c r="E60" s="47">
        <v>7.5249600000000001</v>
      </c>
      <c r="F60" s="47">
        <v>9.1247000000000007</v>
      </c>
      <c r="G60" s="47">
        <v>7.9877599999999997</v>
      </c>
      <c r="H60" s="47">
        <v>8.4781099999999991</v>
      </c>
      <c r="I60" s="47">
        <v>8.8778400000000008</v>
      </c>
      <c r="J60" s="47">
        <v>9.72471</v>
      </c>
      <c r="K60" s="47">
        <v>9.2285000000000004</v>
      </c>
      <c r="L60" s="47">
        <v>9.5579900000000002</v>
      </c>
      <c r="M60" s="47">
        <v>9.6854300000000002</v>
      </c>
      <c r="N60" s="47">
        <v>11.10636</v>
      </c>
      <c r="O60" s="47">
        <v>11.595470000000001</v>
      </c>
      <c r="P60" s="47">
        <v>13.634270000000001</v>
      </c>
      <c r="Q60" s="47">
        <v>12.80461</v>
      </c>
      <c r="R60" s="47">
        <v>12.52786</v>
      </c>
      <c r="S60" s="47">
        <v>13.284800000000001</v>
      </c>
      <c r="T60" s="47">
        <v>20.353359999999999</v>
      </c>
      <c r="U60" s="47">
        <v>23.50731</v>
      </c>
      <c r="V60" s="47">
        <v>22.090129999999998</v>
      </c>
      <c r="W60" s="47">
        <v>28.115939999999998</v>
      </c>
      <c r="X60" s="47">
        <v>28.851320000000001</v>
      </c>
      <c r="Y60" s="47">
        <v>28.733080000000001</v>
      </c>
      <c r="Z60" s="47">
        <v>34.820030000000003</v>
      </c>
      <c r="AA60" s="47">
        <v>33.58099</v>
      </c>
      <c r="AB60" s="47">
        <v>34.179349999999999</v>
      </c>
      <c r="AC60" s="47">
        <v>33.235050000000001</v>
      </c>
      <c r="AD60" s="47">
        <v>33.185000000000002</v>
      </c>
      <c r="AE60" s="47">
        <v>32.7517</v>
      </c>
      <c r="AF60" s="47">
        <v>33.543129999999998</v>
      </c>
      <c r="AG60" s="47">
        <v>36.168230000000001</v>
      </c>
      <c r="AH60" s="47">
        <v>37.877749999999999</v>
      </c>
      <c r="AI60" s="47">
        <v>36.854860000000002</v>
      </c>
      <c r="AJ60" s="88">
        <v>37.4133</v>
      </c>
      <c r="AK60" s="47"/>
      <c r="AL60" s="47">
        <v>37.868000000000002</v>
      </c>
      <c r="AM60" s="47"/>
      <c r="AN60" s="47"/>
      <c r="AO60" s="47">
        <v>39.350999999999999</v>
      </c>
      <c r="AP60" s="94"/>
      <c r="AQ60" s="94"/>
      <c r="AR60" s="47">
        <v>38.714999999999996</v>
      </c>
    </row>
    <row r="61" spans="1:44" s="15" customFormat="1" ht="13.5" customHeight="1" x14ac:dyDescent="0.3">
      <c r="A61" s="2" t="s">
        <v>3</v>
      </c>
      <c r="B61" s="10">
        <v>4.3636400000000002</v>
      </c>
      <c r="C61" s="10">
        <v>4.2120600000000001</v>
      </c>
      <c r="D61" s="10">
        <v>5.1055099999999998</v>
      </c>
      <c r="E61" s="10">
        <v>5.5677700000000003</v>
      </c>
      <c r="F61" s="10">
        <v>4.7393400000000003</v>
      </c>
      <c r="G61" s="10">
        <v>4.5668199999999999</v>
      </c>
      <c r="H61" s="10">
        <v>5.2442500000000001</v>
      </c>
      <c r="I61" s="10">
        <v>5.5157600000000002</v>
      </c>
      <c r="J61" s="10">
        <v>7.6479100000000004</v>
      </c>
      <c r="K61" s="10">
        <v>6.0492900000000001</v>
      </c>
      <c r="L61" s="10">
        <v>6.6364999999999998</v>
      </c>
      <c r="M61" s="10">
        <v>7.5296099999999999</v>
      </c>
      <c r="N61" s="10">
        <v>9.4674600000000009</v>
      </c>
      <c r="O61" s="10">
        <v>9.3205600000000004</v>
      </c>
      <c r="P61" s="10">
        <v>10.540789999999999</v>
      </c>
      <c r="Q61" s="10">
        <v>10.391819999999999</v>
      </c>
      <c r="R61" s="10">
        <v>11.715870000000001</v>
      </c>
      <c r="S61" s="10">
        <v>10.889290000000001</v>
      </c>
      <c r="T61" s="10">
        <v>16.042999999999999</v>
      </c>
      <c r="U61" s="10">
        <v>18.950520000000001</v>
      </c>
      <c r="V61" s="10">
        <v>19.78228</v>
      </c>
      <c r="W61" s="10">
        <v>23.320430000000002</v>
      </c>
      <c r="X61" s="10">
        <v>25.787990000000001</v>
      </c>
      <c r="Y61" s="10">
        <v>25.715689999999999</v>
      </c>
      <c r="Z61" s="10">
        <v>33.946779999999997</v>
      </c>
      <c r="AA61" s="10">
        <v>31.002410000000001</v>
      </c>
      <c r="AB61" s="10">
        <v>34.279809999999998</v>
      </c>
      <c r="AC61" s="10">
        <v>30.523710000000001</v>
      </c>
      <c r="AD61" s="10">
        <v>32.476790000000001</v>
      </c>
      <c r="AE61" s="10">
        <v>29.997319999999998</v>
      </c>
      <c r="AF61" s="10">
        <v>34.706380000000003</v>
      </c>
      <c r="AG61" s="10">
        <v>40.320909999999998</v>
      </c>
      <c r="AH61" s="10">
        <v>41.739739999999998</v>
      </c>
      <c r="AI61" s="10">
        <v>39.451079999999997</v>
      </c>
      <c r="AJ61" s="87">
        <v>43.693539999999999</v>
      </c>
      <c r="AK61" s="29"/>
      <c r="AL61" s="29">
        <v>41.559000000000005</v>
      </c>
      <c r="AM61" s="29"/>
      <c r="AN61" s="29"/>
      <c r="AO61" s="29">
        <v>44.542000000000002</v>
      </c>
      <c r="AP61" s="97"/>
      <c r="AQ61" s="97"/>
      <c r="AR61" s="29">
        <v>45.054000000000002</v>
      </c>
    </row>
    <row r="62" spans="1:44" s="15" customFormat="1" ht="13.5" customHeight="1" x14ac:dyDescent="0.3">
      <c r="A62" s="2" t="s">
        <v>2</v>
      </c>
      <c r="B62" s="10">
        <v>11.57817</v>
      </c>
      <c r="C62" s="10">
        <v>10.52632</v>
      </c>
      <c r="D62" s="10">
        <v>10.71161</v>
      </c>
      <c r="E62" s="10">
        <v>9.3815100000000005</v>
      </c>
      <c r="F62" s="10">
        <v>13.495279999999999</v>
      </c>
      <c r="G62" s="10">
        <v>11.493460000000001</v>
      </c>
      <c r="H62" s="10">
        <v>11.507400000000001</v>
      </c>
      <c r="I62" s="10">
        <v>12.1831</v>
      </c>
      <c r="J62" s="10">
        <v>11.764709999999999</v>
      </c>
      <c r="K62" s="10">
        <v>12.33577</v>
      </c>
      <c r="L62" s="10">
        <v>12.490539999999999</v>
      </c>
      <c r="M62" s="10">
        <v>11.75041</v>
      </c>
      <c r="N62" s="10">
        <v>12.780659999999999</v>
      </c>
      <c r="O62" s="10">
        <v>13.87435</v>
      </c>
      <c r="P62" s="10">
        <v>16.759260000000001</v>
      </c>
      <c r="Q62" s="10">
        <v>15.42013</v>
      </c>
      <c r="R62" s="10">
        <v>13.287319999999999</v>
      </c>
      <c r="S62" s="10">
        <v>15.693429999999999</v>
      </c>
      <c r="T62" s="10">
        <v>24.860499999999998</v>
      </c>
      <c r="U62" s="10">
        <v>28.40005</v>
      </c>
      <c r="V62" s="10">
        <v>24.70384</v>
      </c>
      <c r="W62" s="10">
        <v>33.334009999999999</v>
      </c>
      <c r="X62" s="10">
        <v>32.160519999999998</v>
      </c>
      <c r="Y62" s="10">
        <v>32.024160000000002</v>
      </c>
      <c r="Z62" s="10">
        <v>35.798119999999997</v>
      </c>
      <c r="AA62" s="10">
        <v>36.343980000000002</v>
      </c>
      <c r="AB62" s="10">
        <v>34.308529999999998</v>
      </c>
      <c r="AC62" s="10">
        <v>36.037320000000001</v>
      </c>
      <c r="AD62" s="10">
        <v>34.011360000000003</v>
      </c>
      <c r="AE62" s="10">
        <v>35.801870000000001</v>
      </c>
      <c r="AF62" s="10">
        <v>32.178820000000002</v>
      </c>
      <c r="AG62" s="10">
        <v>32.190190000000001</v>
      </c>
      <c r="AH62" s="10">
        <v>34.20232</v>
      </c>
      <c r="AI62" s="10">
        <v>34.334150000000001</v>
      </c>
      <c r="AJ62" s="87">
        <v>31.61206</v>
      </c>
      <c r="AK62" s="29"/>
      <c r="AL62" s="29">
        <v>34.326000000000001</v>
      </c>
      <c r="AM62" s="29"/>
      <c r="AN62" s="29"/>
      <c r="AO62" s="29">
        <v>34.752000000000002</v>
      </c>
      <c r="AP62" s="97"/>
      <c r="AQ62" s="97"/>
      <c r="AR62" s="29">
        <v>32.78</v>
      </c>
    </row>
    <row r="63" spans="1:44" s="15" customFormat="1" ht="13.5" customHeight="1" x14ac:dyDescent="0.3">
      <c r="A63" s="46" t="s">
        <v>27</v>
      </c>
      <c r="B63" s="47">
        <v>9.5231499999999993</v>
      </c>
      <c r="C63" s="47">
        <v>10.24</v>
      </c>
      <c r="D63" s="47">
        <v>9.2843300000000006</v>
      </c>
      <c r="E63" s="47">
        <v>11.13611</v>
      </c>
      <c r="F63" s="47">
        <v>11.235239999999999</v>
      </c>
      <c r="G63" s="47">
        <v>11.10539</v>
      </c>
      <c r="H63" s="47">
        <v>9.8681699999999992</v>
      </c>
      <c r="I63" s="47">
        <v>10.520860000000001</v>
      </c>
      <c r="J63" s="47">
        <v>10.864710000000001</v>
      </c>
      <c r="K63" s="47">
        <v>10.914949999999999</v>
      </c>
      <c r="L63" s="47">
        <v>10.488060000000001</v>
      </c>
      <c r="M63" s="47">
        <v>11.6187</v>
      </c>
      <c r="N63" s="47">
        <v>11.604419999999999</v>
      </c>
      <c r="O63" s="47">
        <v>11.851739999999999</v>
      </c>
      <c r="P63" s="47">
        <v>14.776579999999999</v>
      </c>
      <c r="Q63" s="47">
        <v>14.22358</v>
      </c>
      <c r="R63" s="47">
        <v>16.464500000000001</v>
      </c>
      <c r="S63" s="47">
        <v>16.20964</v>
      </c>
      <c r="T63" s="47">
        <v>23.076319999999999</v>
      </c>
      <c r="U63" s="47">
        <v>23.494150000000001</v>
      </c>
      <c r="V63" s="47">
        <v>21.291720000000002</v>
      </c>
      <c r="W63" s="47">
        <v>23.50665</v>
      </c>
      <c r="X63" s="47">
        <v>25.395530000000001</v>
      </c>
      <c r="Y63" s="47">
        <v>23.304600000000001</v>
      </c>
      <c r="Z63" s="47">
        <v>24.6326</v>
      </c>
      <c r="AA63" s="47">
        <v>23.815200000000001</v>
      </c>
      <c r="AB63" s="47">
        <v>22.354620000000001</v>
      </c>
      <c r="AC63" s="47">
        <v>25.40043</v>
      </c>
      <c r="AD63" s="47">
        <v>24.78023</v>
      </c>
      <c r="AE63" s="47">
        <v>26.322240000000001</v>
      </c>
      <c r="AF63" s="47">
        <v>28.362929999999999</v>
      </c>
      <c r="AG63" s="47">
        <v>29.704609999999999</v>
      </c>
      <c r="AH63" s="47">
        <v>31.086690000000001</v>
      </c>
      <c r="AI63" s="47">
        <v>32.904200000000003</v>
      </c>
      <c r="AJ63" s="88">
        <v>35.649380000000001</v>
      </c>
      <c r="AK63" s="47"/>
      <c r="AL63" s="47">
        <v>35.508000000000003</v>
      </c>
      <c r="AM63" s="47"/>
      <c r="AN63" s="47"/>
      <c r="AO63" s="47">
        <v>37.578000000000003</v>
      </c>
      <c r="AP63" s="94"/>
      <c r="AQ63" s="94"/>
      <c r="AR63" s="47">
        <v>37.798000000000002</v>
      </c>
    </row>
    <row r="64" spans="1:44" s="15" customFormat="1" ht="13.5" customHeight="1" x14ac:dyDescent="0.3">
      <c r="A64" s="2" t="s">
        <v>3</v>
      </c>
      <c r="B64" s="10">
        <v>8.2555399999999999</v>
      </c>
      <c r="C64" s="10">
        <v>8.9058499999999992</v>
      </c>
      <c r="D64" s="10">
        <v>7.9817299999999998</v>
      </c>
      <c r="E64" s="10">
        <v>10.27027</v>
      </c>
      <c r="F64" s="10">
        <v>9.9765599999999992</v>
      </c>
      <c r="G64" s="10">
        <v>9.7843199999999992</v>
      </c>
      <c r="H64" s="10">
        <v>8.8041999999999998</v>
      </c>
      <c r="I64" s="10">
        <v>9.5806799999999992</v>
      </c>
      <c r="J64" s="10">
        <v>9.5344899999999999</v>
      </c>
      <c r="K64" s="10">
        <v>9.6728299999999994</v>
      </c>
      <c r="L64" s="10">
        <v>9.7209699999999994</v>
      </c>
      <c r="M64" s="10">
        <v>11.34085</v>
      </c>
      <c r="N64" s="10">
        <v>10.98827</v>
      </c>
      <c r="O64" s="10">
        <v>12.438459999999999</v>
      </c>
      <c r="P64" s="10">
        <v>14.807499999999999</v>
      </c>
      <c r="Q64" s="10">
        <v>14.198130000000001</v>
      </c>
      <c r="R64" s="10">
        <v>18.033329999999999</v>
      </c>
      <c r="S64" s="10">
        <v>16.475739999999998</v>
      </c>
      <c r="T64" s="10">
        <v>22.673190000000002</v>
      </c>
      <c r="U64" s="10">
        <v>24.336690000000001</v>
      </c>
      <c r="V64" s="10">
        <v>20.430679999999999</v>
      </c>
      <c r="W64" s="10">
        <v>23.453890000000001</v>
      </c>
      <c r="X64" s="10">
        <v>25.679210000000001</v>
      </c>
      <c r="Y64" s="10">
        <v>24.155799999999999</v>
      </c>
      <c r="Z64" s="10">
        <v>26.029920000000001</v>
      </c>
      <c r="AA64" s="10">
        <v>25.49728</v>
      </c>
      <c r="AB64" s="10">
        <v>22.697230000000001</v>
      </c>
      <c r="AC64" s="10">
        <v>27.64339</v>
      </c>
      <c r="AD64" s="10">
        <v>26.511050000000001</v>
      </c>
      <c r="AE64" s="10">
        <v>27.26295</v>
      </c>
      <c r="AF64" s="10">
        <v>31.360510000000001</v>
      </c>
      <c r="AG64" s="10">
        <v>32.72148</v>
      </c>
      <c r="AH64" s="10">
        <v>34.918469999999999</v>
      </c>
      <c r="AI64" s="10">
        <v>36.646639999999998</v>
      </c>
      <c r="AJ64" s="87">
        <v>39.330399999999997</v>
      </c>
      <c r="AK64" s="29"/>
      <c r="AL64" s="29">
        <v>39.987000000000002</v>
      </c>
      <c r="AM64" s="29"/>
      <c r="AN64" s="29"/>
      <c r="AO64" s="29">
        <v>42.374000000000002</v>
      </c>
      <c r="AP64" s="97"/>
      <c r="AQ64" s="97"/>
      <c r="AR64" s="29">
        <v>42.63</v>
      </c>
    </row>
    <row r="65" spans="1:44" s="15" customFormat="1" ht="13.5" customHeight="1" x14ac:dyDescent="0.3">
      <c r="A65" s="2" t="s">
        <v>2</v>
      </c>
      <c r="B65" s="10">
        <v>10.65831</v>
      </c>
      <c r="C65" s="10">
        <v>11.430730000000001</v>
      </c>
      <c r="D65" s="10">
        <v>10.48587</v>
      </c>
      <c r="E65" s="10">
        <v>11.95335</v>
      </c>
      <c r="F65" s="10">
        <v>12.431900000000001</v>
      </c>
      <c r="G65" s="10">
        <v>12.37087</v>
      </c>
      <c r="H65" s="10">
        <v>10.87824</v>
      </c>
      <c r="I65" s="10">
        <v>11.417719999999999</v>
      </c>
      <c r="J65" s="10">
        <v>12.180910000000001</v>
      </c>
      <c r="K65" s="10">
        <v>12.120380000000001</v>
      </c>
      <c r="L65" s="10">
        <v>11.23826</v>
      </c>
      <c r="M65" s="10">
        <v>11.88148</v>
      </c>
      <c r="N65" s="10">
        <v>12.169639999999999</v>
      </c>
      <c r="O65" s="10">
        <v>11.321870000000001</v>
      </c>
      <c r="P65" s="10">
        <v>14.746840000000001</v>
      </c>
      <c r="Q65" s="10">
        <v>14.248950000000001</v>
      </c>
      <c r="R65" s="10">
        <v>14.985860000000001</v>
      </c>
      <c r="S65" s="10">
        <v>15.962440000000001</v>
      </c>
      <c r="T65" s="10">
        <v>23.537659999999999</v>
      </c>
      <c r="U65" s="10">
        <v>22.814260000000001</v>
      </c>
      <c r="V65" s="10">
        <v>22.09779</v>
      </c>
      <c r="W65" s="10">
        <v>23.479240000000001</v>
      </c>
      <c r="X65" s="10">
        <v>25.1829</v>
      </c>
      <c r="Y65" s="10">
        <v>22.565329999999999</v>
      </c>
      <c r="Z65" s="10">
        <v>23.30461</v>
      </c>
      <c r="AA65" s="10">
        <v>22.221440000000001</v>
      </c>
      <c r="AB65" s="10">
        <v>22.026389999999999</v>
      </c>
      <c r="AC65" s="10">
        <v>23.2211</v>
      </c>
      <c r="AD65" s="10">
        <v>23.15099</v>
      </c>
      <c r="AE65" s="10">
        <v>25.466940000000001</v>
      </c>
      <c r="AF65" s="10">
        <v>25.470140000000001</v>
      </c>
      <c r="AG65" s="10">
        <v>26.814419999999998</v>
      </c>
      <c r="AH65" s="10">
        <v>27.586960000000001</v>
      </c>
      <c r="AI65" s="10">
        <v>29.428750000000001</v>
      </c>
      <c r="AJ65" s="87">
        <v>32.039119999999997</v>
      </c>
      <c r="AK65" s="29"/>
      <c r="AL65" s="29">
        <v>31.269000000000002</v>
      </c>
      <c r="AM65" s="29"/>
      <c r="AN65" s="29"/>
      <c r="AO65" s="29">
        <v>33.176000000000002</v>
      </c>
      <c r="AP65" s="97"/>
      <c r="AQ65" s="97"/>
      <c r="AR65" s="29">
        <v>33.306000000000004</v>
      </c>
    </row>
    <row r="66" spans="1:44" s="15" customFormat="1" ht="13.5" customHeight="1" x14ac:dyDescent="0.3">
      <c r="A66" s="46" t="s">
        <v>28</v>
      </c>
      <c r="B66" s="47">
        <v>6.0626899999999999</v>
      </c>
      <c r="C66" s="47">
        <v>5.73048</v>
      </c>
      <c r="D66" s="47">
        <v>6.5986599999999997</v>
      </c>
      <c r="E66" s="47">
        <v>7.2645499999999998</v>
      </c>
      <c r="F66" s="47">
        <v>6.5941099999999997</v>
      </c>
      <c r="G66" s="47">
        <v>7.0734199999999996</v>
      </c>
      <c r="H66" s="47">
        <v>6.9453800000000001</v>
      </c>
      <c r="I66" s="47">
        <v>7.6367399999999996</v>
      </c>
      <c r="J66" s="47">
        <v>7.0904600000000002</v>
      </c>
      <c r="K66" s="47">
        <v>7.1028700000000002</v>
      </c>
      <c r="L66" s="47">
        <v>7.1633199999999997</v>
      </c>
      <c r="M66" s="47">
        <v>8.2100600000000004</v>
      </c>
      <c r="N66" s="47">
        <v>7.8731299999999997</v>
      </c>
      <c r="O66" s="47">
        <v>9.51478</v>
      </c>
      <c r="P66" s="47">
        <v>9.0083000000000002</v>
      </c>
      <c r="Q66" s="47">
        <v>9.3553499999999996</v>
      </c>
      <c r="R66" s="47">
        <v>10.77796</v>
      </c>
      <c r="S66" s="47">
        <v>9.9170300000000005</v>
      </c>
      <c r="T66" s="47">
        <v>18.030609999999999</v>
      </c>
      <c r="U66" s="47">
        <v>14.93709</v>
      </c>
      <c r="V66" s="47">
        <v>19.39622</v>
      </c>
      <c r="W66" s="47">
        <v>19.563580000000002</v>
      </c>
      <c r="X66" s="47">
        <v>24.293230000000001</v>
      </c>
      <c r="Y66" s="47">
        <v>26.142330000000001</v>
      </c>
      <c r="Z66" s="47">
        <v>24.947050000000001</v>
      </c>
      <c r="AA66" s="47">
        <v>27.76107</v>
      </c>
      <c r="AB66" s="47">
        <v>29.15204</v>
      </c>
      <c r="AC66" s="47">
        <v>25.49699</v>
      </c>
      <c r="AD66" s="47">
        <v>27.029509999999998</v>
      </c>
      <c r="AE66" s="47">
        <v>27.84459</v>
      </c>
      <c r="AF66" s="47">
        <v>27.073550000000001</v>
      </c>
      <c r="AG66" s="47">
        <v>28.423279999999998</v>
      </c>
      <c r="AH66" s="47">
        <v>29.578900000000001</v>
      </c>
      <c r="AI66" s="47">
        <v>30.18413</v>
      </c>
      <c r="AJ66" s="88">
        <v>32.469029999999997</v>
      </c>
      <c r="AK66" s="47"/>
      <c r="AL66" s="47">
        <v>30.434000000000001</v>
      </c>
      <c r="AM66" s="47"/>
      <c r="AN66" s="47"/>
      <c r="AO66" s="47">
        <v>32.689</v>
      </c>
      <c r="AP66" s="94"/>
      <c r="AQ66" s="94"/>
      <c r="AR66" s="47">
        <v>35.132000000000005</v>
      </c>
    </row>
    <row r="67" spans="1:44" s="15" customFormat="1" ht="13.5" customHeight="1" x14ac:dyDescent="0.3">
      <c r="A67" s="2" t="s">
        <v>3</v>
      </c>
      <c r="B67" s="10">
        <v>3.9735100000000001</v>
      </c>
      <c r="C67" s="10">
        <v>4.4624699999999997</v>
      </c>
      <c r="D67" s="10">
        <v>4.7156700000000003</v>
      </c>
      <c r="E67" s="10">
        <v>8.0985899999999997</v>
      </c>
      <c r="F67" s="10">
        <v>5.7666199999999996</v>
      </c>
      <c r="G67" s="10">
        <v>4.9789599999999998</v>
      </c>
      <c r="H67" s="10">
        <v>4.8744500000000004</v>
      </c>
      <c r="I67" s="10">
        <v>6.38767</v>
      </c>
      <c r="J67" s="10">
        <v>5.3558300000000001</v>
      </c>
      <c r="K67" s="10">
        <v>5.5640200000000002</v>
      </c>
      <c r="L67" s="10">
        <v>5.49369</v>
      </c>
      <c r="M67" s="10">
        <v>6.6115700000000004</v>
      </c>
      <c r="N67" s="10">
        <v>7.1706899999999996</v>
      </c>
      <c r="O67" s="10">
        <v>7.5380900000000004</v>
      </c>
      <c r="P67" s="10">
        <v>8.0858100000000004</v>
      </c>
      <c r="Q67" s="10">
        <v>8.7584999999999997</v>
      </c>
      <c r="R67" s="10">
        <v>10.23216</v>
      </c>
      <c r="S67" s="10">
        <v>9.5515000000000008</v>
      </c>
      <c r="T67" s="10">
        <v>15.42858</v>
      </c>
      <c r="U67" s="10">
        <v>14.662570000000001</v>
      </c>
      <c r="V67" s="10">
        <v>18.091570000000001</v>
      </c>
      <c r="W67" s="10">
        <v>16.866399999999999</v>
      </c>
      <c r="X67" s="10">
        <v>24.34956</v>
      </c>
      <c r="Y67" s="10">
        <v>29.08297</v>
      </c>
      <c r="Z67" s="10">
        <v>26.48236</v>
      </c>
      <c r="AA67" s="10">
        <v>29.276820000000001</v>
      </c>
      <c r="AB67" s="10">
        <v>32.694249999999997</v>
      </c>
      <c r="AC67" s="10">
        <v>31.48441</v>
      </c>
      <c r="AD67" s="10">
        <v>30.192119999999999</v>
      </c>
      <c r="AE67" s="10">
        <v>29.676269999999999</v>
      </c>
      <c r="AF67" s="10">
        <v>30.365570000000002</v>
      </c>
      <c r="AG67" s="10">
        <v>32.3992</v>
      </c>
      <c r="AH67" s="10">
        <v>34.418509999999998</v>
      </c>
      <c r="AI67" s="10">
        <v>33.764069999999997</v>
      </c>
      <c r="AJ67" s="87">
        <v>36.030859999999997</v>
      </c>
      <c r="AK67" s="29"/>
      <c r="AL67" s="29">
        <v>36.069000000000003</v>
      </c>
      <c r="AM67" s="29"/>
      <c r="AN67" s="29"/>
      <c r="AO67" s="29">
        <v>37.887999999999998</v>
      </c>
      <c r="AP67" s="97"/>
      <c r="AQ67" s="97"/>
      <c r="AR67" s="29">
        <v>42.393999999999998</v>
      </c>
    </row>
    <row r="68" spans="1:44" s="15" customFormat="1" ht="13.5" customHeight="1" x14ac:dyDescent="0.3">
      <c r="A68" s="2" t="s">
        <v>2</v>
      </c>
      <c r="B68" s="10">
        <v>7.9015500000000003</v>
      </c>
      <c r="C68" s="10">
        <v>6.8355899999999998</v>
      </c>
      <c r="D68" s="10">
        <v>8.20059</v>
      </c>
      <c r="E68" s="10">
        <v>6.5641600000000002</v>
      </c>
      <c r="F68" s="10">
        <v>7.3333300000000001</v>
      </c>
      <c r="G68" s="10">
        <v>8.9916499999999999</v>
      </c>
      <c r="H68" s="10">
        <v>8.6848600000000005</v>
      </c>
      <c r="I68" s="10">
        <v>8.7378599999999995</v>
      </c>
      <c r="J68" s="10">
        <v>8.6666699999999999</v>
      </c>
      <c r="K68" s="10">
        <v>8.4087999999999994</v>
      </c>
      <c r="L68" s="10">
        <v>8.7197200000000006</v>
      </c>
      <c r="M68" s="10">
        <v>9.7596500000000006</v>
      </c>
      <c r="N68" s="10">
        <v>8.5182500000000001</v>
      </c>
      <c r="O68" s="10">
        <v>11.28684</v>
      </c>
      <c r="P68" s="10">
        <v>9.85595</v>
      </c>
      <c r="Q68" s="10">
        <v>9.8684200000000004</v>
      </c>
      <c r="R68" s="10">
        <v>11.26437</v>
      </c>
      <c r="S68" s="10">
        <v>10.24868</v>
      </c>
      <c r="T68" s="10">
        <v>20.405850000000001</v>
      </c>
      <c r="U68" s="10">
        <v>15.260199999999999</v>
      </c>
      <c r="V68" s="10">
        <v>20.588239999999999</v>
      </c>
      <c r="W68" s="10">
        <v>22.125209999999999</v>
      </c>
      <c r="X68" s="10">
        <v>24.297249999999998</v>
      </c>
      <c r="Y68" s="10">
        <v>23.659649999999999</v>
      </c>
      <c r="Z68" s="10">
        <v>23.821760000000001</v>
      </c>
      <c r="AA68" s="10">
        <v>26.240670000000001</v>
      </c>
      <c r="AB68" s="10">
        <v>26.01662</v>
      </c>
      <c r="AC68" s="10">
        <v>20.471119999999999</v>
      </c>
      <c r="AD68" s="10">
        <v>24.255500000000001</v>
      </c>
      <c r="AE68" s="10">
        <v>26.067409999999999</v>
      </c>
      <c r="AF68" s="10">
        <v>24.2256</v>
      </c>
      <c r="AG68" s="10">
        <v>24.79964</v>
      </c>
      <c r="AH68" s="10">
        <v>24.898289999999999</v>
      </c>
      <c r="AI68" s="10">
        <v>26.673729999999999</v>
      </c>
      <c r="AJ68" s="87">
        <v>29.159300000000002</v>
      </c>
      <c r="AK68" s="29"/>
      <c r="AL68" s="29">
        <v>25.216999999999999</v>
      </c>
      <c r="AM68" s="29"/>
      <c r="AN68" s="29"/>
      <c r="AO68" s="29">
        <v>27.956999999999997</v>
      </c>
      <c r="AP68" s="97"/>
      <c r="AQ68" s="97"/>
      <c r="AR68" s="29">
        <v>28.221</v>
      </c>
    </row>
    <row r="69" spans="1:44" s="15" customFormat="1" ht="13.5" customHeight="1" x14ac:dyDescent="0.3">
      <c r="A69" s="46" t="s">
        <v>29</v>
      </c>
      <c r="B69" s="47">
        <v>16.990290000000002</v>
      </c>
      <c r="C69" s="47">
        <v>14.467409999999999</v>
      </c>
      <c r="D69" s="47">
        <v>14.675940000000001</v>
      </c>
      <c r="E69" s="47">
        <v>16.431380000000001</v>
      </c>
      <c r="F69" s="47">
        <v>18.65896</v>
      </c>
      <c r="G69" s="47">
        <v>17.573699999999999</v>
      </c>
      <c r="H69" s="47">
        <v>18.409939999999999</v>
      </c>
      <c r="I69" s="47">
        <v>19.651160000000001</v>
      </c>
      <c r="J69" s="47">
        <v>19.677119999999999</v>
      </c>
      <c r="K69" s="47">
        <v>20.609580000000001</v>
      </c>
      <c r="L69" s="47">
        <v>21.04757</v>
      </c>
      <c r="M69" s="47">
        <v>23.22917</v>
      </c>
      <c r="N69" s="47">
        <v>22.627739999999999</v>
      </c>
      <c r="O69" s="47">
        <v>24.59864</v>
      </c>
      <c r="P69" s="47">
        <v>25.15493</v>
      </c>
      <c r="Q69" s="47">
        <v>26.476579999999998</v>
      </c>
      <c r="R69" s="47">
        <v>26.557770000000001</v>
      </c>
      <c r="S69" s="47">
        <v>29.746839999999999</v>
      </c>
      <c r="T69" s="47">
        <v>36.51905</v>
      </c>
      <c r="U69" s="47">
        <v>38.429409999999997</v>
      </c>
      <c r="V69" s="47">
        <v>37.486409999999999</v>
      </c>
      <c r="W69" s="47">
        <v>40.40531</v>
      </c>
      <c r="X69" s="47">
        <v>39.417230000000004</v>
      </c>
      <c r="Y69" s="47">
        <v>41.954799999999999</v>
      </c>
      <c r="Z69" s="47">
        <v>41.556420000000003</v>
      </c>
      <c r="AA69" s="47">
        <v>45.910170000000001</v>
      </c>
      <c r="AB69" s="47">
        <v>45.572400000000002</v>
      </c>
      <c r="AC69" s="47">
        <v>44.61533</v>
      </c>
      <c r="AD69" s="47">
        <v>43.424019999999999</v>
      </c>
      <c r="AE69" s="47">
        <v>45.114739999999998</v>
      </c>
      <c r="AF69" s="47">
        <v>45.813330000000001</v>
      </c>
      <c r="AG69" s="47">
        <v>45.339440000000003</v>
      </c>
      <c r="AH69" s="47">
        <v>47.968559999999997</v>
      </c>
      <c r="AI69" s="47">
        <v>49.328099999999999</v>
      </c>
      <c r="AJ69" s="88">
        <v>52.465429999999998</v>
      </c>
      <c r="AK69" s="47"/>
      <c r="AL69" s="47">
        <v>55.207999999999998</v>
      </c>
      <c r="AM69" s="47"/>
      <c r="AN69" s="47"/>
      <c r="AO69" s="47">
        <v>57.04</v>
      </c>
      <c r="AP69" s="94"/>
      <c r="AQ69" s="94"/>
      <c r="AR69" s="47">
        <v>58.53</v>
      </c>
    </row>
    <row r="70" spans="1:44" s="15" customFormat="1" ht="13.5" customHeight="1" x14ac:dyDescent="0.3">
      <c r="A70" s="2" t="s">
        <v>3</v>
      </c>
      <c r="B70" s="10">
        <v>12.642989999999999</v>
      </c>
      <c r="C70" s="10">
        <v>10.263019999999999</v>
      </c>
      <c r="D70" s="10">
        <v>12.754339999999999</v>
      </c>
      <c r="E70" s="10">
        <v>13.90977</v>
      </c>
      <c r="F70" s="10">
        <v>17.431640000000002</v>
      </c>
      <c r="G70" s="10">
        <v>16.27694</v>
      </c>
      <c r="H70" s="10">
        <v>17.64432</v>
      </c>
      <c r="I70" s="10">
        <v>18.529</v>
      </c>
      <c r="J70" s="10">
        <v>19.414629999999999</v>
      </c>
      <c r="K70" s="10">
        <v>21.183009999999999</v>
      </c>
      <c r="L70" s="10">
        <v>22.558250000000001</v>
      </c>
      <c r="M70" s="10">
        <v>22.807929999999999</v>
      </c>
      <c r="N70" s="10">
        <v>23.064769999999999</v>
      </c>
      <c r="O70" s="10">
        <v>26.002230000000001</v>
      </c>
      <c r="P70" s="10">
        <v>28.15991</v>
      </c>
      <c r="Q70" s="10">
        <v>27.761369999999999</v>
      </c>
      <c r="R70" s="10">
        <v>27.245329999999999</v>
      </c>
      <c r="S70" s="10">
        <v>32.270409999999998</v>
      </c>
      <c r="T70" s="10">
        <v>35.850119999999997</v>
      </c>
      <c r="U70" s="10">
        <v>38.376640000000002</v>
      </c>
      <c r="V70" s="10">
        <v>37.410780000000003</v>
      </c>
      <c r="W70" s="10">
        <v>40.55097</v>
      </c>
      <c r="X70" s="10">
        <v>41.267119999999998</v>
      </c>
      <c r="Y70" s="10">
        <v>41.060639999999999</v>
      </c>
      <c r="Z70" s="10">
        <v>43.607460000000003</v>
      </c>
      <c r="AA70" s="10">
        <v>46.094970000000004</v>
      </c>
      <c r="AB70" s="10">
        <v>45.736739999999998</v>
      </c>
      <c r="AC70" s="10">
        <v>46.917310000000001</v>
      </c>
      <c r="AD70" s="10">
        <v>46.252490000000002</v>
      </c>
      <c r="AE70" s="10">
        <v>46.526829999999997</v>
      </c>
      <c r="AF70" s="10">
        <v>49.375210000000003</v>
      </c>
      <c r="AG70" s="10">
        <v>48.706479999999999</v>
      </c>
      <c r="AH70" s="10">
        <v>50.646239999999999</v>
      </c>
      <c r="AI70" s="10">
        <v>54.454169999999998</v>
      </c>
      <c r="AJ70" s="87">
        <v>59.433970000000002</v>
      </c>
      <c r="AK70" s="29"/>
      <c r="AL70" s="29">
        <v>62.393000000000001</v>
      </c>
      <c r="AM70" s="29"/>
      <c r="AN70" s="29"/>
      <c r="AO70" s="29">
        <v>63.343000000000004</v>
      </c>
      <c r="AP70" s="97"/>
      <c r="AQ70" s="97"/>
      <c r="AR70" s="29">
        <v>66.8</v>
      </c>
    </row>
    <row r="71" spans="1:44" s="15" customFormat="1" ht="13.5" customHeight="1" x14ac:dyDescent="0.3">
      <c r="A71" s="2" t="s">
        <v>2</v>
      </c>
      <c r="B71" s="10">
        <v>22.043389999999999</v>
      </c>
      <c r="C71" s="10">
        <v>18.910080000000001</v>
      </c>
      <c r="D71" s="10">
        <v>16.6004</v>
      </c>
      <c r="E71" s="10">
        <v>18.878250000000001</v>
      </c>
      <c r="F71" s="10">
        <v>19.76285</v>
      </c>
      <c r="G71" s="10">
        <v>18.84253</v>
      </c>
      <c r="H71" s="10">
        <v>19.187149999999999</v>
      </c>
      <c r="I71" s="10">
        <v>20.743459999999999</v>
      </c>
      <c r="J71" s="10">
        <v>19.919060000000002</v>
      </c>
      <c r="K71" s="10">
        <v>20.083490000000001</v>
      </c>
      <c r="L71" s="10">
        <v>19.627040000000001</v>
      </c>
      <c r="M71" s="10">
        <v>23.64865</v>
      </c>
      <c r="N71" s="10">
        <v>22.199280000000002</v>
      </c>
      <c r="O71" s="10">
        <v>23.25705</v>
      </c>
      <c r="P71" s="10">
        <v>22.39048</v>
      </c>
      <c r="Q71" s="10">
        <v>25.22936</v>
      </c>
      <c r="R71" s="10">
        <v>25.865210000000001</v>
      </c>
      <c r="S71" s="10">
        <v>27.261310000000002</v>
      </c>
      <c r="T71" s="10">
        <v>37.197409999999998</v>
      </c>
      <c r="U71" s="10">
        <v>38.60445</v>
      </c>
      <c r="V71" s="10">
        <v>37.783380000000001</v>
      </c>
      <c r="W71" s="10">
        <v>40.205359999999999</v>
      </c>
      <c r="X71" s="10">
        <v>37.562640000000002</v>
      </c>
      <c r="Y71" s="10">
        <v>43.103789999999996</v>
      </c>
      <c r="Z71" s="10">
        <v>39.577399999999997</v>
      </c>
      <c r="AA71" s="10">
        <v>45.54616</v>
      </c>
      <c r="AB71" s="10">
        <v>45.354619999999997</v>
      </c>
      <c r="AC71" s="10">
        <v>42.158250000000002</v>
      </c>
      <c r="AD71" s="10">
        <v>40.880600000000001</v>
      </c>
      <c r="AE71" s="10">
        <v>43.723030000000001</v>
      </c>
      <c r="AF71" s="10">
        <v>42.255319999999998</v>
      </c>
      <c r="AG71" s="10">
        <v>42.139679999999998</v>
      </c>
      <c r="AH71" s="10">
        <v>45.261389999999999</v>
      </c>
      <c r="AI71" s="10">
        <v>44.407960000000003</v>
      </c>
      <c r="AJ71" s="87">
        <v>45.692880000000002</v>
      </c>
      <c r="AK71" s="29"/>
      <c r="AL71" s="29">
        <v>48.341000000000001</v>
      </c>
      <c r="AM71" s="29"/>
      <c r="AN71" s="29"/>
      <c r="AO71" s="29">
        <v>51.04</v>
      </c>
      <c r="AP71" s="97"/>
      <c r="AQ71" s="97"/>
      <c r="AR71" s="29">
        <v>50.682000000000002</v>
      </c>
    </row>
    <row r="72" spans="1:44" s="15" customFormat="1" ht="13.5" customHeight="1" x14ac:dyDescent="0.3">
      <c r="A72" s="46" t="s">
        <v>30</v>
      </c>
      <c r="B72" s="47">
        <v>12.45318</v>
      </c>
      <c r="C72" s="47">
        <v>13.78162</v>
      </c>
      <c r="D72" s="47">
        <v>12.341810000000001</v>
      </c>
      <c r="E72" s="47">
        <v>13.290290000000001</v>
      </c>
      <c r="F72" s="47">
        <v>14.639279999999999</v>
      </c>
      <c r="G72" s="47">
        <v>13.96801</v>
      </c>
      <c r="H72" s="47">
        <v>13.88528</v>
      </c>
      <c r="I72" s="47">
        <v>15.711970000000001</v>
      </c>
      <c r="J72" s="47">
        <v>14.96401</v>
      </c>
      <c r="K72" s="47">
        <v>15.98394</v>
      </c>
      <c r="L72" s="47">
        <v>16.647559999999999</v>
      </c>
      <c r="M72" s="47">
        <v>18.063310000000001</v>
      </c>
      <c r="N72" s="47">
        <v>19.140999999999998</v>
      </c>
      <c r="O72" s="47">
        <v>19.774249999999999</v>
      </c>
      <c r="P72" s="47">
        <v>21.32124</v>
      </c>
      <c r="Q72" s="47">
        <v>21.865760000000002</v>
      </c>
      <c r="R72" s="47">
        <v>21.32396</v>
      </c>
      <c r="S72" s="47">
        <v>20.620519999999999</v>
      </c>
      <c r="T72" s="47">
        <v>25.376860000000001</v>
      </c>
      <c r="U72" s="47">
        <v>25.968430000000001</v>
      </c>
      <c r="V72" s="47">
        <v>28.868279999999999</v>
      </c>
      <c r="W72" s="47">
        <v>29.110569999999999</v>
      </c>
      <c r="X72" s="47">
        <v>31.46969</v>
      </c>
      <c r="Y72" s="47">
        <v>30.805260000000001</v>
      </c>
      <c r="Z72" s="47">
        <v>30.753219999999999</v>
      </c>
      <c r="AA72" s="47">
        <v>33.563560000000003</v>
      </c>
      <c r="AB72" s="47">
        <v>32.667949999999998</v>
      </c>
      <c r="AC72" s="47">
        <v>31.36974</v>
      </c>
      <c r="AD72" s="47">
        <v>31.968309999999999</v>
      </c>
      <c r="AE72" s="47">
        <v>31.075939999999999</v>
      </c>
      <c r="AF72" s="47">
        <v>32.688000000000002</v>
      </c>
      <c r="AG72" s="47">
        <v>34.301380000000002</v>
      </c>
      <c r="AH72" s="47">
        <v>35.41921</v>
      </c>
      <c r="AI72" s="47">
        <v>36.283810000000003</v>
      </c>
      <c r="AJ72" s="88">
        <v>36.185540000000003</v>
      </c>
      <c r="AK72" s="47"/>
      <c r="AL72" s="47">
        <v>44.86</v>
      </c>
      <c r="AM72" s="47"/>
      <c r="AN72" s="47"/>
      <c r="AO72" s="47">
        <v>48.886000000000003</v>
      </c>
      <c r="AP72" s="94"/>
      <c r="AQ72" s="94"/>
      <c r="AR72" s="47">
        <v>49.225000000000001</v>
      </c>
    </row>
    <row r="73" spans="1:44" s="15" customFormat="1" ht="13.5" customHeight="1" x14ac:dyDescent="0.3">
      <c r="A73" s="2" t="s">
        <v>3</v>
      </c>
      <c r="B73" s="10">
        <v>12.29637</v>
      </c>
      <c r="C73" s="10">
        <v>14.26234</v>
      </c>
      <c r="D73" s="10">
        <v>12.4039</v>
      </c>
      <c r="E73" s="10">
        <v>14.60618</v>
      </c>
      <c r="F73" s="10">
        <v>14.759040000000001</v>
      </c>
      <c r="G73" s="10">
        <v>14.33403</v>
      </c>
      <c r="H73" s="10">
        <v>13.842599999999999</v>
      </c>
      <c r="I73" s="10">
        <v>16.046759999999999</v>
      </c>
      <c r="J73" s="10">
        <v>14.826320000000001</v>
      </c>
      <c r="K73" s="10">
        <v>16.385090000000002</v>
      </c>
      <c r="L73" s="10">
        <v>16.846060000000001</v>
      </c>
      <c r="M73" s="10">
        <v>19.480519999999999</v>
      </c>
      <c r="N73" s="10">
        <v>20.19284</v>
      </c>
      <c r="O73" s="10">
        <v>22.162320000000001</v>
      </c>
      <c r="P73" s="10">
        <v>24.16525</v>
      </c>
      <c r="Q73" s="10">
        <v>25.347619999999999</v>
      </c>
      <c r="R73" s="10">
        <v>24.391670000000001</v>
      </c>
      <c r="S73" s="10">
        <v>22.06278</v>
      </c>
      <c r="T73" s="10">
        <v>25.600200000000001</v>
      </c>
      <c r="U73" s="10">
        <v>26.82808</v>
      </c>
      <c r="V73" s="10">
        <v>32.072870000000002</v>
      </c>
      <c r="W73" s="10">
        <v>33.17098</v>
      </c>
      <c r="X73" s="10">
        <v>32.434370000000001</v>
      </c>
      <c r="Y73" s="10">
        <v>33.694180000000003</v>
      </c>
      <c r="Z73" s="10">
        <v>32.448630000000001</v>
      </c>
      <c r="AA73" s="10">
        <v>37.302460000000004</v>
      </c>
      <c r="AB73" s="10">
        <v>35.907089999999997</v>
      </c>
      <c r="AC73" s="10">
        <v>34.621720000000003</v>
      </c>
      <c r="AD73" s="10">
        <v>34.894570000000002</v>
      </c>
      <c r="AE73" s="10">
        <v>34.303269999999998</v>
      </c>
      <c r="AF73" s="10">
        <v>35.183210000000003</v>
      </c>
      <c r="AG73" s="10">
        <v>38.133690000000001</v>
      </c>
      <c r="AH73" s="10">
        <v>41.210790000000003</v>
      </c>
      <c r="AI73" s="10">
        <v>42.256100000000004</v>
      </c>
      <c r="AJ73" s="87">
        <v>41.655810000000002</v>
      </c>
      <c r="AK73" s="29"/>
      <c r="AL73" s="29">
        <v>51.463999999999999</v>
      </c>
      <c r="AM73" s="29"/>
      <c r="AN73" s="29"/>
      <c r="AO73" s="29">
        <v>57.177999999999997</v>
      </c>
      <c r="AP73" s="97"/>
      <c r="AQ73" s="97"/>
      <c r="AR73" s="29">
        <v>57.196000000000005</v>
      </c>
    </row>
    <row r="74" spans="1:44" s="15" customFormat="1" ht="13.5" customHeight="1" x14ac:dyDescent="0.3">
      <c r="A74" s="2" t="s">
        <v>2</v>
      </c>
      <c r="B74" s="10">
        <v>12.6158</v>
      </c>
      <c r="C74" s="10">
        <v>13.32292</v>
      </c>
      <c r="D74" s="10">
        <v>12.28242</v>
      </c>
      <c r="E74" s="10">
        <v>12.032400000000001</v>
      </c>
      <c r="F74" s="10">
        <v>14.522819999999999</v>
      </c>
      <c r="G74" s="10">
        <v>13.602080000000001</v>
      </c>
      <c r="H74" s="10">
        <v>13.929040000000001</v>
      </c>
      <c r="I74" s="10">
        <v>15.365589999999999</v>
      </c>
      <c r="J74" s="10">
        <v>15.09639</v>
      </c>
      <c r="K74" s="10">
        <v>15.584070000000001</v>
      </c>
      <c r="L74" s="10">
        <v>16.44191</v>
      </c>
      <c r="M74" s="10">
        <v>16.692830000000001</v>
      </c>
      <c r="N74" s="10">
        <v>18.083629999999999</v>
      </c>
      <c r="O74" s="10">
        <v>17.46988</v>
      </c>
      <c r="P74" s="10">
        <v>18.465910000000001</v>
      </c>
      <c r="Q74" s="10">
        <v>18.236709999999999</v>
      </c>
      <c r="R74" s="10">
        <v>18.26163</v>
      </c>
      <c r="S74" s="10">
        <v>19.237390000000001</v>
      </c>
      <c r="T74" s="10">
        <v>25.226479999999999</v>
      </c>
      <c r="U74" s="10">
        <v>25.067530000000001</v>
      </c>
      <c r="V74" s="10">
        <v>25.916319999999999</v>
      </c>
      <c r="W74" s="10">
        <v>25.246420000000001</v>
      </c>
      <c r="X74" s="10">
        <v>30.4069</v>
      </c>
      <c r="Y74" s="10">
        <v>28.24342</v>
      </c>
      <c r="Z74" s="10">
        <v>29.0962</v>
      </c>
      <c r="AA74" s="10">
        <v>30.057960000000001</v>
      </c>
      <c r="AB74" s="10">
        <v>29.622109999999999</v>
      </c>
      <c r="AC74" s="10">
        <v>28.188230000000001</v>
      </c>
      <c r="AD74" s="10">
        <v>29.080680000000001</v>
      </c>
      <c r="AE74" s="10">
        <v>28.070270000000001</v>
      </c>
      <c r="AF74" s="10">
        <v>30.282769999999999</v>
      </c>
      <c r="AG74" s="10">
        <v>30.545290000000001</v>
      </c>
      <c r="AH74" s="10">
        <v>29.852139999999999</v>
      </c>
      <c r="AI74" s="10">
        <v>30.6492</v>
      </c>
      <c r="AJ74" s="87">
        <v>31.04036</v>
      </c>
      <c r="AK74" s="29"/>
      <c r="AL74" s="29">
        <v>38.558999999999997</v>
      </c>
      <c r="AM74" s="29"/>
      <c r="AN74" s="29"/>
      <c r="AO74" s="29">
        <v>40.991</v>
      </c>
      <c r="AP74" s="97"/>
      <c r="AQ74" s="97"/>
      <c r="AR74" s="29">
        <v>41.705999999999996</v>
      </c>
    </row>
    <row r="75" spans="1:44" s="15" customFormat="1" ht="13.5" customHeight="1" x14ac:dyDescent="0.3">
      <c r="A75" s="46" t="s">
        <v>31</v>
      </c>
      <c r="B75" s="47">
        <v>8.4317899999999995</v>
      </c>
      <c r="C75" s="47">
        <v>9.4212299999999995</v>
      </c>
      <c r="D75" s="47">
        <v>10.083259999999999</v>
      </c>
      <c r="E75" s="47">
        <v>10.885109999999999</v>
      </c>
      <c r="F75" s="47">
        <v>10.137729999999999</v>
      </c>
      <c r="G75" s="47">
        <v>12.23442</v>
      </c>
      <c r="H75" s="47">
        <v>11.712339999999999</v>
      </c>
      <c r="I75" s="47">
        <v>12.39471</v>
      </c>
      <c r="J75" s="47">
        <v>14.314310000000001</v>
      </c>
      <c r="K75" s="47">
        <v>13.77778</v>
      </c>
      <c r="L75" s="47">
        <v>13.8</v>
      </c>
      <c r="M75" s="47">
        <v>15.14695</v>
      </c>
      <c r="N75" s="47">
        <v>15.406230000000001</v>
      </c>
      <c r="O75" s="47">
        <v>14.52529</v>
      </c>
      <c r="P75" s="47">
        <v>16.744700000000002</v>
      </c>
      <c r="Q75" s="47">
        <v>17.75029</v>
      </c>
      <c r="R75" s="47">
        <v>16.91029</v>
      </c>
      <c r="S75" s="47">
        <v>19.057500000000001</v>
      </c>
      <c r="T75" s="47">
        <v>26.49015</v>
      </c>
      <c r="U75" s="47">
        <v>25.033169999999998</v>
      </c>
      <c r="V75" s="47">
        <v>27.431470000000001</v>
      </c>
      <c r="W75" s="47">
        <v>28.900040000000001</v>
      </c>
      <c r="X75" s="47">
        <v>30.549469999999999</v>
      </c>
      <c r="Y75" s="47">
        <v>29.32705</v>
      </c>
      <c r="Z75" s="47">
        <v>30.994789999999998</v>
      </c>
      <c r="AA75" s="47">
        <v>32.572789999999998</v>
      </c>
      <c r="AB75" s="47">
        <v>33.401710000000001</v>
      </c>
      <c r="AC75" s="47">
        <v>28.7896</v>
      </c>
      <c r="AD75" s="47">
        <v>31.6386</v>
      </c>
      <c r="AE75" s="47">
        <v>29.751750000000001</v>
      </c>
      <c r="AF75" s="47">
        <v>29.91902</v>
      </c>
      <c r="AG75" s="47">
        <v>31.638100000000001</v>
      </c>
      <c r="AH75" s="47">
        <v>34.865900000000003</v>
      </c>
      <c r="AI75" s="47">
        <v>36.526829999999997</v>
      </c>
      <c r="AJ75" s="88">
        <v>38.155589999999997</v>
      </c>
      <c r="AK75" s="47"/>
      <c r="AL75" s="47">
        <v>44.334000000000003</v>
      </c>
      <c r="AM75" s="47"/>
      <c r="AN75" s="47"/>
      <c r="AO75" s="47">
        <v>45.957999999999998</v>
      </c>
      <c r="AP75" s="94"/>
      <c r="AQ75" s="94"/>
      <c r="AR75" s="47">
        <v>46.911999999999999</v>
      </c>
    </row>
    <row r="76" spans="1:44" s="15" customFormat="1" ht="13.5" customHeight="1" x14ac:dyDescent="0.3">
      <c r="A76" s="2" t="s">
        <v>3</v>
      </c>
      <c r="B76" s="10">
        <v>6.7297000000000002</v>
      </c>
      <c r="C76" s="10">
        <v>6.9875800000000003</v>
      </c>
      <c r="D76" s="10">
        <v>8.8397799999999993</v>
      </c>
      <c r="E76" s="10">
        <v>8.2666699999999995</v>
      </c>
      <c r="F76" s="10">
        <v>9.0264699999999998</v>
      </c>
      <c r="G76" s="10">
        <v>9.3155900000000003</v>
      </c>
      <c r="H76" s="10">
        <v>10.06744</v>
      </c>
      <c r="I76" s="10">
        <v>10.50831</v>
      </c>
      <c r="J76" s="10">
        <v>13.360530000000001</v>
      </c>
      <c r="K76" s="10">
        <v>13.08742</v>
      </c>
      <c r="L76" s="10">
        <v>12.259370000000001</v>
      </c>
      <c r="M76" s="10">
        <v>12.273429999999999</v>
      </c>
      <c r="N76" s="10">
        <v>14.443860000000001</v>
      </c>
      <c r="O76" s="10">
        <v>13.954739999999999</v>
      </c>
      <c r="P76" s="10">
        <v>15.906560000000001</v>
      </c>
      <c r="Q76" s="10">
        <v>15.795389999999999</v>
      </c>
      <c r="R76" s="10">
        <v>15.98174</v>
      </c>
      <c r="S76" s="10">
        <v>19.050409999999999</v>
      </c>
      <c r="T76" s="10">
        <v>26.865030000000001</v>
      </c>
      <c r="U76" s="10">
        <v>25.356449999999999</v>
      </c>
      <c r="V76" s="10">
        <v>27.672319999999999</v>
      </c>
      <c r="W76" s="10">
        <v>27.056429999999999</v>
      </c>
      <c r="X76" s="10">
        <v>31.451889999999999</v>
      </c>
      <c r="Y76" s="10">
        <v>30.57385</v>
      </c>
      <c r="Z76" s="10">
        <v>32.832259999999998</v>
      </c>
      <c r="AA76" s="10">
        <v>34.371870000000001</v>
      </c>
      <c r="AB76" s="10">
        <v>35.038339999999998</v>
      </c>
      <c r="AC76" s="10">
        <v>30.35624</v>
      </c>
      <c r="AD76" s="10">
        <v>32.193260000000002</v>
      </c>
      <c r="AE76" s="10">
        <v>31.11308</v>
      </c>
      <c r="AF76" s="10">
        <v>33.447519999999997</v>
      </c>
      <c r="AG76" s="10">
        <v>35.085039999999999</v>
      </c>
      <c r="AH76" s="10">
        <v>40.699010000000001</v>
      </c>
      <c r="AI76" s="10">
        <v>44.305390000000003</v>
      </c>
      <c r="AJ76" s="87">
        <v>42.591740000000001</v>
      </c>
      <c r="AK76" s="29"/>
      <c r="AL76" s="29">
        <v>52.661999999999999</v>
      </c>
      <c r="AM76" s="29"/>
      <c r="AN76" s="29"/>
      <c r="AO76" s="29">
        <v>55.786999999999999</v>
      </c>
      <c r="AP76" s="97"/>
      <c r="AQ76" s="97"/>
      <c r="AR76" s="29">
        <v>55.735999999999997</v>
      </c>
    </row>
    <row r="77" spans="1:44" s="15" customFormat="1" ht="13.5" customHeight="1" x14ac:dyDescent="0.3">
      <c r="A77" s="2" t="s">
        <v>2</v>
      </c>
      <c r="B77" s="10">
        <v>10.020770000000001</v>
      </c>
      <c r="C77" s="10">
        <v>11.868819999999999</v>
      </c>
      <c r="D77" s="10">
        <v>11.338290000000001</v>
      </c>
      <c r="E77" s="10">
        <v>13.53417</v>
      </c>
      <c r="F77" s="10">
        <v>11.154350000000001</v>
      </c>
      <c r="G77" s="10">
        <v>15.05278</v>
      </c>
      <c r="H77" s="10">
        <v>13.269489999999999</v>
      </c>
      <c r="I77" s="10">
        <v>14.22475</v>
      </c>
      <c r="J77" s="10">
        <v>15.233420000000001</v>
      </c>
      <c r="K77" s="10">
        <v>14.437469999999999</v>
      </c>
      <c r="L77" s="10">
        <v>15.30109</v>
      </c>
      <c r="M77" s="10">
        <v>17.853660000000001</v>
      </c>
      <c r="N77" s="10">
        <v>16.311350000000001</v>
      </c>
      <c r="O77" s="10">
        <v>15.100490000000001</v>
      </c>
      <c r="P77" s="10">
        <v>17.56683</v>
      </c>
      <c r="Q77" s="10">
        <v>19.79965</v>
      </c>
      <c r="R77" s="10">
        <v>17.84686</v>
      </c>
      <c r="S77" s="10">
        <v>19.06475</v>
      </c>
      <c r="T77" s="10">
        <v>26.1555</v>
      </c>
      <c r="U77" s="10">
        <v>24.964670000000002</v>
      </c>
      <c r="V77" s="10">
        <v>27.287030000000001</v>
      </c>
      <c r="W77" s="10">
        <v>30.61112</v>
      </c>
      <c r="X77" s="10">
        <v>29.672750000000001</v>
      </c>
      <c r="Y77" s="10">
        <v>28.065359999999998</v>
      </c>
      <c r="Z77" s="10">
        <v>29.175640000000001</v>
      </c>
      <c r="AA77" s="10">
        <v>30.759820000000001</v>
      </c>
      <c r="AB77" s="10">
        <v>31.824680000000001</v>
      </c>
      <c r="AC77" s="10">
        <v>27.523620000000001</v>
      </c>
      <c r="AD77" s="10">
        <v>31.093620000000001</v>
      </c>
      <c r="AE77" s="10">
        <v>28.387920000000001</v>
      </c>
      <c r="AF77" s="10">
        <v>26.602709999999998</v>
      </c>
      <c r="AG77" s="10">
        <v>28.386089999999999</v>
      </c>
      <c r="AH77" s="10">
        <v>29.282139999999998</v>
      </c>
      <c r="AI77" s="10">
        <v>29.000070000000001</v>
      </c>
      <c r="AJ77" s="87">
        <v>33.77863</v>
      </c>
      <c r="AK77" s="29"/>
      <c r="AL77" s="29">
        <v>36.314999999999998</v>
      </c>
      <c r="AM77" s="29"/>
      <c r="AN77" s="29"/>
      <c r="AO77" s="29">
        <v>36.704000000000001</v>
      </c>
      <c r="AP77" s="97"/>
      <c r="AQ77" s="97"/>
      <c r="AR77" s="29">
        <v>38.696000000000005</v>
      </c>
    </row>
    <row r="78" spans="1:44" s="15" customFormat="1" ht="13.5" customHeight="1" x14ac:dyDescent="0.3">
      <c r="A78" s="46" t="s">
        <v>32</v>
      </c>
      <c r="B78" s="47">
        <v>13.80547</v>
      </c>
      <c r="C78" s="47">
        <v>14.328110000000001</v>
      </c>
      <c r="D78" s="47">
        <v>14.58094</v>
      </c>
      <c r="E78" s="47">
        <v>14.565619999999999</v>
      </c>
      <c r="F78" s="47">
        <v>17.057400000000001</v>
      </c>
      <c r="G78" s="47">
        <v>15.542759999999999</v>
      </c>
      <c r="H78" s="47">
        <v>16.485810000000001</v>
      </c>
      <c r="I78" s="47">
        <v>16.358280000000001</v>
      </c>
      <c r="J78" s="47">
        <v>16.617709999999999</v>
      </c>
      <c r="K78" s="47">
        <v>16.694420000000001</v>
      </c>
      <c r="L78" s="47">
        <v>17.84497</v>
      </c>
      <c r="M78" s="47">
        <v>19.678159999999998</v>
      </c>
      <c r="N78" s="47">
        <v>20.510400000000001</v>
      </c>
      <c r="O78" s="47">
        <v>21.622910000000001</v>
      </c>
      <c r="P78" s="47">
        <v>23.476970000000001</v>
      </c>
      <c r="Q78" s="47">
        <v>26.207609999999999</v>
      </c>
      <c r="R78" s="47">
        <v>25.102460000000001</v>
      </c>
      <c r="S78" s="47">
        <v>24.724989999999998</v>
      </c>
      <c r="T78" s="47">
        <v>27.023260000000001</v>
      </c>
      <c r="U78" s="47">
        <v>32.36835</v>
      </c>
      <c r="V78" s="47">
        <v>33.391680000000001</v>
      </c>
      <c r="W78" s="47">
        <v>39.945259999999998</v>
      </c>
      <c r="X78" s="47">
        <v>47.465879999999999</v>
      </c>
      <c r="Y78" s="47">
        <v>39.617289999999997</v>
      </c>
      <c r="Z78" s="47">
        <v>37.159959999999998</v>
      </c>
      <c r="AA78" s="47">
        <v>36.775019999999998</v>
      </c>
      <c r="AB78" s="47">
        <v>41.866399999999999</v>
      </c>
      <c r="AC78" s="47">
        <v>34.475909999999999</v>
      </c>
      <c r="AD78" s="47">
        <v>38.860059999999997</v>
      </c>
      <c r="AE78" s="47">
        <v>37.381</v>
      </c>
      <c r="AF78" s="47">
        <v>42.212440000000001</v>
      </c>
      <c r="AG78" s="47">
        <v>42.143380000000001</v>
      </c>
      <c r="AH78" s="47">
        <v>44.599530000000001</v>
      </c>
      <c r="AI78" s="47">
        <v>45.031669999999998</v>
      </c>
      <c r="AJ78" s="88">
        <v>46.240290000000002</v>
      </c>
      <c r="AK78" s="47"/>
      <c r="AL78" s="47">
        <v>49.132999999999996</v>
      </c>
      <c r="AM78" s="47"/>
      <c r="AN78" s="47"/>
      <c r="AO78" s="47">
        <v>48.941000000000003</v>
      </c>
      <c r="AP78" s="94"/>
      <c r="AQ78" s="94"/>
      <c r="AR78" s="47">
        <v>50.165000000000006</v>
      </c>
    </row>
    <row r="79" spans="1:44" s="15" customFormat="1" ht="13.5" customHeight="1" x14ac:dyDescent="0.3">
      <c r="A79" s="2" t="s">
        <v>3</v>
      </c>
      <c r="B79" s="10">
        <v>12.98246</v>
      </c>
      <c r="C79" s="10">
        <v>14.42543</v>
      </c>
      <c r="D79" s="10">
        <v>15.13828</v>
      </c>
      <c r="E79" s="10">
        <v>14.243969999999999</v>
      </c>
      <c r="F79" s="10">
        <v>19.14894</v>
      </c>
      <c r="G79" s="10">
        <v>17.642209999999999</v>
      </c>
      <c r="H79" s="10">
        <v>17.221769999999999</v>
      </c>
      <c r="I79" s="10">
        <v>17.558530000000001</v>
      </c>
      <c r="J79" s="10">
        <v>18.978100000000001</v>
      </c>
      <c r="K79" s="10">
        <v>18.24212</v>
      </c>
      <c r="L79" s="10">
        <v>21.258500000000002</v>
      </c>
      <c r="M79" s="10">
        <v>21.251149999999999</v>
      </c>
      <c r="N79" s="10">
        <v>21.624269999999999</v>
      </c>
      <c r="O79" s="10">
        <v>23.704409999999999</v>
      </c>
      <c r="P79" s="10">
        <v>25.996020000000001</v>
      </c>
      <c r="Q79" s="10">
        <v>30.430219999999998</v>
      </c>
      <c r="R79" s="10">
        <v>26.680040000000002</v>
      </c>
      <c r="S79" s="10">
        <v>27.64141</v>
      </c>
      <c r="T79" s="10">
        <v>29.28387</v>
      </c>
      <c r="U79" s="10">
        <v>35.601239999999997</v>
      </c>
      <c r="V79" s="10">
        <v>36.965519999999998</v>
      </c>
      <c r="W79" s="10">
        <v>39.233910000000002</v>
      </c>
      <c r="X79" s="10">
        <v>46.342370000000003</v>
      </c>
      <c r="Y79" s="10">
        <v>41.038269999999997</v>
      </c>
      <c r="Z79" s="10">
        <v>39.689959999999999</v>
      </c>
      <c r="AA79" s="10">
        <v>40.101909999999997</v>
      </c>
      <c r="AB79" s="10">
        <v>44.78163</v>
      </c>
      <c r="AC79" s="10">
        <v>38.68723</v>
      </c>
      <c r="AD79" s="10">
        <v>42.54786</v>
      </c>
      <c r="AE79" s="10">
        <v>42.8292</v>
      </c>
      <c r="AF79" s="10">
        <v>48.348990000000001</v>
      </c>
      <c r="AG79" s="10">
        <v>46.076349999999998</v>
      </c>
      <c r="AH79" s="10">
        <v>52.029879999999999</v>
      </c>
      <c r="AI79" s="10">
        <v>52.232759999999999</v>
      </c>
      <c r="AJ79" s="87">
        <v>54.900440000000003</v>
      </c>
      <c r="AK79" s="29"/>
      <c r="AL79" s="29">
        <v>56.8</v>
      </c>
      <c r="AM79" s="29"/>
      <c r="AN79" s="29"/>
      <c r="AO79" s="29">
        <v>57.670999999999992</v>
      </c>
      <c r="AP79" s="97"/>
      <c r="AQ79" s="97"/>
      <c r="AR79" s="29">
        <v>58.906999999999996</v>
      </c>
    </row>
    <row r="80" spans="1:44" s="15" customFormat="1" ht="13.5" customHeight="1" x14ac:dyDescent="0.3">
      <c r="A80" s="2" t="s">
        <v>2</v>
      </c>
      <c r="B80" s="10">
        <v>14.66544</v>
      </c>
      <c r="C80" s="10">
        <v>14.22261</v>
      </c>
      <c r="D80" s="10">
        <v>13.962870000000001</v>
      </c>
      <c r="E80" s="10">
        <v>14.895210000000001</v>
      </c>
      <c r="F80" s="10">
        <v>15.015969999999999</v>
      </c>
      <c r="G80" s="10">
        <v>13.45365</v>
      </c>
      <c r="H80" s="10">
        <v>15.70815</v>
      </c>
      <c r="I80" s="10">
        <v>15.14382</v>
      </c>
      <c r="J80" s="10">
        <v>14.086959999999999</v>
      </c>
      <c r="K80" s="10">
        <v>15.13378</v>
      </c>
      <c r="L80" s="10">
        <v>14.4198</v>
      </c>
      <c r="M80" s="10">
        <v>18.106619999999999</v>
      </c>
      <c r="N80" s="10">
        <v>19.469840000000001</v>
      </c>
      <c r="O80" s="10">
        <v>19.56315</v>
      </c>
      <c r="P80" s="10">
        <v>20.985220000000002</v>
      </c>
      <c r="Q80" s="10">
        <v>22.155090000000001</v>
      </c>
      <c r="R80" s="10">
        <v>23.455500000000001</v>
      </c>
      <c r="S80" s="10">
        <v>21.91358</v>
      </c>
      <c r="T80" s="10">
        <v>24.87387</v>
      </c>
      <c r="U80" s="10">
        <v>29.321179999999998</v>
      </c>
      <c r="V80" s="10">
        <v>29.63954</v>
      </c>
      <c r="W80" s="10">
        <v>40.383540000000004</v>
      </c>
      <c r="X80" s="10">
        <v>48.535240000000002</v>
      </c>
      <c r="Y80" s="10">
        <v>38.231580000000001</v>
      </c>
      <c r="Z80" s="10">
        <v>34.108220000000003</v>
      </c>
      <c r="AA80" s="10">
        <v>33.240859999999998</v>
      </c>
      <c r="AB80" s="10">
        <v>38.758099999999999</v>
      </c>
      <c r="AC80" s="10">
        <v>29.94238</v>
      </c>
      <c r="AD80" s="10">
        <v>35.19</v>
      </c>
      <c r="AE80" s="10">
        <v>31.545580000000001</v>
      </c>
      <c r="AF80" s="10">
        <v>36.454920000000001</v>
      </c>
      <c r="AG80" s="10">
        <v>38.335270000000001</v>
      </c>
      <c r="AH80" s="10">
        <v>37.389110000000002</v>
      </c>
      <c r="AI80" s="10">
        <v>37.748089999999998</v>
      </c>
      <c r="AJ80" s="87">
        <v>38.06129</v>
      </c>
      <c r="AK80" s="29"/>
      <c r="AL80" s="29">
        <v>41.929000000000002</v>
      </c>
      <c r="AM80" s="29"/>
      <c r="AN80" s="29"/>
      <c r="AO80" s="29">
        <v>40.628999999999998</v>
      </c>
      <c r="AP80" s="97"/>
      <c r="AQ80" s="97"/>
      <c r="AR80" s="29">
        <v>41.972000000000001</v>
      </c>
    </row>
    <row r="81" spans="1:44" s="15" customFormat="1" ht="13.5" customHeight="1" x14ac:dyDescent="0.3">
      <c r="A81" s="46" t="s">
        <v>33</v>
      </c>
      <c r="B81" s="47">
        <v>21.33953</v>
      </c>
      <c r="C81" s="47">
        <v>18.427810000000001</v>
      </c>
      <c r="D81" s="47">
        <v>19.83193</v>
      </c>
      <c r="E81" s="47">
        <v>22.36186</v>
      </c>
      <c r="F81" s="47">
        <v>24.1904</v>
      </c>
      <c r="G81" s="47">
        <v>22.744949999999999</v>
      </c>
      <c r="H81" s="47">
        <v>24.477910000000001</v>
      </c>
      <c r="I81" s="47">
        <v>23.38888</v>
      </c>
      <c r="J81" s="47">
        <v>26.712029999999999</v>
      </c>
      <c r="K81" s="47">
        <v>26.66527</v>
      </c>
      <c r="L81" s="47">
        <v>26.02711</v>
      </c>
      <c r="M81" s="47">
        <v>28.045210000000001</v>
      </c>
      <c r="N81" s="47">
        <v>29.182279999999999</v>
      </c>
      <c r="O81" s="47">
        <v>32.238610000000001</v>
      </c>
      <c r="P81" s="47">
        <v>31.537389999999998</v>
      </c>
      <c r="Q81" s="47">
        <v>30.37828</v>
      </c>
      <c r="R81" s="47">
        <v>32.29898</v>
      </c>
      <c r="S81" s="47">
        <v>30.347439999999999</v>
      </c>
      <c r="T81" s="47">
        <v>33.624549999999999</v>
      </c>
      <c r="U81" s="47">
        <v>33.468809999999998</v>
      </c>
      <c r="V81" s="47">
        <v>30.353929999999998</v>
      </c>
      <c r="W81" s="47">
        <v>35.18356</v>
      </c>
      <c r="X81" s="47">
        <v>37.143720000000002</v>
      </c>
      <c r="Y81" s="47">
        <v>36.36741</v>
      </c>
      <c r="Z81" s="47">
        <v>37.579279999999997</v>
      </c>
      <c r="AA81" s="47">
        <v>36.936709999999998</v>
      </c>
      <c r="AB81" s="47">
        <v>35.77243</v>
      </c>
      <c r="AC81" s="47">
        <v>37.103569999999998</v>
      </c>
      <c r="AD81" s="47">
        <v>37.853969999999997</v>
      </c>
      <c r="AE81" s="47">
        <v>38.892800000000001</v>
      </c>
      <c r="AF81" s="47">
        <v>34.680779999999999</v>
      </c>
      <c r="AG81" s="47">
        <v>39.151000000000003</v>
      </c>
      <c r="AH81" s="47">
        <v>42.23254</v>
      </c>
      <c r="AI81" s="47">
        <v>41.874859999999998</v>
      </c>
      <c r="AJ81" s="88">
        <v>45.925750000000001</v>
      </c>
      <c r="AK81" s="47"/>
      <c r="AL81" s="47">
        <v>51.298999999999992</v>
      </c>
      <c r="AM81" s="47"/>
      <c r="AN81" s="47"/>
      <c r="AO81" s="47">
        <v>51.690999999999995</v>
      </c>
      <c r="AP81" s="94"/>
      <c r="AQ81" s="94"/>
      <c r="AR81" s="47">
        <v>52.72</v>
      </c>
    </row>
    <row r="82" spans="1:44" s="15" customFormat="1" ht="13.5" customHeight="1" x14ac:dyDescent="0.3">
      <c r="A82" s="2" t="s">
        <v>3</v>
      </c>
      <c r="B82" s="10">
        <v>22.99465</v>
      </c>
      <c r="C82" s="10">
        <v>18.752379999999999</v>
      </c>
      <c r="D82" s="10">
        <v>21.640170000000001</v>
      </c>
      <c r="E82" s="10">
        <v>23.16506</v>
      </c>
      <c r="F82" s="10">
        <v>25.933440000000001</v>
      </c>
      <c r="G82" s="10">
        <v>24.490600000000001</v>
      </c>
      <c r="H82" s="10">
        <v>26.70478</v>
      </c>
      <c r="I82" s="10">
        <v>24.133859999999999</v>
      </c>
      <c r="J82" s="10">
        <v>30.973849999999999</v>
      </c>
      <c r="K82" s="10">
        <v>30.02928</v>
      </c>
      <c r="L82" s="10">
        <v>30.782240000000002</v>
      </c>
      <c r="M82" s="10">
        <v>31.443940000000001</v>
      </c>
      <c r="N82" s="10">
        <v>34.18459</v>
      </c>
      <c r="O82" s="10">
        <v>36.971049999999998</v>
      </c>
      <c r="P82" s="10">
        <v>33.408679999999997</v>
      </c>
      <c r="Q82" s="10">
        <v>33.425539999999998</v>
      </c>
      <c r="R82" s="10">
        <v>37.096040000000002</v>
      </c>
      <c r="S82" s="10">
        <v>35.594839999999998</v>
      </c>
      <c r="T82" s="10">
        <v>39.906829999999999</v>
      </c>
      <c r="U82" s="10">
        <v>36.504199999999997</v>
      </c>
      <c r="V82" s="10">
        <v>34.356180000000002</v>
      </c>
      <c r="W82" s="10">
        <v>39.433199999999999</v>
      </c>
      <c r="X82" s="10">
        <v>38.647190000000002</v>
      </c>
      <c r="Y82" s="10">
        <v>40.148940000000003</v>
      </c>
      <c r="Z82" s="10">
        <v>41.64049</v>
      </c>
      <c r="AA82" s="10">
        <v>38.035679999999999</v>
      </c>
      <c r="AB82" s="10">
        <v>38.286580000000001</v>
      </c>
      <c r="AC82" s="10">
        <v>42.257010000000001</v>
      </c>
      <c r="AD82" s="10">
        <v>43.110019999999999</v>
      </c>
      <c r="AE82" s="10">
        <v>40.154400000000003</v>
      </c>
      <c r="AF82" s="10">
        <v>37.710709999999999</v>
      </c>
      <c r="AG82" s="10">
        <v>45.024070000000002</v>
      </c>
      <c r="AH82" s="10">
        <v>47.36103</v>
      </c>
      <c r="AI82" s="10">
        <v>46.919199999999996</v>
      </c>
      <c r="AJ82" s="87">
        <v>51.232700000000001</v>
      </c>
      <c r="AK82" s="29"/>
      <c r="AL82" s="29">
        <v>57.606000000000002</v>
      </c>
      <c r="AM82" s="29"/>
      <c r="AN82" s="29"/>
      <c r="AO82" s="29">
        <v>58.387</v>
      </c>
      <c r="AP82" s="97"/>
      <c r="AQ82" s="97"/>
      <c r="AR82" s="29">
        <v>58.725000000000009</v>
      </c>
    </row>
    <row r="83" spans="1:44" s="15" customFormat="1" ht="13.5" customHeight="1" x14ac:dyDescent="0.3">
      <c r="A83" s="2" t="s">
        <v>2</v>
      </c>
      <c r="B83" s="10">
        <v>19.591660000000001</v>
      </c>
      <c r="C83" s="10">
        <v>18.07724</v>
      </c>
      <c r="D83" s="10">
        <v>17.897179999999999</v>
      </c>
      <c r="E83" s="10">
        <v>21.50497</v>
      </c>
      <c r="F83" s="10">
        <v>22.577010000000001</v>
      </c>
      <c r="G83" s="10">
        <v>21.026230000000002</v>
      </c>
      <c r="H83" s="10">
        <v>22.32319</v>
      </c>
      <c r="I83" s="10">
        <v>22.613679999999999</v>
      </c>
      <c r="J83" s="10">
        <v>22.668949999999999</v>
      </c>
      <c r="K83" s="10">
        <v>23.26858</v>
      </c>
      <c r="L83" s="10">
        <v>21.399180000000001</v>
      </c>
      <c r="M83" s="10">
        <v>24.565860000000001</v>
      </c>
      <c r="N83" s="10">
        <v>24.33839</v>
      </c>
      <c r="O83" s="10">
        <v>27.476469999999999</v>
      </c>
      <c r="P83" s="10">
        <v>29.560649999999999</v>
      </c>
      <c r="Q83" s="10">
        <v>27.289719999999999</v>
      </c>
      <c r="R83" s="10">
        <v>27.547339999999998</v>
      </c>
      <c r="S83" s="10">
        <v>25.21048</v>
      </c>
      <c r="T83" s="10">
        <v>27.480499999999999</v>
      </c>
      <c r="U83" s="10">
        <v>30.50075</v>
      </c>
      <c r="V83" s="10">
        <v>26.580590000000001</v>
      </c>
      <c r="W83" s="10">
        <v>30.820519999999998</v>
      </c>
      <c r="X83" s="10">
        <v>35.859400000000001</v>
      </c>
      <c r="Y83" s="10">
        <v>32.725749999999998</v>
      </c>
      <c r="Z83" s="10">
        <v>33.794840000000001</v>
      </c>
      <c r="AA83" s="10">
        <v>35.995989999999999</v>
      </c>
      <c r="AB83" s="10">
        <v>33.145319999999998</v>
      </c>
      <c r="AC83" s="10">
        <v>32.36974</v>
      </c>
      <c r="AD83" s="10">
        <v>33.050319999999999</v>
      </c>
      <c r="AE83" s="10">
        <v>37.844540000000002</v>
      </c>
      <c r="AF83" s="10">
        <v>31.801110000000001</v>
      </c>
      <c r="AG83" s="10">
        <v>33.341329999999999</v>
      </c>
      <c r="AH83" s="10">
        <v>37.27572</v>
      </c>
      <c r="AI83" s="10">
        <v>37.002000000000002</v>
      </c>
      <c r="AJ83" s="87">
        <v>40.763190000000002</v>
      </c>
      <c r="AK83" s="29"/>
      <c r="AL83" s="29">
        <v>45.292000000000002</v>
      </c>
      <c r="AM83" s="29"/>
      <c r="AN83" s="29"/>
      <c r="AO83" s="29">
        <v>45.259</v>
      </c>
      <c r="AP83" s="97"/>
      <c r="AQ83" s="97"/>
      <c r="AR83" s="29">
        <v>46.878999999999998</v>
      </c>
    </row>
    <row r="84" spans="1:44" s="15" customFormat="1" ht="13.5" customHeight="1" x14ac:dyDescent="0.3">
      <c r="A84" s="46" t="s">
        <v>34</v>
      </c>
      <c r="B84" s="47">
        <v>8.9988799999999998</v>
      </c>
      <c r="C84" s="47">
        <v>6.9656500000000001</v>
      </c>
      <c r="D84" s="47">
        <v>10.0365</v>
      </c>
      <c r="E84" s="47">
        <v>7.5158199999999997</v>
      </c>
      <c r="F84" s="47">
        <v>10.107710000000001</v>
      </c>
      <c r="G84" s="47">
        <v>8.9565199999999994</v>
      </c>
      <c r="H84" s="47">
        <v>12.55646</v>
      </c>
      <c r="I84" s="47">
        <v>13.03167</v>
      </c>
      <c r="J84" s="47">
        <v>13.696059999999999</v>
      </c>
      <c r="K84" s="47">
        <v>12.5</v>
      </c>
      <c r="L84" s="47">
        <v>13.22068</v>
      </c>
      <c r="M84" s="47">
        <v>12.97561</v>
      </c>
      <c r="N84" s="47">
        <v>11.94853</v>
      </c>
      <c r="O84" s="47">
        <v>16.799199999999999</v>
      </c>
      <c r="P84" s="47">
        <v>18.514410000000002</v>
      </c>
      <c r="Q84" s="47">
        <v>15.937150000000001</v>
      </c>
      <c r="R84" s="47">
        <v>20.7483</v>
      </c>
      <c r="S84" s="47">
        <v>22.80912</v>
      </c>
      <c r="T84" s="47">
        <v>31.482530000000001</v>
      </c>
      <c r="U84" s="47">
        <v>32.877699999999997</v>
      </c>
      <c r="V84" s="47">
        <v>30.95083</v>
      </c>
      <c r="W84" s="47">
        <v>31.911210000000001</v>
      </c>
      <c r="X84" s="47">
        <v>31.1388</v>
      </c>
      <c r="Y84" s="47">
        <v>33.342059999999996</v>
      </c>
      <c r="Z84" s="47">
        <v>37.62426</v>
      </c>
      <c r="AA84" s="47">
        <v>34.96602</v>
      </c>
      <c r="AB84" s="47">
        <v>38.92548</v>
      </c>
      <c r="AC84" s="47">
        <v>35.223939999999999</v>
      </c>
      <c r="AD84" s="47">
        <v>39.788089999999997</v>
      </c>
      <c r="AE84" s="47">
        <v>37.454729999999998</v>
      </c>
      <c r="AF84" s="47">
        <v>38.675130000000003</v>
      </c>
      <c r="AG84" s="47">
        <v>38.631599999999999</v>
      </c>
      <c r="AH84" s="47">
        <v>39.19462</v>
      </c>
      <c r="AI84" s="47">
        <v>41.131570000000004</v>
      </c>
      <c r="AJ84" s="88">
        <v>43.517690000000002</v>
      </c>
      <c r="AK84" s="47"/>
      <c r="AL84" s="47">
        <v>43.314</v>
      </c>
      <c r="AM84" s="47"/>
      <c r="AN84" s="47"/>
      <c r="AO84" s="47">
        <v>44.037999999999997</v>
      </c>
      <c r="AP84" s="94"/>
      <c r="AQ84" s="94"/>
      <c r="AR84" s="47">
        <v>43.325000000000003</v>
      </c>
    </row>
    <row r="85" spans="1:44" s="15" customFormat="1" ht="13.5" customHeight="1" x14ac:dyDescent="0.3">
      <c r="A85" s="2" t="s">
        <v>3</v>
      </c>
      <c r="B85" s="10">
        <v>6.5882399999999999</v>
      </c>
      <c r="C85" s="10">
        <v>6.0483900000000004</v>
      </c>
      <c r="D85" s="10">
        <v>9.3808600000000002</v>
      </c>
      <c r="E85" s="10">
        <v>6.8181799999999999</v>
      </c>
      <c r="F85" s="10">
        <v>10.269360000000001</v>
      </c>
      <c r="G85" s="10">
        <v>9.7069600000000005</v>
      </c>
      <c r="H85" s="10">
        <v>10.357139999999999</v>
      </c>
      <c r="I85" s="10">
        <v>16.173570000000002</v>
      </c>
      <c r="J85" s="10">
        <v>14.836220000000001</v>
      </c>
      <c r="K85" s="10">
        <v>13.93939</v>
      </c>
      <c r="L85" s="10">
        <v>14.17004</v>
      </c>
      <c r="M85" s="10">
        <v>13.89432</v>
      </c>
      <c r="N85" s="10">
        <v>13.28546</v>
      </c>
      <c r="O85" s="10">
        <v>17.794969999999999</v>
      </c>
      <c r="P85" s="10">
        <v>20.68966</v>
      </c>
      <c r="Q85" s="10">
        <v>16.70429</v>
      </c>
      <c r="R85" s="10">
        <v>24.036280000000001</v>
      </c>
      <c r="S85" s="10">
        <v>27.790970000000002</v>
      </c>
      <c r="T85" s="10">
        <v>31.18948</v>
      </c>
      <c r="U85" s="10">
        <v>34.06317</v>
      </c>
      <c r="V85" s="10">
        <v>35.527790000000003</v>
      </c>
      <c r="W85" s="10">
        <v>35.347329999999999</v>
      </c>
      <c r="X85" s="10">
        <v>37.429130000000001</v>
      </c>
      <c r="Y85" s="10">
        <v>40.273400000000002</v>
      </c>
      <c r="Z85" s="10">
        <v>47.568890000000003</v>
      </c>
      <c r="AA85" s="10">
        <v>38.196779999999997</v>
      </c>
      <c r="AB85" s="10">
        <v>42.219639999999998</v>
      </c>
      <c r="AC85" s="10">
        <v>40.585929999999998</v>
      </c>
      <c r="AD85" s="10">
        <v>45.819850000000002</v>
      </c>
      <c r="AE85" s="10">
        <v>42.598379999999999</v>
      </c>
      <c r="AF85" s="10">
        <v>47.102460000000001</v>
      </c>
      <c r="AG85" s="10">
        <v>46.069380000000002</v>
      </c>
      <c r="AH85" s="10">
        <v>45.485930000000003</v>
      </c>
      <c r="AI85" s="10">
        <v>53.061810000000001</v>
      </c>
      <c r="AJ85" s="87">
        <v>51.497669999999999</v>
      </c>
      <c r="AK85" s="29"/>
      <c r="AL85" s="29">
        <v>53.447000000000003</v>
      </c>
      <c r="AM85" s="29"/>
      <c r="AN85" s="29"/>
      <c r="AO85" s="29">
        <v>51.744</v>
      </c>
      <c r="AP85" s="97"/>
      <c r="AQ85" s="97"/>
      <c r="AR85" s="29">
        <v>53.754999999999995</v>
      </c>
    </row>
    <row r="86" spans="1:44" s="15" customFormat="1" ht="13.5" customHeight="1" x14ac:dyDescent="0.3">
      <c r="A86" s="6" t="s">
        <v>2</v>
      </c>
      <c r="B86" s="11">
        <v>11.206899999999999</v>
      </c>
      <c r="C86" s="11">
        <v>7.78986</v>
      </c>
      <c r="D86" s="11">
        <v>10.65719</v>
      </c>
      <c r="E86" s="11">
        <v>8.2781500000000001</v>
      </c>
      <c r="F86" s="11">
        <v>9.95106</v>
      </c>
      <c r="G86" s="11">
        <v>8.2781500000000001</v>
      </c>
      <c r="H86" s="11">
        <v>14.80804</v>
      </c>
      <c r="I86" s="11">
        <v>10.367889999999999</v>
      </c>
      <c r="J86" s="11">
        <v>12.61426</v>
      </c>
      <c r="K86" s="11">
        <v>11.21157</v>
      </c>
      <c r="L86" s="11">
        <v>12.304690000000001</v>
      </c>
      <c r="M86" s="11">
        <v>12.06226</v>
      </c>
      <c r="N86" s="11">
        <v>10.546139999999999</v>
      </c>
      <c r="O86" s="11">
        <v>15.746420000000001</v>
      </c>
      <c r="P86" s="11">
        <v>16.488219999999998</v>
      </c>
      <c r="Q86" s="11">
        <v>15.178570000000001</v>
      </c>
      <c r="R86" s="11">
        <v>17.460319999999999</v>
      </c>
      <c r="S86" s="11">
        <v>17.718450000000001</v>
      </c>
      <c r="T86" s="11">
        <v>32.160269999999997</v>
      </c>
      <c r="U86" s="11">
        <v>31.583670000000001</v>
      </c>
      <c r="V86" s="11">
        <v>27.12284</v>
      </c>
      <c r="W86" s="11">
        <v>28.234729999999999</v>
      </c>
      <c r="X86" s="11">
        <v>25.196940000000001</v>
      </c>
      <c r="Y86" s="11">
        <v>26.795449999999999</v>
      </c>
      <c r="Z86" s="11">
        <v>27.782530000000001</v>
      </c>
      <c r="AA86" s="11">
        <v>31.774750000000001</v>
      </c>
      <c r="AB86" s="11">
        <v>36.007899999999999</v>
      </c>
      <c r="AC86" s="11">
        <v>29.667110000000001</v>
      </c>
      <c r="AD86" s="11">
        <v>34.400069999999999</v>
      </c>
      <c r="AE86" s="11">
        <v>32.86683</v>
      </c>
      <c r="AF86" s="11">
        <v>31.128799999999998</v>
      </c>
      <c r="AG86" s="11">
        <v>31.985109999999999</v>
      </c>
      <c r="AH86" s="11">
        <v>33.502360000000003</v>
      </c>
      <c r="AI86" s="11">
        <v>30.860150000000001</v>
      </c>
      <c r="AJ86" s="89">
        <v>36.522629999999999</v>
      </c>
      <c r="AK86" s="40"/>
      <c r="AL86" s="40">
        <v>33.588999999999999</v>
      </c>
      <c r="AM86" s="40"/>
      <c r="AN86" s="40"/>
      <c r="AO86" s="40">
        <v>36.498000000000005</v>
      </c>
      <c r="AP86" s="99"/>
      <c r="AQ86" s="99"/>
      <c r="AR86" s="40">
        <v>33.503999999999998</v>
      </c>
    </row>
    <row r="87" spans="1:44" s="4" customFormat="1" ht="13.5" customHeight="1" x14ac:dyDescent="0.2">
      <c r="A87" s="109" t="s">
        <v>77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</row>
    <row r="88" spans="1:44" ht="25.5" customHeight="1" x14ac:dyDescent="0.3">
      <c r="A88" s="123" t="s">
        <v>56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82"/>
      <c r="AR88" s="82"/>
    </row>
    <row r="89" spans="1:44" ht="24.75" customHeight="1" x14ac:dyDescent="0.3">
      <c r="A89" s="123" t="s">
        <v>57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82"/>
      <c r="AO89" s="82"/>
      <c r="AP89" s="82"/>
      <c r="AQ89" s="82"/>
      <c r="AR89" s="82"/>
    </row>
    <row r="90" spans="1:44" s="5" customFormat="1" ht="15.5" customHeight="1" x14ac:dyDescent="0.3">
      <c r="A90" s="18" t="s">
        <v>60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4"/>
    </row>
    <row r="91" spans="1:44" s="5" customFormat="1" ht="12" customHeight="1" x14ac:dyDescent="0.2">
      <c r="A91" s="35" t="s">
        <v>69</v>
      </c>
    </row>
    <row r="92" spans="1:44" s="5" customFormat="1" ht="12" customHeight="1" x14ac:dyDescent="0.2">
      <c r="A92" s="35" t="s">
        <v>70</v>
      </c>
    </row>
    <row r="93" spans="1:44" s="30" customFormat="1" ht="12" customHeight="1" x14ac:dyDescent="0.2">
      <c r="A93" s="18" t="s">
        <v>46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</row>
    <row r="94" spans="1:44" s="30" customFormat="1" ht="21.5" customHeight="1" x14ac:dyDescent="0.2">
      <c r="A94" s="110" t="s">
        <v>79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5"/>
      <c r="AQ94" s="5"/>
      <c r="AR94" s="5"/>
    </row>
    <row r="95" spans="1:44" s="30" customFormat="1" ht="12" customHeight="1" x14ac:dyDescent="0.2">
      <c r="A95" s="18" t="s">
        <v>71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</row>
    <row r="96" spans="1:44" s="30" customFormat="1" ht="13.5" customHeight="1" x14ac:dyDescent="0.2">
      <c r="A96" s="111" t="s">
        <v>49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81"/>
      <c r="AR96" s="81"/>
    </row>
    <row r="97" spans="1:44" s="30" customFormat="1" ht="13.5" customHeight="1" x14ac:dyDescent="0.2">
      <c r="A97" s="5" t="str">
        <f>Index!A11</f>
        <v>© OFS 2024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1:44" s="5" customFormat="1" ht="25.5" customHeight="1" x14ac:dyDescent="0.2">
      <c r="A98" s="5" t="s">
        <v>52</v>
      </c>
    </row>
    <row r="99" spans="1:44" x14ac:dyDescent="0.3">
      <c r="U99" s="122"/>
      <c r="V99" s="122"/>
      <c r="W99" s="122"/>
    </row>
    <row r="100" spans="1:44" x14ac:dyDescent="0.3">
      <c r="A100" s="34"/>
    </row>
    <row r="103" spans="1:44" x14ac:dyDescent="0.3">
      <c r="A103" s="34"/>
    </row>
  </sheetData>
  <mergeCells count="8">
    <mergeCell ref="A2:AK2"/>
    <mergeCell ref="A4:AL4"/>
    <mergeCell ref="U99:W99"/>
    <mergeCell ref="A89:AM89"/>
    <mergeCell ref="A88:AP88"/>
    <mergeCell ref="A96:AP96"/>
    <mergeCell ref="A3:AO3"/>
    <mergeCell ref="A94:AO94"/>
  </mergeCells>
  <hyperlinks>
    <hyperlink ref="A1" location="Index!A1" display="Retour" xr:uid="{00000000-0004-0000-0500-000000000000}"/>
  </hyperlinks>
  <printOptions horizontalCentered="1"/>
  <pageMargins left="0.5" right="0.5" top="0.5" bottom="0.5" header="0.4921259845" footer="0.4921259845"/>
  <pageSetup paperSize="9" fitToHeight="0" orientation="landscape" r:id="rId1"/>
  <rowBreaks count="2" manualBreakCount="2">
    <brk id="38" max="43" man="1"/>
    <brk id="74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Index</vt:lpstr>
      <vt:lpstr>T1</vt:lpstr>
      <vt:lpstr>T2</vt:lpstr>
      <vt:lpstr>T3</vt:lpstr>
      <vt:lpstr>TD1</vt:lpstr>
      <vt:lpstr>TD2</vt:lpstr>
      <vt:lpstr>'TD1'!Impression_des_titres</vt:lpstr>
      <vt:lpstr>'TD2'!Impression_des_titres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2024-09-05T13:20:55Z</cp:lastPrinted>
  <dcterms:created xsi:type="dcterms:W3CDTF">2012-08-28T07:18:31Z</dcterms:created>
  <dcterms:modified xsi:type="dcterms:W3CDTF">2024-10-10T07:39:28Z</dcterms:modified>
</cp:coreProperties>
</file>