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404207 Taux de réussite HE\2024\"/>
    </mc:Choice>
  </mc:AlternateContent>
  <xr:revisionPtr revIDLastSave="0" documentId="13_ncr:1_{E923DF7F-A00A-4019-A518-509213A1010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ndex" sheetId="3" r:id="rId1"/>
    <sheet name="T1" sheetId="1" r:id="rId2"/>
    <sheet name="T2" sheetId="2" r:id="rId3"/>
    <sheet name="TD1" sheetId="4" r:id="rId4"/>
  </sheets>
  <definedNames>
    <definedName name="_xlnm.Print_Area" localSheetId="0">Index!$A$1:$N$12</definedName>
    <definedName name="_xlnm.Print_Area" localSheetId="1">'T1'!$A$2:$E$15</definedName>
    <definedName name="_xlnm.Print_Area" localSheetId="2">'T2'!$A$2:$F$29</definedName>
    <definedName name="_xlnm.Print_Area" localSheetId="3">'TD1'!$A$2:$N$24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9" i="3" l="1"/>
  <c r="A23" i="4" s="1"/>
  <c r="A2" i="4"/>
  <c r="B7" i="3" s="1"/>
  <c r="A2" i="2"/>
  <c r="B5" i="3" s="1"/>
  <c r="A24" i="4"/>
  <c r="A29" i="2"/>
  <c r="A15" i="1"/>
  <c r="A2" i="1"/>
  <c r="B4" i="3" s="1"/>
  <c r="A14" i="1" l="1"/>
  <c r="A28" i="2"/>
</calcChain>
</file>

<file path=xl/sharedStrings.xml><?xml version="1.0" encoding="utf-8"?>
<sst xmlns="http://schemas.openxmlformats.org/spreadsheetml/2006/main" count="105" uniqueCount="49">
  <si>
    <t>Design</t>
  </si>
  <si>
    <t>Sport</t>
  </si>
  <si>
    <t>Total</t>
  </si>
  <si>
    <t>T1</t>
  </si>
  <si>
    <t>T2</t>
  </si>
  <si>
    <t>TD1</t>
  </si>
  <si>
    <t>Studienerfolgsquote an den Hochschulen</t>
  </si>
  <si>
    <t>Klicken Sie auf den entsprechenden Titel, um zu der gewünschten Tabelle zu gelangen.</t>
  </si>
  <si>
    <t>Daten der Grafiken</t>
  </si>
  <si>
    <t>Detaillierte Daten</t>
  </si>
  <si>
    <t>Auskunft: Bundesamt für Statistik (BFS), Bildungsindikatoren, EducIndicators@bfs.admin.ch</t>
  </si>
  <si>
    <t>Quelle: BFS – Längsschnittanalysen im Bildungsbereich (LABB)</t>
  </si>
  <si>
    <t>… Zahl unbekannt, weil (noch) nicht erhoben oder (noch) nicht berechnet</t>
  </si>
  <si>
    <t>4 Jahre</t>
  </si>
  <si>
    <t>5 Jahre</t>
  </si>
  <si>
    <t>6 Jahre</t>
  </si>
  <si>
    <t>7 Jahre</t>
  </si>
  <si>
    <t>8 Jahre</t>
  </si>
  <si>
    <t>UH</t>
  </si>
  <si>
    <t>FH</t>
  </si>
  <si>
    <t>Architektur, Bauwesen und Plannung</t>
  </si>
  <si>
    <t>Technik und IT</t>
  </si>
  <si>
    <t>Chemie und Life Sciences</t>
  </si>
  <si>
    <t>Land- und Fortwirtschaft</t>
  </si>
  <si>
    <t>Wirtschaft und Dienstleistungen</t>
  </si>
  <si>
    <t>Musik, Theater und andere Künste</t>
  </si>
  <si>
    <t>Angewandte Linguistik</t>
  </si>
  <si>
    <t>Soziale Arbeit</t>
  </si>
  <si>
    <t>Angewandte Psychologie</t>
  </si>
  <si>
    <t>Gesundheit</t>
  </si>
  <si>
    <t>Geistes- und Sozialwissenschaften</t>
  </si>
  <si>
    <t>Wirtschaftswissenschaften</t>
  </si>
  <si>
    <t>Recht</t>
  </si>
  <si>
    <t>Exakte und Naturwissenschaften</t>
  </si>
  <si>
    <t>Technische Wissenschaften</t>
  </si>
  <si>
    <t>Interdisziplinäre und andere</t>
  </si>
  <si>
    <t>Medizin und Pharmazie</t>
  </si>
  <si>
    <t>Zurück</t>
  </si>
  <si>
    <t>Eintrittskohorten</t>
  </si>
  <si>
    <t>von 3 bis 5 Jahren</t>
  </si>
  <si>
    <t>von 5 bis 8 Jahren</t>
  </si>
  <si>
    <t>Bis 8 Jahren</t>
  </si>
  <si>
    <t>Kein Erfolg nach 8 Jahren</t>
  </si>
  <si>
    <t>von bis zu 3 Jahren</t>
  </si>
  <si>
    <t xml:space="preserve">Bemerkung: Als Erfolg gelten auch Bachelorabschlüsse, die an einem anderen Hochschultyp und/oder einem anderen Fachbereich als zu Beginn des Studiums erworben wurden. </t>
  </si>
  <si>
    <t xml:space="preserve">Bemerkung:  Als Erfolg gelten auch Bachelorabschlüsse, die an einem anderen Hochschultyp und/oder einem anderen Fachbereich als zu Beginn des Studiums erworben wurden. </t>
  </si>
  <si>
    <t>In % der Eintrittskohorte mit Wohnsitz in der Schweiz vor Studienbeginn: Dauer bis zum Erwerb des Bachelorabschlusses (maximal 8 Jahre)</t>
  </si>
  <si>
    <t xml:space="preserve"> -</t>
  </si>
  <si>
    <t>Stand am 08.11.2024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</si>
</sst>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\-0.0\ "/>
  </numFmts>
  <fonts count="22">
    <font>
      <sz val="10"/>
      <name val="Arial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4"/>
      <color indexed="8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indexed="8"/>
      <name val="Arial 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  <xf numFmtId="9" fontId="13" fillId="0" borderId="0" applyFont="0" applyFill="0" applyBorder="0" applyAlignment="0" applyProtection="0"/>
    <xf numFmtId="0" fontId="1" fillId="0" borderId="0"/>
  </cellStyleXfs>
  <cellXfs count="73">
    <xf numFmtId="0" fontId="0" fillId="0" borderId="0" xfId="0"/>
    <xf numFmtId="0" fontId="0" fillId="0" borderId="0" xfId="0" applyFill="1"/>
    <xf numFmtId="0" fontId="3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9" fillId="0" borderId="0" xfId="2" applyNumberFormat="1" applyFont="1" applyFill="1" applyBorder="1" applyAlignment="1" applyProtection="1">
      <alignment vertical="center"/>
    </xf>
    <xf numFmtId="0" fontId="5" fillId="0" borderId="0" xfId="2" applyNumberFormat="1" applyFont="1" applyFill="1" applyBorder="1" applyAlignment="1" applyProtection="1">
      <alignment vertical="center"/>
    </xf>
    <xf numFmtId="0" fontId="10" fillId="2" borderId="0" xfId="0" applyNumberFormat="1" applyFont="1" applyFill="1" applyBorder="1" applyAlignment="1" applyProtection="1">
      <alignment wrapText="1"/>
    </xf>
    <xf numFmtId="0" fontId="11" fillId="0" borderId="0" xfId="0" applyFont="1" applyBorder="1"/>
    <xf numFmtId="0" fontId="12" fillId="0" borderId="0" xfId="0" applyFont="1"/>
    <xf numFmtId="0" fontId="2" fillId="0" borderId="0" xfId="1" applyAlignment="1" applyProtection="1"/>
    <xf numFmtId="0" fontId="15" fillId="0" borderId="0" xfId="0" applyNumberFormat="1" applyFont="1" applyFill="1" applyBorder="1" applyAlignment="1" applyProtection="1">
      <alignment horizontal="left" vertical="top" wrapText="1"/>
    </xf>
    <xf numFmtId="0" fontId="15" fillId="0" borderId="2" xfId="0" applyNumberFormat="1" applyFont="1" applyFill="1" applyBorder="1" applyAlignment="1" applyProtection="1">
      <alignment horizontal="left" vertical="top" wrapText="1"/>
    </xf>
    <xf numFmtId="0" fontId="0" fillId="4" borderId="0" xfId="0" applyNumberFormat="1" applyFont="1" applyFill="1" applyBorder="1" applyAlignment="1" applyProtection="1"/>
    <xf numFmtId="0" fontId="8" fillId="0" borderId="0" xfId="2" applyNumberFormat="1" applyFont="1" applyFill="1" applyBorder="1" applyAlignment="1">
      <alignment horizontal="left"/>
    </xf>
    <xf numFmtId="0" fontId="15" fillId="0" borderId="0" xfId="2" applyFont="1" applyFill="1" applyBorder="1" applyAlignment="1">
      <alignment horizontal="left" wrapText="1"/>
    </xf>
    <xf numFmtId="0" fontId="17" fillId="0" borderId="0" xfId="0" applyFont="1" applyFill="1" applyAlignment="1"/>
    <xf numFmtId="0" fontId="15" fillId="0" borderId="0" xfId="2" applyNumberFormat="1" applyFont="1" applyFill="1" applyBorder="1" applyAlignment="1" applyProtection="1">
      <alignment horizontal="left" wrapText="1"/>
    </xf>
    <xf numFmtId="0" fontId="15" fillId="0" borderId="0" xfId="2" applyNumberFormat="1" applyFont="1" applyFill="1" applyBorder="1" applyAlignment="1" applyProtection="1">
      <alignment horizontal="left"/>
    </xf>
    <xf numFmtId="0" fontId="16" fillId="3" borderId="0" xfId="0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left"/>
    </xf>
    <xf numFmtId="0" fontId="7" fillId="0" borderId="0" xfId="0" applyFont="1" applyFill="1" applyAlignment="1">
      <alignment vertical="top"/>
    </xf>
    <xf numFmtId="0" fontId="14" fillId="5" borderId="0" xfId="0" applyNumberFormat="1" applyFont="1" applyFill="1" applyBorder="1" applyAlignment="1" applyProtection="1">
      <alignment vertical="center" wrapText="1"/>
    </xf>
    <xf numFmtId="0" fontId="6" fillId="0" borderId="0" xfId="0" applyFont="1"/>
    <xf numFmtId="0" fontId="14" fillId="0" borderId="0" xfId="0" applyNumberFormat="1" applyFont="1" applyFill="1" applyBorder="1" applyAlignment="1" applyProtection="1">
      <alignment vertical="center" wrapText="1"/>
    </xf>
    <xf numFmtId="0" fontId="15" fillId="0" borderId="1" xfId="0" applyNumberFormat="1" applyFont="1" applyFill="1" applyBorder="1" applyAlignment="1" applyProtection="1">
      <alignment horizontal="left" vertical="center" wrapText="1"/>
    </xf>
    <xf numFmtId="0" fontId="15" fillId="0" borderId="3" xfId="0" applyNumberFormat="1" applyFont="1" applyFill="1" applyBorder="1" applyAlignment="1" applyProtection="1">
      <alignment horizontal="left" vertical="center" wrapText="1"/>
    </xf>
    <xf numFmtId="0" fontId="8" fillId="0" borderId="0" xfId="2" applyNumberFormat="1" applyFont="1" applyFill="1" applyBorder="1" applyAlignment="1">
      <alignment wrapText="1"/>
    </xf>
    <xf numFmtId="0" fontId="6" fillId="0" borderId="0" xfId="3" applyNumberFormat="1" applyFont="1" applyFill="1" applyBorder="1" applyAlignment="1" applyProtection="1">
      <alignment horizontal="left"/>
    </xf>
    <xf numFmtId="0" fontId="18" fillId="0" borderId="0" xfId="4" applyFont="1" applyAlignment="1"/>
    <xf numFmtId="0" fontId="18" fillId="0" borderId="0" xfId="4" applyFont="1"/>
    <xf numFmtId="0" fontId="1" fillId="0" borderId="0" xfId="4"/>
    <xf numFmtId="0" fontId="0" fillId="0" borderId="0" xfId="0" applyAlignment="1">
      <alignment vertical="center"/>
    </xf>
    <xf numFmtId="0" fontId="8" fillId="0" borderId="0" xfId="0" applyFont="1" applyFill="1" applyAlignment="1">
      <alignment vertical="center"/>
    </xf>
    <xf numFmtId="0" fontId="3" fillId="0" borderId="4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0" fillId="0" borderId="2" xfId="0" applyFill="1" applyBorder="1" applyAlignment="1">
      <alignment horizontal="left" vertical="center"/>
    </xf>
    <xf numFmtId="0" fontId="7" fillId="0" borderId="0" xfId="0" applyFont="1" applyFill="1" applyAlignment="1">
      <alignment horizontal="left" vertical="top"/>
    </xf>
    <xf numFmtId="0" fontId="2" fillId="0" borderId="0" xfId="1" applyAlignment="1" applyProtection="1">
      <alignment vertical="top"/>
    </xf>
    <xf numFmtId="0" fontId="7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left" vertical="center"/>
    </xf>
    <xf numFmtId="0" fontId="15" fillId="0" borderId="0" xfId="2" applyNumberFormat="1" applyFont="1" applyFill="1" applyBorder="1" applyAlignment="1" applyProtection="1"/>
    <xf numFmtId="0" fontId="8" fillId="0" borderId="5" xfId="0" applyFont="1" applyFill="1" applyBorder="1" applyAlignment="1">
      <alignment vertical="center"/>
    </xf>
    <xf numFmtId="0" fontId="15" fillId="0" borderId="5" xfId="0" applyNumberFormat="1" applyFont="1" applyFill="1" applyBorder="1" applyAlignment="1" applyProtection="1">
      <alignment horizontal="left" vertical="center" wrapText="1"/>
    </xf>
    <xf numFmtId="0" fontId="5" fillId="0" borderId="0" xfId="2" applyNumberFormat="1" applyFont="1" applyFill="1" applyBorder="1" applyAlignment="1" applyProtection="1">
      <alignment vertical="top"/>
    </xf>
    <xf numFmtId="0" fontId="5" fillId="0" borderId="0" xfId="2" applyNumberFormat="1" applyFont="1" applyFill="1" applyBorder="1" applyAlignment="1" applyProtection="1">
      <alignment horizontal="right" vertical="top"/>
    </xf>
    <xf numFmtId="0" fontId="5" fillId="0" borderId="0" xfId="2" applyNumberFormat="1" applyFont="1" applyFill="1" applyBorder="1" applyAlignment="1" applyProtection="1">
      <alignment horizontal="right" vertical="top" wrapText="1"/>
    </xf>
    <xf numFmtId="0" fontId="12" fillId="0" borderId="0" xfId="0" applyFont="1" applyFill="1" applyAlignment="1">
      <alignment horizontal="right" vertical="center"/>
    </xf>
    <xf numFmtId="0" fontId="7" fillId="0" borderId="2" xfId="0" applyFont="1" applyFill="1" applyBorder="1" applyAlignment="1">
      <alignment vertical="top" wrapText="1"/>
    </xf>
    <xf numFmtId="0" fontId="8" fillId="0" borderId="1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right" vertical="center" wrapText="1"/>
    </xf>
    <xf numFmtId="164" fontId="19" fillId="5" borderId="0" xfId="0" applyNumberFormat="1" applyFont="1" applyFill="1" applyAlignment="1">
      <alignment horizontal="right" vertical="center"/>
    </xf>
    <xf numFmtId="164" fontId="8" fillId="2" borderId="0" xfId="0" applyNumberFormat="1" applyFont="1" applyFill="1" applyAlignment="1">
      <alignment horizontal="right" vertical="top"/>
    </xf>
    <xf numFmtId="164" fontId="8" fillId="0" borderId="0" xfId="0" applyNumberFormat="1" applyFont="1" applyAlignment="1">
      <alignment vertical="center"/>
    </xf>
    <xf numFmtId="164" fontId="8" fillId="0" borderId="0" xfId="0" applyNumberFormat="1" applyFont="1" applyAlignment="1">
      <alignment horizontal="right" vertical="center"/>
    </xf>
    <xf numFmtId="164" fontId="8" fillId="5" borderId="0" xfId="0" applyNumberFormat="1" applyFont="1" applyFill="1" applyAlignment="1">
      <alignment horizontal="right" vertical="center"/>
    </xf>
    <xf numFmtId="164" fontId="8" fillId="2" borderId="2" xfId="0" applyNumberFormat="1" applyFont="1" applyFill="1" applyBorder="1" applyAlignment="1">
      <alignment horizontal="right" vertical="top"/>
    </xf>
    <xf numFmtId="164" fontId="20" fillId="5" borderId="0" xfId="0" applyNumberFormat="1" applyFont="1" applyFill="1" applyAlignment="1">
      <alignment horizontal="right" vertical="center"/>
    </xf>
    <xf numFmtId="164" fontId="17" fillId="2" borderId="0" xfId="0" applyNumberFormat="1" applyFont="1" applyFill="1" applyAlignment="1">
      <alignment horizontal="right" vertical="top"/>
    </xf>
    <xf numFmtId="164" fontId="17" fillId="2" borderId="2" xfId="0" applyNumberFormat="1" applyFont="1" applyFill="1" applyBorder="1" applyAlignment="1">
      <alignment horizontal="right" vertical="top"/>
    </xf>
    <xf numFmtId="164" fontId="20" fillId="0" borderId="0" xfId="0" applyNumberFormat="1" applyFont="1" applyAlignment="1">
      <alignment horizontal="right" vertical="center"/>
    </xf>
    <xf numFmtId="0" fontId="21" fillId="0" borderId="0" xfId="0" applyFont="1" applyAlignment="1">
      <alignment vertical="center"/>
    </xf>
    <xf numFmtId="0" fontId="8" fillId="0" borderId="8" xfId="2" applyNumberFormat="1" applyFont="1" applyFill="1" applyBorder="1" applyAlignment="1">
      <alignment horizontal="left" wrapText="1"/>
    </xf>
    <xf numFmtId="0" fontId="7" fillId="0" borderId="2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/>
    </xf>
    <xf numFmtId="0" fontId="5" fillId="0" borderId="0" xfId="2" applyNumberFormat="1" applyFont="1" applyFill="1" applyBorder="1" applyAlignment="1" applyProtection="1">
      <alignment horizontal="left" vertical="top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0" xfId="2" applyNumberFormat="1" applyFont="1" applyFill="1" applyBorder="1" applyAlignment="1">
      <alignment horizontal="left" wrapText="1"/>
    </xf>
  </cellXfs>
  <cellStyles count="5">
    <cellStyle name="Lien hypertexte" xfId="1" builtinId="8"/>
    <cellStyle name="Normal" xfId="0" builtinId="0"/>
    <cellStyle name="Normal 2" xfId="2" xr:uid="{00000000-0005-0000-0000-000002000000}"/>
    <cellStyle name="Normal 3" xfId="4" xr:uid="{00000000-0005-0000-0000-000003000000}"/>
    <cellStyle name="Pourcentage 2" xfId="3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ducindicators@bfs.admin.ch?subject=ind-f-402104" TargetMode="External"/><Relationship Id="rId1" Type="http://schemas.openxmlformats.org/officeDocument/2006/relationships/hyperlink" Target="mailto:Educindicators@bfs.admin.ch?subject=ind-d-404207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0"/>
  <sheetViews>
    <sheetView showGridLines="0" tabSelected="1" zoomScaleNormal="100" zoomScaleSheetLayoutView="100" workbookViewId="0">
      <selection activeCell="A11" sqref="A11"/>
    </sheetView>
  </sheetViews>
  <sheetFormatPr baseColWidth="10" defaultRowHeight="14.25" customHeight="1"/>
  <cols>
    <col min="1" max="1" width="5.7265625" customWidth="1"/>
  </cols>
  <sheetData>
    <row r="1" spans="1:256" ht="33" customHeight="1">
      <c r="A1" s="4" t="s">
        <v>6</v>
      </c>
      <c r="B1" s="5"/>
      <c r="C1" s="5"/>
      <c r="D1" s="5"/>
      <c r="E1" s="5"/>
      <c r="F1" s="5"/>
      <c r="G1" s="6"/>
      <c r="H1" s="6"/>
      <c r="I1" s="6"/>
      <c r="J1" s="6"/>
      <c r="K1" s="6"/>
    </row>
    <row r="2" spans="1:256" ht="14.25" customHeight="1">
      <c r="A2" s="7" t="s">
        <v>7</v>
      </c>
    </row>
    <row r="3" spans="1:256" ht="25.5" customHeight="1">
      <c r="A3" s="8" t="s">
        <v>8</v>
      </c>
    </row>
    <row r="4" spans="1:256" ht="13.5" customHeight="1">
      <c r="A4" s="8" t="s">
        <v>3</v>
      </c>
      <c r="B4" s="9" t="str">
        <f>'T1'!A2</f>
        <v>Studienerfolgsquote an den Hochschulen nach Hochschultyp, Eintrittskohorte 2015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256" ht="13.5" customHeight="1">
      <c r="A5" s="8" t="s">
        <v>4</v>
      </c>
      <c r="B5" s="9" t="str">
        <f>'T2'!A2</f>
        <v>Studienerfolgsquote an den Hochschulen nach Hochschultyp und Fachbereichsgruppe, Eintrittskohorte 2015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256" ht="25.5" customHeight="1">
      <c r="A6" s="8" t="s">
        <v>9</v>
      </c>
    </row>
    <row r="7" spans="1:256" ht="13.5" customHeight="1">
      <c r="A7" s="8" t="s">
        <v>5</v>
      </c>
      <c r="B7" s="9" t="str">
        <f>'TD1'!A2</f>
        <v>Studienerfolgsquote an den Hochschulen nach Hochschultyp und Fachbereichsgruppe, Eintrittskohorten 2008–2020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256" s="30" customFormat="1" ht="25.5" customHeight="1">
      <c r="A8" s="29" t="s">
        <v>48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29"/>
      <c r="DW8" s="29"/>
      <c r="DX8" s="29"/>
      <c r="DY8" s="29"/>
      <c r="DZ8" s="29"/>
      <c r="EA8" s="29"/>
      <c r="EB8" s="29"/>
      <c r="EC8" s="29"/>
      <c r="ED8" s="29"/>
      <c r="EE8" s="29"/>
      <c r="EF8" s="29"/>
      <c r="EG8" s="29"/>
      <c r="EH8" s="29"/>
      <c r="EI8" s="29"/>
      <c r="EJ8" s="29"/>
      <c r="EK8" s="29"/>
      <c r="EL8" s="29"/>
      <c r="EM8" s="29"/>
      <c r="EN8" s="29"/>
      <c r="EO8" s="29"/>
      <c r="EP8" s="29"/>
      <c r="EQ8" s="29"/>
      <c r="ER8" s="29"/>
      <c r="ES8" s="29"/>
      <c r="ET8" s="29"/>
      <c r="EU8" s="29"/>
      <c r="EV8" s="29"/>
      <c r="EW8" s="29"/>
      <c r="EX8" s="29"/>
      <c r="EY8" s="29"/>
      <c r="EZ8" s="29"/>
      <c r="FA8" s="29"/>
      <c r="FB8" s="29"/>
      <c r="FC8" s="29"/>
      <c r="FD8" s="29"/>
      <c r="FE8" s="29"/>
      <c r="FF8" s="29"/>
      <c r="FG8" s="29"/>
      <c r="FH8" s="29"/>
      <c r="FI8" s="29"/>
      <c r="FJ8" s="29"/>
      <c r="FK8" s="29"/>
      <c r="FL8" s="29"/>
      <c r="FM8" s="29"/>
      <c r="FN8" s="29"/>
      <c r="FO8" s="29"/>
      <c r="FP8" s="29"/>
      <c r="FQ8" s="29"/>
      <c r="FR8" s="29"/>
      <c r="FS8" s="29"/>
      <c r="FT8" s="29"/>
      <c r="FU8" s="29"/>
      <c r="FV8" s="29"/>
      <c r="FW8" s="29"/>
      <c r="FX8" s="29"/>
      <c r="FY8" s="29"/>
      <c r="FZ8" s="29"/>
      <c r="GA8" s="29"/>
      <c r="GB8" s="29"/>
      <c r="GC8" s="29"/>
      <c r="GD8" s="29"/>
      <c r="GE8" s="29"/>
      <c r="GF8" s="29"/>
      <c r="GG8" s="29"/>
      <c r="GH8" s="29"/>
      <c r="GI8" s="29"/>
      <c r="GJ8" s="29"/>
      <c r="GK8" s="29"/>
      <c r="GL8" s="29"/>
      <c r="GM8" s="29"/>
      <c r="GN8" s="29"/>
      <c r="GO8" s="29"/>
      <c r="GP8" s="29"/>
      <c r="GQ8" s="29"/>
      <c r="GR8" s="29"/>
      <c r="GS8" s="29"/>
      <c r="GT8" s="29"/>
      <c r="GU8" s="29"/>
      <c r="GV8" s="29"/>
      <c r="GW8" s="29"/>
      <c r="GX8" s="29"/>
      <c r="GY8" s="29"/>
      <c r="GZ8" s="29"/>
      <c r="HA8" s="29"/>
      <c r="HB8" s="29"/>
      <c r="HC8" s="29"/>
      <c r="HD8" s="29"/>
      <c r="HE8" s="29"/>
      <c r="HF8" s="29"/>
      <c r="HG8" s="29"/>
      <c r="HH8" s="29"/>
      <c r="HI8" s="29"/>
      <c r="HJ8" s="29"/>
      <c r="HK8" s="29"/>
      <c r="HL8" s="29"/>
      <c r="HM8" s="29"/>
      <c r="HN8" s="29"/>
      <c r="HO8" s="29"/>
      <c r="HP8" s="29"/>
      <c r="HQ8" s="29"/>
      <c r="HR8" s="29"/>
      <c r="HS8" s="29"/>
      <c r="HT8" s="29"/>
      <c r="HU8" s="29"/>
      <c r="HV8" s="29"/>
      <c r="HW8" s="29"/>
      <c r="HX8" s="29"/>
      <c r="HY8" s="29"/>
      <c r="HZ8" s="29"/>
      <c r="IA8" s="29"/>
      <c r="IB8" s="29"/>
      <c r="IC8" s="29"/>
      <c r="ID8" s="29"/>
      <c r="IE8" s="29"/>
      <c r="IF8" s="29"/>
      <c r="IG8" s="29"/>
      <c r="IH8" s="29"/>
      <c r="II8" s="29"/>
      <c r="IJ8" s="29"/>
      <c r="IK8" s="29"/>
      <c r="IL8" s="29"/>
      <c r="IM8" s="29"/>
      <c r="IN8" s="29"/>
      <c r="IO8" s="29"/>
      <c r="IP8" s="29"/>
      <c r="IQ8" s="29"/>
      <c r="IR8" s="29"/>
      <c r="IS8" s="29"/>
      <c r="IT8" s="29"/>
      <c r="IU8" s="29"/>
      <c r="IV8" s="29"/>
    </row>
    <row r="9" spans="1:256" s="30" customFormat="1" ht="15" customHeight="1">
      <c r="A9" s="29" t="str">
        <f>CONCATENATE("© BFS ",RIGHT(Index!A8,4))</f>
        <v>© BFS 2024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9"/>
      <c r="FI9" s="29"/>
      <c r="FJ9" s="29"/>
      <c r="FK9" s="29"/>
      <c r="FL9" s="29"/>
      <c r="FM9" s="29"/>
      <c r="FN9" s="29"/>
      <c r="FO9" s="29"/>
      <c r="FP9" s="29"/>
      <c r="FQ9" s="29"/>
      <c r="FR9" s="29"/>
      <c r="FS9" s="29"/>
      <c r="FT9" s="29"/>
      <c r="FU9" s="29"/>
      <c r="FV9" s="29"/>
      <c r="FW9" s="29"/>
      <c r="FX9" s="29"/>
      <c r="FY9" s="29"/>
      <c r="FZ9" s="29"/>
      <c r="GA9" s="29"/>
      <c r="GB9" s="29"/>
      <c r="GC9" s="29"/>
      <c r="GD9" s="29"/>
      <c r="GE9" s="29"/>
      <c r="GF9" s="29"/>
      <c r="GG9" s="29"/>
      <c r="GH9" s="29"/>
      <c r="GI9" s="29"/>
      <c r="GJ9" s="29"/>
      <c r="GK9" s="29"/>
      <c r="GL9" s="29"/>
      <c r="GM9" s="29"/>
      <c r="GN9" s="29"/>
      <c r="GO9" s="29"/>
      <c r="GP9" s="29"/>
      <c r="GQ9" s="29"/>
      <c r="GR9" s="29"/>
      <c r="GS9" s="29"/>
      <c r="GT9" s="29"/>
      <c r="GU9" s="29"/>
      <c r="GV9" s="29"/>
      <c r="GW9" s="29"/>
      <c r="GX9" s="29"/>
      <c r="GY9" s="29"/>
      <c r="GZ9" s="29"/>
      <c r="HA9" s="29"/>
      <c r="HB9" s="29"/>
      <c r="HC9" s="29"/>
      <c r="HD9" s="29"/>
      <c r="HE9" s="29"/>
      <c r="HF9" s="29"/>
      <c r="HG9" s="29"/>
      <c r="HH9" s="29"/>
      <c r="HI9" s="29"/>
      <c r="HJ9" s="29"/>
      <c r="HK9" s="29"/>
      <c r="HL9" s="29"/>
      <c r="HM9" s="29"/>
      <c r="HN9" s="29"/>
      <c r="HO9" s="29"/>
      <c r="HP9" s="29"/>
      <c r="HQ9" s="29"/>
      <c r="HR9" s="29"/>
      <c r="HS9" s="29"/>
      <c r="HT9" s="29"/>
      <c r="HU9" s="29"/>
      <c r="HV9" s="29"/>
      <c r="HW9" s="29"/>
      <c r="HX9" s="29"/>
      <c r="HY9" s="29"/>
      <c r="HZ9" s="29"/>
      <c r="IA9" s="29"/>
      <c r="IB9" s="29"/>
      <c r="IC9" s="29"/>
      <c r="ID9" s="29"/>
      <c r="IE9" s="29"/>
      <c r="IF9" s="29"/>
      <c r="IG9" s="29"/>
      <c r="IH9" s="29"/>
      <c r="II9" s="29"/>
      <c r="IJ9" s="29"/>
      <c r="IK9" s="29"/>
      <c r="IL9" s="29"/>
      <c r="IM9" s="29"/>
      <c r="IN9" s="29"/>
      <c r="IO9" s="29"/>
      <c r="IP9" s="29"/>
      <c r="IQ9" s="29"/>
      <c r="IR9" s="29"/>
      <c r="IS9" s="29"/>
      <c r="IT9" s="29"/>
      <c r="IU9" s="29"/>
      <c r="IV9" s="29"/>
    </row>
    <row r="10" spans="1:256" s="31" customFormat="1" ht="25.5" customHeight="1">
      <c r="A10" s="9" t="s">
        <v>10</v>
      </c>
      <c r="B10" s="9"/>
      <c r="C10" s="9"/>
      <c r="D10" s="9"/>
      <c r="E10" s="9"/>
      <c r="F10" s="9"/>
      <c r="G10" s="9"/>
      <c r="H10" s="9"/>
      <c r="I10" s="32"/>
    </row>
  </sheetData>
  <hyperlinks>
    <hyperlink ref="B4:I4" location="'T1'!A1" display="'T1'!A1" xr:uid="{00000000-0004-0000-0000-000000000000}"/>
    <hyperlink ref="B5:I5" location="'T2'!A1" display="'T2'!A1" xr:uid="{00000000-0004-0000-0000-000001000000}"/>
    <hyperlink ref="A10:H10" r:id="rId1" display="Auskunft: Bundesamt für Statistik (BFS), Bildungsindikatoren, EducIndicators@bfs.admin.ch" xr:uid="{00000000-0004-0000-0000-000002000000}"/>
    <hyperlink ref="A10" r:id="rId2" xr:uid="{00000000-0004-0000-0000-000003000000}"/>
    <hyperlink ref="B7:I7" location="'T2'!A1" display="'T2'!A1" xr:uid="{00000000-0004-0000-0000-000004000000}"/>
    <hyperlink ref="B7:G7" location="'TD1'!A1" display="'TD1'!A1" xr:uid="{00000000-0004-0000-0000-000005000000}"/>
    <hyperlink ref="B4:N4" location="'T1'!A1" display="'T1'!A1" xr:uid="{00000000-0004-0000-0000-000006000000}"/>
    <hyperlink ref="B5:N5" location="'T2'!A1" display="'T2'!A1" xr:uid="{00000000-0004-0000-0000-000007000000}"/>
    <hyperlink ref="B7:M7" location="'TD1'!A1" display="'TD1'!A1" xr:uid="{00000000-0004-0000-0000-000008000000}"/>
  </hyperlinks>
  <pageMargins left="0.7" right="0.7" top="0.75" bottom="0.75" header="0.3" footer="0.3"/>
  <pageSetup paperSize="9" scale="8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7"/>
  <sheetViews>
    <sheetView showGridLines="0" zoomScaleNormal="100" workbookViewId="0"/>
  </sheetViews>
  <sheetFormatPr baseColWidth="10" defaultColWidth="11.453125" defaultRowHeight="14.25" customHeight="1"/>
  <cols>
    <col min="1" max="1" width="26.1796875" style="1" customWidth="1"/>
    <col min="2" max="2" width="26.1796875" style="21" customWidth="1"/>
    <col min="3" max="3" width="19.1796875" style="21" customWidth="1"/>
    <col min="4" max="4" width="6.453125" style="21" customWidth="1"/>
    <col min="5" max="10" width="11.7265625" style="21" customWidth="1"/>
    <col min="11" max="16384" width="11.453125" style="1"/>
  </cols>
  <sheetData>
    <row r="1" spans="1:10" s="22" customFormat="1" ht="28.5" customHeight="1">
      <c r="A1" s="39" t="s">
        <v>37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s="3" customFormat="1" ht="13.5" customHeight="1">
      <c r="A2" s="46" t="str">
        <f>CONCATENATE(Index!A1," nach Hochschultyp, Eintrittskohorte ", RIGHT(Index!A8,4)-9)</f>
        <v>Studienerfolgsquote an den Hochschulen nach Hochschultyp, Eintrittskohorte 2015</v>
      </c>
      <c r="B2" s="46"/>
      <c r="C2" s="46"/>
      <c r="D2" s="47" t="s">
        <v>3</v>
      </c>
      <c r="E2" s="46"/>
      <c r="F2" s="20"/>
      <c r="G2" s="20"/>
      <c r="H2" s="20"/>
      <c r="I2" s="20"/>
      <c r="J2" s="20"/>
    </row>
    <row r="3" spans="1:10" s="3" customFormat="1" ht="25.5" customHeight="1">
      <c r="A3" s="65" t="s">
        <v>46</v>
      </c>
      <c r="B3" s="65"/>
      <c r="C3" s="65"/>
      <c r="D3" s="50"/>
      <c r="E3" s="20"/>
      <c r="F3" s="20"/>
      <c r="G3" s="20"/>
      <c r="H3" s="20"/>
      <c r="I3" s="20"/>
      <c r="J3" s="20"/>
    </row>
    <row r="4" spans="1:10" s="3" customFormat="1" ht="13.5" customHeight="1">
      <c r="A4" s="40"/>
      <c r="B4" s="26" t="s">
        <v>18</v>
      </c>
      <c r="C4" s="27" t="s">
        <v>19</v>
      </c>
      <c r="D4" s="45"/>
      <c r="G4" s="20"/>
      <c r="H4" s="20"/>
      <c r="I4" s="20"/>
      <c r="J4" s="20"/>
    </row>
    <row r="5" spans="1:10" s="2" customFormat="1" ht="13.5" customHeight="1">
      <c r="A5" s="25" t="s">
        <v>2</v>
      </c>
      <c r="B5" s="62">
        <v>84.71993661242152</v>
      </c>
      <c r="C5" s="63"/>
      <c r="D5" s="62">
        <v>81.456043956043956</v>
      </c>
    </row>
    <row r="6" spans="1:10" s="2" customFormat="1" ht="13.5" customHeight="1">
      <c r="A6" s="10" t="s">
        <v>43</v>
      </c>
      <c r="B6" s="60">
        <v>26.159566038885842</v>
      </c>
      <c r="C6" s="63"/>
      <c r="D6" s="60">
        <v>39.835164835164832</v>
      </c>
    </row>
    <row r="7" spans="1:10" s="2" customFormat="1" ht="13.5" customHeight="1">
      <c r="A7" s="10" t="s">
        <v>13</v>
      </c>
      <c r="B7" s="60">
        <v>30.035960260864265</v>
      </c>
      <c r="C7" s="63"/>
      <c r="D7" s="60">
        <v>29.670329670329672</v>
      </c>
    </row>
    <row r="8" spans="1:10" s="2" customFormat="1" ht="13.5" customHeight="1">
      <c r="A8" s="10" t="s">
        <v>14</v>
      </c>
      <c r="B8" s="60">
        <v>15.71280550984336</v>
      </c>
      <c r="C8" s="63"/>
      <c r="D8" s="60">
        <v>7.7228327228327229</v>
      </c>
    </row>
    <row r="9" spans="1:10" s="2" customFormat="1" ht="13.5" customHeight="1">
      <c r="A9" s="10" t="s">
        <v>15</v>
      </c>
      <c r="B9" s="60">
        <v>7.4602303894679096</v>
      </c>
      <c r="C9" s="63"/>
      <c r="D9" s="60">
        <v>2.5869963369963371</v>
      </c>
    </row>
    <row r="10" spans="1:10" s="2" customFormat="1" ht="13.5" customHeight="1">
      <c r="A10" s="10" t="s">
        <v>16</v>
      </c>
      <c r="B10" s="60">
        <v>3.364417626622783</v>
      </c>
      <c r="C10" s="63"/>
      <c r="D10" s="60">
        <v>0.9996947496947497</v>
      </c>
    </row>
    <row r="11" spans="1:10" s="2" customFormat="1" ht="13.5" customHeight="1">
      <c r="A11" s="11" t="s">
        <v>17</v>
      </c>
      <c r="B11" s="61">
        <v>1.9869567867373681</v>
      </c>
      <c r="C11" s="63"/>
      <c r="D11" s="61">
        <v>0.64102564102564108</v>
      </c>
      <c r="E11" s="36"/>
      <c r="F11" s="36"/>
      <c r="G11" s="36"/>
    </row>
    <row r="12" spans="1:10" s="15" customFormat="1" ht="25.5" customHeight="1">
      <c r="A12" s="64" t="s">
        <v>44</v>
      </c>
      <c r="B12" s="64"/>
      <c r="C12" s="64"/>
      <c r="D12" s="64"/>
      <c r="E12" s="28"/>
      <c r="F12" s="28"/>
      <c r="G12" s="28"/>
      <c r="H12" s="14"/>
      <c r="I12" s="14"/>
      <c r="J12" s="14"/>
    </row>
    <row r="13" spans="1:10" s="15" customFormat="1" ht="14.25" customHeight="1">
      <c r="A13" s="13" t="s">
        <v>11</v>
      </c>
      <c r="B13" s="14"/>
      <c r="C13" s="14"/>
      <c r="D13" s="14"/>
      <c r="E13" s="14"/>
      <c r="F13" s="14"/>
      <c r="G13" s="14"/>
      <c r="H13" s="14"/>
      <c r="I13" s="14"/>
      <c r="J13" s="14"/>
    </row>
    <row r="14" spans="1:10" s="15" customFormat="1" ht="14.25" customHeight="1">
      <c r="A14" s="43" t="str">
        <f>Index!A9</f>
        <v>© BFS 2024</v>
      </c>
      <c r="B14" s="16"/>
      <c r="C14" s="16"/>
      <c r="D14" s="16"/>
      <c r="E14" s="16"/>
      <c r="F14" s="16"/>
      <c r="G14" s="16"/>
      <c r="H14" s="16"/>
      <c r="I14" s="16"/>
      <c r="J14" s="16"/>
    </row>
    <row r="15" spans="1:10" s="15" customFormat="1" ht="25.5" customHeight="1">
      <c r="A15" s="43" t="str">
        <f>Index!A10</f>
        <v>Auskunft: Bundesamt für Statistik (BFS), Bildungsindikatoren, EducIndicators@bfs.admin.ch</v>
      </c>
      <c r="B15" s="16"/>
      <c r="C15" s="16"/>
      <c r="D15" s="16"/>
      <c r="E15" s="16"/>
      <c r="F15" s="16"/>
      <c r="G15" s="16"/>
      <c r="H15" s="16"/>
      <c r="I15" s="16"/>
      <c r="J15" s="16"/>
    </row>
    <row r="16" spans="1:10" s="15" customFormat="1" ht="14.25" customHeight="1">
      <c r="A16" s="17"/>
      <c r="B16" s="16"/>
      <c r="C16" s="16"/>
      <c r="D16" s="16"/>
      <c r="E16" s="16"/>
      <c r="F16" s="16"/>
      <c r="G16" s="16"/>
      <c r="H16" s="16"/>
      <c r="I16" s="16"/>
      <c r="J16" s="16"/>
    </row>
    <row r="17" spans="1:10" s="12" customFormat="1" ht="14.25" customHeight="1">
      <c r="A17" s="18"/>
      <c r="B17" s="19"/>
      <c r="C17" s="19"/>
      <c r="D17" s="19"/>
      <c r="E17" s="19"/>
      <c r="F17" s="19"/>
      <c r="G17" s="19"/>
      <c r="H17" s="19"/>
      <c r="I17" s="19"/>
      <c r="J17" s="19"/>
    </row>
  </sheetData>
  <mergeCells count="2">
    <mergeCell ref="A12:D12"/>
    <mergeCell ref="A3:C3"/>
  </mergeCells>
  <phoneticPr fontId="0" type="noConversion"/>
  <hyperlinks>
    <hyperlink ref="A1" location="Index!A1" display="Retour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2"/>
  <sheetViews>
    <sheetView showGridLines="0" zoomScaleNormal="100" workbookViewId="0"/>
  </sheetViews>
  <sheetFormatPr baseColWidth="10" defaultRowHeight="14.25" customHeight="1"/>
  <cols>
    <col min="1" max="1" width="30.26953125" customWidth="1"/>
    <col min="2" max="6" width="19.453125" customWidth="1"/>
    <col min="7" max="7" width="51.54296875" customWidth="1"/>
  </cols>
  <sheetData>
    <row r="1" spans="1:9" s="22" customFormat="1" ht="28.5" customHeight="1">
      <c r="A1" s="39" t="s">
        <v>37</v>
      </c>
      <c r="B1" s="38"/>
      <c r="C1" s="38"/>
      <c r="D1" s="38"/>
      <c r="E1" s="38"/>
      <c r="F1" s="38"/>
      <c r="G1" s="38"/>
      <c r="H1" s="38"/>
      <c r="I1" s="38"/>
    </row>
    <row r="2" spans="1:9" s="3" customFormat="1" ht="13.5" customHeight="1">
      <c r="A2" s="67" t="str">
        <f>CONCATENATE(Index!A1," nach Hochschultyp und Fachbereichsgruppe, Eintrittskohorte ",RIGHT(Index!A8,4)-9)</f>
        <v>Studienerfolgsquote an den Hochschulen nach Hochschultyp und Fachbereichsgruppe, Eintrittskohorte 2015</v>
      </c>
      <c r="B2" s="67"/>
      <c r="C2" s="67"/>
      <c r="D2" s="67"/>
      <c r="E2" s="67"/>
      <c r="F2" s="48" t="s">
        <v>4</v>
      </c>
    </row>
    <row r="3" spans="1:9" s="3" customFormat="1" ht="13.5" customHeight="1">
      <c r="A3" s="66" t="s">
        <v>46</v>
      </c>
      <c r="B3" s="66"/>
      <c r="C3" s="66"/>
      <c r="D3" s="66"/>
      <c r="E3" s="66"/>
      <c r="F3" s="66"/>
      <c r="G3" s="20"/>
      <c r="H3" s="20"/>
      <c r="I3" s="20"/>
    </row>
    <row r="4" spans="1:9" s="33" customFormat="1" ht="13.5" customHeight="1">
      <c r="A4" s="35"/>
      <c r="B4" s="41" t="s">
        <v>43</v>
      </c>
      <c r="C4" s="41" t="s">
        <v>39</v>
      </c>
      <c r="D4" s="41" t="s">
        <v>40</v>
      </c>
      <c r="E4" s="42" t="s">
        <v>41</v>
      </c>
      <c r="F4" s="42" t="s">
        <v>42</v>
      </c>
    </row>
    <row r="5" spans="1:9" ht="13.5" customHeight="1">
      <c r="A5" s="23" t="s">
        <v>18</v>
      </c>
      <c r="B5" s="59">
        <v>26.159566038885842</v>
      </c>
      <c r="C5" s="59">
        <v>45.748765770707628</v>
      </c>
      <c r="D5" s="59">
        <v>12.811604802828061</v>
      </c>
      <c r="E5" s="59">
        <v>84.719936612421535</v>
      </c>
      <c r="F5" s="59">
        <v>15.280063387578465</v>
      </c>
    </row>
    <row r="6" spans="1:9" ht="13.5" customHeight="1">
      <c r="A6" s="10" t="s">
        <v>30</v>
      </c>
      <c r="B6" s="60">
        <v>28.606411398040962</v>
      </c>
      <c r="C6" s="60">
        <v>44.145146927871771</v>
      </c>
      <c r="D6" s="60">
        <v>10.329474621549421</v>
      </c>
      <c r="E6" s="60">
        <v>83.081032947462148</v>
      </c>
      <c r="F6" s="60">
        <v>16.918967052537852</v>
      </c>
    </row>
    <row r="7" spans="1:9" ht="13.5" customHeight="1">
      <c r="A7" s="10" t="s">
        <v>31</v>
      </c>
      <c r="B7" s="60">
        <v>21.583011583011583</v>
      </c>
      <c r="C7" s="60">
        <v>52.084942084942085</v>
      </c>
      <c r="D7" s="60">
        <v>11.583011583011583</v>
      </c>
      <c r="E7" s="60">
        <v>85.250965250965251</v>
      </c>
      <c r="F7" s="60">
        <v>14.749034749034749</v>
      </c>
    </row>
    <row r="8" spans="1:9" ht="13.5" customHeight="1">
      <c r="A8" s="10" t="s">
        <v>32</v>
      </c>
      <c r="B8" s="60">
        <v>21.9790675547098</v>
      </c>
      <c r="C8" s="60">
        <v>44.148430066603233</v>
      </c>
      <c r="D8" s="60">
        <v>15.699333967649856</v>
      </c>
      <c r="E8" s="60">
        <v>81.826831588962904</v>
      </c>
      <c r="F8" s="60">
        <v>18.173168411037096</v>
      </c>
    </row>
    <row r="9" spans="1:9" ht="13.5" customHeight="1">
      <c r="A9" s="10" t="s">
        <v>33</v>
      </c>
      <c r="B9" s="60">
        <v>24.184325597040026</v>
      </c>
      <c r="C9" s="60">
        <v>44.433232425159773</v>
      </c>
      <c r="D9" s="60">
        <v>14.631685166498487</v>
      </c>
      <c r="E9" s="60">
        <v>83.249243188698287</v>
      </c>
      <c r="F9" s="60">
        <v>16.750756811301713</v>
      </c>
    </row>
    <row r="10" spans="1:9" ht="13.5" customHeight="1">
      <c r="A10" s="10" t="s">
        <v>36</v>
      </c>
      <c r="B10" s="60">
        <v>42.562674094707518</v>
      </c>
      <c r="C10" s="60">
        <v>32.590529247910865</v>
      </c>
      <c r="D10" s="60">
        <v>11.699164345403899</v>
      </c>
      <c r="E10" s="60">
        <v>86.852367688022284</v>
      </c>
      <c r="F10" s="60">
        <v>13.147632311977716</v>
      </c>
    </row>
    <row r="11" spans="1:9" ht="13.5" customHeight="1">
      <c r="A11" s="10" t="s">
        <v>34</v>
      </c>
      <c r="B11" s="60">
        <v>17.304823470909994</v>
      </c>
      <c r="C11" s="60">
        <v>57.08602685231228</v>
      </c>
      <c r="D11" s="60">
        <v>15.464942814520139</v>
      </c>
      <c r="E11" s="60">
        <v>89.855793137742424</v>
      </c>
      <c r="F11" s="60">
        <v>10.144206862257576</v>
      </c>
    </row>
    <row r="12" spans="1:9" ht="13.5" customHeight="1">
      <c r="A12" s="10" t="s">
        <v>35</v>
      </c>
      <c r="B12" s="60">
        <v>34.909909909909906</v>
      </c>
      <c r="C12" s="60">
        <v>43.243243243243242</v>
      </c>
      <c r="D12" s="60">
        <v>11.711711711711711</v>
      </c>
      <c r="E12" s="60">
        <v>89.864864864864856</v>
      </c>
      <c r="F12" s="60">
        <v>10.135135135135144</v>
      </c>
    </row>
    <row r="13" spans="1:9" ht="13.5" customHeight="1">
      <c r="A13" s="23" t="s">
        <v>19</v>
      </c>
      <c r="B13" s="59">
        <v>39.835164835164832</v>
      </c>
      <c r="C13" s="59">
        <v>37.393162393162392</v>
      </c>
      <c r="D13" s="59">
        <v>4.2277167277167278</v>
      </c>
      <c r="E13" s="59">
        <v>81.456043956043956</v>
      </c>
      <c r="F13" s="59">
        <v>18.543956043956044</v>
      </c>
      <c r="G13" s="10"/>
    </row>
    <row r="14" spans="1:9" ht="13.5" customHeight="1">
      <c r="A14" s="10" t="s">
        <v>20</v>
      </c>
      <c r="B14" s="60">
        <v>48.533007334963322</v>
      </c>
      <c r="C14" s="60">
        <v>30.929095354523227</v>
      </c>
      <c r="D14" s="60">
        <v>3.7897310513447433</v>
      </c>
      <c r="E14" s="60">
        <v>83.251833740831302</v>
      </c>
      <c r="F14" s="60">
        <v>16.748166259168698</v>
      </c>
      <c r="G14" s="10"/>
    </row>
    <row r="15" spans="1:9" ht="13.5" customHeight="1">
      <c r="A15" s="10" t="s">
        <v>21</v>
      </c>
      <c r="B15" s="60">
        <v>42.084327764518697</v>
      </c>
      <c r="C15" s="60">
        <v>33.571996817820207</v>
      </c>
      <c r="D15" s="60">
        <v>4.6539379474940334</v>
      </c>
      <c r="E15" s="60">
        <v>80.310262529832926</v>
      </c>
      <c r="F15" s="60">
        <v>19.689737470167074</v>
      </c>
      <c r="G15" s="10"/>
    </row>
    <row r="16" spans="1:9" ht="13.5" customHeight="1">
      <c r="A16" s="10" t="s">
        <v>22</v>
      </c>
      <c r="B16" s="60">
        <v>42.588726513569938</v>
      </c>
      <c r="C16" s="60">
        <v>30.48016701461378</v>
      </c>
      <c r="D16" s="60">
        <v>3.5490605427974948</v>
      </c>
      <c r="E16" s="60">
        <v>76.617954070981213</v>
      </c>
      <c r="F16" s="60">
        <v>23.382045929018787</v>
      </c>
      <c r="G16" s="10"/>
    </row>
    <row r="17" spans="1:9" ht="13.5" customHeight="1">
      <c r="A17" s="10" t="s">
        <v>23</v>
      </c>
      <c r="B17" s="60">
        <v>50.349650349650346</v>
      </c>
      <c r="C17" s="60">
        <v>30.76923076923077</v>
      </c>
      <c r="D17" s="60">
        <v>4.1958041958041958</v>
      </c>
      <c r="E17" s="60">
        <v>85.31468531468532</v>
      </c>
      <c r="F17" s="60">
        <v>14.68531468531468</v>
      </c>
      <c r="G17" s="10"/>
    </row>
    <row r="18" spans="1:9" ht="13.5" customHeight="1">
      <c r="A18" s="10" t="s">
        <v>24</v>
      </c>
      <c r="B18" s="60">
        <v>29.71608832807571</v>
      </c>
      <c r="C18" s="60">
        <v>40.75709779179811</v>
      </c>
      <c r="D18" s="60">
        <v>5.0473186119873814</v>
      </c>
      <c r="E18" s="60">
        <v>75.520504731861195</v>
      </c>
      <c r="F18" s="60">
        <v>24.479495268138805</v>
      </c>
      <c r="G18" s="10"/>
    </row>
    <row r="19" spans="1:9" ht="13.5" customHeight="1">
      <c r="A19" s="10" t="s">
        <v>0</v>
      </c>
      <c r="B19" s="60">
        <v>63.478260869565219</v>
      </c>
      <c r="C19" s="60">
        <v>24.347826086956523</v>
      </c>
      <c r="D19" s="60">
        <v>1.5652173913043479</v>
      </c>
      <c r="E19" s="60">
        <v>89.391304347826093</v>
      </c>
      <c r="F19" s="60">
        <v>10.608695652173907</v>
      </c>
      <c r="G19" s="10"/>
    </row>
    <row r="20" spans="1:9" ht="13.5" customHeight="1">
      <c r="A20" s="10" t="s">
        <v>1</v>
      </c>
      <c r="B20" s="60">
        <v>97.058823529411768</v>
      </c>
      <c r="C20" s="60">
        <v>2.9411764705882355</v>
      </c>
      <c r="D20" s="60">
        <v>0</v>
      </c>
      <c r="E20" s="60">
        <v>100</v>
      </c>
      <c r="F20" s="60">
        <v>0</v>
      </c>
      <c r="G20" s="10"/>
    </row>
    <row r="21" spans="1:9" ht="13.5" customHeight="1">
      <c r="A21" s="10" t="s">
        <v>25</v>
      </c>
      <c r="B21" s="60">
        <v>67.551020408163268</v>
      </c>
      <c r="C21" s="60">
        <v>22.857142857142858</v>
      </c>
      <c r="D21" s="60">
        <v>2.8571428571428572</v>
      </c>
      <c r="E21" s="60">
        <v>93.26530612244899</v>
      </c>
      <c r="F21" s="60">
        <v>6.7346938775510097</v>
      </c>
      <c r="G21" s="10"/>
    </row>
    <row r="22" spans="1:9" ht="13.5" customHeight="1">
      <c r="A22" s="10" t="s">
        <v>26</v>
      </c>
      <c r="B22" s="60">
        <v>62.857142857142854</v>
      </c>
      <c r="C22" s="60">
        <v>18.095238095238095</v>
      </c>
      <c r="D22" s="60">
        <v>3.8095238095238093</v>
      </c>
      <c r="E22" s="60">
        <v>84.761904761904759</v>
      </c>
      <c r="F22" s="60">
        <v>15.238095238095241</v>
      </c>
      <c r="G22" s="10"/>
    </row>
    <row r="23" spans="1:9" ht="13.5" customHeight="1">
      <c r="A23" s="10" t="s">
        <v>27</v>
      </c>
      <c r="B23" s="60">
        <v>33.939818054583625</v>
      </c>
      <c r="C23" s="60">
        <v>49.61511546536039</v>
      </c>
      <c r="D23" s="60">
        <v>4.5486354093771872</v>
      </c>
      <c r="E23" s="60">
        <v>88.103568929321199</v>
      </c>
      <c r="F23" s="60">
        <v>11.896431070678801</v>
      </c>
      <c r="G23" s="10"/>
    </row>
    <row r="24" spans="1:9" ht="13.5" customHeight="1">
      <c r="A24" s="10" t="s">
        <v>28</v>
      </c>
      <c r="B24" s="60">
        <v>31.111111111111111</v>
      </c>
      <c r="C24" s="60">
        <v>55.555555555555557</v>
      </c>
      <c r="D24" s="60">
        <v>2.2222222222222223</v>
      </c>
      <c r="E24" s="60">
        <v>88.8888888888889</v>
      </c>
      <c r="F24" s="60">
        <v>11.1111111111111</v>
      </c>
      <c r="G24" s="10"/>
    </row>
    <row r="25" spans="1:9" ht="13.5" customHeight="1">
      <c r="A25" s="11" t="s">
        <v>29</v>
      </c>
      <c r="B25" s="61">
        <v>46.342962507682849</v>
      </c>
      <c r="C25" s="61">
        <v>38.045482483097729</v>
      </c>
      <c r="D25" s="61">
        <v>2.9502151198524893</v>
      </c>
      <c r="E25" s="61">
        <v>87.338660110633072</v>
      </c>
      <c r="F25" s="61">
        <v>12.661339889366928</v>
      </c>
    </row>
    <row r="26" spans="1:9" s="15" customFormat="1" ht="13.5" customHeight="1">
      <c r="A26" s="64" t="s">
        <v>44</v>
      </c>
      <c r="B26" s="64"/>
      <c r="C26" s="64"/>
      <c r="D26" s="64"/>
      <c r="E26" s="64"/>
      <c r="F26" s="64"/>
      <c r="G26" s="14"/>
      <c r="H26" s="14"/>
    </row>
    <row r="27" spans="1:9" s="15" customFormat="1" ht="13.5" customHeight="1">
      <c r="A27" s="13" t="s">
        <v>11</v>
      </c>
      <c r="B27" s="14"/>
      <c r="C27" s="14"/>
      <c r="D27" s="14"/>
      <c r="E27" s="14"/>
      <c r="F27" s="14"/>
      <c r="G27" s="14"/>
      <c r="H27" s="14"/>
    </row>
    <row r="28" spans="1:9" s="15" customFormat="1" ht="14.25" customHeight="1">
      <c r="A28" s="43" t="str">
        <f>Index!A9</f>
        <v>© BFS 2024</v>
      </c>
      <c r="B28" s="16"/>
      <c r="C28" s="16"/>
      <c r="D28" s="16"/>
      <c r="E28" s="16"/>
      <c r="F28" s="16"/>
      <c r="G28" s="16"/>
      <c r="H28" s="16"/>
      <c r="I28" s="16"/>
    </row>
    <row r="29" spans="1:9" s="15" customFormat="1" ht="25.5" customHeight="1">
      <c r="A29" s="43" t="str">
        <f>Index!A10</f>
        <v>Auskunft: Bundesamt für Statistik (BFS), Bildungsindikatoren, EducIndicators@bfs.admin.ch</v>
      </c>
      <c r="B29" s="16"/>
      <c r="C29" s="16"/>
      <c r="D29" s="16"/>
      <c r="E29" s="16"/>
      <c r="F29" s="16"/>
      <c r="G29" s="16"/>
      <c r="H29" s="16"/>
      <c r="I29" s="16"/>
    </row>
    <row r="32" spans="1:9" ht="14.25" customHeight="1">
      <c r="A32" s="24"/>
    </row>
  </sheetData>
  <mergeCells count="3">
    <mergeCell ref="A26:F26"/>
    <mergeCell ref="A3:F3"/>
    <mergeCell ref="A2:E2"/>
  </mergeCells>
  <hyperlinks>
    <hyperlink ref="A1" location="Index!A1" display="Retour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4"/>
  <sheetViews>
    <sheetView showGridLines="0" zoomScaleNormal="100" zoomScaleSheetLayoutView="115" workbookViewId="0"/>
  </sheetViews>
  <sheetFormatPr baseColWidth="10" defaultColWidth="11.453125" defaultRowHeight="14.25" customHeight="1"/>
  <cols>
    <col min="1" max="1" width="22.1796875" style="1" customWidth="1"/>
    <col min="2" max="9" width="7.7265625" style="21" customWidth="1"/>
    <col min="10" max="14" width="7.7265625" style="1" customWidth="1"/>
    <col min="15" max="16384" width="11.453125" style="1"/>
  </cols>
  <sheetData>
    <row r="1" spans="1:14" s="22" customFormat="1" ht="28.5" customHeight="1">
      <c r="A1" s="39" t="s">
        <v>37</v>
      </c>
      <c r="B1" s="38"/>
      <c r="C1" s="38"/>
      <c r="D1" s="38"/>
      <c r="E1" s="38"/>
      <c r="F1" s="38"/>
      <c r="G1" s="38"/>
      <c r="H1" s="38"/>
      <c r="I1" s="38"/>
    </row>
    <row r="2" spans="1:14" s="3" customFormat="1" ht="13.5" customHeight="1">
      <c r="A2" s="46" t="str">
        <f>CONCATENATE(Index!A1," nach Hochschultyp und Fachbereichsgruppe, Eintrittskohorten 2008–",RIGHT(Index!A8,4)-4)</f>
        <v>Studienerfolgsquote an den Hochschulen nach Hochschultyp und Fachbereichsgruppe, Eintrittskohorten 2008–2020</v>
      </c>
      <c r="B2" s="46"/>
      <c r="C2" s="46"/>
      <c r="D2" s="46"/>
      <c r="E2" s="46"/>
      <c r="F2" s="46"/>
      <c r="G2" s="46"/>
      <c r="H2" s="46"/>
      <c r="I2" s="46"/>
      <c r="L2" s="49"/>
      <c r="M2" s="49"/>
      <c r="N2" s="49" t="s">
        <v>5</v>
      </c>
    </row>
    <row r="3" spans="1:14" s="3" customFormat="1" ht="13.5" customHeight="1">
      <c r="A3" s="22" t="s">
        <v>46</v>
      </c>
      <c r="B3" s="22"/>
      <c r="C3" s="20"/>
      <c r="D3" s="20"/>
      <c r="E3" s="20"/>
      <c r="F3" s="20"/>
      <c r="G3" s="20"/>
      <c r="H3" s="20"/>
      <c r="I3" s="20"/>
      <c r="J3" s="37"/>
      <c r="K3" s="37"/>
    </row>
    <row r="4" spans="1:14" s="34" customFormat="1" ht="13.5" customHeight="1">
      <c r="A4" s="68"/>
      <c r="B4" s="70" t="s">
        <v>38</v>
      </c>
      <c r="C4" s="71"/>
      <c r="D4" s="71"/>
      <c r="E4" s="71"/>
      <c r="F4" s="71"/>
      <c r="G4" s="71"/>
      <c r="H4" s="71"/>
      <c r="I4" s="71"/>
      <c r="L4" s="44"/>
      <c r="M4" s="44"/>
      <c r="N4" s="44"/>
    </row>
    <row r="5" spans="1:14" s="34" customFormat="1" ht="13.5" customHeight="1">
      <c r="A5" s="69"/>
      <c r="B5" s="51">
        <v>2008</v>
      </c>
      <c r="C5" s="51">
        <v>2009</v>
      </c>
      <c r="D5" s="51">
        <v>2010</v>
      </c>
      <c r="E5" s="51">
        <v>2011</v>
      </c>
      <c r="F5" s="51">
        <v>2012</v>
      </c>
      <c r="G5" s="51">
        <v>2013</v>
      </c>
      <c r="H5" s="51">
        <v>2014</v>
      </c>
      <c r="I5" s="51">
        <v>2015</v>
      </c>
      <c r="J5" s="52">
        <v>2016</v>
      </c>
      <c r="K5" s="52">
        <v>2017</v>
      </c>
      <c r="L5" s="52">
        <v>2018</v>
      </c>
      <c r="M5" s="52">
        <v>2019</v>
      </c>
      <c r="N5" s="52">
        <v>2020</v>
      </c>
    </row>
    <row r="6" spans="1:14" s="2" customFormat="1" ht="13.5" customHeight="1">
      <c r="A6" s="23" t="s">
        <v>18</v>
      </c>
      <c r="B6" s="53">
        <v>84.127199836923282</v>
      </c>
      <c r="C6" s="53">
        <v>84.39368876447385</v>
      </c>
      <c r="D6" s="53">
        <v>84.737996902426431</v>
      </c>
      <c r="E6" s="53">
        <v>84.424421901581496</v>
      </c>
      <c r="F6" s="53">
        <v>84.769879745639983</v>
      </c>
      <c r="G6" s="53">
        <v>85.06284342828269</v>
      </c>
      <c r="H6" s="53">
        <v>84.66304694985628</v>
      </c>
      <c r="I6" s="53">
        <v>84.71993661242152</v>
      </c>
      <c r="J6" s="53">
        <v>82.837181044957489</v>
      </c>
      <c r="K6" s="53">
        <v>80.079489341201963</v>
      </c>
      <c r="L6" s="53">
        <v>72.895724839530089</v>
      </c>
      <c r="M6" s="53">
        <v>57.876222275220606</v>
      </c>
      <c r="N6" s="53">
        <v>27.411409502621964</v>
      </c>
    </row>
    <row r="7" spans="1:14" s="2" customFormat="1" ht="13.5" customHeight="1">
      <c r="A7" s="10" t="s">
        <v>43</v>
      </c>
      <c r="B7" s="54">
        <v>26.588299245770198</v>
      </c>
      <c r="C7" s="54">
        <v>26.523730754548925</v>
      </c>
      <c r="D7" s="54">
        <v>26.000258131130611</v>
      </c>
      <c r="E7" s="54">
        <v>26.646084052674691</v>
      </c>
      <c r="F7" s="54">
        <v>26.758169111628789</v>
      </c>
      <c r="G7" s="54">
        <v>26.179498515758226</v>
      </c>
      <c r="H7" s="54">
        <v>26.483551580964548</v>
      </c>
      <c r="I7" s="54">
        <v>26.159566038885838</v>
      </c>
      <c r="J7" s="55">
        <v>26.020656136087489</v>
      </c>
      <c r="K7" s="56">
        <v>26.827652655666622</v>
      </c>
      <c r="L7" s="56">
        <v>27.661378224536755</v>
      </c>
      <c r="M7" s="56">
        <v>27.420701168614357</v>
      </c>
      <c r="N7" s="56">
        <v>27.411409502621964</v>
      </c>
    </row>
    <row r="8" spans="1:14" s="2" customFormat="1" ht="13.5" customHeight="1">
      <c r="A8" s="10" t="s">
        <v>13</v>
      </c>
      <c r="B8" s="54">
        <v>29.537269824013045</v>
      </c>
      <c r="C8" s="54">
        <v>29.443949611909911</v>
      </c>
      <c r="D8" s="54">
        <v>30.607898812596797</v>
      </c>
      <c r="E8" s="54">
        <v>29.386932140381827</v>
      </c>
      <c r="F8" s="54">
        <v>29.093999874079206</v>
      </c>
      <c r="G8" s="54">
        <v>29.918524600517905</v>
      </c>
      <c r="H8" s="54">
        <v>29.875439156818906</v>
      </c>
      <c r="I8" s="54">
        <v>30.035960260864265</v>
      </c>
      <c r="J8" s="56">
        <v>30.650060753341435</v>
      </c>
      <c r="K8" s="56">
        <v>30.808141635553415</v>
      </c>
      <c r="L8" s="54">
        <v>29.532517863630858</v>
      </c>
      <c r="M8" s="54">
        <v>30.455521106606248</v>
      </c>
      <c r="N8" s="54" t="s">
        <v>47</v>
      </c>
    </row>
    <row r="9" spans="1:14" s="2" customFormat="1" ht="13.5" customHeight="1">
      <c r="A9" s="10" t="s">
        <v>14</v>
      </c>
      <c r="B9" s="54">
        <v>15.730108038323028</v>
      </c>
      <c r="C9" s="54">
        <v>16.134368240234128</v>
      </c>
      <c r="D9" s="54">
        <v>15.958957150232319</v>
      </c>
      <c r="E9" s="54">
        <v>15.972528511120913</v>
      </c>
      <c r="F9" s="54">
        <v>16.224894541333502</v>
      </c>
      <c r="G9" s="54">
        <v>16.314027663740291</v>
      </c>
      <c r="H9" s="54">
        <v>15.490258703289683</v>
      </c>
      <c r="I9" s="54">
        <v>15.71280550984336</v>
      </c>
      <c r="J9" s="56">
        <v>15.589307411907654</v>
      </c>
      <c r="K9" s="54">
        <v>15.524509213537275</v>
      </c>
      <c r="L9" s="54">
        <v>15.701828751362481</v>
      </c>
      <c r="M9" s="54" t="s">
        <v>47</v>
      </c>
      <c r="N9" s="54" t="s">
        <v>47</v>
      </c>
    </row>
    <row r="10" spans="1:14" s="2" customFormat="1" ht="13.5" customHeight="1">
      <c r="A10" s="10" t="s">
        <v>15</v>
      </c>
      <c r="B10" s="54">
        <v>6.7133247265067606</v>
      </c>
      <c r="C10" s="54">
        <v>6.8011197353352841</v>
      </c>
      <c r="D10" s="54">
        <v>6.9759938048528651</v>
      </c>
      <c r="E10" s="54">
        <v>6.7733602167475269</v>
      </c>
      <c r="F10" s="54">
        <v>7.1019328842158282</v>
      </c>
      <c r="G10" s="54">
        <v>7.2380471167814058</v>
      </c>
      <c r="H10" s="54">
        <v>7.0903864580006388</v>
      </c>
      <c r="I10" s="54">
        <v>7.4602303894679096</v>
      </c>
      <c r="J10" s="54">
        <v>6.9927095990279469</v>
      </c>
      <c r="K10" s="54">
        <v>6.9191858364446581</v>
      </c>
      <c r="L10" s="54" t="s">
        <v>47</v>
      </c>
      <c r="M10" s="54" t="s">
        <v>47</v>
      </c>
      <c r="N10" s="54" t="s">
        <v>47</v>
      </c>
    </row>
    <row r="11" spans="1:14" s="2" customFormat="1" ht="13.5" customHeight="1">
      <c r="A11" s="10" t="s">
        <v>16</v>
      </c>
      <c r="B11" s="54">
        <v>3.4993544880070666</v>
      </c>
      <c r="C11" s="54">
        <v>3.6709505026084743</v>
      </c>
      <c r="D11" s="54">
        <v>3.3040784718637068</v>
      </c>
      <c r="E11" s="54">
        <v>3.6292609161363494</v>
      </c>
      <c r="F11" s="54">
        <v>3.5257822829440282</v>
      </c>
      <c r="G11" s="54">
        <v>3.3790185056527506</v>
      </c>
      <c r="H11" s="54">
        <v>3.8773554774832322</v>
      </c>
      <c r="I11" s="54">
        <v>3.364417626622783</v>
      </c>
      <c r="J11" s="54">
        <v>3.5844471445929527</v>
      </c>
      <c r="K11" s="54" t="s">
        <v>47</v>
      </c>
      <c r="L11" s="54" t="s">
        <v>47</v>
      </c>
      <c r="M11" s="54" t="s">
        <v>47</v>
      </c>
      <c r="N11" s="54" t="s">
        <v>47</v>
      </c>
    </row>
    <row r="12" spans="1:14" s="2" customFormat="1" ht="13.5" customHeight="1">
      <c r="A12" s="10" t="s">
        <v>17</v>
      </c>
      <c r="B12" s="54">
        <v>2.0588435143031867</v>
      </c>
      <c r="C12" s="54">
        <v>1.8195699198371293</v>
      </c>
      <c r="D12" s="54">
        <v>1.8908105317501291</v>
      </c>
      <c r="E12" s="54">
        <v>2.0162560645201939</v>
      </c>
      <c r="F12" s="54">
        <v>2.0651010514386452</v>
      </c>
      <c r="G12" s="54">
        <v>2.0337270258321229</v>
      </c>
      <c r="H12" s="54">
        <v>1.8460555732992654</v>
      </c>
      <c r="I12" s="54">
        <v>1.9869567867373681</v>
      </c>
      <c r="J12" s="54" t="s">
        <v>47</v>
      </c>
      <c r="K12" s="54" t="s">
        <v>47</v>
      </c>
      <c r="L12" s="54" t="s">
        <v>47</v>
      </c>
      <c r="M12" s="54" t="s">
        <v>47</v>
      </c>
      <c r="N12" s="54" t="s">
        <v>47</v>
      </c>
    </row>
    <row r="13" spans="1:14" s="2" customFormat="1" ht="13.5" customHeight="1">
      <c r="A13" s="23" t="s">
        <v>19</v>
      </c>
      <c r="B13" s="57">
        <v>82.400999615532484</v>
      </c>
      <c r="C13" s="57">
        <v>81.639548323997502</v>
      </c>
      <c r="D13" s="57">
        <v>81.193062368605467</v>
      </c>
      <c r="E13" s="57">
        <v>81.222448287555096</v>
      </c>
      <c r="F13" s="57">
        <v>80.805668338508085</v>
      </c>
      <c r="G13" s="57">
        <v>81.625300240192161</v>
      </c>
      <c r="H13" s="57">
        <v>81.331541076935252</v>
      </c>
      <c r="I13" s="57">
        <v>81.456043956043956</v>
      </c>
      <c r="J13" s="57">
        <v>80.842216678007105</v>
      </c>
      <c r="K13" s="57">
        <v>80.449955449955439</v>
      </c>
      <c r="L13" s="57">
        <v>77.764530551415803</v>
      </c>
      <c r="M13" s="57">
        <v>68.875339748769562</v>
      </c>
      <c r="N13" s="57">
        <v>38.198427873380069</v>
      </c>
    </row>
    <row r="14" spans="1:14" s="2" customFormat="1" ht="13.5" customHeight="1">
      <c r="A14" s="10" t="s">
        <v>43</v>
      </c>
      <c r="B14" s="54">
        <v>40.984236831987694</v>
      </c>
      <c r="C14" s="54">
        <v>40.135147150351202</v>
      </c>
      <c r="D14" s="54">
        <v>39.383321653819202</v>
      </c>
      <c r="E14" s="54">
        <v>39.699898270600201</v>
      </c>
      <c r="F14" s="54">
        <v>39.359923572963936</v>
      </c>
      <c r="G14" s="54">
        <v>38.26261008807046</v>
      </c>
      <c r="H14" s="54">
        <v>40.681584565509603</v>
      </c>
      <c r="I14" s="54">
        <v>39.835164835164832</v>
      </c>
      <c r="J14" s="55">
        <v>40.205639978831172</v>
      </c>
      <c r="K14" s="55">
        <v>39.5010395010395</v>
      </c>
      <c r="L14" s="55">
        <v>39.754098360655746</v>
      </c>
      <c r="M14" s="55">
        <v>39.006831704987881</v>
      </c>
      <c r="N14" s="55">
        <v>38.198427873380069</v>
      </c>
    </row>
    <row r="15" spans="1:14" s="2" customFormat="1" ht="13.5" customHeight="1">
      <c r="A15" s="10" t="s">
        <v>13</v>
      </c>
      <c r="B15" s="54">
        <v>28.133410226835831</v>
      </c>
      <c r="C15" s="54">
        <v>28.514270472125901</v>
      </c>
      <c r="D15" s="54">
        <v>29.388577435178696</v>
      </c>
      <c r="E15" s="54">
        <v>28.857239742285522</v>
      </c>
      <c r="F15" s="54">
        <v>28.898973011702889</v>
      </c>
      <c r="G15" s="54">
        <v>30.568454763811047</v>
      </c>
      <c r="H15" s="54">
        <v>28.915948446271845</v>
      </c>
      <c r="I15" s="54">
        <v>29.670329670329672</v>
      </c>
      <c r="J15" s="56">
        <v>28.517426476147275</v>
      </c>
      <c r="K15" s="56">
        <v>30.509355509355508</v>
      </c>
      <c r="L15" s="54">
        <v>29.605067064083457</v>
      </c>
      <c r="M15" s="54">
        <v>29.868508043781681</v>
      </c>
      <c r="N15" s="54" t="s">
        <v>47</v>
      </c>
    </row>
    <row r="16" spans="1:14" s="2" customFormat="1" ht="13.5" customHeight="1">
      <c r="A16" s="10" t="s">
        <v>14</v>
      </c>
      <c r="B16" s="54">
        <v>8.5736255286428289</v>
      </c>
      <c r="C16" s="54">
        <v>8.3577842980350319</v>
      </c>
      <c r="D16" s="54">
        <v>8.0238262088297123</v>
      </c>
      <c r="E16" s="54">
        <v>8.180739233638521</v>
      </c>
      <c r="F16" s="54">
        <v>8.2795955736008278</v>
      </c>
      <c r="G16" s="54">
        <v>8.5908726981585275</v>
      </c>
      <c r="H16" s="54">
        <v>7.7725942911362376</v>
      </c>
      <c r="I16" s="54">
        <v>7.7228327228327229</v>
      </c>
      <c r="J16" s="56">
        <v>8.762379980343237</v>
      </c>
      <c r="K16" s="54">
        <v>7.4992574992574994</v>
      </c>
      <c r="L16" s="54">
        <v>8.4053651266766014</v>
      </c>
      <c r="M16" s="54" t="s">
        <v>47</v>
      </c>
      <c r="N16" s="54" t="s">
        <v>47</v>
      </c>
    </row>
    <row r="17" spans="1:14" s="2" customFormat="1" ht="13.5" customHeight="1">
      <c r="A17" s="10" t="s">
        <v>15</v>
      </c>
      <c r="B17" s="54">
        <v>3.2006920415224913</v>
      </c>
      <c r="C17" s="54">
        <v>3.023028363119054</v>
      </c>
      <c r="D17" s="54">
        <v>2.8819201121233355</v>
      </c>
      <c r="E17" s="54">
        <v>2.9077653441844693</v>
      </c>
      <c r="F17" s="54">
        <v>2.3326168298702332</v>
      </c>
      <c r="G17" s="54">
        <v>2.5300240192153725</v>
      </c>
      <c r="H17" s="54">
        <v>2.2060567723570808</v>
      </c>
      <c r="I17" s="54">
        <v>2.5869963369963371</v>
      </c>
      <c r="J17" s="54">
        <v>2.2378468284569442</v>
      </c>
      <c r="K17" s="54">
        <v>2.9403029403029404</v>
      </c>
      <c r="L17" s="54" t="s">
        <v>47</v>
      </c>
      <c r="M17" s="54" t="s">
        <v>47</v>
      </c>
      <c r="N17" s="54" t="s">
        <v>47</v>
      </c>
    </row>
    <row r="18" spans="1:14" s="2" customFormat="1" ht="13.5" customHeight="1">
      <c r="A18" s="10" t="s">
        <v>16</v>
      </c>
      <c r="B18" s="54">
        <v>1.0476739715494041</v>
      </c>
      <c r="C18" s="54">
        <v>1.129190006223882</v>
      </c>
      <c r="D18" s="54">
        <v>0.95480028030833919</v>
      </c>
      <c r="E18" s="54">
        <v>1.0003390979993219</v>
      </c>
      <c r="F18" s="54">
        <v>1.289706233580129</v>
      </c>
      <c r="G18" s="54">
        <v>0.92073658927141711</v>
      </c>
      <c r="H18" s="54">
        <v>1.2176800822329406</v>
      </c>
      <c r="I18" s="54">
        <v>0.9996947496947497</v>
      </c>
      <c r="J18" s="54">
        <v>1.1189234142284721</v>
      </c>
      <c r="K18" s="54" t="s">
        <v>47</v>
      </c>
      <c r="L18" s="54" t="s">
        <v>47</v>
      </c>
      <c r="M18" s="54" t="s">
        <v>47</v>
      </c>
      <c r="N18" s="54" t="s">
        <v>47</v>
      </c>
    </row>
    <row r="19" spans="1:14" s="2" customFormat="1" ht="13.5" customHeight="1">
      <c r="A19" s="11" t="s">
        <v>17</v>
      </c>
      <c r="B19" s="58">
        <v>0.46136101499423299</v>
      </c>
      <c r="C19" s="58">
        <v>0.48012803414243799</v>
      </c>
      <c r="D19" s="58">
        <v>0.56061667834618079</v>
      </c>
      <c r="E19" s="58">
        <v>0.57646659884706675</v>
      </c>
      <c r="F19" s="58">
        <v>0.64485311679006452</v>
      </c>
      <c r="G19" s="58">
        <v>0.75260208166533227</v>
      </c>
      <c r="H19" s="58">
        <v>0.53767691942753226</v>
      </c>
      <c r="I19" s="58">
        <v>0.64102564102564108</v>
      </c>
      <c r="J19" s="58" t="s">
        <v>47</v>
      </c>
      <c r="K19" s="58" t="s">
        <v>47</v>
      </c>
      <c r="L19" s="58" t="s">
        <v>47</v>
      </c>
      <c r="M19" s="58" t="s">
        <v>47</v>
      </c>
      <c r="N19" s="58" t="s">
        <v>47</v>
      </c>
    </row>
    <row r="20" spans="1:14" s="15" customFormat="1" ht="24.75" customHeight="1">
      <c r="A20" s="64" t="s">
        <v>45</v>
      </c>
      <c r="B20" s="64"/>
      <c r="C20" s="64"/>
      <c r="D20" s="64"/>
      <c r="E20" s="64"/>
      <c r="F20" s="64"/>
      <c r="G20" s="64"/>
      <c r="H20" s="72"/>
      <c r="I20" s="72"/>
    </row>
    <row r="21" spans="1:14" s="15" customFormat="1" ht="13.5" customHeight="1">
      <c r="A21" s="13" t="s">
        <v>12</v>
      </c>
      <c r="B21" s="14"/>
      <c r="C21" s="14"/>
      <c r="D21" s="14"/>
      <c r="E21" s="14"/>
      <c r="F21" s="14"/>
      <c r="G21" s="14"/>
      <c r="H21" s="14"/>
      <c r="I21" s="14"/>
    </row>
    <row r="22" spans="1:14" s="15" customFormat="1" ht="13.5" customHeight="1">
      <c r="A22" s="13" t="s">
        <v>11</v>
      </c>
      <c r="B22" s="14"/>
      <c r="C22" s="14"/>
      <c r="D22" s="14"/>
      <c r="E22" s="14"/>
      <c r="F22" s="14"/>
      <c r="G22" s="14"/>
      <c r="H22" s="14"/>
      <c r="I22" s="14"/>
    </row>
    <row r="23" spans="1:14" s="15" customFormat="1" ht="14.25" customHeight="1">
      <c r="A23" s="43" t="str">
        <f>Index!A9</f>
        <v>© BFS 2024</v>
      </c>
      <c r="B23" s="16"/>
      <c r="C23" s="16"/>
      <c r="D23" s="16"/>
      <c r="E23" s="16"/>
      <c r="F23" s="16"/>
      <c r="G23" s="16"/>
      <c r="H23" s="16"/>
      <c r="I23" s="16"/>
    </row>
    <row r="24" spans="1:14" s="15" customFormat="1" ht="25.5" customHeight="1">
      <c r="A24" s="43" t="str">
        <f>Index!A10</f>
        <v>Auskunft: Bundesamt für Statistik (BFS), Bildungsindikatoren, EducIndicators@bfs.admin.ch</v>
      </c>
      <c r="B24" s="16"/>
      <c r="C24" s="16"/>
      <c r="D24" s="16"/>
      <c r="E24" s="16"/>
      <c r="F24" s="16"/>
      <c r="G24" s="16"/>
      <c r="H24" s="16"/>
      <c r="I24" s="16"/>
    </row>
  </sheetData>
  <mergeCells count="3">
    <mergeCell ref="A4:A5"/>
    <mergeCell ref="B4:I4"/>
    <mergeCell ref="A20:I20"/>
  </mergeCells>
  <hyperlinks>
    <hyperlink ref="A1" location="Index!A1" display="Retour" xr:uid="{00000000-0004-0000-03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Index</vt:lpstr>
      <vt:lpstr>T1</vt:lpstr>
      <vt:lpstr>T2</vt:lpstr>
      <vt:lpstr>TD1</vt:lpstr>
      <vt:lpstr>Index!Zone_d_impression</vt:lpstr>
      <vt:lpstr>'T1'!Zone_d_impression</vt:lpstr>
      <vt:lpstr>'T2'!Zone_d_impression</vt:lpstr>
      <vt:lpstr>'TD1'!Zone_d_impression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Segura</dc:creator>
  <cp:lastModifiedBy>Caballero Liardet Wayra BFS</cp:lastModifiedBy>
  <cp:lastPrinted>2024-09-02T08:24:56Z</cp:lastPrinted>
  <dcterms:created xsi:type="dcterms:W3CDTF">2011-11-17T10:43:43Z</dcterms:created>
  <dcterms:modified xsi:type="dcterms:W3CDTF">2024-10-09T08:06:20Z</dcterms:modified>
</cp:coreProperties>
</file>