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Corrections lien glossaire\FR\"/>
    </mc:Choice>
  </mc:AlternateContent>
  <bookViews>
    <workbookView xWindow="-15" yWindow="-15" windowWidth="25440" windowHeight="6390"/>
  </bookViews>
  <sheets>
    <sheet name="F" sheetId="3" r:id="rId1"/>
  </sheets>
  <calcPr calcId="152511"/>
</workbook>
</file>

<file path=xl/calcChain.xml><?xml version="1.0" encoding="utf-8"?>
<calcChain xmlns="http://schemas.openxmlformats.org/spreadsheetml/2006/main">
  <c r="AF7" i="3" l="1"/>
  <c r="AH31" i="3"/>
  <c r="AH30" i="3"/>
  <c r="AH29" i="3"/>
  <c r="AH28" i="3"/>
  <c r="AH27" i="3"/>
  <c r="AH25" i="3"/>
  <c r="AH26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G7" i="3"/>
  <c r="AH7" i="3"/>
  <c r="AE31" i="3"/>
  <c r="AE30" i="3"/>
  <c r="AE29" i="3"/>
  <c r="AE28" i="3"/>
  <c r="AE27" i="3"/>
  <c r="AE25" i="3"/>
  <c r="AE26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C7" i="3"/>
  <c r="AD7" i="3"/>
  <c r="AE7" i="3"/>
  <c r="AB31" i="3"/>
  <c r="AB30" i="3"/>
  <c r="AB29" i="3"/>
  <c r="AB28" i="3"/>
  <c r="AB27" i="3"/>
  <c r="AB25" i="3"/>
  <c r="AB26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Z7" i="3"/>
  <c r="AA7" i="3"/>
  <c r="AB7" i="3"/>
  <c r="Y31" i="3"/>
  <c r="Y30" i="3"/>
  <c r="Y29" i="3"/>
  <c r="Y28" i="3"/>
  <c r="Y27" i="3"/>
  <c r="Y25" i="3"/>
  <c r="Y26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W7" i="3"/>
  <c r="X7" i="3"/>
  <c r="Y7" i="3"/>
  <c r="V31" i="3"/>
  <c r="V30" i="3"/>
  <c r="V29" i="3"/>
  <c r="V28" i="3"/>
  <c r="V27" i="3"/>
  <c r="V25" i="3"/>
  <c r="V26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T7" i="3"/>
  <c r="V7" i="3"/>
  <c r="U7" i="3"/>
  <c r="S31" i="3"/>
  <c r="S30" i="3"/>
  <c r="S29" i="3"/>
  <c r="S28" i="3"/>
  <c r="S27" i="3"/>
  <c r="S25" i="3"/>
  <c r="S26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Q7" i="3"/>
  <c r="R7" i="3"/>
  <c r="S7" i="3"/>
  <c r="P31" i="3"/>
  <c r="P30" i="3"/>
  <c r="P29" i="3"/>
  <c r="P28" i="3"/>
  <c r="P27" i="3"/>
  <c r="P25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N7" i="3"/>
  <c r="O7" i="3"/>
  <c r="P7" i="3"/>
  <c r="M31" i="3"/>
  <c r="M30" i="3"/>
  <c r="M29" i="3"/>
  <c r="M28" i="3"/>
  <c r="M27" i="3"/>
  <c r="M25" i="3"/>
  <c r="M26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K7" i="3"/>
  <c r="L7" i="3"/>
  <c r="M7" i="3"/>
  <c r="J31" i="3"/>
  <c r="J30" i="3"/>
  <c r="J29" i="3"/>
  <c r="J28" i="3"/>
  <c r="J27" i="3"/>
  <c r="J25" i="3"/>
  <c r="J26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H7" i="3"/>
  <c r="I7" i="3"/>
  <c r="J7" i="3"/>
  <c r="G31" i="3"/>
  <c r="G30" i="3"/>
  <c r="G29" i="3"/>
  <c r="G28" i="3"/>
  <c r="G27" i="3"/>
  <c r="G25" i="3"/>
  <c r="G26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7" i="3"/>
  <c r="G7" i="3"/>
  <c r="F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6" i="3"/>
  <c r="D25" i="3"/>
  <c r="D27" i="3"/>
  <c r="D28" i="3"/>
  <c r="D29" i="3"/>
  <c r="D30" i="3"/>
  <c r="D31" i="3"/>
  <c r="D9" i="3"/>
  <c r="B7" i="3"/>
  <c r="C7" i="3"/>
  <c r="D7" i="3"/>
</calcChain>
</file>

<file path=xl/sharedStrings.xml><?xml version="1.0" encoding="utf-8"?>
<sst xmlns="http://schemas.openxmlformats.org/spreadsheetml/2006/main" count="97" uniqueCount="56">
  <si>
    <t>Lega</t>
  </si>
  <si>
    <t>Total</t>
  </si>
  <si>
    <t>Voir le glossaire pour les désignations complètes des partis. Les partis dont le nom a changé sont donnés sous leur nom actuel.</t>
  </si>
  <si>
    <t>Office fédéral de la statistique, Statistique des élections au Conseil national</t>
  </si>
  <si>
    <t>Renseignements:</t>
  </si>
  <si>
    <t>© OFS - Encyclopédie statistique de la Suisse</t>
  </si>
  <si>
    <t>F = femmes; H = hommes</t>
  </si>
  <si>
    <t>F</t>
  </si>
  <si>
    <t>PSA</t>
  </si>
  <si>
    <t>POCH</t>
  </si>
  <si>
    <t>PDC</t>
  </si>
  <si>
    <t>UDC</t>
  </si>
  <si>
    <t>AdI</t>
  </si>
  <si>
    <t>PEV</t>
  </si>
  <si>
    <t>PCS</t>
  </si>
  <si>
    <t>PST</t>
  </si>
  <si>
    <t>PES</t>
  </si>
  <si>
    <t>DS</t>
  </si>
  <si>
    <t>UDF</t>
  </si>
  <si>
    <t>PSL</t>
  </si>
  <si>
    <t>1979: Entente jurassienne (BE) 1 mandat;  Unité jurassienne (JU) 1 mandat</t>
  </si>
  <si>
    <t>1987: Komitee Herbert Maeder (AR) 1 mandat</t>
  </si>
  <si>
    <t>1991: Entente jurassienne (BE) 1 mandat; Komitee Herbert Maeder (AR) 1 mandat</t>
  </si>
  <si>
    <t>H</t>
  </si>
  <si>
    <t>Remarques:</t>
  </si>
  <si>
    <t>2) 1999: L'élue est issue d'une liste commune AVF/PES.</t>
  </si>
  <si>
    <t>1983: Freie Liste (BE) 1 mandat (1 femme), Komitee Herbert Maeder (AR) 1 mandat (1 homme)</t>
  </si>
  <si>
    <t>AVF 2)</t>
  </si>
  <si>
    <t>Elections au Conseil national 1971–2011: répartition des mandats par parti et par sexe</t>
  </si>
  <si>
    <t>5) Remarques au sujet des «autres»:</t>
  </si>
  <si>
    <t>Autres 5)</t>
  </si>
  <si>
    <t>PVL</t>
  </si>
  <si>
    <t>PBD</t>
  </si>
  <si>
    <t>MCR</t>
  </si>
  <si>
    <t>PS</t>
  </si>
  <si>
    <t>-&gt; PLR</t>
  </si>
  <si>
    <t>F en %</t>
  </si>
  <si>
    <t>Parti</t>
  </si>
  <si>
    <t>PLR (PRD) 1)</t>
  </si>
  <si>
    <t>PLS 1)</t>
  </si>
  <si>
    <t>Sol. 3)</t>
  </si>
  <si>
    <t>Rép. 4)</t>
  </si>
  <si>
    <t>3) 1999: L'élu est issu de la liste 'Alliance de Gauche (SolidaritéS – Indépendants)'.</t>
  </si>
  <si>
    <t xml:space="preserve">4) Y compris Vigilance/GE. </t>
  </si>
  <si>
    <t>Les possibles modifications à la suite des élections au Conseil des Etats ne sont prises en compte.</t>
  </si>
  <si>
    <t>poku@bfs.admin.ch</t>
  </si>
  <si>
    <t>058 463 61 58</t>
  </si>
  <si>
    <t>M</t>
  </si>
  <si>
    <t>F in %</t>
  </si>
  <si>
    <t>-&gt; FDP</t>
  </si>
  <si>
    <t/>
  </si>
  <si>
    <t xml:space="preserve">En 2009, fusion du PRD avec le PLS au plan national sous la dénomination de „PLR:Les Libéraux-Radicaux“ (PLR). La fusion du PRD avec le PL s’est faite en 2010 dans le canton de Genève et en 2012 dans celui de Vaud. </t>
  </si>
  <si>
    <t xml:space="preserve">Le PRD et le PL n’ont pas fusionné dans le canton de Bâle-Ville. Comme le PL-BS est membre du « PLR :Les Libéraux-Radicaux Suisse“, il est attribué au PLR  au niveau national. </t>
  </si>
  <si>
    <t>Etat au jour du scrutin</t>
  </si>
  <si>
    <t>2011 et 2015: CSP-OW (PCS). L'élu a l'intention d'intégrer le groupe parlementaire du PDC.</t>
  </si>
  <si>
    <t>T 17.02.02.02.01.04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</si>
</sst>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0;;;\ @"/>
    <numFmt numFmtId="165" formatCode="&quot;  &quot;@"/>
    <numFmt numFmtId="166" formatCode="#,###,##0____;\-#,###,##0____;0____;@____"/>
    <numFmt numFmtId="167" formatCode="#,###,##0.0____;\-#,###,##0.0____;0.0____;@____"/>
  </numFmts>
  <fonts count="9" x14ac:knownFonts="1"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  <font>
      <sz val="10"/>
      <name val="Arial Narrow"/>
      <family val="2"/>
    </font>
    <font>
      <u/>
      <sz val="8"/>
      <color theme="10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1" xfId="0" applyFont="1" applyFill="1" applyBorder="1"/>
    <xf numFmtId="164" fontId="2" fillId="2" borderId="0" xfId="0" applyNumberFormat="1" applyFont="1" applyFill="1" applyBorder="1"/>
    <xf numFmtId="165" fontId="2" fillId="2" borderId="2" xfId="0" applyNumberFormat="1" applyFont="1" applyFill="1" applyBorder="1" applyAlignment="1">
      <alignment vertical="top"/>
    </xf>
    <xf numFmtId="165" fontId="2" fillId="2" borderId="3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2" fillId="3" borderId="4" xfId="0" applyFont="1" applyFill="1" applyBorder="1"/>
    <xf numFmtId="166" fontId="2" fillId="3" borderId="4" xfId="0" applyNumberFormat="1" applyFont="1" applyFill="1" applyBorder="1" applyAlignment="1">
      <alignment horizontal="right"/>
    </xf>
    <xf numFmtId="0" fontId="0" fillId="2" borderId="0" xfId="0" applyFill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5" xfId="0" applyNumberFormat="1" applyFont="1" applyFill="1" applyBorder="1"/>
    <xf numFmtId="165" fontId="2" fillId="2" borderId="6" xfId="0" applyNumberFormat="1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7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vertical="top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7" fontId="2" fillId="3" borderId="4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6" fillId="2" borderId="0" xfId="0" applyFont="1" applyFill="1"/>
    <xf numFmtId="0" fontId="8" fillId="2" borderId="0" xfId="1" applyFont="1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1.25" x14ac:dyDescent="0.2"/>
  <cols>
    <col min="1" max="1" width="11.33203125" style="10" customWidth="1"/>
    <col min="2" max="3" width="5.33203125" style="10" customWidth="1"/>
    <col min="4" max="4" width="6.83203125" style="10" customWidth="1"/>
    <col min="5" max="6" width="5.33203125" style="10" customWidth="1"/>
    <col min="7" max="7" width="6.83203125" style="10" customWidth="1"/>
    <col min="8" max="9" width="5.33203125" style="10" customWidth="1"/>
    <col min="10" max="10" width="6.83203125" style="10" customWidth="1"/>
    <col min="11" max="12" width="5.33203125" style="10" customWidth="1"/>
    <col min="13" max="13" width="6.83203125" style="10" customWidth="1"/>
    <col min="14" max="15" width="5.33203125" style="10" customWidth="1"/>
    <col min="16" max="16" width="6.83203125" style="10" customWidth="1"/>
    <col min="17" max="18" width="5.33203125" style="10" customWidth="1"/>
    <col min="19" max="19" width="6.83203125" style="10" customWidth="1"/>
    <col min="20" max="21" width="5.33203125" style="10" customWidth="1"/>
    <col min="22" max="22" width="6.83203125" style="10" customWidth="1"/>
    <col min="23" max="24" width="5.33203125" style="10" customWidth="1"/>
    <col min="25" max="25" width="6.83203125" style="10" customWidth="1"/>
    <col min="26" max="27" width="5.33203125" style="10" customWidth="1"/>
    <col min="28" max="28" width="6.83203125" style="10" customWidth="1"/>
    <col min="29" max="30" width="5.33203125" style="10" customWidth="1"/>
    <col min="31" max="31" width="6.83203125" style="10" customWidth="1"/>
    <col min="32" max="33" width="5.33203125" style="10" customWidth="1"/>
    <col min="34" max="34" width="6.83203125" style="10" customWidth="1"/>
    <col min="35" max="36" width="5.33203125" style="10" customWidth="1"/>
    <col min="37" max="37" width="6.83203125" style="10" customWidth="1"/>
    <col min="38" max="16384" width="12" style="10"/>
  </cols>
  <sheetData>
    <row r="1" spans="1:37" s="2" customFormat="1" ht="12.6" customHeight="1" x14ac:dyDescent="0.25">
      <c r="A1" s="1" t="s">
        <v>28</v>
      </c>
      <c r="AH1" s="28"/>
      <c r="AK1" s="28" t="s">
        <v>55</v>
      </c>
    </row>
    <row r="2" spans="1:37" s="2" customFormat="1" ht="5.25" customHeight="1" x14ac:dyDescent="0.25"/>
    <row r="3" spans="1:37" s="7" customFormat="1" ht="17.25" customHeight="1" x14ac:dyDescent="0.25">
      <c r="A3" s="19" t="s">
        <v>37</v>
      </c>
      <c r="B3" s="21">
        <v>1971</v>
      </c>
      <c r="C3" s="22"/>
      <c r="D3" s="23"/>
      <c r="E3" s="21">
        <v>1975</v>
      </c>
      <c r="F3" s="22"/>
      <c r="G3" s="23"/>
      <c r="H3" s="21">
        <v>1979</v>
      </c>
      <c r="I3" s="22"/>
      <c r="J3" s="23"/>
      <c r="K3" s="21">
        <v>1983</v>
      </c>
      <c r="L3" s="22"/>
      <c r="M3" s="23"/>
      <c r="N3" s="21">
        <v>1987</v>
      </c>
      <c r="O3" s="22"/>
      <c r="P3" s="23"/>
      <c r="Q3" s="21">
        <v>1991</v>
      </c>
      <c r="R3" s="22"/>
      <c r="S3" s="23"/>
      <c r="T3" s="21">
        <v>1995</v>
      </c>
      <c r="U3" s="22"/>
      <c r="V3" s="23"/>
      <c r="W3" s="21">
        <v>1999</v>
      </c>
      <c r="X3" s="22"/>
      <c r="Y3" s="23"/>
      <c r="Z3" s="21">
        <v>2003</v>
      </c>
      <c r="AA3" s="22"/>
      <c r="AB3" s="23"/>
      <c r="AC3" s="21">
        <v>2007</v>
      </c>
      <c r="AD3" s="22"/>
      <c r="AE3" s="23"/>
      <c r="AF3" s="21">
        <v>2011</v>
      </c>
      <c r="AG3" s="22"/>
      <c r="AH3" s="22"/>
      <c r="AI3" s="21">
        <v>2015</v>
      </c>
      <c r="AJ3" s="22"/>
      <c r="AK3" s="22"/>
    </row>
    <row r="4" spans="1:37" s="4" customFormat="1" ht="12" customHeight="1" x14ac:dyDescent="0.25">
      <c r="A4" s="16"/>
      <c r="B4" s="20" t="s">
        <v>7</v>
      </c>
      <c r="C4" s="20" t="s">
        <v>23</v>
      </c>
      <c r="D4" s="20" t="s">
        <v>36</v>
      </c>
      <c r="E4" s="20" t="s">
        <v>7</v>
      </c>
      <c r="F4" s="20" t="s">
        <v>23</v>
      </c>
      <c r="G4" s="20" t="s">
        <v>36</v>
      </c>
      <c r="H4" s="20" t="s">
        <v>7</v>
      </c>
      <c r="I4" s="20" t="s">
        <v>23</v>
      </c>
      <c r="J4" s="20" t="s">
        <v>36</v>
      </c>
      <c r="K4" s="20" t="s">
        <v>7</v>
      </c>
      <c r="L4" s="20" t="s">
        <v>23</v>
      </c>
      <c r="M4" s="20" t="s">
        <v>36</v>
      </c>
      <c r="N4" s="20" t="s">
        <v>7</v>
      </c>
      <c r="O4" s="20" t="s">
        <v>23</v>
      </c>
      <c r="P4" s="20" t="s">
        <v>36</v>
      </c>
      <c r="Q4" s="20" t="s">
        <v>7</v>
      </c>
      <c r="R4" s="20" t="s">
        <v>23</v>
      </c>
      <c r="S4" s="20" t="s">
        <v>36</v>
      </c>
      <c r="T4" s="20" t="s">
        <v>7</v>
      </c>
      <c r="U4" s="20" t="s">
        <v>23</v>
      </c>
      <c r="V4" s="20" t="s">
        <v>36</v>
      </c>
      <c r="W4" s="20" t="s">
        <v>7</v>
      </c>
      <c r="X4" s="20" t="s">
        <v>23</v>
      </c>
      <c r="Y4" s="20" t="s">
        <v>36</v>
      </c>
      <c r="Z4" s="20" t="s">
        <v>7</v>
      </c>
      <c r="AA4" s="20" t="s">
        <v>23</v>
      </c>
      <c r="AB4" s="20" t="s">
        <v>36</v>
      </c>
      <c r="AC4" s="20" t="s">
        <v>7</v>
      </c>
      <c r="AD4" s="20" t="s">
        <v>23</v>
      </c>
      <c r="AE4" s="20" t="s">
        <v>36</v>
      </c>
      <c r="AF4" s="20" t="s">
        <v>7</v>
      </c>
      <c r="AG4" s="20" t="s">
        <v>23</v>
      </c>
      <c r="AH4" s="27" t="s">
        <v>36</v>
      </c>
      <c r="AI4" s="20" t="s">
        <v>7</v>
      </c>
      <c r="AJ4" s="20" t="s">
        <v>47</v>
      </c>
      <c r="AK4" s="27" t="s">
        <v>48</v>
      </c>
    </row>
    <row r="5" spans="1:37" s="4" customFormat="1" ht="3.75" customHeight="1" x14ac:dyDescent="0.25">
      <c r="A5" s="1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5"/>
      <c r="AJ5" s="5"/>
      <c r="AK5" s="6"/>
    </row>
    <row r="6" spans="1:37" s="2" customFormat="1" ht="3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2" customFormat="1" ht="18" customHeight="1" x14ac:dyDescent="0.25">
      <c r="A7" s="8" t="s">
        <v>1</v>
      </c>
      <c r="B7" s="9">
        <f>SUM(B9:B31)</f>
        <v>10</v>
      </c>
      <c r="C7" s="9">
        <f>SUM(C9:C31)</f>
        <v>190</v>
      </c>
      <c r="D7" s="24">
        <f>IF(ISNUMBER(SUM(B7:C7)),100/SUM(B7:C7)*B7,"")</f>
        <v>5</v>
      </c>
      <c r="E7" s="9">
        <f>SUM(E9:E31)</f>
        <v>15</v>
      </c>
      <c r="F7" s="9">
        <f>SUM(F9:F31)</f>
        <v>185</v>
      </c>
      <c r="G7" s="24">
        <f>IF(ISNUMBER(SUM(E7:F7)),100/SUM(E7:F7)*E7,"")</f>
        <v>7.5</v>
      </c>
      <c r="H7" s="9">
        <f>SUM(H9:H31)</f>
        <v>21</v>
      </c>
      <c r="I7" s="9">
        <f>SUM(I9:I31)</f>
        <v>179</v>
      </c>
      <c r="J7" s="24">
        <f>IF(ISNUMBER(SUM(H7:I7)),100/SUM(H7:I7)*H7,"")</f>
        <v>10.5</v>
      </c>
      <c r="K7" s="9">
        <f>SUM(K9:K31)</f>
        <v>22</v>
      </c>
      <c r="L7" s="9">
        <f>SUM(L9:L31)</f>
        <v>178</v>
      </c>
      <c r="M7" s="24">
        <f>IF(ISNUMBER(SUM(K7:L7)),100/SUM(K7:L7)*K7,"")</f>
        <v>11</v>
      </c>
      <c r="N7" s="9">
        <f>SUM(N9:N31)</f>
        <v>29</v>
      </c>
      <c r="O7" s="9">
        <f>SUM(O9:O31)</f>
        <v>171</v>
      </c>
      <c r="P7" s="24">
        <f>IF(ISNUMBER(SUM(N7:O7)),100/SUM(N7:O7)*N7,"")</f>
        <v>14.5</v>
      </c>
      <c r="Q7" s="9">
        <f>SUM(Q9:Q31)</f>
        <v>35</v>
      </c>
      <c r="R7" s="9">
        <f>SUM(R9:R31)</f>
        <v>165</v>
      </c>
      <c r="S7" s="24">
        <f>IF(ISNUMBER(SUM(Q7:R7)),100/SUM(Q7:R7)*Q7,"")</f>
        <v>17.5</v>
      </c>
      <c r="T7" s="9">
        <f>SUM(T9:T31)</f>
        <v>43</v>
      </c>
      <c r="U7" s="9">
        <f>SUM(U9:U31)</f>
        <v>157</v>
      </c>
      <c r="V7" s="24">
        <f>IF(ISNUMBER(SUM(T7:U7)),100/SUM(T7:U7)*T7,"")</f>
        <v>21.5</v>
      </c>
      <c r="W7" s="9">
        <f>SUM(W9:W31)</f>
        <v>47</v>
      </c>
      <c r="X7" s="9">
        <f>SUM(X9:X31)</f>
        <v>153</v>
      </c>
      <c r="Y7" s="24">
        <f>IF(ISNUMBER(SUM(W7:X7)),100/SUM(W7:X7)*W7,"")</f>
        <v>23.5</v>
      </c>
      <c r="Z7" s="9">
        <f>SUM(Z9:Z31)</f>
        <v>52</v>
      </c>
      <c r="AA7" s="9">
        <f>SUM(AA9:AA31)</f>
        <v>148</v>
      </c>
      <c r="AB7" s="24">
        <f>IF(ISNUMBER(SUM(Z7:AA7)),100/SUM(Z7:AA7)*Z7,"")</f>
        <v>26</v>
      </c>
      <c r="AC7" s="9">
        <f>SUM(AC9:AC31)</f>
        <v>59</v>
      </c>
      <c r="AD7" s="9">
        <f>SUM(AD9:AD31)</f>
        <v>141</v>
      </c>
      <c r="AE7" s="24">
        <f>IF(ISNUMBER(SUM(AC7:AD7)),100/SUM(AC7:AD7)*AC7,"")</f>
        <v>29.5</v>
      </c>
      <c r="AF7" s="9">
        <f>SUM(AF9:AF31)</f>
        <v>58</v>
      </c>
      <c r="AG7" s="9">
        <f>SUM(AG9:AG31)</f>
        <v>142</v>
      </c>
      <c r="AH7" s="24">
        <f>IF(ISNUMBER(SUM(AF7:AG7)),100/SUM(AF7:AG7)*AF7,"")</f>
        <v>29</v>
      </c>
      <c r="AI7" s="9">
        <v>64</v>
      </c>
      <c r="AJ7" s="9">
        <v>136</v>
      </c>
      <c r="AK7" s="24">
        <v>32</v>
      </c>
    </row>
    <row r="8" spans="1:37" ht="4.5" customHeight="1" x14ac:dyDescent="0.25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12.75" x14ac:dyDescent="0.25">
      <c r="A9" s="2" t="s">
        <v>38</v>
      </c>
      <c r="B9" s="11">
        <v>3</v>
      </c>
      <c r="C9" s="11">
        <v>46</v>
      </c>
      <c r="D9" s="25">
        <f>IF((SUM(B9:C9)&gt;0),100/SUM(B9:C9)*B9,"")</f>
        <v>6.1224489795918373</v>
      </c>
      <c r="E9" s="11">
        <v>4</v>
      </c>
      <c r="F9" s="11">
        <v>43</v>
      </c>
      <c r="G9" s="25">
        <f>IF((SUM(E9:F9)&gt;0),100/SUM(E9:F9)*E9,"")</f>
        <v>8.5106382978723403</v>
      </c>
      <c r="H9" s="11">
        <v>8</v>
      </c>
      <c r="I9" s="11">
        <v>43</v>
      </c>
      <c r="J9" s="25">
        <f>IF((SUM(H9:I9)&gt;0),100/SUM(H9:I9)*H9,"")</f>
        <v>15.686274509803921</v>
      </c>
      <c r="K9" s="11">
        <v>4</v>
      </c>
      <c r="L9" s="11">
        <v>50</v>
      </c>
      <c r="M9" s="25">
        <f>IF((SUM(K9:L9)&gt;0),100/SUM(K9:L9)*K9,"")</f>
        <v>7.4074074074074074</v>
      </c>
      <c r="N9" s="11">
        <v>4</v>
      </c>
      <c r="O9" s="11">
        <v>47</v>
      </c>
      <c r="P9" s="25">
        <f>IF((SUM(N9:O9)&gt;0),100/SUM(N9:O9)*N9,"")</f>
        <v>7.8431372549019605</v>
      </c>
      <c r="Q9" s="11">
        <v>5</v>
      </c>
      <c r="R9" s="11">
        <v>39</v>
      </c>
      <c r="S9" s="25">
        <f>IF((SUM(Q9:R9)&gt;0),100/SUM(Q9:R9)*Q9,"")</f>
        <v>11.363636363636365</v>
      </c>
      <c r="T9" s="11">
        <v>8</v>
      </c>
      <c r="U9" s="11">
        <v>37</v>
      </c>
      <c r="V9" s="25">
        <f>IF((SUM(T9:U9)&gt;0),100/SUM(T9:U9)*T9,"")</f>
        <v>17.777777777777779</v>
      </c>
      <c r="W9" s="11">
        <v>9</v>
      </c>
      <c r="X9" s="11">
        <v>34</v>
      </c>
      <c r="Y9" s="25">
        <f>IF((SUM(W9:X9)&gt;0),100/SUM(W9:X9)*W9,"")</f>
        <v>20.930232558139537</v>
      </c>
      <c r="Z9" s="11">
        <v>7</v>
      </c>
      <c r="AA9" s="11">
        <v>29</v>
      </c>
      <c r="AB9" s="25">
        <f>IF((SUM(Z9:AA9)&gt;0),100/SUM(Z9:AA9)*Z9,"")</f>
        <v>19.444444444444443</v>
      </c>
      <c r="AC9" s="11">
        <v>6</v>
      </c>
      <c r="AD9" s="11">
        <v>25</v>
      </c>
      <c r="AE9" s="25">
        <f>IF((SUM(AC9:AD9)&gt;0),100/SUM(AC9:AD9)*AC9,"")</f>
        <v>19.354838709677416</v>
      </c>
      <c r="AF9" s="11">
        <v>7</v>
      </c>
      <c r="AG9" s="11">
        <v>23</v>
      </c>
      <c r="AH9" s="25">
        <f>IF((SUM(AF9:AG9)&gt;0),100/SUM(AF9:AG9)*AF9,"")</f>
        <v>23.333333333333336</v>
      </c>
      <c r="AI9" s="11">
        <v>7</v>
      </c>
      <c r="AJ9" s="11">
        <v>26</v>
      </c>
      <c r="AK9" s="25">
        <v>21.212121212121211</v>
      </c>
    </row>
    <row r="10" spans="1:37" ht="12.75" x14ac:dyDescent="0.25">
      <c r="A10" s="2" t="s">
        <v>10</v>
      </c>
      <c r="B10" s="11">
        <v>3</v>
      </c>
      <c r="C10" s="11">
        <v>41</v>
      </c>
      <c r="D10" s="25">
        <f t="shared" ref="D10:D31" si="0">IF((SUM(B10:C10)&gt;0),100/SUM(B10:C10)*B10,"")</f>
        <v>6.8181818181818183</v>
      </c>
      <c r="E10" s="11">
        <v>5</v>
      </c>
      <c r="F10" s="11">
        <v>41</v>
      </c>
      <c r="G10" s="25">
        <f t="shared" ref="G10:G31" si="1">IF((SUM(E10:F10)&gt;0),100/SUM(E10:F10)*E10,"")</f>
        <v>10.869565217391305</v>
      </c>
      <c r="H10" s="11">
        <v>4</v>
      </c>
      <c r="I10" s="11">
        <v>40</v>
      </c>
      <c r="J10" s="25">
        <f t="shared" ref="J10:J31" si="2">IF((SUM(H10:I10)&gt;0),100/SUM(H10:I10)*H10,"")</f>
        <v>9.0909090909090917</v>
      </c>
      <c r="K10" s="11">
        <v>3</v>
      </c>
      <c r="L10" s="11">
        <v>39</v>
      </c>
      <c r="M10" s="25">
        <f t="shared" ref="M10:M31" si="3">IF((SUM(K10:L10)&gt;0),100/SUM(K10:L10)*K10,"")</f>
        <v>7.1428571428571423</v>
      </c>
      <c r="N10" s="11">
        <v>5</v>
      </c>
      <c r="O10" s="11">
        <v>37</v>
      </c>
      <c r="P10" s="25">
        <f t="shared" ref="P10:P31" si="4">IF((SUM(N10:O10)&gt;0),100/SUM(N10:O10)*N10,"")</f>
        <v>11.904761904761905</v>
      </c>
      <c r="Q10" s="11">
        <v>4</v>
      </c>
      <c r="R10" s="11">
        <v>31</v>
      </c>
      <c r="S10" s="25">
        <f t="shared" ref="S10:S31" si="5">IF((SUM(Q10:R10)&gt;0),100/SUM(Q10:R10)*Q10,"")</f>
        <v>11.428571428571429</v>
      </c>
      <c r="T10" s="11">
        <v>5</v>
      </c>
      <c r="U10" s="11">
        <v>29</v>
      </c>
      <c r="V10" s="25">
        <f t="shared" ref="V10:V31" si="6">IF((SUM(T10:U10)&gt;0),100/SUM(T10:U10)*T10,"")</f>
        <v>14.705882352941178</v>
      </c>
      <c r="W10" s="11">
        <v>8</v>
      </c>
      <c r="X10" s="11">
        <v>27</v>
      </c>
      <c r="Y10" s="25">
        <f t="shared" ref="Y10:Y31" si="7">IF((SUM(W10:X10)&gt;0),100/SUM(W10:X10)*W10,"")</f>
        <v>22.857142857142858</v>
      </c>
      <c r="Z10" s="11">
        <v>9</v>
      </c>
      <c r="AA10" s="11">
        <v>19</v>
      </c>
      <c r="AB10" s="25">
        <f t="shared" ref="AB10:AB31" si="8">IF((SUM(Z10:AA10)&gt;0),100/SUM(Z10:AA10)*Z10,"")</f>
        <v>32.142857142857146</v>
      </c>
      <c r="AC10" s="11">
        <v>12</v>
      </c>
      <c r="AD10" s="11">
        <v>19</v>
      </c>
      <c r="AE10" s="25">
        <f t="shared" ref="AE10:AE31" si="9">IF((SUM(AC10:AD10)&gt;0),100/SUM(AC10:AD10)*AC10,"")</f>
        <v>38.709677419354833</v>
      </c>
      <c r="AF10" s="11">
        <v>9</v>
      </c>
      <c r="AG10" s="11">
        <v>19</v>
      </c>
      <c r="AH10" s="25">
        <f t="shared" ref="AH10:AH31" si="10">IF((SUM(AF10:AG10)&gt;0),100/SUM(AF10:AG10)*AF10,"")</f>
        <v>32.142857142857146</v>
      </c>
      <c r="AI10" s="11">
        <v>9</v>
      </c>
      <c r="AJ10" s="11">
        <v>18</v>
      </c>
      <c r="AK10" s="25">
        <v>33.333333333333336</v>
      </c>
    </row>
    <row r="11" spans="1:37" ht="12.75" x14ac:dyDescent="0.25">
      <c r="A11" s="2" t="s">
        <v>34</v>
      </c>
      <c r="B11" s="11">
        <v>3</v>
      </c>
      <c r="C11" s="11">
        <v>43</v>
      </c>
      <c r="D11" s="25">
        <f t="shared" si="0"/>
        <v>6.5217391304347823</v>
      </c>
      <c r="E11" s="11">
        <v>5</v>
      </c>
      <c r="F11" s="11">
        <v>50</v>
      </c>
      <c r="G11" s="25">
        <f t="shared" si="1"/>
        <v>9.0909090909090899</v>
      </c>
      <c r="H11" s="11">
        <v>8</v>
      </c>
      <c r="I11" s="11">
        <v>43</v>
      </c>
      <c r="J11" s="25">
        <f t="shared" si="2"/>
        <v>15.686274509803921</v>
      </c>
      <c r="K11" s="11">
        <v>10</v>
      </c>
      <c r="L11" s="11">
        <v>37</v>
      </c>
      <c r="M11" s="25">
        <f t="shared" si="3"/>
        <v>21.276595744680851</v>
      </c>
      <c r="N11" s="11">
        <v>12</v>
      </c>
      <c r="O11" s="11">
        <v>29</v>
      </c>
      <c r="P11" s="25">
        <f t="shared" si="4"/>
        <v>29.268292682926827</v>
      </c>
      <c r="Q11" s="11">
        <v>12</v>
      </c>
      <c r="R11" s="11">
        <v>29</v>
      </c>
      <c r="S11" s="25">
        <f t="shared" si="5"/>
        <v>29.268292682926827</v>
      </c>
      <c r="T11" s="11">
        <v>19</v>
      </c>
      <c r="U11" s="11">
        <v>35</v>
      </c>
      <c r="V11" s="25">
        <f t="shared" si="6"/>
        <v>35.185185185185183</v>
      </c>
      <c r="W11" s="11">
        <v>20</v>
      </c>
      <c r="X11" s="11">
        <v>31</v>
      </c>
      <c r="Y11" s="25">
        <f t="shared" si="7"/>
        <v>39.2156862745098</v>
      </c>
      <c r="Z11" s="11">
        <v>24</v>
      </c>
      <c r="AA11" s="11">
        <v>28</v>
      </c>
      <c r="AB11" s="25">
        <f t="shared" si="8"/>
        <v>46.153846153846153</v>
      </c>
      <c r="AC11" s="11">
        <v>18</v>
      </c>
      <c r="AD11" s="11">
        <v>25</v>
      </c>
      <c r="AE11" s="25">
        <f t="shared" si="9"/>
        <v>41.860465116279073</v>
      </c>
      <c r="AF11" s="11">
        <v>21</v>
      </c>
      <c r="AG11" s="11">
        <v>25</v>
      </c>
      <c r="AH11" s="25">
        <f t="shared" si="10"/>
        <v>45.652173913043477</v>
      </c>
      <c r="AI11" s="11">
        <v>25</v>
      </c>
      <c r="AJ11" s="11">
        <v>18</v>
      </c>
      <c r="AK11" s="25">
        <v>58.139534883720934</v>
      </c>
    </row>
    <row r="12" spans="1:37" ht="12.75" x14ac:dyDescent="0.25">
      <c r="A12" s="2" t="s">
        <v>11</v>
      </c>
      <c r="B12" s="11"/>
      <c r="C12" s="11">
        <v>23</v>
      </c>
      <c r="D12" s="25">
        <f t="shared" si="0"/>
        <v>0</v>
      </c>
      <c r="E12" s="11"/>
      <c r="F12" s="11">
        <v>21</v>
      </c>
      <c r="G12" s="25">
        <f t="shared" si="1"/>
        <v>0</v>
      </c>
      <c r="H12" s="11"/>
      <c r="I12" s="11">
        <v>23</v>
      </c>
      <c r="J12" s="25">
        <f t="shared" si="2"/>
        <v>0</v>
      </c>
      <c r="K12" s="11"/>
      <c r="L12" s="11">
        <v>23</v>
      </c>
      <c r="M12" s="25">
        <f t="shared" si="3"/>
        <v>0</v>
      </c>
      <c r="N12" s="11">
        <v>1</v>
      </c>
      <c r="O12" s="11">
        <v>24</v>
      </c>
      <c r="P12" s="25">
        <f t="shared" si="4"/>
        <v>4</v>
      </c>
      <c r="Q12" s="11">
        <v>3</v>
      </c>
      <c r="R12" s="11">
        <v>22</v>
      </c>
      <c r="S12" s="25">
        <f t="shared" si="5"/>
        <v>12</v>
      </c>
      <c r="T12" s="11">
        <v>3</v>
      </c>
      <c r="U12" s="11">
        <v>26</v>
      </c>
      <c r="V12" s="25">
        <f t="shared" si="6"/>
        <v>10.344827586206897</v>
      </c>
      <c r="W12" s="11">
        <v>3</v>
      </c>
      <c r="X12" s="11">
        <v>41</v>
      </c>
      <c r="Y12" s="25">
        <f t="shared" si="7"/>
        <v>6.8181818181818183</v>
      </c>
      <c r="Z12" s="11">
        <v>3</v>
      </c>
      <c r="AA12" s="11">
        <v>52</v>
      </c>
      <c r="AB12" s="25">
        <f t="shared" si="8"/>
        <v>5.4545454545454541</v>
      </c>
      <c r="AC12" s="11">
        <v>8</v>
      </c>
      <c r="AD12" s="11">
        <v>54</v>
      </c>
      <c r="AE12" s="25">
        <f t="shared" si="9"/>
        <v>12.903225806451612</v>
      </c>
      <c r="AF12" s="11">
        <v>6</v>
      </c>
      <c r="AG12" s="11">
        <v>48</v>
      </c>
      <c r="AH12" s="25">
        <f t="shared" si="10"/>
        <v>11.111111111111111</v>
      </c>
      <c r="AI12" s="11">
        <v>11</v>
      </c>
      <c r="AJ12" s="11">
        <v>54</v>
      </c>
      <c r="AK12" s="25">
        <v>16.923076923076923</v>
      </c>
    </row>
    <row r="13" spans="1:37" ht="12.75" x14ac:dyDescent="0.25">
      <c r="A13" s="2" t="s">
        <v>39</v>
      </c>
      <c r="B13" s="11"/>
      <c r="C13" s="11">
        <v>6</v>
      </c>
      <c r="D13" s="25">
        <f t="shared" si="0"/>
        <v>0</v>
      </c>
      <c r="E13" s="11">
        <v>1</v>
      </c>
      <c r="F13" s="11">
        <v>5</v>
      </c>
      <c r="G13" s="25">
        <f t="shared" si="1"/>
        <v>16.666666666666668</v>
      </c>
      <c r="H13" s="11"/>
      <c r="I13" s="11">
        <v>8</v>
      </c>
      <c r="J13" s="25">
        <f t="shared" si="2"/>
        <v>0</v>
      </c>
      <c r="K13" s="11"/>
      <c r="L13" s="11">
        <v>8</v>
      </c>
      <c r="M13" s="25">
        <f t="shared" si="3"/>
        <v>0</v>
      </c>
      <c r="N13" s="11"/>
      <c r="O13" s="11">
        <v>9</v>
      </c>
      <c r="P13" s="25">
        <f t="shared" si="4"/>
        <v>0</v>
      </c>
      <c r="Q13" s="11">
        <v>1</v>
      </c>
      <c r="R13" s="11">
        <v>9</v>
      </c>
      <c r="S13" s="25">
        <f t="shared" si="5"/>
        <v>10</v>
      </c>
      <c r="T13" s="11">
        <v>1</v>
      </c>
      <c r="U13" s="11">
        <v>6</v>
      </c>
      <c r="V13" s="25">
        <f t="shared" si="6"/>
        <v>14.285714285714286</v>
      </c>
      <c r="W13" s="11">
        <v>1</v>
      </c>
      <c r="X13" s="11">
        <v>5</v>
      </c>
      <c r="Y13" s="25">
        <f t="shared" si="7"/>
        <v>16.666666666666668</v>
      </c>
      <c r="Z13" s="11">
        <v>1</v>
      </c>
      <c r="AA13" s="11">
        <v>3</v>
      </c>
      <c r="AB13" s="25">
        <f t="shared" si="8"/>
        <v>25</v>
      </c>
      <c r="AC13" s="11">
        <v>2</v>
      </c>
      <c r="AD13" s="11">
        <v>2</v>
      </c>
      <c r="AE13" s="25">
        <f t="shared" si="9"/>
        <v>50</v>
      </c>
      <c r="AF13" s="11"/>
      <c r="AG13" s="26" t="s">
        <v>35</v>
      </c>
      <c r="AH13" s="25" t="str">
        <f t="shared" si="10"/>
        <v/>
      </c>
      <c r="AI13" s="11"/>
      <c r="AJ13" s="26" t="s">
        <v>49</v>
      </c>
      <c r="AK13" s="25" t="s">
        <v>50</v>
      </c>
    </row>
    <row r="14" spans="1:37" ht="19.5" customHeight="1" x14ac:dyDescent="0.25">
      <c r="A14" s="2" t="s">
        <v>12</v>
      </c>
      <c r="B14" s="12"/>
      <c r="C14" s="11">
        <v>13</v>
      </c>
      <c r="D14" s="25">
        <f t="shared" si="0"/>
        <v>0</v>
      </c>
      <c r="E14" s="12"/>
      <c r="F14" s="11">
        <v>11</v>
      </c>
      <c r="G14" s="25">
        <f t="shared" si="1"/>
        <v>0</v>
      </c>
      <c r="H14" s="12"/>
      <c r="I14" s="11">
        <v>8</v>
      </c>
      <c r="J14" s="25">
        <f t="shared" si="2"/>
        <v>0</v>
      </c>
      <c r="K14" s="12">
        <v>2</v>
      </c>
      <c r="L14" s="11">
        <v>6</v>
      </c>
      <c r="M14" s="25">
        <f t="shared" si="3"/>
        <v>25</v>
      </c>
      <c r="N14" s="12">
        <v>2</v>
      </c>
      <c r="O14" s="11">
        <v>6</v>
      </c>
      <c r="P14" s="25">
        <f t="shared" si="4"/>
        <v>25</v>
      </c>
      <c r="Q14" s="12">
        <v>1</v>
      </c>
      <c r="R14" s="11">
        <v>4</v>
      </c>
      <c r="S14" s="25">
        <f t="shared" si="5"/>
        <v>20</v>
      </c>
      <c r="T14" s="12">
        <v>1</v>
      </c>
      <c r="U14" s="11">
        <v>2</v>
      </c>
      <c r="V14" s="25">
        <f t="shared" si="6"/>
        <v>33.333333333333336</v>
      </c>
      <c r="W14" s="12"/>
      <c r="X14" s="11">
        <v>1</v>
      </c>
      <c r="Y14" s="25">
        <f t="shared" si="7"/>
        <v>0</v>
      </c>
      <c r="Z14" s="12"/>
      <c r="AA14" s="11"/>
      <c r="AB14" s="25" t="str">
        <f t="shared" si="8"/>
        <v/>
      </c>
      <c r="AC14" s="12"/>
      <c r="AD14" s="11"/>
      <c r="AE14" s="25" t="str">
        <f t="shared" si="9"/>
        <v/>
      </c>
      <c r="AF14" s="12"/>
      <c r="AG14" s="11"/>
      <c r="AH14" s="25" t="str">
        <f t="shared" si="10"/>
        <v/>
      </c>
      <c r="AI14" s="12"/>
      <c r="AJ14" s="11"/>
      <c r="AK14" s="25" t="s">
        <v>50</v>
      </c>
    </row>
    <row r="15" spans="1:37" ht="12.75" x14ac:dyDescent="0.25">
      <c r="A15" s="2" t="s">
        <v>13</v>
      </c>
      <c r="B15" s="12"/>
      <c r="C15" s="11">
        <v>3</v>
      </c>
      <c r="D15" s="25">
        <f t="shared" si="0"/>
        <v>0</v>
      </c>
      <c r="E15" s="12"/>
      <c r="F15" s="11">
        <v>3</v>
      </c>
      <c r="G15" s="25">
        <f t="shared" si="1"/>
        <v>0</v>
      </c>
      <c r="H15" s="12"/>
      <c r="I15" s="11">
        <v>3</v>
      </c>
      <c r="J15" s="25">
        <f t="shared" si="2"/>
        <v>0</v>
      </c>
      <c r="K15" s="12"/>
      <c r="L15" s="11">
        <v>3</v>
      </c>
      <c r="M15" s="25">
        <f t="shared" si="3"/>
        <v>0</v>
      </c>
      <c r="N15" s="12"/>
      <c r="O15" s="11">
        <v>3</v>
      </c>
      <c r="P15" s="25">
        <f t="shared" si="4"/>
        <v>0</v>
      </c>
      <c r="Q15" s="12"/>
      <c r="R15" s="11">
        <v>3</v>
      </c>
      <c r="S15" s="25">
        <f t="shared" si="5"/>
        <v>0</v>
      </c>
      <c r="T15" s="12"/>
      <c r="U15" s="11">
        <v>2</v>
      </c>
      <c r="V15" s="25">
        <f t="shared" si="6"/>
        <v>0</v>
      </c>
      <c r="W15" s="12"/>
      <c r="X15" s="11">
        <v>3</v>
      </c>
      <c r="Y15" s="25">
        <f t="shared" si="7"/>
        <v>0</v>
      </c>
      <c r="Z15" s="12"/>
      <c r="AA15" s="11">
        <v>3</v>
      </c>
      <c r="AB15" s="25">
        <f t="shared" si="8"/>
        <v>0</v>
      </c>
      <c r="AC15" s="12"/>
      <c r="AD15" s="11">
        <v>2</v>
      </c>
      <c r="AE15" s="25">
        <f t="shared" si="9"/>
        <v>0</v>
      </c>
      <c r="AF15" s="12">
        <v>2</v>
      </c>
      <c r="AG15" s="11"/>
      <c r="AH15" s="25">
        <f t="shared" si="10"/>
        <v>100</v>
      </c>
      <c r="AI15" s="12">
        <v>2</v>
      </c>
      <c r="AJ15" s="11"/>
      <c r="AK15" s="25">
        <v>100</v>
      </c>
    </row>
    <row r="16" spans="1:37" ht="12.75" x14ac:dyDescent="0.25">
      <c r="A16" s="2" t="s">
        <v>14</v>
      </c>
      <c r="B16" s="12"/>
      <c r="C16" s="11"/>
      <c r="D16" s="25" t="str">
        <f t="shared" si="0"/>
        <v/>
      </c>
      <c r="E16" s="12"/>
      <c r="F16" s="11"/>
      <c r="G16" s="25" t="str">
        <f t="shared" si="1"/>
        <v/>
      </c>
      <c r="H16" s="12"/>
      <c r="I16" s="11"/>
      <c r="J16" s="25" t="str">
        <f t="shared" si="2"/>
        <v/>
      </c>
      <c r="K16" s="12"/>
      <c r="L16" s="11"/>
      <c r="M16" s="25" t="str">
        <f t="shared" si="3"/>
        <v/>
      </c>
      <c r="N16" s="12"/>
      <c r="O16" s="11"/>
      <c r="P16" s="25" t="str">
        <f t="shared" si="4"/>
        <v/>
      </c>
      <c r="Q16" s="12"/>
      <c r="R16" s="11">
        <v>1</v>
      </c>
      <c r="S16" s="25">
        <f t="shared" si="5"/>
        <v>0</v>
      </c>
      <c r="T16" s="12"/>
      <c r="U16" s="11">
        <v>1</v>
      </c>
      <c r="V16" s="25">
        <f t="shared" si="6"/>
        <v>0</v>
      </c>
      <c r="W16" s="12"/>
      <c r="X16" s="11">
        <v>1</v>
      </c>
      <c r="Y16" s="25">
        <f t="shared" si="7"/>
        <v>0</v>
      </c>
      <c r="Z16" s="12"/>
      <c r="AA16" s="11">
        <v>1</v>
      </c>
      <c r="AB16" s="25">
        <f t="shared" si="8"/>
        <v>0</v>
      </c>
      <c r="AC16" s="12"/>
      <c r="AD16" s="11">
        <v>1</v>
      </c>
      <c r="AE16" s="25">
        <f t="shared" si="9"/>
        <v>0</v>
      </c>
      <c r="AF16" s="12"/>
      <c r="AG16" s="11"/>
      <c r="AH16" s="25" t="str">
        <f t="shared" si="10"/>
        <v/>
      </c>
      <c r="AI16" s="12"/>
      <c r="AJ16" s="11"/>
      <c r="AK16" s="25" t="s">
        <v>50</v>
      </c>
    </row>
    <row r="17" spans="1:37" ht="12.75" x14ac:dyDescent="0.25">
      <c r="A17" s="2" t="s">
        <v>31</v>
      </c>
      <c r="B17" s="11"/>
      <c r="C17" s="11"/>
      <c r="D17" s="25" t="str">
        <f t="shared" si="0"/>
        <v/>
      </c>
      <c r="E17" s="11"/>
      <c r="F17" s="11"/>
      <c r="G17" s="25" t="str">
        <f t="shared" si="1"/>
        <v/>
      </c>
      <c r="H17" s="11"/>
      <c r="I17" s="11"/>
      <c r="J17" s="25" t="str">
        <f t="shared" si="2"/>
        <v/>
      </c>
      <c r="K17" s="11"/>
      <c r="L17" s="11"/>
      <c r="M17" s="25" t="str">
        <f t="shared" si="3"/>
        <v/>
      </c>
      <c r="N17" s="11"/>
      <c r="O17" s="11"/>
      <c r="P17" s="25" t="str">
        <f t="shared" si="4"/>
        <v/>
      </c>
      <c r="Q17" s="11"/>
      <c r="R17" s="11"/>
      <c r="S17" s="25" t="str">
        <f t="shared" si="5"/>
        <v/>
      </c>
      <c r="T17" s="11"/>
      <c r="U17" s="11"/>
      <c r="V17" s="25" t="str">
        <f t="shared" si="6"/>
        <v/>
      </c>
      <c r="W17" s="11"/>
      <c r="X17" s="11"/>
      <c r="Y17" s="25" t="str">
        <f t="shared" si="7"/>
        <v/>
      </c>
      <c r="Z17" s="11"/>
      <c r="AA17" s="11"/>
      <c r="AB17" s="25" t="str">
        <f t="shared" si="8"/>
        <v/>
      </c>
      <c r="AC17" s="11">
        <v>2</v>
      </c>
      <c r="AD17" s="11">
        <v>1</v>
      </c>
      <c r="AE17" s="25">
        <f t="shared" si="9"/>
        <v>66.666666666666671</v>
      </c>
      <c r="AF17" s="12">
        <v>4</v>
      </c>
      <c r="AG17" s="11">
        <v>8</v>
      </c>
      <c r="AH17" s="25">
        <f t="shared" si="10"/>
        <v>33.333333333333336</v>
      </c>
      <c r="AI17" s="12">
        <v>3</v>
      </c>
      <c r="AJ17" s="11">
        <v>4</v>
      </c>
      <c r="AK17" s="25">
        <v>42.857142857142861</v>
      </c>
    </row>
    <row r="18" spans="1:37" ht="12.75" x14ac:dyDescent="0.25">
      <c r="A18" s="2" t="s">
        <v>32</v>
      </c>
      <c r="B18" s="12"/>
      <c r="C18" s="11"/>
      <c r="D18" s="25" t="str">
        <f t="shared" si="0"/>
        <v/>
      </c>
      <c r="E18" s="12"/>
      <c r="F18" s="11"/>
      <c r="G18" s="25" t="str">
        <f t="shared" si="1"/>
        <v/>
      </c>
      <c r="H18" s="12"/>
      <c r="I18" s="11"/>
      <c r="J18" s="25" t="str">
        <f t="shared" si="2"/>
        <v/>
      </c>
      <c r="K18" s="12"/>
      <c r="L18" s="11"/>
      <c r="M18" s="25" t="str">
        <f t="shared" si="3"/>
        <v/>
      </c>
      <c r="N18" s="12"/>
      <c r="O18" s="11"/>
      <c r="P18" s="25" t="str">
        <f t="shared" si="4"/>
        <v/>
      </c>
      <c r="Q18" s="12"/>
      <c r="R18" s="11"/>
      <c r="S18" s="25" t="str">
        <f t="shared" si="5"/>
        <v/>
      </c>
      <c r="T18" s="12"/>
      <c r="U18" s="11"/>
      <c r="V18" s="25" t="str">
        <f t="shared" si="6"/>
        <v/>
      </c>
      <c r="W18" s="12"/>
      <c r="X18" s="11"/>
      <c r="Y18" s="25" t="str">
        <f t="shared" si="7"/>
        <v/>
      </c>
      <c r="Z18" s="12"/>
      <c r="AA18" s="11"/>
      <c r="AB18" s="25" t="str">
        <f t="shared" si="8"/>
        <v/>
      </c>
      <c r="AC18" s="12"/>
      <c r="AD18" s="11"/>
      <c r="AE18" s="25" t="str">
        <f t="shared" si="9"/>
        <v/>
      </c>
      <c r="AF18" s="12">
        <v>2</v>
      </c>
      <c r="AG18" s="11">
        <v>7</v>
      </c>
      <c r="AH18" s="25">
        <f t="shared" si="10"/>
        <v>22.222222222222221</v>
      </c>
      <c r="AI18" s="12">
        <v>1</v>
      </c>
      <c r="AJ18" s="11">
        <v>6</v>
      </c>
      <c r="AK18" s="25">
        <v>14.285714285714286</v>
      </c>
    </row>
    <row r="19" spans="1:37" ht="20.25" customHeight="1" x14ac:dyDescent="0.25">
      <c r="A19" s="2" t="s">
        <v>15</v>
      </c>
      <c r="B19" s="12">
        <v>1</v>
      </c>
      <c r="C19" s="11">
        <v>4</v>
      </c>
      <c r="D19" s="25">
        <f t="shared" si="0"/>
        <v>20</v>
      </c>
      <c r="E19" s="12"/>
      <c r="F19" s="11">
        <v>4</v>
      </c>
      <c r="G19" s="25">
        <f t="shared" si="1"/>
        <v>0</v>
      </c>
      <c r="H19" s="12"/>
      <c r="I19" s="11">
        <v>3</v>
      </c>
      <c r="J19" s="25">
        <f t="shared" si="2"/>
        <v>0</v>
      </c>
      <c r="K19" s="12"/>
      <c r="L19" s="11">
        <v>1</v>
      </c>
      <c r="M19" s="25">
        <f t="shared" si="3"/>
        <v>0</v>
      </c>
      <c r="N19" s="12"/>
      <c r="O19" s="11">
        <v>1</v>
      </c>
      <c r="P19" s="25">
        <f t="shared" si="4"/>
        <v>0</v>
      </c>
      <c r="Q19" s="12"/>
      <c r="R19" s="11">
        <v>2</v>
      </c>
      <c r="S19" s="25">
        <f t="shared" si="5"/>
        <v>0</v>
      </c>
      <c r="T19" s="12"/>
      <c r="U19" s="11">
        <v>3</v>
      </c>
      <c r="V19" s="25">
        <f t="shared" si="6"/>
        <v>0</v>
      </c>
      <c r="W19" s="12"/>
      <c r="X19" s="11">
        <v>2</v>
      </c>
      <c r="Y19" s="25">
        <f t="shared" si="7"/>
        <v>0</v>
      </c>
      <c r="Z19" s="12">
        <v>1</v>
      </c>
      <c r="AA19" s="11">
        <v>1</v>
      </c>
      <c r="AB19" s="25">
        <f t="shared" si="8"/>
        <v>50</v>
      </c>
      <c r="AC19" s="12">
        <v>1</v>
      </c>
      <c r="AD19" s="11"/>
      <c r="AE19" s="25">
        <f t="shared" si="9"/>
        <v>100</v>
      </c>
      <c r="AF19" s="12"/>
      <c r="AG19" s="11"/>
      <c r="AH19" s="25" t="str">
        <f t="shared" si="10"/>
        <v/>
      </c>
      <c r="AI19" s="12"/>
      <c r="AJ19" s="11">
        <v>1</v>
      </c>
      <c r="AK19" s="25">
        <v>0</v>
      </c>
    </row>
    <row r="20" spans="1:37" ht="12.75" x14ac:dyDescent="0.25">
      <c r="A20" s="2" t="s">
        <v>8</v>
      </c>
      <c r="B20" s="12"/>
      <c r="C20" s="11"/>
      <c r="D20" s="25" t="str">
        <f t="shared" si="0"/>
        <v/>
      </c>
      <c r="E20" s="12"/>
      <c r="F20" s="11">
        <v>1</v>
      </c>
      <c r="G20" s="25">
        <f t="shared" si="1"/>
        <v>0</v>
      </c>
      <c r="H20" s="12"/>
      <c r="I20" s="11">
        <v>1</v>
      </c>
      <c r="J20" s="25">
        <f t="shared" si="2"/>
        <v>0</v>
      </c>
      <c r="K20" s="12"/>
      <c r="L20" s="11">
        <v>1</v>
      </c>
      <c r="M20" s="25">
        <f t="shared" si="3"/>
        <v>0</v>
      </c>
      <c r="N20" s="12"/>
      <c r="O20" s="11">
        <v>1</v>
      </c>
      <c r="P20" s="25">
        <f t="shared" si="4"/>
        <v>0</v>
      </c>
      <c r="Q20" s="12"/>
      <c r="R20" s="11">
        <v>1</v>
      </c>
      <c r="S20" s="25">
        <f t="shared" si="5"/>
        <v>0</v>
      </c>
      <c r="T20" s="12"/>
      <c r="U20" s="11"/>
      <c r="V20" s="25" t="str">
        <f t="shared" si="6"/>
        <v/>
      </c>
      <c r="W20" s="12"/>
      <c r="X20" s="11"/>
      <c r="Y20" s="25" t="str">
        <f t="shared" si="7"/>
        <v/>
      </c>
      <c r="Z20" s="12"/>
      <c r="AA20" s="11"/>
      <c r="AB20" s="25" t="str">
        <f t="shared" si="8"/>
        <v/>
      </c>
      <c r="AC20" s="12"/>
      <c r="AD20" s="11"/>
      <c r="AE20" s="25" t="str">
        <f t="shared" si="9"/>
        <v/>
      </c>
      <c r="AF20" s="12"/>
      <c r="AG20" s="11"/>
      <c r="AH20" s="25" t="str">
        <f t="shared" si="10"/>
        <v/>
      </c>
      <c r="AI20" s="12"/>
      <c r="AJ20" s="11"/>
      <c r="AK20" s="25" t="s">
        <v>50</v>
      </c>
    </row>
    <row r="21" spans="1:37" ht="12.75" x14ac:dyDescent="0.25">
      <c r="A21" s="2" t="s">
        <v>9</v>
      </c>
      <c r="B21" s="12"/>
      <c r="C21" s="11"/>
      <c r="D21" s="25" t="str">
        <f t="shared" si="0"/>
        <v/>
      </c>
      <c r="E21" s="12"/>
      <c r="F21" s="11"/>
      <c r="G21" s="25" t="str">
        <f t="shared" si="1"/>
        <v/>
      </c>
      <c r="H21" s="12">
        <v>1</v>
      </c>
      <c r="I21" s="11">
        <v>1</v>
      </c>
      <c r="J21" s="25">
        <f t="shared" si="2"/>
        <v>50</v>
      </c>
      <c r="K21" s="12">
        <v>2</v>
      </c>
      <c r="L21" s="11">
        <v>1</v>
      </c>
      <c r="M21" s="25">
        <f t="shared" si="3"/>
        <v>66.666666666666671</v>
      </c>
      <c r="N21" s="12">
        <v>2</v>
      </c>
      <c r="O21" s="11">
        <v>1</v>
      </c>
      <c r="P21" s="25">
        <f t="shared" si="4"/>
        <v>66.666666666666671</v>
      </c>
      <c r="Q21" s="12"/>
      <c r="R21" s="11"/>
      <c r="S21" s="25" t="str">
        <f t="shared" si="5"/>
        <v/>
      </c>
      <c r="T21" s="12"/>
      <c r="U21" s="11"/>
      <c r="V21" s="25" t="str">
        <f t="shared" si="6"/>
        <v/>
      </c>
      <c r="W21" s="12"/>
      <c r="X21" s="11"/>
      <c r="Y21" s="25" t="str">
        <f t="shared" si="7"/>
        <v/>
      </c>
      <c r="Z21" s="12"/>
      <c r="AA21" s="11"/>
      <c r="AB21" s="25" t="str">
        <f t="shared" si="8"/>
        <v/>
      </c>
      <c r="AC21" s="12"/>
      <c r="AD21" s="11"/>
      <c r="AE21" s="25" t="str">
        <f t="shared" si="9"/>
        <v/>
      </c>
      <c r="AF21" s="12"/>
      <c r="AG21" s="11"/>
      <c r="AH21" s="25" t="str">
        <f t="shared" si="10"/>
        <v/>
      </c>
      <c r="AI21" s="12"/>
      <c r="AJ21" s="11"/>
      <c r="AK21" s="25" t="s">
        <v>50</v>
      </c>
    </row>
    <row r="22" spans="1:37" ht="12.75" x14ac:dyDescent="0.25">
      <c r="A22" s="2" t="s">
        <v>16</v>
      </c>
      <c r="B22" s="11"/>
      <c r="C22" s="11"/>
      <c r="D22" s="25" t="str">
        <f t="shared" si="0"/>
        <v/>
      </c>
      <c r="E22" s="11"/>
      <c r="F22" s="11"/>
      <c r="G22" s="25" t="str">
        <f t="shared" si="1"/>
        <v/>
      </c>
      <c r="H22" s="11"/>
      <c r="I22" s="11">
        <v>1</v>
      </c>
      <c r="J22" s="25">
        <f t="shared" si="2"/>
        <v>0</v>
      </c>
      <c r="K22" s="11"/>
      <c r="L22" s="11">
        <v>3</v>
      </c>
      <c r="M22" s="25">
        <f t="shared" si="3"/>
        <v>0</v>
      </c>
      <c r="N22" s="11">
        <v>3</v>
      </c>
      <c r="O22" s="11">
        <v>6</v>
      </c>
      <c r="P22" s="25">
        <f t="shared" si="4"/>
        <v>33.333333333333329</v>
      </c>
      <c r="Q22" s="11">
        <v>8</v>
      </c>
      <c r="R22" s="11">
        <v>6</v>
      </c>
      <c r="S22" s="25">
        <f t="shared" si="5"/>
        <v>57.142857142857146</v>
      </c>
      <c r="T22" s="11">
        <v>4</v>
      </c>
      <c r="U22" s="11">
        <v>4</v>
      </c>
      <c r="V22" s="25">
        <f t="shared" si="6"/>
        <v>50</v>
      </c>
      <c r="W22" s="11">
        <v>6</v>
      </c>
      <c r="X22" s="11">
        <v>3</v>
      </c>
      <c r="Y22" s="25">
        <f t="shared" si="7"/>
        <v>66.666666666666657</v>
      </c>
      <c r="Z22" s="11">
        <v>7</v>
      </c>
      <c r="AA22" s="11">
        <v>6</v>
      </c>
      <c r="AB22" s="25">
        <f t="shared" si="8"/>
        <v>53.846153846153847</v>
      </c>
      <c r="AC22" s="11">
        <v>10</v>
      </c>
      <c r="AD22" s="11">
        <v>10</v>
      </c>
      <c r="AE22" s="25">
        <f t="shared" si="9"/>
        <v>50</v>
      </c>
      <c r="AF22" s="11">
        <v>6</v>
      </c>
      <c r="AG22" s="11">
        <v>9</v>
      </c>
      <c r="AH22" s="25">
        <f t="shared" si="10"/>
        <v>40</v>
      </c>
      <c r="AI22" s="11">
        <v>5</v>
      </c>
      <c r="AJ22" s="11">
        <v>6</v>
      </c>
      <c r="AK22" s="25">
        <v>45.45454545454546</v>
      </c>
    </row>
    <row r="23" spans="1:37" ht="12.75" x14ac:dyDescent="0.25">
      <c r="A23" s="2" t="s">
        <v>27</v>
      </c>
      <c r="B23" s="12"/>
      <c r="C23" s="11"/>
      <c r="D23" s="25" t="str">
        <f t="shared" si="0"/>
        <v/>
      </c>
      <c r="E23" s="12"/>
      <c r="F23" s="11"/>
      <c r="G23" s="25" t="str">
        <f t="shared" si="1"/>
        <v/>
      </c>
      <c r="H23" s="12"/>
      <c r="I23" s="11"/>
      <c r="J23" s="25" t="str">
        <f t="shared" si="2"/>
        <v/>
      </c>
      <c r="K23" s="12"/>
      <c r="L23" s="11"/>
      <c r="M23" s="25" t="str">
        <f t="shared" si="3"/>
        <v/>
      </c>
      <c r="N23" s="12"/>
      <c r="O23" s="11">
        <v>1</v>
      </c>
      <c r="P23" s="25">
        <f t="shared" si="4"/>
        <v>0</v>
      </c>
      <c r="Q23" s="12">
        <v>1</v>
      </c>
      <c r="R23" s="11"/>
      <c r="S23" s="25">
        <f t="shared" si="5"/>
        <v>100</v>
      </c>
      <c r="T23" s="12">
        <v>2</v>
      </c>
      <c r="U23" s="11"/>
      <c r="V23" s="25">
        <f t="shared" si="6"/>
        <v>100</v>
      </c>
      <c r="W23" s="12"/>
      <c r="X23" s="11"/>
      <c r="Y23" s="25" t="str">
        <f t="shared" si="7"/>
        <v/>
      </c>
      <c r="Z23" s="12"/>
      <c r="AA23" s="11">
        <v>1</v>
      </c>
      <c r="AB23" s="25">
        <f t="shared" si="8"/>
        <v>0</v>
      </c>
      <c r="AC23" s="12"/>
      <c r="AD23" s="11"/>
      <c r="AE23" s="25" t="str">
        <f t="shared" si="9"/>
        <v/>
      </c>
      <c r="AF23" s="12"/>
      <c r="AG23" s="11"/>
      <c r="AH23" s="25" t="str">
        <f t="shared" si="10"/>
        <v/>
      </c>
      <c r="AI23" s="12"/>
      <c r="AJ23" s="11"/>
      <c r="AK23" s="25" t="s">
        <v>50</v>
      </c>
    </row>
    <row r="24" spans="1:37" ht="12.75" x14ac:dyDescent="0.25">
      <c r="A24" s="2" t="s">
        <v>40</v>
      </c>
      <c r="B24" s="12"/>
      <c r="C24" s="11"/>
      <c r="D24" s="25" t="str">
        <f t="shared" si="0"/>
        <v/>
      </c>
      <c r="E24" s="12"/>
      <c r="F24" s="11"/>
      <c r="G24" s="25" t="str">
        <f t="shared" si="1"/>
        <v/>
      </c>
      <c r="H24" s="12"/>
      <c r="I24" s="11"/>
      <c r="J24" s="25" t="str">
        <f t="shared" si="2"/>
        <v/>
      </c>
      <c r="K24" s="12"/>
      <c r="L24" s="11"/>
      <c r="M24" s="25" t="str">
        <f t="shared" si="3"/>
        <v/>
      </c>
      <c r="N24" s="12"/>
      <c r="O24" s="11"/>
      <c r="P24" s="25" t="str">
        <f t="shared" si="4"/>
        <v/>
      </c>
      <c r="Q24" s="12"/>
      <c r="R24" s="11"/>
      <c r="S24" s="25" t="str">
        <f t="shared" si="5"/>
        <v/>
      </c>
      <c r="T24" s="12"/>
      <c r="U24" s="11"/>
      <c r="V24" s="25" t="str">
        <f t="shared" si="6"/>
        <v/>
      </c>
      <c r="W24" s="12"/>
      <c r="X24" s="11">
        <v>1</v>
      </c>
      <c r="Y24" s="25">
        <f t="shared" si="7"/>
        <v>0</v>
      </c>
      <c r="Z24" s="12"/>
      <c r="AA24" s="11">
        <v>1</v>
      </c>
      <c r="AB24" s="25">
        <f t="shared" si="8"/>
        <v>0</v>
      </c>
      <c r="AC24" s="12"/>
      <c r="AD24" s="11"/>
      <c r="AE24" s="25" t="str">
        <f t="shared" si="9"/>
        <v/>
      </c>
      <c r="AF24" s="12"/>
      <c r="AG24" s="11"/>
      <c r="AH24" s="25" t="str">
        <f t="shared" si="10"/>
        <v/>
      </c>
      <c r="AI24" s="12"/>
      <c r="AJ24" s="11"/>
      <c r="AK24" s="25" t="s">
        <v>50</v>
      </c>
    </row>
    <row r="25" spans="1:37" ht="19.5" customHeight="1" x14ac:dyDescent="0.25">
      <c r="A25" s="2" t="s">
        <v>17</v>
      </c>
      <c r="B25" s="12"/>
      <c r="C25" s="11">
        <v>4</v>
      </c>
      <c r="D25" s="25">
        <f>IF((SUM(B25:C25)&gt;0),100/SUM(B25:C25)*B25,"")</f>
        <v>0</v>
      </c>
      <c r="E25" s="12"/>
      <c r="F25" s="11">
        <v>2</v>
      </c>
      <c r="G25" s="25">
        <f>IF((SUM(E25:F25)&gt;0),100/SUM(E25:F25)*E25,"")</f>
        <v>0</v>
      </c>
      <c r="H25" s="12"/>
      <c r="I25" s="11">
        <v>2</v>
      </c>
      <c r="J25" s="25">
        <f>IF((SUM(H25:I25)&gt;0),100/SUM(H25:I25)*H25,"")</f>
        <v>0</v>
      </c>
      <c r="K25" s="12"/>
      <c r="L25" s="11">
        <v>4</v>
      </c>
      <c r="M25" s="25">
        <f>IF((SUM(K25:L25)&gt;0),100/SUM(K25:L25)*K25,"")</f>
        <v>0</v>
      </c>
      <c r="N25" s="12"/>
      <c r="O25" s="11">
        <v>3</v>
      </c>
      <c r="P25" s="25">
        <f>IF((SUM(N25:O25)&gt;0),100/SUM(N25:O25)*N25,"")</f>
        <v>0</v>
      </c>
      <c r="Q25" s="12"/>
      <c r="R25" s="11">
        <v>5</v>
      </c>
      <c r="S25" s="25">
        <f>IF((SUM(Q25:R25)&gt;0),100/SUM(Q25:R25)*Q25,"")</f>
        <v>0</v>
      </c>
      <c r="T25" s="12"/>
      <c r="U25" s="11">
        <v>3</v>
      </c>
      <c r="V25" s="25">
        <f>IF((SUM(T25:U25)&gt;0),100/SUM(T25:U25)*T25,"")</f>
        <v>0</v>
      </c>
      <c r="W25" s="12"/>
      <c r="X25" s="11">
        <v>1</v>
      </c>
      <c r="Y25" s="25">
        <f>IF((SUM(W25:X25)&gt;0),100/SUM(W25:X25)*W25,"")</f>
        <v>0</v>
      </c>
      <c r="Z25" s="12"/>
      <c r="AA25" s="11">
        <v>1</v>
      </c>
      <c r="AB25" s="25">
        <f>IF((SUM(Z25:AA25)&gt;0),100/SUM(Z25:AA25)*Z25,"")</f>
        <v>0</v>
      </c>
      <c r="AC25" s="12"/>
      <c r="AD25" s="11"/>
      <c r="AE25" s="25" t="str">
        <f>IF((SUM(AC25:AD25)&gt;0),100/SUM(AC25:AD25)*AC25,"")</f>
        <v/>
      </c>
      <c r="AF25" s="12"/>
      <c r="AG25" s="11"/>
      <c r="AH25" s="25" t="str">
        <f>IF((SUM(AF25:AG25)&gt;0),100/SUM(AF25:AG25)*AF25,"")</f>
        <v/>
      </c>
      <c r="AI25" s="12"/>
      <c r="AJ25" s="11"/>
      <c r="AK25" s="25" t="s">
        <v>50</v>
      </c>
    </row>
    <row r="26" spans="1:37" ht="12.75" customHeight="1" x14ac:dyDescent="0.25">
      <c r="A26" s="2" t="s">
        <v>41</v>
      </c>
      <c r="B26" s="12"/>
      <c r="C26" s="11">
        <v>7</v>
      </c>
      <c r="D26" s="25">
        <f t="shared" si="0"/>
        <v>0</v>
      </c>
      <c r="E26" s="12"/>
      <c r="F26" s="11">
        <v>4</v>
      </c>
      <c r="G26" s="25">
        <f t="shared" si="1"/>
        <v>0</v>
      </c>
      <c r="H26" s="12"/>
      <c r="I26" s="11">
        <v>1</v>
      </c>
      <c r="J26" s="25">
        <f t="shared" si="2"/>
        <v>0</v>
      </c>
      <c r="K26" s="12"/>
      <c r="L26" s="11">
        <v>1</v>
      </c>
      <c r="M26" s="25">
        <f t="shared" si="3"/>
        <v>0</v>
      </c>
      <c r="N26" s="12"/>
      <c r="O26" s="11"/>
      <c r="P26" s="25" t="str">
        <f t="shared" si="4"/>
        <v/>
      </c>
      <c r="Q26" s="12"/>
      <c r="R26" s="11"/>
      <c r="S26" s="25" t="str">
        <f t="shared" si="5"/>
        <v/>
      </c>
      <c r="T26" s="12"/>
      <c r="U26" s="11"/>
      <c r="V26" s="25" t="str">
        <f t="shared" si="6"/>
        <v/>
      </c>
      <c r="W26" s="12"/>
      <c r="X26" s="11"/>
      <c r="Y26" s="25" t="str">
        <f t="shared" si="7"/>
        <v/>
      </c>
      <c r="Z26" s="12"/>
      <c r="AA26" s="11"/>
      <c r="AB26" s="25" t="str">
        <f t="shared" si="8"/>
        <v/>
      </c>
      <c r="AC26" s="12"/>
      <c r="AD26" s="11"/>
      <c r="AE26" s="25" t="str">
        <f t="shared" si="9"/>
        <v/>
      </c>
      <c r="AF26" s="12"/>
      <c r="AG26" s="11"/>
      <c r="AH26" s="25" t="str">
        <f t="shared" si="10"/>
        <v/>
      </c>
      <c r="AI26" s="12"/>
      <c r="AJ26" s="11"/>
      <c r="AK26" s="25" t="s">
        <v>50</v>
      </c>
    </row>
    <row r="27" spans="1:37" ht="12.75" x14ac:dyDescent="0.25">
      <c r="A27" s="2" t="s">
        <v>18</v>
      </c>
      <c r="B27" s="12"/>
      <c r="C27" s="11"/>
      <c r="D27" s="25" t="str">
        <f t="shared" si="0"/>
        <v/>
      </c>
      <c r="E27" s="12"/>
      <c r="F27" s="11"/>
      <c r="G27" s="25" t="str">
        <f t="shared" si="1"/>
        <v/>
      </c>
      <c r="H27" s="12"/>
      <c r="I27" s="11"/>
      <c r="J27" s="25" t="str">
        <f t="shared" si="2"/>
        <v/>
      </c>
      <c r="K27" s="12"/>
      <c r="L27" s="11"/>
      <c r="M27" s="25" t="str">
        <f t="shared" si="3"/>
        <v/>
      </c>
      <c r="N27" s="12"/>
      <c r="O27" s="11"/>
      <c r="P27" s="25" t="str">
        <f t="shared" si="4"/>
        <v/>
      </c>
      <c r="Q27" s="12"/>
      <c r="R27" s="11">
        <v>1</v>
      </c>
      <c r="S27" s="25">
        <f t="shared" si="5"/>
        <v>0</v>
      </c>
      <c r="T27" s="12"/>
      <c r="U27" s="11">
        <v>1</v>
      </c>
      <c r="V27" s="25">
        <f t="shared" si="6"/>
        <v>0</v>
      </c>
      <c r="W27" s="12"/>
      <c r="X27" s="11">
        <v>1</v>
      </c>
      <c r="Y27" s="25">
        <f t="shared" si="7"/>
        <v>0</v>
      </c>
      <c r="Z27" s="12"/>
      <c r="AA27" s="11">
        <v>2</v>
      </c>
      <c r="AB27" s="25">
        <f t="shared" si="8"/>
        <v>0</v>
      </c>
      <c r="AC27" s="12"/>
      <c r="AD27" s="11">
        <v>1</v>
      </c>
      <c r="AE27" s="25">
        <f t="shared" si="9"/>
        <v>0</v>
      </c>
      <c r="AF27" s="12"/>
      <c r="AG27" s="11"/>
      <c r="AH27" s="25" t="str">
        <f t="shared" si="10"/>
        <v/>
      </c>
      <c r="AI27" s="12"/>
      <c r="AJ27" s="11"/>
      <c r="AK27" s="25" t="s">
        <v>50</v>
      </c>
    </row>
    <row r="28" spans="1:37" ht="12.75" x14ac:dyDescent="0.25">
      <c r="A28" s="2" t="s">
        <v>19</v>
      </c>
      <c r="B28" s="12"/>
      <c r="C28" s="11"/>
      <c r="D28" s="25" t="str">
        <f t="shared" si="0"/>
        <v/>
      </c>
      <c r="E28" s="12"/>
      <c r="F28" s="11"/>
      <c r="G28" s="25" t="str">
        <f t="shared" si="1"/>
        <v/>
      </c>
      <c r="H28" s="12"/>
      <c r="I28" s="11"/>
      <c r="J28" s="25" t="str">
        <f t="shared" si="2"/>
        <v/>
      </c>
      <c r="K28" s="12"/>
      <c r="L28" s="11"/>
      <c r="M28" s="25" t="str">
        <f t="shared" si="3"/>
        <v/>
      </c>
      <c r="N28" s="12"/>
      <c r="O28" s="11">
        <v>2</v>
      </c>
      <c r="P28" s="25">
        <f t="shared" si="4"/>
        <v>0</v>
      </c>
      <c r="Q28" s="12"/>
      <c r="R28" s="11">
        <v>8</v>
      </c>
      <c r="S28" s="25">
        <f t="shared" si="5"/>
        <v>0</v>
      </c>
      <c r="T28" s="12"/>
      <c r="U28" s="11">
        <v>7</v>
      </c>
      <c r="V28" s="25">
        <f t="shared" si="6"/>
        <v>0</v>
      </c>
      <c r="W28" s="12"/>
      <c r="X28" s="11"/>
      <c r="Y28" s="25" t="str">
        <f t="shared" si="7"/>
        <v/>
      </c>
      <c r="Z28" s="12"/>
      <c r="AA28" s="11"/>
      <c r="AB28" s="25" t="str">
        <f t="shared" si="8"/>
        <v/>
      </c>
      <c r="AC28" s="12"/>
      <c r="AD28" s="11"/>
      <c r="AE28" s="25" t="str">
        <f t="shared" si="9"/>
        <v/>
      </c>
      <c r="AF28" s="12"/>
      <c r="AG28" s="11"/>
      <c r="AH28" s="25" t="str">
        <f t="shared" si="10"/>
        <v/>
      </c>
      <c r="AI28" s="12"/>
      <c r="AJ28" s="11"/>
      <c r="AK28" s="25" t="s">
        <v>50</v>
      </c>
    </row>
    <row r="29" spans="1:37" ht="12.75" x14ac:dyDescent="0.25">
      <c r="A29" s="2" t="s">
        <v>0</v>
      </c>
      <c r="B29" s="12"/>
      <c r="C29" s="11"/>
      <c r="D29" s="25" t="str">
        <f t="shared" si="0"/>
        <v/>
      </c>
      <c r="E29" s="12"/>
      <c r="F29" s="11"/>
      <c r="G29" s="25" t="str">
        <f t="shared" si="1"/>
        <v/>
      </c>
      <c r="H29" s="12"/>
      <c r="I29" s="11"/>
      <c r="J29" s="25" t="str">
        <f t="shared" si="2"/>
        <v/>
      </c>
      <c r="K29" s="12"/>
      <c r="L29" s="11"/>
      <c r="M29" s="25" t="str">
        <f t="shared" si="3"/>
        <v/>
      </c>
      <c r="N29" s="12"/>
      <c r="O29" s="11"/>
      <c r="P29" s="25" t="str">
        <f t="shared" si="4"/>
        <v/>
      </c>
      <c r="Q29" s="12"/>
      <c r="R29" s="11">
        <v>2</v>
      </c>
      <c r="S29" s="25">
        <f t="shared" si="5"/>
        <v>0</v>
      </c>
      <c r="T29" s="12"/>
      <c r="U29" s="11">
        <v>1</v>
      </c>
      <c r="V29" s="25">
        <f t="shared" si="6"/>
        <v>0</v>
      </c>
      <c r="W29" s="12"/>
      <c r="X29" s="11">
        <v>2</v>
      </c>
      <c r="Y29" s="25">
        <f t="shared" si="7"/>
        <v>0</v>
      </c>
      <c r="Z29" s="12"/>
      <c r="AA29" s="11">
        <v>1</v>
      </c>
      <c r="AB29" s="25">
        <f t="shared" si="8"/>
        <v>0</v>
      </c>
      <c r="AC29" s="12"/>
      <c r="AD29" s="11">
        <v>1</v>
      </c>
      <c r="AE29" s="25">
        <f t="shared" si="9"/>
        <v>0</v>
      </c>
      <c r="AF29" s="12">
        <v>1</v>
      </c>
      <c r="AG29" s="11">
        <v>1</v>
      </c>
      <c r="AH29" s="25">
        <f t="shared" si="10"/>
        <v>50</v>
      </c>
      <c r="AI29" s="12">
        <v>1</v>
      </c>
      <c r="AJ29" s="11">
        <v>1</v>
      </c>
      <c r="AK29" s="25">
        <v>50</v>
      </c>
    </row>
    <row r="30" spans="1:37" ht="12.75" x14ac:dyDescent="0.25">
      <c r="A30" s="10" t="s">
        <v>33</v>
      </c>
      <c r="D30" s="25" t="str">
        <f t="shared" si="0"/>
        <v/>
      </c>
      <c r="G30" s="25" t="str">
        <f t="shared" si="1"/>
        <v/>
      </c>
      <c r="J30" s="25" t="str">
        <f t="shared" si="2"/>
        <v/>
      </c>
      <c r="M30" s="25" t="str">
        <f t="shared" si="3"/>
        <v/>
      </c>
      <c r="P30" s="25" t="str">
        <f t="shared" si="4"/>
        <v/>
      </c>
      <c r="S30" s="25" t="str">
        <f t="shared" si="5"/>
        <v/>
      </c>
      <c r="V30" s="25" t="str">
        <f t="shared" si="6"/>
        <v/>
      </c>
      <c r="Y30" s="25" t="str">
        <f t="shared" si="7"/>
        <v/>
      </c>
      <c r="AB30" s="25" t="str">
        <f t="shared" si="8"/>
        <v/>
      </c>
      <c r="AE30" s="25" t="str">
        <f t="shared" si="9"/>
        <v/>
      </c>
      <c r="AF30" s="12"/>
      <c r="AG30" s="11">
        <v>1</v>
      </c>
      <c r="AH30" s="25">
        <f t="shared" si="10"/>
        <v>0</v>
      </c>
      <c r="AI30" s="12"/>
      <c r="AJ30" s="11">
        <v>1</v>
      </c>
      <c r="AK30" s="25">
        <v>0</v>
      </c>
    </row>
    <row r="31" spans="1:37" ht="18.75" customHeight="1" x14ac:dyDescent="0.25">
      <c r="A31" s="2" t="s">
        <v>30</v>
      </c>
      <c r="B31" s="12"/>
      <c r="C31" s="11"/>
      <c r="D31" s="25" t="str">
        <f t="shared" si="0"/>
        <v/>
      </c>
      <c r="E31" s="12"/>
      <c r="F31" s="11"/>
      <c r="G31" s="25" t="str">
        <f t="shared" si="1"/>
        <v/>
      </c>
      <c r="H31" s="12"/>
      <c r="I31" s="11">
        <v>2</v>
      </c>
      <c r="J31" s="25">
        <f t="shared" si="2"/>
        <v>0</v>
      </c>
      <c r="K31" s="12">
        <v>1</v>
      </c>
      <c r="L31" s="11">
        <v>1</v>
      </c>
      <c r="M31" s="25">
        <f t="shared" si="3"/>
        <v>50</v>
      </c>
      <c r="N31" s="12"/>
      <c r="O31" s="11">
        <v>1</v>
      </c>
      <c r="P31" s="25">
        <f t="shared" si="4"/>
        <v>0</v>
      </c>
      <c r="Q31" s="12"/>
      <c r="R31" s="11">
        <v>2</v>
      </c>
      <c r="S31" s="25">
        <f t="shared" si="5"/>
        <v>0</v>
      </c>
      <c r="T31" s="12"/>
      <c r="U31" s="11"/>
      <c r="V31" s="25" t="str">
        <f t="shared" si="6"/>
        <v/>
      </c>
      <c r="W31" s="12"/>
      <c r="X31" s="11"/>
      <c r="Y31" s="25" t="str">
        <f t="shared" si="7"/>
        <v/>
      </c>
      <c r="Z31" s="12"/>
      <c r="AA31" s="11"/>
      <c r="AB31" s="25" t="str">
        <f t="shared" si="8"/>
        <v/>
      </c>
      <c r="AC31" s="12"/>
      <c r="AD31" s="11"/>
      <c r="AE31" s="25" t="str">
        <f t="shared" si="9"/>
        <v/>
      </c>
      <c r="AF31" s="12"/>
      <c r="AG31" s="11">
        <v>1</v>
      </c>
      <c r="AH31" s="25">
        <f t="shared" si="10"/>
        <v>0</v>
      </c>
      <c r="AI31" s="12"/>
      <c r="AJ31" s="11">
        <v>1</v>
      </c>
      <c r="AK31" s="25">
        <v>0</v>
      </c>
    </row>
    <row r="32" spans="1:37" s="12" customFormat="1" ht="5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1" ht="8.25" customHeight="1" x14ac:dyDescent="0.2"/>
    <row r="34" spans="1:1" x14ac:dyDescent="0.2">
      <c r="A34" s="32" t="s">
        <v>2</v>
      </c>
    </row>
    <row r="35" spans="1:1" ht="12.75" x14ac:dyDescent="0.25">
      <c r="A35" s="13" t="s">
        <v>6</v>
      </c>
    </row>
    <row r="36" spans="1:1" ht="12.75" x14ac:dyDescent="0.25">
      <c r="A36" s="13" t="s">
        <v>53</v>
      </c>
    </row>
    <row r="37" spans="1:1" s="29" customFormat="1" ht="12.75" x14ac:dyDescent="0.25">
      <c r="A37" s="13" t="s">
        <v>44</v>
      </c>
    </row>
    <row r="38" spans="1:1" ht="12.75" x14ac:dyDescent="0.25">
      <c r="A38" s="13"/>
    </row>
    <row r="39" spans="1:1" ht="12.75" x14ac:dyDescent="0.25">
      <c r="A39" s="18" t="s">
        <v>24</v>
      </c>
    </row>
    <row r="40" spans="1:1" ht="12.75" x14ac:dyDescent="0.25">
      <c r="A40" s="13"/>
    </row>
    <row r="41" spans="1:1" ht="12.75" x14ac:dyDescent="0.25">
      <c r="A41" s="13" t="s">
        <v>51</v>
      </c>
    </row>
    <row r="42" spans="1:1" ht="12.75" x14ac:dyDescent="0.25">
      <c r="A42" s="13" t="s">
        <v>52</v>
      </c>
    </row>
    <row r="43" spans="1:1" ht="12.75" x14ac:dyDescent="0.25">
      <c r="A43" s="2" t="s">
        <v>25</v>
      </c>
    </row>
    <row r="44" spans="1:1" ht="12.75" x14ac:dyDescent="0.25">
      <c r="A44" s="2" t="s">
        <v>42</v>
      </c>
    </row>
    <row r="45" spans="1:1" ht="12.75" x14ac:dyDescent="0.25">
      <c r="A45" s="2" t="s">
        <v>43</v>
      </c>
    </row>
    <row r="46" spans="1:1" ht="12.75" x14ac:dyDescent="0.25">
      <c r="A46" s="2" t="s">
        <v>29</v>
      </c>
    </row>
    <row r="47" spans="1:1" ht="12.75" x14ac:dyDescent="0.25">
      <c r="A47" s="2" t="s">
        <v>20</v>
      </c>
    </row>
    <row r="48" spans="1:1" ht="12.75" x14ac:dyDescent="0.25">
      <c r="A48" s="2" t="s">
        <v>26</v>
      </c>
    </row>
    <row r="49" spans="1:6" ht="12.75" x14ac:dyDescent="0.25">
      <c r="A49" s="2" t="s">
        <v>21</v>
      </c>
    </row>
    <row r="50" spans="1:6" ht="12.75" x14ac:dyDescent="0.25">
      <c r="A50" s="2" t="s">
        <v>22</v>
      </c>
    </row>
    <row r="51" spans="1:6" ht="12.75" x14ac:dyDescent="0.25">
      <c r="A51" s="2" t="s">
        <v>54</v>
      </c>
    </row>
    <row r="53" spans="1:6" ht="12.75" x14ac:dyDescent="0.25">
      <c r="A53" s="15" t="s">
        <v>3</v>
      </c>
      <c r="B53" s="12"/>
      <c r="C53" s="12"/>
      <c r="D53" s="12"/>
      <c r="E53" s="30"/>
      <c r="F53" s="12"/>
    </row>
    <row r="54" spans="1:6" ht="12.75" x14ac:dyDescent="0.25">
      <c r="A54" s="13" t="s">
        <v>4</v>
      </c>
      <c r="B54" s="12"/>
      <c r="C54" s="12"/>
      <c r="D54" s="12"/>
      <c r="E54" s="30"/>
      <c r="F54" s="12"/>
    </row>
    <row r="55" spans="1:6" ht="13.5" x14ac:dyDescent="0.25">
      <c r="A55" s="12" t="s">
        <v>45</v>
      </c>
      <c r="B55" s="31"/>
      <c r="C55" s="31"/>
      <c r="D55" s="12"/>
      <c r="E55" s="30"/>
      <c r="F55" s="12"/>
    </row>
    <row r="56" spans="1:6" ht="13.5" x14ac:dyDescent="0.25">
      <c r="A56" s="12" t="s">
        <v>46</v>
      </c>
      <c r="B56" s="31"/>
      <c r="C56" s="31"/>
      <c r="D56" s="12"/>
      <c r="E56" s="30"/>
      <c r="F56" s="12"/>
    </row>
    <row r="57" spans="1:6" ht="12.75" x14ac:dyDescent="0.25">
      <c r="A57" s="14" t="s">
        <v>5</v>
      </c>
      <c r="B57" s="12"/>
      <c r="C57" s="12"/>
      <c r="D57" s="12"/>
      <c r="E57" s="30"/>
      <c r="F57" s="12"/>
    </row>
  </sheetData>
  <phoneticPr fontId="0" type="noConversion"/>
  <hyperlinks>
    <hyperlink ref="A34" r:id="rId1"/>
  </hyperlinks>
  <pageMargins left="0.2" right="0.19" top="0.26" bottom="0.28000000000000003" header="0.17" footer="0.26"/>
  <pageSetup paperSize="9" scale="89" orientation="landscape" r:id="rId2"/>
  <headerFooter alignWithMargins="0"/>
  <ignoredErrors>
    <ignoredError sqref="D7:AK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Postec Loïc BFS</cp:lastModifiedBy>
  <cp:lastPrinted>2011-11-28T15:28:59Z</cp:lastPrinted>
  <dcterms:created xsi:type="dcterms:W3CDTF">2010-09-16T08:54:49Z</dcterms:created>
  <dcterms:modified xsi:type="dcterms:W3CDTF">2017-03-01T07:54:48Z</dcterms:modified>
</cp:coreProperties>
</file>