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A65FD2FC-BE71-4BA6-AD60-6A34EE71C997}" xr6:coauthVersionLast="47" xr6:coauthVersionMax="47" xr10:uidLastSave="{00000000-0000-0000-0000-000000000000}"/>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S8" i="6" l="1"/>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<sst xmlns="http://schemas.openxmlformats.org/spreadsheetml/2006/main" count="21204" uniqueCount="5500">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</sst>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54">
    <xf numFmtId="0" fontId="0" fillId="0" borderId="0" xfId="0"/>
    <xf numFmtId="169" fontId="2" fillId="0" borderId="0" xfId="0" applyNumberFormat="1" applyFont="1" applyFill="1" applyBorder="1"/>
    <xf numFmtId="0" fontId="2" fillId="0" borderId="0" xfId="0" applyFont="1" applyFill="1" applyBorder="1"/>
    <xf numFmtId="0" fontId="2" fillId="0" borderId="0" xfId="0" applyFont="1" applyFill="1" applyBorder="1" applyAlignment="1"/>
    <xf numFmtId="0" fontId="2" fillId="0" borderId="0" xfId="2" applyFont="1" applyFill="1" applyBorder="1" applyAlignment="1"/>
    <xf numFmtId="171" fontId="5" fillId="0" borderId="0" xfId="0" applyNumberFormat="1" applyFont="1" applyFill="1" applyBorder="1" applyAlignment="1">
      <alignment vertical="center" wrapText="1"/>
    </xf>
    <xf numFmtId="0" fontId="12" fillId="0" borderId="0" xfId="0" applyFont="1" applyFill="1" applyBorder="1"/>
    <xf numFmtId="0" fontId="14" fillId="0" borderId="0" xfId="0" applyFont="1" applyFill="1" applyBorder="1"/>
    <xf numFmtId="169" fontId="14" fillId="0" borderId="0" xfId="0" applyNumberFormat="1" applyFont="1" applyFill="1" applyBorder="1"/>
    <xf numFmtId="0" fontId="10" fillId="5" borderId="0" xfId="0" applyFont="1" applyFill="1" applyBorder="1"/>
    <xf numFmtId="171" fontId="5" fillId="0" borderId="14" xfId="0" applyNumberFormat="1" applyFont="1" applyFill="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Fill="1" applyBorder="1" applyAlignment="1" applyProtection="1">
      <protection hidden="1"/>
    </xf>
    <xf numFmtId="169" fontId="2" fillId="0" borderId="0" xfId="0" applyNumberFormat="1" applyFont="1" applyFill="1" applyBorder="1" applyProtection="1">
      <protection hidden="1"/>
    </xf>
    <xf numFmtId="164" fontId="2" fillId="0" borderId="0"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164" fontId="2" fillId="0" borderId="0" xfId="1" applyFont="1" applyFill="1" applyBorder="1" applyAlignment="1" applyProtection="1">
      <alignment horizontal="right" vertical="center"/>
      <protection hidden="1"/>
    </xf>
    <xf numFmtId="164" fontId="3" fillId="0" borderId="0" xfId="1" applyFont="1" applyFill="1" applyBorder="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Fill="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13" fillId="0" borderId="11" xfId="0" applyFont="1" applyFill="1" applyBorder="1" applyAlignment="1" applyProtection="1">
      <alignment horizontal="left" indent="1"/>
      <protection hidden="1"/>
    </xf>
    <xf numFmtId="0" fontId="13" fillId="0" borderId="11" xfId="0" applyFont="1" applyFill="1" applyBorder="1" applyAlignment="1" applyProtection="1">
      <alignment horizontal="left" indent="2"/>
      <protection hidden="1"/>
    </xf>
    <xf numFmtId="0" fontId="13" fillId="0" borderId="11" xfId="6" applyFont="1" applyFill="1" applyBorder="1" applyAlignment="1" applyProtection="1">
      <alignment horizontal="left" indent="2"/>
      <protection hidden="1"/>
    </xf>
    <xf numFmtId="0" fontId="13" fillId="0" borderId="11" xfId="7" applyFont="1" applyFill="1" applyBorder="1" applyAlignment="1" applyProtection="1">
      <alignment horizontal="left" indent="2"/>
      <protection hidden="1"/>
    </xf>
    <xf numFmtId="0" fontId="13" fillId="0" borderId="11" xfId="5" applyFont="1" applyFill="1" applyBorder="1" applyAlignment="1" applyProtection="1">
      <alignment horizontal="left" indent="1"/>
      <protection hidden="1"/>
    </xf>
    <xf numFmtId="0" fontId="13" fillId="0" borderId="11" xfId="5" applyFont="1" applyFill="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Fill="1" applyBorder="1" applyAlignment="1" applyProtection="1">
      <alignment horizontal="left" indent="1"/>
      <protection hidden="1"/>
    </xf>
    <xf numFmtId="0" fontId="9" fillId="0" borderId="0" xfId="2" applyFont="1" applyFill="1" applyBorder="1" applyAlignment="1" applyProtection="1">
      <protection hidden="1"/>
    </xf>
    <xf numFmtId="0" fontId="12" fillId="0" borderId="0" xfId="0" applyFont="1" applyFill="1" applyBorder="1" applyProtection="1">
      <protection locked="0" hidden="1"/>
    </xf>
    <xf numFmtId="0" fontId="17" fillId="0" borderId="0" xfId="0" applyFont="1" applyFill="1"/>
    <xf numFmtId="0" fontId="17" fillId="0" borderId="0" xfId="3" applyFont="1" applyFill="1"/>
    <xf numFmtId="0" fontId="18" fillId="0" borderId="0" xfId="0" applyFont="1" applyFill="1" applyBorder="1" applyProtection="1">
      <protection hidden="1"/>
    </xf>
    <xf numFmtId="0" fontId="13" fillId="6" borderId="0" xfId="0" applyFont="1" applyFill="1" applyBorder="1"/>
    <xf numFmtId="0" fontId="13" fillId="6" borderId="14" xfId="0" applyFont="1" applyFill="1" applyBorder="1"/>
    <xf numFmtId="0" fontId="13" fillId="0" borderId="0" xfId="0" applyFont="1" applyFill="1" applyBorder="1"/>
    <xf numFmtId="0" fontId="13" fillId="0" borderId="14" xfId="0" applyFont="1" applyFill="1" applyBorder="1"/>
    <xf numFmtId="169" fontId="13" fillId="0" borderId="14" xfId="0" applyNumberFormat="1" applyFont="1" applyFill="1" applyBorder="1"/>
    <xf numFmtId="169" fontId="13" fillId="6" borderId="14" xfId="0" applyNumberFormat="1" applyFont="1" applyFill="1" applyBorder="1"/>
    <xf numFmtId="169" fontId="13" fillId="0" borderId="0" xfId="0" applyNumberFormat="1" applyFont="1" applyFill="1" applyBorder="1"/>
    <xf numFmtId="169" fontId="13" fillId="6" borderId="0" xfId="0" applyNumberFormat="1" applyFont="1" applyFill="1" applyBorder="1"/>
    <xf numFmtId="169" fontId="13" fillId="6" borderId="15" xfId="0" applyNumberFormat="1" applyFont="1" applyFill="1" applyBorder="1"/>
    <xf numFmtId="0" fontId="13" fillId="6" borderId="15" xfId="0" applyFont="1" applyFill="1" applyBorder="1"/>
    <xf numFmtId="164" fontId="13" fillId="5" borderId="12" xfId="1" applyFont="1" applyFill="1" applyBorder="1" applyAlignment="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applyFill="1" applyBorder="1" applyAlignment="1"/>
    <xf numFmtId="1" fontId="13" fillId="0" borderId="19" xfId="0" applyNumberFormat="1" applyFont="1" applyFill="1" applyBorder="1" applyAlignment="1" applyProtection="1">
      <alignment horizontal="left" indent="2"/>
      <protection hidden="1"/>
    </xf>
    <xf numFmtId="168" fontId="13" fillId="0" borderId="19" xfId="0" applyNumberFormat="1" applyFont="1" applyFill="1" applyBorder="1" applyAlignment="1" applyProtection="1">
      <alignment horizontal="left" indent="2"/>
      <protection hidden="1"/>
    </xf>
    <xf numFmtId="0" fontId="13" fillId="0" borderId="19" xfId="0" applyFont="1" applyFill="1" applyBorder="1" applyAlignment="1" applyProtection="1">
      <alignment horizontal="left" indent="2"/>
      <protection hidden="1"/>
    </xf>
    <xf numFmtId="0" fontId="13" fillId="0" borderId="19" xfId="0" applyFont="1" applyFill="1" applyBorder="1" applyAlignment="1" applyProtection="1">
      <protection hidden="1"/>
    </xf>
    <xf numFmtId="0" fontId="13" fillId="6" borderId="19" xfId="0" applyFont="1" applyFill="1" applyBorder="1" applyAlignment="1" applyProtection="1">
      <protection hidden="1"/>
    </xf>
    <xf numFmtId="169" fontId="13" fillId="0" borderId="0" xfId="0" applyNumberFormat="1" applyFont="1" applyFill="1" applyBorder="1" applyProtection="1">
      <protection hidden="1"/>
    </xf>
    <xf numFmtId="0" fontId="13" fillId="0" borderId="19" xfId="0" applyFont="1" applyFill="1" applyBorder="1" applyAlignment="1" applyProtection="1">
      <alignment horizontal="left" indent="1"/>
      <protection hidden="1"/>
    </xf>
    <xf numFmtId="0" fontId="19" fillId="0" borderId="0" xfId="3" applyFont="1" applyFill="1"/>
    <xf numFmtId="169" fontId="13" fillId="6" borderId="0" xfId="0" applyNumberFormat="1" applyFont="1" applyFill="1" applyBorder="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Fill="1" applyBorder="1" applyAlignment="1" applyProtection="1">
      <alignment horizontal="left" indent="2"/>
      <protection hidden="1"/>
    </xf>
    <xf numFmtId="0" fontId="13" fillId="0" borderId="0" xfId="0" applyNumberFormat="1" applyFont="1" applyFill="1" applyBorder="1" applyAlignment="1" applyProtection="1">
      <alignment horizontal="left" indent="2"/>
      <protection hidden="1"/>
    </xf>
    <xf numFmtId="0" fontId="13" fillId="0" borderId="0" xfId="0" applyFont="1" applyFill="1" applyBorder="1" applyAlignment="1" applyProtection="1">
      <alignment horizontal="left" indent="2"/>
      <protection hidden="1"/>
    </xf>
    <xf numFmtId="0" fontId="13" fillId="0" borderId="0" xfId="0" applyFont="1" applyFill="1" applyBorder="1" applyAlignment="1" applyProtection="1">
      <protection hidden="1"/>
    </xf>
    <xf numFmtId="0" fontId="13" fillId="6" borderId="0" xfId="0" applyFont="1" applyFill="1" applyBorder="1" applyAlignment="1" applyProtection="1">
      <protection hidden="1"/>
    </xf>
    <xf numFmtId="164" fontId="20" fillId="6" borderId="15" xfId="8" applyNumberFormat="1" applyFont="1" applyFill="1" applyBorder="1" applyAlignment="1" applyProtection="1">
      <alignment horizontal="left" vertical="center"/>
      <protection hidden="1"/>
    </xf>
    <xf numFmtId="0" fontId="13" fillId="0" borderId="0" xfId="0" applyFont="1" applyFill="1" applyBorder="1" applyAlignment="1"/>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Fill="1" applyBorder="1"/>
    <xf numFmtId="172" fontId="13" fillId="0" borderId="0" xfId="0" applyNumberFormat="1" applyFont="1" applyFill="1" applyBorder="1"/>
    <xf numFmtId="172" fontId="13" fillId="6" borderId="0" xfId="0" applyNumberFormat="1" applyFont="1" applyFill="1" applyBorder="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applyAlignment="1"/>
    <xf numFmtId="173" fontId="13" fillId="5" borderId="22" xfId="2" applyNumberFormat="1" applyFont="1" applyFill="1" applyBorder="1" applyAlignment="1"/>
    <xf numFmtId="172" fontId="13" fillId="0" borderId="0" xfId="0" applyNumberFormat="1" applyFont="1" applyFill="1" applyBorder="1" applyAlignment="1">
      <alignment horizontal="center"/>
    </xf>
    <xf numFmtId="172" fontId="13" fillId="0" borderId="0" xfId="0" applyNumberFormat="1" applyFont="1" applyFill="1" applyBorder="1" applyAlignment="1"/>
    <xf numFmtId="172" fontId="13" fillId="0" borderId="0" xfId="0" quotePrefix="1" applyNumberFormat="1" applyFont="1" applyFill="1" applyBorder="1" applyAlignment="1">
      <alignment horizontal="center"/>
    </xf>
    <xf numFmtId="172" fontId="13" fillId="4" borderId="0" xfId="0" applyNumberFormat="1" applyFont="1" applyFill="1" applyBorder="1" applyAlignment="1"/>
    <xf numFmtId="170" fontId="13" fillId="0" borderId="0" xfId="0" applyNumberFormat="1" applyFont="1" applyFill="1" applyBorder="1"/>
    <xf numFmtId="170" fontId="13" fillId="6" borderId="0" xfId="0" applyNumberFormat="1" applyFont="1" applyFill="1" applyBorder="1"/>
    <xf numFmtId="170" fontId="13" fillId="6" borderId="15" xfId="0" applyNumberFormat="1" applyFont="1" applyFill="1" applyBorder="1"/>
    <xf numFmtId="172" fontId="13" fillId="4" borderId="0" xfId="0" applyNumberFormat="1" applyFont="1" applyFill="1" applyBorder="1"/>
    <xf numFmtId="0" fontId="13" fillId="0" borderId="0" xfId="0" quotePrefix="1" applyFont="1" applyFill="1" applyBorder="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Fill="1" applyBorder="1" applyAlignment="1">
      <alignment vertical="center"/>
    </xf>
    <xf numFmtId="0" fontId="10" fillId="0" borderId="0" xfId="0" applyFont="1" applyFill="1" applyBorder="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Border="1" applyAlignment="1">
      <alignment vertical="center"/>
    </xf>
    <xf numFmtId="172" fontId="10" fillId="6" borderId="0" xfId="0" applyNumberFormat="1" applyFont="1" applyFill="1" applyBorder="1" applyAlignment="1">
      <alignment vertical="center"/>
    </xf>
    <xf numFmtId="1" fontId="10" fillId="6" borderId="0" xfId="0" applyNumberFormat="1" applyFont="1" applyFill="1" applyBorder="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Fill="1" applyBorder="1" applyAlignment="1">
      <alignment vertical="center"/>
    </xf>
    <xf numFmtId="172" fontId="13" fillId="0" borderId="0" xfId="0" quotePrefix="1" applyNumberFormat="1" applyFont="1" applyFill="1" applyBorder="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Fill="1" applyBorder="1" applyAlignment="1">
      <alignment horizontal="right"/>
    </xf>
    <xf numFmtId="172" fontId="13" fillId="4" borderId="0" xfId="0" applyNumberFormat="1" applyFont="1" applyFill="1" applyBorder="1" applyAlignment="1">
      <alignment horizontal="right"/>
    </xf>
    <xf numFmtId="172" fontId="10" fillId="4" borderId="0" xfId="0" applyNumberFormat="1" applyFont="1" applyFill="1" applyBorder="1"/>
    <xf numFmtId="172" fontId="13" fillId="0" borderId="0" xfId="0" applyNumberFormat="1" applyFont="1" applyFill="1" applyBorder="1" applyAlignment="1">
      <alignment horizontal="right" indent="1"/>
    </xf>
    <xf numFmtId="173" fontId="13" fillId="5" borderId="24" xfId="2" applyNumberFormat="1" applyFont="1" applyFill="1" applyBorder="1" applyAlignment="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3" fillId="0" borderId="0" xfId="0" applyNumberFormat="1" applyFont="1" applyBorder="1"/>
    <xf numFmtId="172" fontId="13" fillId="0" borderId="0" xfId="0" applyNumberFormat="1" applyFont="1" applyBorder="1" applyAlignment="1">
      <alignment horizontal="right" indent="1"/>
    </xf>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applyAlignment="1"/>
    <xf numFmtId="170" fontId="13" fillId="0" borderId="14" xfId="0" applyNumberFormat="1" applyFont="1" applyFill="1" applyBorder="1"/>
    <xf numFmtId="170" fontId="13" fillId="6" borderId="14" xfId="0" applyNumberFormat="1" applyFont="1" applyFill="1" applyBorder="1"/>
    <xf numFmtId="170" fontId="13" fillId="6" borderId="18"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172" fontId="13" fillId="0" borderId="14" xfId="0" applyNumberFormat="1" applyFont="1" applyFill="1" applyBorder="1" applyAlignment="1">
      <alignment horizont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S112"/>
  <sheetViews>
    <sheetView tabSelected="1" zoomScaleNormal="100" workbookViewId="0">
      <pane xSplit="11" ySplit="8" topLeftCell="FK9" activePane="bottomRight" state="frozen"/>
      <selection activeCell="C1" sqref="C1"/>
      <selection pane="topRight" activeCell="O1" sqref="O1"/>
      <selection pane="bottomLeft" activeCell="C9" sqref="C9"/>
      <selection pane="bottomRight" activeCell="FS9" sqref="FS9"/>
    </sheetView>
  </sheetViews>
  <sheetFormatPr baseColWidth="10" defaultColWidth="7.125" defaultRowHeight="13.5" x14ac:dyDescent="0.25"/>
  <cols>
    <col min="1" max="1" width="16.625" style="2" hidden="1" customWidth="1"/>
    <col min="2" max="2" width="11" style="2" hidden="1" customWidth="1"/>
    <col min="3" max="3" width="14.625" style="3" customWidth="1"/>
    <col min="4" max="4" width="60.625" style="1" customWidth="1"/>
    <col min="5" max="5" width="10.625" style="1" customWidth="1"/>
    <col min="6" max="6" width="1.625" style="2" hidden="1" customWidth="1"/>
    <col min="7" max="175" width="8.125" style="2" customWidth="1"/>
    <col min="176" max="16384" width="7.125" style="2"/>
  </cols>
  <sheetData>
    <row r="1" spans="1:175" ht="5.0999999999999996" customHeight="1" thickBot="1" x14ac:dyDescent="0.3">
      <c r="C1" s="12"/>
      <c r="D1" s="13"/>
      <c r="I1" s="30">
        <v>1</v>
      </c>
    </row>
    <row r="2" spans="1:175"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8" t="s">
        <v>3508</v>
      </c>
      <c r="I2" s="139"/>
      <c r="J2" s="139"/>
      <c r="K2" s="140"/>
    </row>
    <row r="3" spans="1:175"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41"/>
      <c r="I3" s="142"/>
      <c r="J3" s="142"/>
      <c r="K3" s="143"/>
    </row>
    <row r="4" spans="1:175"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41"/>
      <c r="I4" s="142"/>
      <c r="J4" s="142"/>
      <c r="K4" s="143"/>
    </row>
    <row r="5" spans="1:175" s="4" customFormat="1" x14ac:dyDescent="0.25">
      <c r="A5" s="31"/>
      <c r="C5" s="14"/>
      <c r="D5" s="14"/>
      <c r="E5" s="19"/>
      <c r="H5" s="141"/>
      <c r="I5" s="142"/>
      <c r="J5" s="142"/>
      <c r="K5" s="143"/>
    </row>
    <row r="6" spans="1:175" s="4" customFormat="1" ht="14.25" thickBot="1" x14ac:dyDescent="0.3">
      <c r="A6" s="31"/>
      <c r="C6" s="14"/>
      <c r="D6" s="14"/>
      <c r="E6" s="19"/>
      <c r="H6" s="144"/>
      <c r="I6" s="145"/>
      <c r="J6" s="145"/>
      <c r="K6" s="146"/>
    </row>
    <row r="7" spans="1:175" s="4" customFormat="1" ht="14.25"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9" t="s">
        <v>3389</v>
      </c>
      <c r="H7" s="33" t="s">
        <v>3378</v>
      </c>
      <c r="I7" s="33" t="s">
        <v>3379</v>
      </c>
      <c r="J7" s="33" t="s">
        <v>3380</v>
      </c>
      <c r="K7" s="33" t="s">
        <v>3381</v>
      </c>
      <c r="L7" s="33" t="s">
        <v>3382</v>
      </c>
      <c r="M7" s="33" t="s">
        <v>3383</v>
      </c>
      <c r="N7" s="33" t="s">
        <v>3384</v>
      </c>
      <c r="O7" s="33" t="s">
        <v>3385</v>
      </c>
      <c r="P7" s="33" t="s">
        <v>3386</v>
      </c>
      <c r="Q7" s="33" t="s">
        <v>3387</v>
      </c>
      <c r="R7" s="33" t="s">
        <v>3388</v>
      </c>
      <c r="S7" s="33" t="s">
        <v>3389</v>
      </c>
      <c r="T7" s="33" t="s">
        <v>3378</v>
      </c>
      <c r="U7" s="33" t="s">
        <v>3379</v>
      </c>
      <c r="V7" s="33" t="s">
        <v>3380</v>
      </c>
      <c r="W7" s="33" t="s">
        <v>3381</v>
      </c>
      <c r="X7" s="33" t="s">
        <v>3382</v>
      </c>
      <c r="Y7" s="33" t="s">
        <v>3383</v>
      </c>
      <c r="Z7" s="33" t="s">
        <v>3384</v>
      </c>
      <c r="AA7" s="33" t="s">
        <v>3385</v>
      </c>
      <c r="AB7" s="33" t="s">
        <v>3386</v>
      </c>
      <c r="AC7" s="33" t="s">
        <v>3387</v>
      </c>
      <c r="AD7" s="33" t="s">
        <v>3388</v>
      </c>
      <c r="AE7" s="33" t="s">
        <v>3389</v>
      </c>
      <c r="AF7" s="33" t="s">
        <v>3378</v>
      </c>
      <c r="AG7" s="33" t="s">
        <v>3379</v>
      </c>
      <c r="AH7" s="33" t="s">
        <v>3380</v>
      </c>
      <c r="AI7" s="33" t="s">
        <v>3381</v>
      </c>
      <c r="AJ7" s="33" t="s">
        <v>3382</v>
      </c>
      <c r="AK7" s="33" t="s">
        <v>3383</v>
      </c>
      <c r="AL7" s="33" t="s">
        <v>3384</v>
      </c>
      <c r="AM7" s="33" t="s">
        <v>3385</v>
      </c>
      <c r="AN7" s="33" t="s">
        <v>3386</v>
      </c>
      <c r="AO7" s="33" t="s">
        <v>3387</v>
      </c>
      <c r="AP7" s="33" t="s">
        <v>3388</v>
      </c>
      <c r="AQ7" s="33" t="s">
        <v>3389</v>
      </c>
      <c r="AR7" s="33" t="s">
        <v>3378</v>
      </c>
      <c r="AS7" s="33" t="s">
        <v>3379</v>
      </c>
      <c r="AT7" s="33" t="s">
        <v>3380</v>
      </c>
      <c r="AU7" s="33" t="s">
        <v>3381</v>
      </c>
      <c r="AV7" s="33" t="s">
        <v>3382</v>
      </c>
      <c r="AW7" s="33" t="s">
        <v>3383</v>
      </c>
      <c r="AX7" s="33" t="s">
        <v>3384</v>
      </c>
      <c r="AY7" s="33" t="s">
        <v>3385</v>
      </c>
      <c r="AZ7" s="33" t="s">
        <v>3386</v>
      </c>
      <c r="BA7" s="33" t="s">
        <v>3387</v>
      </c>
      <c r="BB7" s="33" t="s">
        <v>3388</v>
      </c>
      <c r="BC7" s="33" t="s">
        <v>3389</v>
      </c>
      <c r="BD7" s="33" t="s">
        <v>3378</v>
      </c>
      <c r="BE7" s="33" t="s">
        <v>3379</v>
      </c>
      <c r="BF7" s="33" t="s">
        <v>3380</v>
      </c>
      <c r="BG7" s="33" t="s">
        <v>3381</v>
      </c>
      <c r="BH7" s="33" t="s">
        <v>3382</v>
      </c>
      <c r="BI7" s="33" t="s">
        <v>3383</v>
      </c>
      <c r="BJ7" s="33" t="s">
        <v>3384</v>
      </c>
      <c r="BK7" s="33" t="s">
        <v>3385</v>
      </c>
      <c r="BL7" s="33" t="s">
        <v>3386</v>
      </c>
      <c r="BM7" s="33" t="s">
        <v>3387</v>
      </c>
      <c r="BN7" s="33" t="s">
        <v>3388</v>
      </c>
      <c r="BO7" s="33" t="s">
        <v>3389</v>
      </c>
      <c r="BP7" s="33" t="s">
        <v>3378</v>
      </c>
      <c r="BQ7" s="33" t="s">
        <v>3379</v>
      </c>
      <c r="BR7" s="33" t="s">
        <v>3380</v>
      </c>
      <c r="BS7" s="33" t="s">
        <v>3381</v>
      </c>
      <c r="BT7" s="33" t="s">
        <v>3382</v>
      </c>
      <c r="BU7" s="33" t="s">
        <v>3383</v>
      </c>
      <c r="BV7" s="33" t="s">
        <v>3384</v>
      </c>
      <c r="BW7" s="33" t="s">
        <v>3385</v>
      </c>
      <c r="BX7" s="33" t="s">
        <v>3386</v>
      </c>
      <c r="BY7" s="33" t="s">
        <v>3387</v>
      </c>
      <c r="BZ7" s="33" t="s">
        <v>3388</v>
      </c>
      <c r="CA7" s="33" t="s">
        <v>3389</v>
      </c>
      <c r="CB7" s="33" t="s">
        <v>3378</v>
      </c>
      <c r="CC7" s="33" t="s">
        <v>3379</v>
      </c>
      <c r="CD7" s="33" t="s">
        <v>3380</v>
      </c>
      <c r="CE7" s="33" t="s">
        <v>3381</v>
      </c>
      <c r="CF7" s="33" t="s">
        <v>3382</v>
      </c>
      <c r="CG7" s="33" t="s">
        <v>3383</v>
      </c>
      <c r="CH7" s="33" t="s">
        <v>3384</v>
      </c>
      <c r="CI7" s="33" t="s">
        <v>3385</v>
      </c>
      <c r="CJ7" s="33" t="s">
        <v>3386</v>
      </c>
      <c r="CK7" s="33" t="s">
        <v>3387</v>
      </c>
      <c r="CL7" s="33" t="s">
        <v>3388</v>
      </c>
      <c r="CM7" s="33" t="s">
        <v>3389</v>
      </c>
      <c r="CN7" s="33" t="s">
        <v>3378</v>
      </c>
      <c r="CO7" s="33" t="s">
        <v>3379</v>
      </c>
      <c r="CP7" s="33" t="s">
        <v>3380</v>
      </c>
      <c r="CQ7" s="33" t="s">
        <v>3381</v>
      </c>
      <c r="CR7" s="33" t="s">
        <v>3382</v>
      </c>
      <c r="CS7" s="33" t="s">
        <v>3383</v>
      </c>
      <c r="CT7" s="33" t="s">
        <v>3384</v>
      </c>
      <c r="CU7" s="33" t="s">
        <v>3385</v>
      </c>
      <c r="CV7" s="33" t="s">
        <v>3386</v>
      </c>
      <c r="CW7" s="33" t="s">
        <v>3387</v>
      </c>
      <c r="CX7" s="33" t="s">
        <v>3388</v>
      </c>
      <c r="CY7" s="33" t="s">
        <v>3389</v>
      </c>
      <c r="CZ7" s="33" t="s">
        <v>3378</v>
      </c>
      <c r="DA7" s="33" t="s">
        <v>3379</v>
      </c>
      <c r="DB7" s="33" t="s">
        <v>3380</v>
      </c>
      <c r="DC7" s="33" t="s">
        <v>3381</v>
      </c>
      <c r="DD7" s="33" t="s">
        <v>3382</v>
      </c>
      <c r="DE7" s="33" t="s">
        <v>3383</v>
      </c>
      <c r="DF7" s="33" t="s">
        <v>3384</v>
      </c>
      <c r="DG7" s="33" t="s">
        <v>3385</v>
      </c>
      <c r="DH7" s="33" t="s">
        <v>3386</v>
      </c>
      <c r="DI7" s="33" t="s">
        <v>3387</v>
      </c>
      <c r="DJ7" s="33" t="s">
        <v>3388</v>
      </c>
      <c r="DK7" s="33" t="s">
        <v>3389</v>
      </c>
      <c r="DL7" s="33" t="s">
        <v>3378</v>
      </c>
      <c r="DM7" s="33" t="s">
        <v>3379</v>
      </c>
      <c r="DN7" s="33" t="s">
        <v>3380</v>
      </c>
      <c r="DO7" s="33" t="s">
        <v>3381</v>
      </c>
      <c r="DP7" s="33" t="s">
        <v>3382</v>
      </c>
      <c r="DQ7" s="33" t="s">
        <v>3383</v>
      </c>
      <c r="DR7" s="33" t="s">
        <v>3384</v>
      </c>
      <c r="DS7" s="33" t="s">
        <v>3385</v>
      </c>
      <c r="DT7" s="33" t="s">
        <v>3386</v>
      </c>
      <c r="DU7" s="33" t="s">
        <v>3387</v>
      </c>
      <c r="DV7" s="33" t="s">
        <v>3388</v>
      </c>
      <c r="DW7" s="33" t="s">
        <v>3389</v>
      </c>
      <c r="DX7" s="33" t="s">
        <v>3378</v>
      </c>
      <c r="DY7" s="33" t="s">
        <v>3379</v>
      </c>
      <c r="DZ7" s="33" t="s">
        <v>3380</v>
      </c>
      <c r="EA7" s="33" t="s">
        <v>3381</v>
      </c>
      <c r="EB7" s="33" t="s">
        <v>3382</v>
      </c>
      <c r="EC7" s="33" t="s">
        <v>3383</v>
      </c>
      <c r="ED7" s="33" t="s">
        <v>3384</v>
      </c>
      <c r="EE7" s="33" t="s">
        <v>3385</v>
      </c>
      <c r="EF7" s="33" t="s">
        <v>3386</v>
      </c>
      <c r="EG7" s="33" t="s">
        <v>3387</v>
      </c>
      <c r="EH7" s="33" t="s">
        <v>3388</v>
      </c>
      <c r="EI7" s="33" t="s">
        <v>3389</v>
      </c>
      <c r="EJ7" s="33" t="s">
        <v>3378</v>
      </c>
      <c r="EK7" s="33" t="s">
        <v>3379</v>
      </c>
      <c r="EL7" s="33" t="s">
        <v>3380</v>
      </c>
      <c r="EM7" s="33" t="s">
        <v>3381</v>
      </c>
      <c r="EN7" s="33" t="s">
        <v>3382</v>
      </c>
      <c r="EO7" s="33" t="s">
        <v>3383</v>
      </c>
      <c r="EP7" s="33" t="s">
        <v>3384</v>
      </c>
      <c r="EQ7" s="33" t="s">
        <v>3385</v>
      </c>
      <c r="ER7" s="33" t="s">
        <v>3386</v>
      </c>
      <c r="ES7" s="33" t="s">
        <v>3387</v>
      </c>
      <c r="ET7" s="33" t="s">
        <v>3388</v>
      </c>
      <c r="EU7" s="33" t="s">
        <v>3389</v>
      </c>
      <c r="EV7" s="33" t="s">
        <v>3378</v>
      </c>
      <c r="EW7" s="33" t="s">
        <v>3379</v>
      </c>
      <c r="EX7" s="33" t="s">
        <v>3380</v>
      </c>
      <c r="EY7" s="33" t="s">
        <v>3381</v>
      </c>
      <c r="EZ7" s="33" t="s">
        <v>3382</v>
      </c>
      <c r="FA7" s="33" t="s">
        <v>3383</v>
      </c>
      <c r="FB7" s="33" t="s">
        <v>3384</v>
      </c>
      <c r="FC7" s="33" t="s">
        <v>3385</v>
      </c>
      <c r="FD7" s="33" t="s">
        <v>3386</v>
      </c>
      <c r="FE7" s="33" t="s">
        <v>3387</v>
      </c>
      <c r="FF7" s="33" t="s">
        <v>3388</v>
      </c>
      <c r="FG7" s="33" t="s">
        <v>3389</v>
      </c>
      <c r="FH7" s="33" t="s">
        <v>3378</v>
      </c>
      <c r="FI7" s="33" t="s">
        <v>3379</v>
      </c>
      <c r="FJ7" s="33" t="s">
        <v>3380</v>
      </c>
      <c r="FK7" s="33" t="s">
        <v>3381</v>
      </c>
      <c r="FL7" s="33" t="s">
        <v>3382</v>
      </c>
      <c r="FM7" s="33" t="s">
        <v>3383</v>
      </c>
      <c r="FN7" s="33" t="s">
        <v>3384</v>
      </c>
      <c r="FO7" s="33" t="s">
        <v>3385</v>
      </c>
      <c r="FP7" s="33" t="s">
        <v>3386</v>
      </c>
      <c r="FQ7" s="33" t="s">
        <v>3387</v>
      </c>
      <c r="FR7" s="33" t="s">
        <v>3388</v>
      </c>
      <c r="FS7" s="33" t="s">
        <v>3389</v>
      </c>
    </row>
    <row r="8" spans="1:175" s="48" customFormat="1" ht="12.75" customHeight="1" x14ac:dyDescent="0.2">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47"/>
      <c r="G8" s="69" t="str">
        <f>CONCATENATE(IF(LEFT($I$1,1)="1",VLOOKUP(G$7,PPI_IPI_PGA_PGAI!$A:$E,2,FALSE),IF(LEFT($I$1,1)="2",VLOOKUP(G$7,PPI_IPI_PGA_PGAI!$A:$E,3,FALSE),IF(LEFT($I$1,1)="3",VLOOKUP(G$7,PPI_IPI_PGA_PGAI!$A:$E,4,FALSE),VLOOKUP(G$7,PPI_IPI_PGA_PGAI!$A:$E,5,FALSE))))," ",2010)</f>
        <v>Dez. 2010</v>
      </c>
      <c r="H8" s="70" t="str">
        <f>CONCATENATE(IF(LEFT($I$1,1)="1",VLOOKUP(H$7,PPI_IPI_PGA_PGAI!$A:$E,2,FALSE),IF(LEFT($I$1,1)="2",VLOOKUP(H$7,PPI_IPI_PGA_PGAI!$A:$E,3,FALSE),IF(LEFT($I$1,1)="3",VLOOKUP(H$7,PPI_IPI_PGA_PGAI!$A:$E,4,FALSE),VLOOKUP(H$7,PPI_IPI_PGA_PGAI!$A:$E,5,FALSE))))," ",2011)</f>
        <v>Jan. 2011</v>
      </c>
      <c r="I8" s="70" t="str">
        <f>CONCATENATE(IF(LEFT($I$1,1)="1",VLOOKUP(I$7,PPI_IPI_PGA_PGAI!$A:$E,2,FALSE),IF(LEFT($I$1,1)="2",VLOOKUP(I$7,PPI_IPI_PGA_PGAI!$A:$E,3,FALSE),IF(LEFT($I$1,1)="3",VLOOKUP(I$7,PPI_IPI_PGA_PGAI!$A:$E,4,FALSE),VLOOKUP(I$7,PPI_IPI_PGA_PGAI!$A:$E,5,FALSE))))," ",2011)</f>
        <v>Feb. 2011</v>
      </c>
      <c r="J8" s="70" t="str">
        <f>CONCATENATE(IF(LEFT($I$1,1)="1",VLOOKUP(J$7,PPI_IPI_PGA_PGAI!$A:$E,2,FALSE),IF(LEFT($I$1,1)="2",VLOOKUP(J$7,PPI_IPI_PGA_PGAI!$A:$E,3,FALSE),IF(LEFT($I$1,1)="3",VLOOKUP(J$7,PPI_IPI_PGA_PGAI!$A:$E,4,FALSE),VLOOKUP(J$7,PPI_IPI_PGA_PGAI!$A:$E,5,FALSE))))," ",2011)</f>
        <v>März 2011</v>
      </c>
      <c r="K8" s="70" t="str">
        <f>CONCATENATE(IF(LEFT($I$1,1)="1",VLOOKUP(K$7,PPI_IPI_PGA_PGAI!$A:$E,2,FALSE),IF(LEFT($I$1,1)="2",VLOOKUP(K$7,PPI_IPI_PGA_PGAI!$A:$E,3,FALSE),IF(LEFT($I$1,1)="3",VLOOKUP(K$7,PPI_IPI_PGA_PGAI!$A:$E,4,FALSE),VLOOKUP(K$7,PPI_IPI_PGA_PGAI!$A:$E,5,FALSE))))," ",2011)</f>
        <v>April 2011</v>
      </c>
      <c r="L8" s="70" t="str">
        <f>CONCATENATE(IF(LEFT($I$1,1)="1",VLOOKUP(L$7,PPI_IPI_PGA_PGAI!$A:$E,2,FALSE),IF(LEFT($I$1,1)="2",VLOOKUP(L$7,PPI_IPI_PGA_PGAI!$A:$E,3,FALSE),IF(LEFT($I$1,1)="3",VLOOKUP(L$7,PPI_IPI_PGA_PGAI!$A:$E,4,FALSE),VLOOKUP(L$7,PPI_IPI_PGA_PGAI!$A:$E,5,FALSE))))," ",2011)</f>
        <v>Mai 2011</v>
      </c>
      <c r="M8" s="70" t="str">
        <f>CONCATENATE(IF(LEFT($I$1,1)="1",VLOOKUP(M$7,PPI_IPI_PGA_PGAI!$A:$E,2,FALSE),IF(LEFT($I$1,1)="2",VLOOKUP(M$7,PPI_IPI_PGA_PGAI!$A:$E,3,FALSE),IF(LEFT($I$1,1)="3",VLOOKUP(M$7,PPI_IPI_PGA_PGAI!$A:$E,4,FALSE),VLOOKUP(M$7,PPI_IPI_PGA_PGAI!$A:$E,5,FALSE))))," ",2011)</f>
        <v>Juni 2011</v>
      </c>
      <c r="N8" s="70" t="str">
        <f>CONCATENATE(IF(LEFT($I$1,1)="1",VLOOKUP(N$7,PPI_IPI_PGA_PGAI!$A:$E,2,FALSE),IF(LEFT($I$1,1)="2",VLOOKUP(N$7,PPI_IPI_PGA_PGAI!$A:$E,3,FALSE),IF(LEFT($I$1,1)="3",VLOOKUP(N$7,PPI_IPI_PGA_PGAI!$A:$E,4,FALSE),VLOOKUP(N$7,PPI_IPI_PGA_PGAI!$A:$E,5,FALSE))))," ",2011)</f>
        <v>Juli 2011</v>
      </c>
      <c r="O8" s="70" t="str">
        <f>CONCATENATE(IF(LEFT($I$1,1)="1",VLOOKUP(O$7,PPI_IPI_PGA_PGAI!$A:$E,2,FALSE),IF(LEFT($I$1,1)="2",VLOOKUP(O$7,PPI_IPI_PGA_PGAI!$A:$E,3,FALSE),IF(LEFT($I$1,1)="3",VLOOKUP(O$7,PPI_IPI_PGA_PGAI!$A:$E,4,FALSE),VLOOKUP(O$7,PPI_IPI_PGA_PGAI!$A:$E,5,FALSE))))," ",2011)</f>
        <v>Aug. 2011</v>
      </c>
      <c r="P8" s="70" t="str">
        <f>CONCATENATE(IF(LEFT($I$1,1)="1",VLOOKUP(P$7,PPI_IPI_PGA_PGAI!$A:$E,2,FALSE),IF(LEFT($I$1,1)="2",VLOOKUP(P$7,PPI_IPI_PGA_PGAI!$A:$E,3,FALSE),IF(LEFT($I$1,1)="3",VLOOKUP(P$7,PPI_IPI_PGA_PGAI!$A:$E,4,FALSE),VLOOKUP(P$7,PPI_IPI_PGA_PGAI!$A:$E,5,FALSE))))," ",2011)</f>
        <v>Sept. 2011</v>
      </c>
      <c r="Q8" s="70" t="str">
        <f>CONCATENATE(IF(LEFT($I$1,1)="1",VLOOKUP(Q$7,PPI_IPI_PGA_PGAI!$A:$E,2,FALSE),IF(LEFT($I$1,1)="2",VLOOKUP(Q$7,PPI_IPI_PGA_PGAI!$A:$E,3,FALSE),IF(LEFT($I$1,1)="3",VLOOKUP(Q$7,PPI_IPI_PGA_PGAI!$A:$E,4,FALSE),VLOOKUP(Q$7,PPI_IPI_PGA_PGAI!$A:$E,5,FALSE))))," ",2011)</f>
        <v>Okt. 2011</v>
      </c>
      <c r="R8" s="70" t="str">
        <f>CONCATENATE(IF(LEFT($I$1,1)="1",VLOOKUP(R$7,PPI_IPI_PGA_PGAI!$A:$E,2,FALSE),IF(LEFT($I$1,1)="2",VLOOKUP(R$7,PPI_IPI_PGA_PGAI!$A:$E,3,FALSE),IF(LEFT($I$1,1)="3",VLOOKUP(R$7,PPI_IPI_PGA_PGAI!$A:$E,4,FALSE),VLOOKUP(R$7,PPI_IPI_PGA_PGAI!$A:$E,5,FALSE))))," ",2011)</f>
        <v>Nov. 2011</v>
      </c>
      <c r="S8" s="70" t="str">
        <f>CONCATENATE(IF(LEFT($I$1,1)="1",VLOOKUP(S$7,PPI_IPI_PGA_PGAI!$A:$E,2,FALSE),IF(LEFT($I$1,1)="2",VLOOKUP(S$7,PPI_IPI_PGA_PGAI!$A:$E,3,FALSE),IF(LEFT($I$1,1)="3",VLOOKUP(S$7,PPI_IPI_PGA_PGAI!$A:$E,4,FALSE),VLOOKUP(S$7,PPI_IPI_PGA_PGAI!$A:$E,5,FALSE))))," ",2011)</f>
        <v>Dez. 2011</v>
      </c>
      <c r="T8" s="70" t="str">
        <f>CONCATENATE(IF(LEFT($I$1,1)="1",VLOOKUP(T$7,PPI_IPI_PGA_PGAI!$A:$E,2,FALSE),IF(LEFT($I$1,1)="2",VLOOKUP(T$7,PPI_IPI_PGA_PGAI!$A:$E,3,FALSE),IF(LEFT($I$1,1)="3",VLOOKUP(T$7,PPI_IPI_PGA_PGAI!$A:$E,4,FALSE),VLOOKUP(T$7,PPI_IPI_PGA_PGAI!$A:$E,5,FALSE))))," ",2012)</f>
        <v>Jan. 2012</v>
      </c>
      <c r="U8" s="70" t="str">
        <f>CONCATENATE(IF(LEFT($I$1,1)="1",VLOOKUP(U$7,PPI_IPI_PGA_PGAI!$A:$E,2,FALSE),IF(LEFT($I$1,1)="2",VLOOKUP(U$7,PPI_IPI_PGA_PGAI!$A:$E,3,FALSE),IF(LEFT($I$1,1)="3",VLOOKUP(U$7,PPI_IPI_PGA_PGAI!$A:$E,4,FALSE),VLOOKUP(U$7,PPI_IPI_PGA_PGAI!$A:$E,5,FALSE))))," ",2012)</f>
        <v>Feb. 2012</v>
      </c>
      <c r="V8" s="70" t="str">
        <f>CONCATENATE(IF(LEFT($I$1,1)="1",VLOOKUP(V$7,PPI_IPI_PGA_PGAI!$A:$E,2,FALSE),IF(LEFT($I$1,1)="2",VLOOKUP(V$7,PPI_IPI_PGA_PGAI!$A:$E,3,FALSE),IF(LEFT($I$1,1)="3",VLOOKUP(V$7,PPI_IPI_PGA_PGAI!$A:$E,4,FALSE),VLOOKUP(V$7,PPI_IPI_PGA_PGAI!$A:$E,5,FALSE))))," ",2012)</f>
        <v>März 2012</v>
      </c>
      <c r="W8" s="70" t="str">
        <f>CONCATENATE(IF(LEFT($I$1,1)="1",VLOOKUP(W$7,PPI_IPI_PGA_PGAI!$A:$E,2,FALSE),IF(LEFT($I$1,1)="2",VLOOKUP(W$7,PPI_IPI_PGA_PGAI!$A:$E,3,FALSE),IF(LEFT($I$1,1)="3",VLOOKUP(W$7,PPI_IPI_PGA_PGAI!$A:$E,4,FALSE),VLOOKUP(W$7,PPI_IPI_PGA_PGAI!$A:$E,5,FALSE))))," ",2012)</f>
        <v>April 2012</v>
      </c>
      <c r="X8" s="70" t="str">
        <f>CONCATENATE(IF(LEFT($I$1,1)="1",VLOOKUP(X$7,PPI_IPI_PGA_PGAI!$A:$E,2,FALSE),IF(LEFT($I$1,1)="2",VLOOKUP(X$7,PPI_IPI_PGA_PGAI!$A:$E,3,FALSE),IF(LEFT($I$1,1)="3",VLOOKUP(X$7,PPI_IPI_PGA_PGAI!$A:$E,4,FALSE),VLOOKUP(X$7,PPI_IPI_PGA_PGAI!$A:$E,5,FALSE))))," ",2012)</f>
        <v>Mai 2012</v>
      </c>
      <c r="Y8" s="70" t="str">
        <f>CONCATENATE(IF(LEFT($I$1,1)="1",VLOOKUP(Y$7,PPI_IPI_PGA_PGAI!$A:$E,2,FALSE),IF(LEFT($I$1,1)="2",VLOOKUP(Y$7,PPI_IPI_PGA_PGAI!$A:$E,3,FALSE),IF(LEFT($I$1,1)="3",VLOOKUP(Y$7,PPI_IPI_PGA_PGAI!$A:$E,4,FALSE),VLOOKUP(Y$7,PPI_IPI_PGA_PGAI!$A:$E,5,FALSE))))," ",2012)</f>
        <v>Juni 2012</v>
      </c>
      <c r="Z8" s="70" t="str">
        <f>CONCATENATE(IF(LEFT($I$1,1)="1",VLOOKUP(Z$7,PPI_IPI_PGA_PGAI!$A:$E,2,FALSE),IF(LEFT($I$1,1)="2",VLOOKUP(Z$7,PPI_IPI_PGA_PGAI!$A:$E,3,FALSE),IF(LEFT($I$1,1)="3",VLOOKUP(Z$7,PPI_IPI_PGA_PGAI!$A:$E,4,FALSE),VLOOKUP(Z$7,PPI_IPI_PGA_PGAI!$A:$E,5,FALSE))))," ",2012)</f>
        <v>Juli 2012</v>
      </c>
      <c r="AA8" s="70" t="str">
        <f>CONCATENATE(IF(LEFT($I$1,1)="1",VLOOKUP(AA$7,PPI_IPI_PGA_PGAI!$A:$E,2,FALSE),IF(LEFT($I$1,1)="2",VLOOKUP(AA$7,PPI_IPI_PGA_PGAI!$A:$E,3,FALSE),IF(LEFT($I$1,1)="3",VLOOKUP(AA$7,PPI_IPI_PGA_PGAI!$A:$E,4,FALSE),VLOOKUP(AA$7,PPI_IPI_PGA_PGAI!$A:$E,5,FALSE))))," ",2012)</f>
        <v>Aug. 2012</v>
      </c>
      <c r="AB8" s="70" t="str">
        <f>CONCATENATE(IF(LEFT($I$1,1)="1",VLOOKUP(AB$7,PPI_IPI_PGA_PGAI!$A:$E,2,FALSE),IF(LEFT($I$1,1)="2",VLOOKUP(AB$7,PPI_IPI_PGA_PGAI!$A:$E,3,FALSE),IF(LEFT($I$1,1)="3",VLOOKUP(AB$7,PPI_IPI_PGA_PGAI!$A:$E,4,FALSE),VLOOKUP(AB$7,PPI_IPI_PGA_PGAI!$A:$E,5,FALSE))))," ",2012)</f>
        <v>Sept. 2012</v>
      </c>
      <c r="AC8" s="70" t="str">
        <f>CONCATENATE(IF(LEFT($I$1,1)="1",VLOOKUP(AC$7,PPI_IPI_PGA_PGAI!$A:$E,2,FALSE),IF(LEFT($I$1,1)="2",VLOOKUP(AC$7,PPI_IPI_PGA_PGAI!$A:$E,3,FALSE),IF(LEFT($I$1,1)="3",VLOOKUP(AC$7,PPI_IPI_PGA_PGAI!$A:$E,4,FALSE),VLOOKUP(AC$7,PPI_IPI_PGA_PGAI!$A:$E,5,FALSE))))," ",2012)</f>
        <v>Okt. 2012</v>
      </c>
      <c r="AD8" s="70" t="str">
        <f>CONCATENATE(IF(LEFT($I$1,1)="1",VLOOKUP(AD$7,PPI_IPI_PGA_PGAI!$A:$E,2,FALSE),IF(LEFT($I$1,1)="2",VLOOKUP(AD$7,PPI_IPI_PGA_PGAI!$A:$E,3,FALSE),IF(LEFT($I$1,1)="3",VLOOKUP(AD$7,PPI_IPI_PGA_PGAI!$A:$E,4,FALSE),VLOOKUP(AD$7,PPI_IPI_PGA_PGAI!$A:$E,5,FALSE))))," ",2012)</f>
        <v>Nov. 2012</v>
      </c>
      <c r="AE8" s="70" t="str">
        <f>CONCATENATE(IF(LEFT($I$1,1)="1",VLOOKUP(AE$7,PPI_IPI_PGA_PGAI!$A:$E,2,FALSE),IF(LEFT($I$1,1)="2",VLOOKUP(AE$7,PPI_IPI_PGA_PGAI!$A:$E,3,FALSE),IF(LEFT($I$1,1)="3",VLOOKUP(AE$7,PPI_IPI_PGA_PGAI!$A:$E,4,FALSE),VLOOKUP(AE$7,PPI_IPI_PGA_PGAI!$A:$E,5,FALSE))))," ",2012)</f>
        <v>Dez. 2012</v>
      </c>
      <c r="AF8" s="70" t="str">
        <f>CONCATENATE(IF(LEFT($I$1,1)="1",VLOOKUP(AF$7,PPI_IPI_PGA_PGAI!$A:$E,2,FALSE),IF(LEFT($I$1,1)="2",VLOOKUP(AF$7,PPI_IPI_PGA_PGAI!$A:$E,3,FALSE),IF(LEFT($I$1,1)="3",VLOOKUP(AF$7,PPI_IPI_PGA_PGAI!$A:$E,4,FALSE),VLOOKUP(AF$7,PPI_IPI_PGA_PGAI!$A:$E,5,FALSE))))," ",2013)</f>
        <v>Jan. 2013</v>
      </c>
      <c r="AG8" s="70" t="str">
        <f>CONCATENATE(IF(LEFT($I$1,1)="1",VLOOKUP(AG$7,PPI_IPI_PGA_PGAI!$A:$E,2,FALSE),IF(LEFT($I$1,1)="2",VLOOKUP(AG$7,PPI_IPI_PGA_PGAI!$A:$E,3,FALSE),IF(LEFT($I$1,1)="3",VLOOKUP(AG$7,PPI_IPI_PGA_PGAI!$A:$E,4,FALSE),VLOOKUP(AG$7,PPI_IPI_PGA_PGAI!$A:$E,5,FALSE))))," ",2013)</f>
        <v>Feb. 2013</v>
      </c>
      <c r="AH8" s="70" t="str">
        <f>CONCATENATE(IF(LEFT($I$1,1)="1",VLOOKUP(AH$7,PPI_IPI_PGA_PGAI!$A:$E,2,FALSE),IF(LEFT($I$1,1)="2",VLOOKUP(AH$7,PPI_IPI_PGA_PGAI!$A:$E,3,FALSE),IF(LEFT($I$1,1)="3",VLOOKUP(AH$7,PPI_IPI_PGA_PGAI!$A:$E,4,FALSE),VLOOKUP(AH$7,PPI_IPI_PGA_PGAI!$A:$E,5,FALSE))))," ",2013)</f>
        <v>März 2013</v>
      </c>
      <c r="AI8" s="70" t="str">
        <f>CONCATENATE(IF(LEFT($I$1,1)="1",VLOOKUP(AI$7,PPI_IPI_PGA_PGAI!$A:$E,2,FALSE),IF(LEFT($I$1,1)="2",VLOOKUP(AI$7,PPI_IPI_PGA_PGAI!$A:$E,3,FALSE),IF(LEFT($I$1,1)="3",VLOOKUP(AI$7,PPI_IPI_PGA_PGAI!$A:$E,4,FALSE),VLOOKUP(AI$7,PPI_IPI_PGA_PGAI!$A:$E,5,FALSE))))," ",2013)</f>
        <v>April 2013</v>
      </c>
      <c r="AJ8" s="70" t="str">
        <f>CONCATENATE(IF(LEFT($I$1,1)="1",VLOOKUP(AJ$7,PPI_IPI_PGA_PGAI!$A:$E,2,FALSE),IF(LEFT($I$1,1)="2",VLOOKUP(AJ$7,PPI_IPI_PGA_PGAI!$A:$E,3,FALSE),IF(LEFT($I$1,1)="3",VLOOKUP(AJ$7,PPI_IPI_PGA_PGAI!$A:$E,4,FALSE),VLOOKUP(AJ$7,PPI_IPI_PGA_PGAI!$A:$E,5,FALSE))))," ",2013)</f>
        <v>Mai 2013</v>
      </c>
      <c r="AK8" s="70" t="str">
        <f>CONCATENATE(IF(LEFT($I$1,1)="1",VLOOKUP(AK$7,PPI_IPI_PGA_PGAI!$A:$E,2,FALSE),IF(LEFT($I$1,1)="2",VLOOKUP(AK$7,PPI_IPI_PGA_PGAI!$A:$E,3,FALSE),IF(LEFT($I$1,1)="3",VLOOKUP(AK$7,PPI_IPI_PGA_PGAI!$A:$E,4,FALSE),VLOOKUP(AK$7,PPI_IPI_PGA_PGAI!$A:$E,5,FALSE))))," ",2013)</f>
        <v>Juni 2013</v>
      </c>
      <c r="AL8" s="70" t="str">
        <f>CONCATENATE(IF(LEFT($I$1,1)="1",VLOOKUP(AL$7,PPI_IPI_PGA_PGAI!$A:$E,2,FALSE),IF(LEFT($I$1,1)="2",VLOOKUP(AL$7,PPI_IPI_PGA_PGAI!$A:$E,3,FALSE),IF(LEFT($I$1,1)="3",VLOOKUP(AL$7,PPI_IPI_PGA_PGAI!$A:$E,4,FALSE),VLOOKUP(AL$7,PPI_IPI_PGA_PGAI!$A:$E,5,FALSE))))," ",2013)</f>
        <v>Juli 2013</v>
      </c>
      <c r="AM8" s="70" t="str">
        <f>CONCATENATE(IF(LEFT($I$1,1)="1",VLOOKUP(AM$7,PPI_IPI_PGA_PGAI!$A:$E,2,FALSE),IF(LEFT($I$1,1)="2",VLOOKUP(AM$7,PPI_IPI_PGA_PGAI!$A:$E,3,FALSE),IF(LEFT($I$1,1)="3",VLOOKUP(AM$7,PPI_IPI_PGA_PGAI!$A:$E,4,FALSE),VLOOKUP(AM$7,PPI_IPI_PGA_PGAI!$A:$E,5,FALSE))))," ",2013)</f>
        <v>Aug. 2013</v>
      </c>
      <c r="AN8" s="70" t="str">
        <f>CONCATENATE(IF(LEFT($I$1,1)="1",VLOOKUP(AN$7,PPI_IPI_PGA_PGAI!$A:$E,2,FALSE),IF(LEFT($I$1,1)="2",VLOOKUP(AN$7,PPI_IPI_PGA_PGAI!$A:$E,3,FALSE),IF(LEFT($I$1,1)="3",VLOOKUP(AN$7,PPI_IPI_PGA_PGAI!$A:$E,4,FALSE),VLOOKUP(AN$7,PPI_IPI_PGA_PGAI!$A:$E,5,FALSE))))," ",2013)</f>
        <v>Sept. 2013</v>
      </c>
      <c r="AO8" s="70" t="str">
        <f>CONCATENATE(IF(LEFT($I$1,1)="1",VLOOKUP(AO$7,PPI_IPI_PGA_PGAI!$A:$E,2,FALSE),IF(LEFT($I$1,1)="2",VLOOKUP(AO$7,PPI_IPI_PGA_PGAI!$A:$E,3,FALSE),IF(LEFT($I$1,1)="3",VLOOKUP(AO$7,PPI_IPI_PGA_PGAI!$A:$E,4,FALSE),VLOOKUP(AO$7,PPI_IPI_PGA_PGAI!$A:$E,5,FALSE))))," ",2013)</f>
        <v>Okt. 2013</v>
      </c>
      <c r="AP8" s="70" t="str">
        <f>CONCATENATE(IF(LEFT($I$1,1)="1",VLOOKUP(AP$7,PPI_IPI_PGA_PGAI!$A:$E,2,FALSE),IF(LEFT($I$1,1)="2",VLOOKUP(AP$7,PPI_IPI_PGA_PGAI!$A:$E,3,FALSE),IF(LEFT($I$1,1)="3",VLOOKUP(AP$7,PPI_IPI_PGA_PGAI!$A:$E,4,FALSE),VLOOKUP(AP$7,PPI_IPI_PGA_PGAI!$A:$E,5,FALSE))))," ",2013)</f>
        <v>Nov. 2013</v>
      </c>
      <c r="AQ8" s="70" t="str">
        <f>CONCATENATE(IF(LEFT($I$1,1)="1",VLOOKUP(AQ$7,PPI_IPI_PGA_PGAI!$A:$E,2,FALSE),IF(LEFT($I$1,1)="2",VLOOKUP(AQ$7,PPI_IPI_PGA_PGAI!$A:$E,3,FALSE),IF(LEFT($I$1,1)="3",VLOOKUP(AQ$7,PPI_IPI_PGA_PGAI!$A:$E,4,FALSE),VLOOKUP(AQ$7,PPI_IPI_PGA_PGAI!$A:$E,5,FALSE))))," ",2013)</f>
        <v>Dez. 2013</v>
      </c>
      <c r="AR8" s="70" t="str">
        <f>CONCATENATE(IF(LEFT($I$1,1)="1",VLOOKUP(AR$7,PPI_IPI_PGA_PGAI!$A:$E,2,FALSE),IF(LEFT($I$1,1)="2",VLOOKUP(AR$7,PPI_IPI_PGA_PGAI!$A:$E,3,FALSE),IF(LEFT($I$1,1)="3",VLOOKUP(AR$7,PPI_IPI_PGA_PGAI!$A:$E,4,FALSE),VLOOKUP(AR$7,PPI_IPI_PGA_PGAI!$A:$E,5,FALSE))))," ",2014)</f>
        <v>Jan. 2014</v>
      </c>
      <c r="AS8" s="70" t="str">
        <f>CONCATENATE(IF(LEFT($I$1,1)="1",VLOOKUP(AS$7,PPI_IPI_PGA_PGAI!$A:$E,2,FALSE),IF(LEFT($I$1,1)="2",VLOOKUP(AS$7,PPI_IPI_PGA_PGAI!$A:$E,3,FALSE),IF(LEFT($I$1,1)="3",VLOOKUP(AS$7,PPI_IPI_PGA_PGAI!$A:$E,4,FALSE),VLOOKUP(AS$7,PPI_IPI_PGA_PGAI!$A:$E,5,FALSE))))," ",2014)</f>
        <v>Feb. 2014</v>
      </c>
      <c r="AT8" s="70" t="str">
        <f>CONCATENATE(IF(LEFT($I$1,1)="1",VLOOKUP(AT$7,PPI_IPI_PGA_PGAI!$A:$E,2,FALSE),IF(LEFT($I$1,1)="2",VLOOKUP(AT$7,PPI_IPI_PGA_PGAI!$A:$E,3,FALSE),IF(LEFT($I$1,1)="3",VLOOKUP(AT$7,PPI_IPI_PGA_PGAI!$A:$E,4,FALSE),VLOOKUP(AT$7,PPI_IPI_PGA_PGAI!$A:$E,5,FALSE))))," ",2014)</f>
        <v>März 2014</v>
      </c>
      <c r="AU8" s="70" t="str">
        <f>CONCATENATE(IF(LEFT($I$1,1)="1",VLOOKUP(AU$7,PPI_IPI_PGA_PGAI!$A:$E,2,FALSE),IF(LEFT($I$1,1)="2",VLOOKUP(AU$7,PPI_IPI_PGA_PGAI!$A:$E,3,FALSE),IF(LEFT($I$1,1)="3",VLOOKUP(AU$7,PPI_IPI_PGA_PGAI!$A:$E,4,FALSE),VLOOKUP(AU$7,PPI_IPI_PGA_PGAI!$A:$E,5,FALSE))))," ",2014)</f>
        <v>April 2014</v>
      </c>
      <c r="AV8" s="70" t="str">
        <f>CONCATENATE(IF(LEFT($I$1,1)="1",VLOOKUP(AV$7,PPI_IPI_PGA_PGAI!$A:$E,2,FALSE),IF(LEFT($I$1,1)="2",VLOOKUP(AV$7,PPI_IPI_PGA_PGAI!$A:$E,3,FALSE),IF(LEFT($I$1,1)="3",VLOOKUP(AV$7,PPI_IPI_PGA_PGAI!$A:$E,4,FALSE),VLOOKUP(AV$7,PPI_IPI_PGA_PGAI!$A:$E,5,FALSE))))," ",2014)</f>
        <v>Mai 2014</v>
      </c>
      <c r="AW8" s="70" t="str">
        <f>CONCATENATE(IF(LEFT($I$1,1)="1",VLOOKUP(AW$7,PPI_IPI_PGA_PGAI!$A:$E,2,FALSE),IF(LEFT($I$1,1)="2",VLOOKUP(AW$7,PPI_IPI_PGA_PGAI!$A:$E,3,FALSE),IF(LEFT($I$1,1)="3",VLOOKUP(AW$7,PPI_IPI_PGA_PGAI!$A:$E,4,FALSE),VLOOKUP(AW$7,PPI_IPI_PGA_PGAI!$A:$E,5,FALSE))))," ",2014)</f>
        <v>Juni 2014</v>
      </c>
      <c r="AX8" s="70" t="str">
        <f>CONCATENATE(IF(LEFT($I$1,1)="1",VLOOKUP(AX$7,PPI_IPI_PGA_PGAI!$A:$E,2,FALSE),IF(LEFT($I$1,1)="2",VLOOKUP(AX$7,PPI_IPI_PGA_PGAI!$A:$E,3,FALSE),IF(LEFT($I$1,1)="3",VLOOKUP(AX$7,PPI_IPI_PGA_PGAI!$A:$E,4,FALSE),VLOOKUP(AX$7,PPI_IPI_PGA_PGAI!$A:$E,5,FALSE))))," ",2014)</f>
        <v>Juli 2014</v>
      </c>
      <c r="AY8" s="70" t="str">
        <f>CONCATENATE(IF(LEFT($I$1,1)="1",VLOOKUP(AY$7,PPI_IPI_PGA_PGAI!$A:$E,2,FALSE),IF(LEFT($I$1,1)="2",VLOOKUP(AY$7,PPI_IPI_PGA_PGAI!$A:$E,3,FALSE),IF(LEFT($I$1,1)="3",VLOOKUP(AY$7,PPI_IPI_PGA_PGAI!$A:$E,4,FALSE),VLOOKUP(AY$7,PPI_IPI_PGA_PGAI!$A:$E,5,FALSE))))," ",2014)</f>
        <v>Aug. 2014</v>
      </c>
      <c r="AZ8" s="70" t="str">
        <f>CONCATENATE(IF(LEFT($I$1,1)="1",VLOOKUP(AZ$7,PPI_IPI_PGA_PGAI!$A:$E,2,FALSE),IF(LEFT($I$1,1)="2",VLOOKUP(AZ$7,PPI_IPI_PGA_PGAI!$A:$E,3,FALSE),IF(LEFT($I$1,1)="3",VLOOKUP(AZ$7,PPI_IPI_PGA_PGAI!$A:$E,4,FALSE),VLOOKUP(AZ$7,PPI_IPI_PGA_PGAI!$A:$E,5,FALSE))))," ",2014)</f>
        <v>Sept. 2014</v>
      </c>
      <c r="BA8" s="70" t="str">
        <f>CONCATENATE(IF(LEFT($I$1,1)="1",VLOOKUP(BA$7,PPI_IPI_PGA_PGAI!$A:$E,2,FALSE),IF(LEFT($I$1,1)="2",VLOOKUP(BA$7,PPI_IPI_PGA_PGAI!$A:$E,3,FALSE),IF(LEFT($I$1,1)="3",VLOOKUP(BA$7,PPI_IPI_PGA_PGAI!$A:$E,4,FALSE),VLOOKUP(BA$7,PPI_IPI_PGA_PGAI!$A:$E,5,FALSE))))," ",2014)</f>
        <v>Okt. 2014</v>
      </c>
      <c r="BB8" s="70" t="str">
        <f>CONCATENATE(IF(LEFT($I$1,1)="1",VLOOKUP(BB$7,PPI_IPI_PGA_PGAI!$A:$E,2,FALSE),IF(LEFT($I$1,1)="2",VLOOKUP(BB$7,PPI_IPI_PGA_PGAI!$A:$E,3,FALSE),IF(LEFT($I$1,1)="3",VLOOKUP(BB$7,PPI_IPI_PGA_PGAI!$A:$E,4,FALSE),VLOOKUP(BB$7,PPI_IPI_PGA_PGAI!$A:$E,5,FALSE))))," ",2014)</f>
        <v>Nov. 2014</v>
      </c>
      <c r="BC8" s="70" t="str">
        <f>CONCATENATE(IF(LEFT($I$1,1)="1",VLOOKUP(BC$7,PPI_IPI_PGA_PGAI!$A:$E,2,FALSE),IF(LEFT($I$1,1)="2",VLOOKUP(BC$7,PPI_IPI_PGA_PGAI!$A:$E,3,FALSE),IF(LEFT($I$1,1)="3",VLOOKUP(BC$7,PPI_IPI_PGA_PGAI!$A:$E,4,FALSE),VLOOKUP(BC$7,PPI_IPI_PGA_PGAI!$A:$E,5,FALSE))))," ",2014)</f>
        <v>Dez. 2014</v>
      </c>
      <c r="BD8" s="70" t="str">
        <f>CONCATENATE(IF(LEFT($I$1,1)="1",VLOOKUP(BD$7,PPI_IPI_PGA_PGAI!$A:$E,2,FALSE),IF(LEFT($I$1,1)="2",VLOOKUP(BD$7,PPI_IPI_PGA_PGAI!$A:$E,3,FALSE),IF(LEFT($I$1,1)="3",VLOOKUP(BD$7,PPI_IPI_PGA_PGAI!$A:$E,4,FALSE),VLOOKUP(BD$7,PPI_IPI_PGA_PGAI!$A:$E,5,FALSE))))," ",2015)</f>
        <v>Jan. 2015</v>
      </c>
      <c r="BE8" s="70" t="str">
        <f>CONCATENATE(IF(LEFT($I$1,1)="1",VLOOKUP(BE$7,PPI_IPI_PGA_PGAI!$A:$E,2,FALSE),IF(LEFT($I$1,1)="2",VLOOKUP(BE$7,PPI_IPI_PGA_PGAI!$A:$E,3,FALSE),IF(LEFT($I$1,1)="3",VLOOKUP(BE$7,PPI_IPI_PGA_PGAI!$A:$E,4,FALSE),VLOOKUP(BE$7,PPI_IPI_PGA_PGAI!$A:$E,5,FALSE))))," ",2015)</f>
        <v>Feb. 2015</v>
      </c>
      <c r="BF8" s="70" t="str">
        <f>CONCATENATE(IF(LEFT($I$1,1)="1",VLOOKUP(BF$7,PPI_IPI_PGA_PGAI!$A:$E,2,FALSE),IF(LEFT($I$1,1)="2",VLOOKUP(BF$7,PPI_IPI_PGA_PGAI!$A:$E,3,FALSE),IF(LEFT($I$1,1)="3",VLOOKUP(BF$7,PPI_IPI_PGA_PGAI!$A:$E,4,FALSE),VLOOKUP(BF$7,PPI_IPI_PGA_PGAI!$A:$E,5,FALSE))))," ",2015)</f>
        <v>März 2015</v>
      </c>
      <c r="BG8" s="70" t="str">
        <f>CONCATENATE(IF(LEFT($I$1,1)="1",VLOOKUP(BG$7,PPI_IPI_PGA_PGAI!$A:$E,2,FALSE),IF(LEFT($I$1,1)="2",VLOOKUP(BG$7,PPI_IPI_PGA_PGAI!$A:$E,3,FALSE),IF(LEFT($I$1,1)="3",VLOOKUP(BG$7,PPI_IPI_PGA_PGAI!$A:$E,4,FALSE),VLOOKUP(BG$7,PPI_IPI_PGA_PGAI!$A:$E,5,FALSE))))," ",2015)</f>
        <v>April 2015</v>
      </c>
      <c r="BH8" s="70" t="str">
        <f>CONCATENATE(IF(LEFT($I$1,1)="1",VLOOKUP(BH$7,PPI_IPI_PGA_PGAI!$A:$E,2,FALSE),IF(LEFT($I$1,1)="2",VLOOKUP(BH$7,PPI_IPI_PGA_PGAI!$A:$E,3,FALSE),IF(LEFT($I$1,1)="3",VLOOKUP(BH$7,PPI_IPI_PGA_PGAI!$A:$E,4,FALSE),VLOOKUP(BH$7,PPI_IPI_PGA_PGAI!$A:$E,5,FALSE))))," ",2015)</f>
        <v>Mai 2015</v>
      </c>
      <c r="BI8" s="70" t="str">
        <f>CONCATENATE(IF(LEFT($I$1,1)="1",VLOOKUP(BI$7,PPI_IPI_PGA_PGAI!$A:$E,2,FALSE),IF(LEFT($I$1,1)="2",VLOOKUP(BI$7,PPI_IPI_PGA_PGAI!$A:$E,3,FALSE),IF(LEFT($I$1,1)="3",VLOOKUP(BI$7,PPI_IPI_PGA_PGAI!$A:$E,4,FALSE),VLOOKUP(BI$7,PPI_IPI_PGA_PGAI!$A:$E,5,FALSE))))," ",2015)</f>
        <v>Juni 2015</v>
      </c>
      <c r="BJ8" s="70" t="str">
        <f>CONCATENATE(IF(LEFT($I$1,1)="1",VLOOKUP(BJ$7,PPI_IPI_PGA_PGAI!$A:$E,2,FALSE),IF(LEFT($I$1,1)="2",VLOOKUP(BJ$7,PPI_IPI_PGA_PGAI!$A:$E,3,FALSE),IF(LEFT($I$1,1)="3",VLOOKUP(BJ$7,PPI_IPI_PGA_PGAI!$A:$E,4,FALSE),VLOOKUP(BJ$7,PPI_IPI_PGA_PGAI!$A:$E,5,FALSE))))," ",2015)</f>
        <v>Juli 2015</v>
      </c>
      <c r="BK8" s="70" t="str">
        <f>CONCATENATE(IF(LEFT($I$1,1)="1",VLOOKUP(BK$7,PPI_IPI_PGA_PGAI!$A:$E,2,FALSE),IF(LEFT($I$1,1)="2",VLOOKUP(BK$7,PPI_IPI_PGA_PGAI!$A:$E,3,FALSE),IF(LEFT($I$1,1)="3",VLOOKUP(BK$7,PPI_IPI_PGA_PGAI!$A:$E,4,FALSE),VLOOKUP(BK$7,PPI_IPI_PGA_PGAI!$A:$E,5,FALSE))))," ",2015)</f>
        <v>Aug. 2015</v>
      </c>
      <c r="BL8" s="70" t="str">
        <f>CONCATENATE(IF(LEFT($I$1,1)="1",VLOOKUP(BL$7,PPI_IPI_PGA_PGAI!$A:$E,2,FALSE),IF(LEFT($I$1,1)="2",VLOOKUP(BL$7,PPI_IPI_PGA_PGAI!$A:$E,3,FALSE),IF(LEFT($I$1,1)="3",VLOOKUP(BL$7,PPI_IPI_PGA_PGAI!$A:$E,4,FALSE),VLOOKUP(BL$7,PPI_IPI_PGA_PGAI!$A:$E,5,FALSE))))," ",2015)</f>
        <v>Sept. 2015</v>
      </c>
      <c r="BM8" s="70" t="str">
        <f>CONCATENATE(IF(LEFT($I$1,1)="1",VLOOKUP(BM$7,PPI_IPI_PGA_PGAI!$A:$E,2,FALSE),IF(LEFT($I$1,1)="2",VLOOKUP(BM$7,PPI_IPI_PGA_PGAI!$A:$E,3,FALSE),IF(LEFT($I$1,1)="3",VLOOKUP(BM$7,PPI_IPI_PGA_PGAI!$A:$E,4,FALSE),VLOOKUP(BM$7,PPI_IPI_PGA_PGAI!$A:$E,5,FALSE))))," ",2015)</f>
        <v>Okt. 2015</v>
      </c>
      <c r="BN8" s="70" t="str">
        <f>CONCATENATE(IF(LEFT($I$1,1)="1",VLOOKUP(BN$7,PPI_IPI_PGA_PGAI!$A:$E,2,FALSE),IF(LEFT($I$1,1)="2",VLOOKUP(BN$7,PPI_IPI_PGA_PGAI!$A:$E,3,FALSE),IF(LEFT($I$1,1)="3",VLOOKUP(BN$7,PPI_IPI_PGA_PGAI!$A:$E,4,FALSE),VLOOKUP(BN$7,PPI_IPI_PGA_PGAI!$A:$E,5,FALSE))))," ",2015)</f>
        <v>Nov. 2015</v>
      </c>
      <c r="BO8" s="70" t="str">
        <f>CONCATENATE(IF(LEFT($I$1,1)="1",VLOOKUP(BO$7,PPI_IPI_PGA_PGAI!$A:$E,2,FALSE),IF(LEFT($I$1,1)="2",VLOOKUP(BO$7,PPI_IPI_PGA_PGAI!$A:$E,3,FALSE),IF(LEFT($I$1,1)="3",VLOOKUP(BO$7,PPI_IPI_PGA_PGAI!$A:$E,4,FALSE),VLOOKUP(BO$7,PPI_IPI_PGA_PGAI!$A:$E,5,FALSE))))," ",2015)</f>
        <v>Dez. 2015</v>
      </c>
      <c r="BP8" s="70" t="str">
        <f>CONCATENATE(IF(LEFT($I$1,1)="1",VLOOKUP(BP$7,PPI_IPI_PGA_PGAI!$A:$E,2,FALSE),IF(LEFT($I$1,1)="2",VLOOKUP(BP$7,PPI_IPI_PGA_PGAI!$A:$E,3,FALSE),IF(LEFT($I$1,1)="3",VLOOKUP(BP$7,PPI_IPI_PGA_PGAI!$A:$E,4,FALSE),VLOOKUP(BP$7,PPI_IPI_PGA_PGAI!$A:$E,5,FALSE))))," ",2016)</f>
        <v>Jan. 2016</v>
      </c>
      <c r="BQ8" s="70" t="str">
        <f>CONCATENATE(IF(LEFT($I$1,1)="1",VLOOKUP(BQ$7,PPI_IPI_PGA_PGAI!$A:$E,2,FALSE),IF(LEFT($I$1,1)="2",VLOOKUP(BQ$7,PPI_IPI_PGA_PGAI!$A:$E,3,FALSE),IF(LEFT($I$1,1)="3",VLOOKUP(BQ$7,PPI_IPI_PGA_PGAI!$A:$E,4,FALSE),VLOOKUP(BQ$7,PPI_IPI_PGA_PGAI!$A:$E,5,FALSE))))," ",2016)</f>
        <v>Feb. 2016</v>
      </c>
      <c r="BR8" s="70" t="str">
        <f>CONCATENATE(IF(LEFT($I$1,1)="1",VLOOKUP(BR$7,PPI_IPI_PGA_PGAI!$A:$E,2,FALSE),IF(LEFT($I$1,1)="2",VLOOKUP(BR$7,PPI_IPI_PGA_PGAI!$A:$E,3,FALSE),IF(LEFT($I$1,1)="3",VLOOKUP(BR$7,PPI_IPI_PGA_PGAI!$A:$E,4,FALSE),VLOOKUP(BR$7,PPI_IPI_PGA_PGAI!$A:$E,5,FALSE))))," ",2016)</f>
        <v>März 2016</v>
      </c>
      <c r="BS8" s="70" t="str">
        <f>CONCATENATE(IF(LEFT($I$1,1)="1",VLOOKUP(BS$7,PPI_IPI_PGA_PGAI!$A:$E,2,FALSE),IF(LEFT($I$1,1)="2",VLOOKUP(BS$7,PPI_IPI_PGA_PGAI!$A:$E,3,FALSE),IF(LEFT($I$1,1)="3",VLOOKUP(BS$7,PPI_IPI_PGA_PGAI!$A:$E,4,FALSE),VLOOKUP(BS$7,PPI_IPI_PGA_PGAI!$A:$E,5,FALSE))))," ",2016)</f>
        <v>April 2016</v>
      </c>
      <c r="BT8" s="70" t="str">
        <f>CONCATENATE(IF(LEFT($I$1,1)="1",VLOOKUP(BT$7,PPI_IPI_PGA_PGAI!$A:$E,2,FALSE),IF(LEFT($I$1,1)="2",VLOOKUP(BT$7,PPI_IPI_PGA_PGAI!$A:$E,3,FALSE),IF(LEFT($I$1,1)="3",VLOOKUP(BT$7,PPI_IPI_PGA_PGAI!$A:$E,4,FALSE),VLOOKUP(BT$7,PPI_IPI_PGA_PGAI!$A:$E,5,FALSE))))," ",2016)</f>
        <v>Mai 2016</v>
      </c>
      <c r="BU8" s="70" t="str">
        <f>CONCATENATE(IF(LEFT($I$1,1)="1",VLOOKUP(BU$7,PPI_IPI_PGA_PGAI!$A:$E,2,FALSE),IF(LEFT($I$1,1)="2",VLOOKUP(BU$7,PPI_IPI_PGA_PGAI!$A:$E,3,FALSE),IF(LEFT($I$1,1)="3",VLOOKUP(BU$7,PPI_IPI_PGA_PGAI!$A:$E,4,FALSE),VLOOKUP(BU$7,PPI_IPI_PGA_PGAI!$A:$E,5,FALSE))))," ",2016)</f>
        <v>Juni 2016</v>
      </c>
      <c r="BV8" s="70" t="str">
        <f>CONCATENATE(IF(LEFT($I$1,1)="1",VLOOKUP(BV$7,PPI_IPI_PGA_PGAI!$A:$E,2,FALSE),IF(LEFT($I$1,1)="2",VLOOKUP(BV$7,PPI_IPI_PGA_PGAI!$A:$E,3,FALSE),IF(LEFT($I$1,1)="3",VLOOKUP(BV$7,PPI_IPI_PGA_PGAI!$A:$E,4,FALSE),VLOOKUP(BV$7,PPI_IPI_PGA_PGAI!$A:$E,5,FALSE))))," ",2016)</f>
        <v>Juli 2016</v>
      </c>
      <c r="BW8" s="70" t="str">
        <f>CONCATENATE(IF(LEFT($I$1,1)="1",VLOOKUP(BW$7,PPI_IPI_PGA_PGAI!$A:$E,2,FALSE),IF(LEFT($I$1,1)="2",VLOOKUP(BW$7,PPI_IPI_PGA_PGAI!$A:$E,3,FALSE),IF(LEFT($I$1,1)="3",VLOOKUP(BW$7,PPI_IPI_PGA_PGAI!$A:$E,4,FALSE),VLOOKUP(BW$7,PPI_IPI_PGA_PGAI!$A:$E,5,FALSE))))," ",2016)</f>
        <v>Aug. 2016</v>
      </c>
      <c r="BX8" s="70" t="str">
        <f>CONCATENATE(IF(LEFT($I$1,1)="1",VLOOKUP(BX$7,PPI_IPI_PGA_PGAI!$A:$E,2,FALSE),IF(LEFT($I$1,1)="2",VLOOKUP(BX$7,PPI_IPI_PGA_PGAI!$A:$E,3,FALSE),IF(LEFT($I$1,1)="3",VLOOKUP(BX$7,PPI_IPI_PGA_PGAI!$A:$E,4,FALSE),VLOOKUP(BX$7,PPI_IPI_PGA_PGAI!$A:$E,5,FALSE))))," ",2016)</f>
        <v>Sept. 2016</v>
      </c>
      <c r="BY8" s="70" t="str">
        <f>CONCATENATE(IF(LEFT($I$1,1)="1",VLOOKUP(BY$7,PPI_IPI_PGA_PGAI!$A:$E,2,FALSE),IF(LEFT($I$1,1)="2",VLOOKUP(BY$7,PPI_IPI_PGA_PGAI!$A:$E,3,FALSE),IF(LEFT($I$1,1)="3",VLOOKUP(BY$7,PPI_IPI_PGA_PGAI!$A:$E,4,FALSE),VLOOKUP(BY$7,PPI_IPI_PGA_PGAI!$A:$E,5,FALSE))))," ",2016)</f>
        <v>Okt. 2016</v>
      </c>
      <c r="BZ8" s="70" t="str">
        <f>CONCATENATE(IF(LEFT($I$1,1)="1",VLOOKUP(BZ$7,PPI_IPI_PGA_PGAI!$A:$E,2,FALSE),IF(LEFT($I$1,1)="2",VLOOKUP(BZ$7,PPI_IPI_PGA_PGAI!$A:$E,3,FALSE),IF(LEFT($I$1,1)="3",VLOOKUP(BZ$7,PPI_IPI_PGA_PGAI!$A:$E,4,FALSE),VLOOKUP(BZ$7,PPI_IPI_PGA_PGAI!$A:$E,5,FALSE))))," ",2016)</f>
        <v>Nov. 2016</v>
      </c>
      <c r="CA8" s="70" t="str">
        <f>CONCATENATE(IF(LEFT($I$1,1)="1",VLOOKUP(CA$7,PPI_IPI_PGA_PGAI!$A:$E,2,FALSE),IF(LEFT($I$1,1)="2",VLOOKUP(CA$7,PPI_IPI_PGA_PGAI!$A:$E,3,FALSE),IF(LEFT($I$1,1)="3",VLOOKUP(CA$7,PPI_IPI_PGA_PGAI!$A:$E,4,FALSE),VLOOKUP(CA$7,PPI_IPI_PGA_PGAI!$A:$E,5,FALSE))))," ",2016)</f>
        <v>Dez. 2016</v>
      </c>
      <c r="CB8" s="70" t="str">
        <f>CONCATENATE(IF(LEFT($I$1,1)="1",VLOOKUP(CB$7,PPI_IPI_PGA_PGAI!$A:$E,2,FALSE),IF(LEFT($I$1,1)="2",VLOOKUP(CB$7,PPI_IPI_PGA_PGAI!$A:$E,3,FALSE),IF(LEFT($I$1,1)="3",VLOOKUP(CB$7,PPI_IPI_PGA_PGAI!$A:$E,4,FALSE),VLOOKUP(CB$7,PPI_IPI_PGA_PGAI!$A:$E,5,FALSE))))," ",2017)</f>
        <v>Jan. 2017</v>
      </c>
      <c r="CC8" s="70" t="str">
        <f>CONCATENATE(IF(LEFT($I$1,1)="1",VLOOKUP(CC$7,PPI_IPI_PGA_PGAI!$A:$E,2,FALSE),IF(LEFT($I$1,1)="2",VLOOKUP(CC$7,PPI_IPI_PGA_PGAI!$A:$E,3,FALSE),IF(LEFT($I$1,1)="3",VLOOKUP(CC$7,PPI_IPI_PGA_PGAI!$A:$E,4,FALSE),VLOOKUP(CC$7,PPI_IPI_PGA_PGAI!$A:$E,5,FALSE))))," ",2017)</f>
        <v>Feb. 2017</v>
      </c>
      <c r="CD8" s="70" t="str">
        <f>CONCATENATE(IF(LEFT($I$1,1)="1",VLOOKUP(CD$7,PPI_IPI_PGA_PGAI!$A:$E,2,FALSE),IF(LEFT($I$1,1)="2",VLOOKUP(CD$7,PPI_IPI_PGA_PGAI!$A:$E,3,FALSE),IF(LEFT($I$1,1)="3",VLOOKUP(CD$7,PPI_IPI_PGA_PGAI!$A:$E,4,FALSE),VLOOKUP(CD$7,PPI_IPI_PGA_PGAI!$A:$E,5,FALSE))))," ",2017)</f>
        <v>März 2017</v>
      </c>
      <c r="CE8" s="70" t="str">
        <f>CONCATENATE(IF(LEFT($I$1,1)="1",VLOOKUP(CE$7,PPI_IPI_PGA_PGAI!$A:$E,2,FALSE),IF(LEFT($I$1,1)="2",VLOOKUP(CE$7,PPI_IPI_PGA_PGAI!$A:$E,3,FALSE),IF(LEFT($I$1,1)="3",VLOOKUP(CE$7,PPI_IPI_PGA_PGAI!$A:$E,4,FALSE),VLOOKUP(CE$7,PPI_IPI_PGA_PGAI!$A:$E,5,FALSE))))," ",2017)</f>
        <v>April 2017</v>
      </c>
      <c r="CF8" s="70" t="str">
        <f>CONCATENATE(IF(LEFT($I$1,1)="1",VLOOKUP(CF$7,PPI_IPI_PGA_PGAI!$A:$E,2,FALSE),IF(LEFT($I$1,1)="2",VLOOKUP(CF$7,PPI_IPI_PGA_PGAI!$A:$E,3,FALSE),IF(LEFT($I$1,1)="3",VLOOKUP(CF$7,PPI_IPI_PGA_PGAI!$A:$E,4,FALSE),VLOOKUP(CF$7,PPI_IPI_PGA_PGAI!$A:$E,5,FALSE))))," ",2017)</f>
        <v>Mai 2017</v>
      </c>
      <c r="CG8" s="70" t="str">
        <f>CONCATENATE(IF(LEFT($I$1,1)="1",VLOOKUP(CG$7,PPI_IPI_PGA_PGAI!$A:$E,2,FALSE),IF(LEFT($I$1,1)="2",VLOOKUP(CG$7,PPI_IPI_PGA_PGAI!$A:$E,3,FALSE),IF(LEFT($I$1,1)="3",VLOOKUP(CG$7,PPI_IPI_PGA_PGAI!$A:$E,4,FALSE),VLOOKUP(CG$7,PPI_IPI_PGA_PGAI!$A:$E,5,FALSE))))," ",2017)</f>
        <v>Juni 2017</v>
      </c>
      <c r="CH8" s="70" t="str">
        <f>CONCATENATE(IF(LEFT($I$1,1)="1",VLOOKUP(CH$7,PPI_IPI_PGA_PGAI!$A:$E,2,FALSE),IF(LEFT($I$1,1)="2",VLOOKUP(CH$7,PPI_IPI_PGA_PGAI!$A:$E,3,FALSE),IF(LEFT($I$1,1)="3",VLOOKUP(CH$7,PPI_IPI_PGA_PGAI!$A:$E,4,FALSE),VLOOKUP(CH$7,PPI_IPI_PGA_PGAI!$A:$E,5,FALSE))))," ",2017)</f>
        <v>Juli 2017</v>
      </c>
      <c r="CI8" s="70" t="str">
        <f>CONCATENATE(IF(LEFT($I$1,1)="1",VLOOKUP(CI$7,PPI_IPI_PGA_PGAI!$A:$E,2,FALSE),IF(LEFT($I$1,1)="2",VLOOKUP(CI$7,PPI_IPI_PGA_PGAI!$A:$E,3,FALSE),IF(LEFT($I$1,1)="3",VLOOKUP(CI$7,PPI_IPI_PGA_PGAI!$A:$E,4,FALSE),VLOOKUP(CI$7,PPI_IPI_PGA_PGAI!$A:$E,5,FALSE))))," ",2017)</f>
        <v>Aug. 2017</v>
      </c>
      <c r="CJ8" s="70" t="str">
        <f>CONCATENATE(IF(LEFT($I$1,1)="1",VLOOKUP(CJ$7,PPI_IPI_PGA_PGAI!$A:$E,2,FALSE),IF(LEFT($I$1,1)="2",VLOOKUP(CJ$7,PPI_IPI_PGA_PGAI!$A:$E,3,FALSE),IF(LEFT($I$1,1)="3",VLOOKUP(CJ$7,PPI_IPI_PGA_PGAI!$A:$E,4,FALSE),VLOOKUP(CJ$7,PPI_IPI_PGA_PGAI!$A:$E,5,FALSE))))," ",2017)</f>
        <v>Sept. 2017</v>
      </c>
      <c r="CK8" s="70" t="str">
        <f>CONCATENATE(IF(LEFT($I$1,1)="1",VLOOKUP(CK$7,PPI_IPI_PGA_PGAI!$A:$E,2,FALSE),IF(LEFT($I$1,1)="2",VLOOKUP(CK$7,PPI_IPI_PGA_PGAI!$A:$E,3,FALSE),IF(LEFT($I$1,1)="3",VLOOKUP(CK$7,PPI_IPI_PGA_PGAI!$A:$E,4,FALSE),VLOOKUP(CK$7,PPI_IPI_PGA_PGAI!$A:$E,5,FALSE))))," ",2017)</f>
        <v>Okt. 2017</v>
      </c>
      <c r="CL8" s="70" t="str">
        <f>CONCATENATE(IF(LEFT($I$1,1)="1",VLOOKUP(CL$7,PPI_IPI_PGA_PGAI!$A:$E,2,FALSE),IF(LEFT($I$1,1)="2",VLOOKUP(CL$7,PPI_IPI_PGA_PGAI!$A:$E,3,FALSE),IF(LEFT($I$1,1)="3",VLOOKUP(CL$7,PPI_IPI_PGA_PGAI!$A:$E,4,FALSE),VLOOKUP(CL$7,PPI_IPI_PGA_PGAI!$A:$E,5,FALSE))))," ",2017)</f>
        <v>Nov. 2017</v>
      </c>
      <c r="CM8" s="70" t="str">
        <f>CONCATENATE(IF(LEFT($I$1,1)="1",VLOOKUP(CM$7,PPI_IPI_PGA_PGAI!$A:$E,2,FALSE),IF(LEFT($I$1,1)="2",VLOOKUP(CM$7,PPI_IPI_PGA_PGAI!$A:$E,3,FALSE),IF(LEFT($I$1,1)="3",VLOOKUP(CM$7,PPI_IPI_PGA_PGAI!$A:$E,4,FALSE),VLOOKUP(CM$7,PPI_IPI_PGA_PGAI!$A:$E,5,FALSE))))," ",2017)</f>
        <v>Dez. 2017</v>
      </c>
      <c r="CN8" s="70" t="str">
        <f>CONCATENATE(IF(LEFT($I$1,1)="1",VLOOKUP(CN$7,PPI_IPI_PGA_PGAI!$A:$E,2,FALSE),IF(LEFT($I$1,1)="2",VLOOKUP(CN$7,PPI_IPI_PGA_PGAI!$A:$E,3,FALSE),IF(LEFT($I$1,1)="3",VLOOKUP(CN$7,PPI_IPI_PGA_PGAI!$A:$E,4,FALSE),VLOOKUP(CN$7,PPI_IPI_PGA_PGAI!$A:$E,5,FALSE))))," ",2018)</f>
        <v>Jan. 2018</v>
      </c>
      <c r="CO8" s="70" t="str">
        <f>CONCATENATE(IF(LEFT($I$1,1)="1",VLOOKUP(CO$7,PPI_IPI_PGA_PGAI!$A:$E,2,FALSE),IF(LEFT($I$1,1)="2",VLOOKUP(CO$7,PPI_IPI_PGA_PGAI!$A:$E,3,FALSE),IF(LEFT($I$1,1)="3",VLOOKUP(CO$7,PPI_IPI_PGA_PGAI!$A:$E,4,FALSE),VLOOKUP(CO$7,PPI_IPI_PGA_PGAI!$A:$E,5,FALSE))))," ",2018)</f>
        <v>Feb. 2018</v>
      </c>
      <c r="CP8" s="70" t="str">
        <f>CONCATENATE(IF(LEFT($I$1,1)="1",VLOOKUP(CP$7,PPI_IPI_PGA_PGAI!$A:$E,2,FALSE),IF(LEFT($I$1,1)="2",VLOOKUP(CP$7,PPI_IPI_PGA_PGAI!$A:$E,3,FALSE),IF(LEFT($I$1,1)="3",VLOOKUP(CP$7,PPI_IPI_PGA_PGAI!$A:$E,4,FALSE),VLOOKUP(CP$7,PPI_IPI_PGA_PGAI!$A:$E,5,FALSE))))," ",2018)</f>
        <v>März 2018</v>
      </c>
      <c r="CQ8" s="70" t="str">
        <f>CONCATENATE(IF(LEFT($I$1,1)="1",VLOOKUP(CQ$7,PPI_IPI_PGA_PGAI!$A:$E,2,FALSE),IF(LEFT($I$1,1)="2",VLOOKUP(CQ$7,PPI_IPI_PGA_PGAI!$A:$E,3,FALSE),IF(LEFT($I$1,1)="3",VLOOKUP(CQ$7,PPI_IPI_PGA_PGAI!$A:$E,4,FALSE),VLOOKUP(CQ$7,PPI_IPI_PGA_PGAI!$A:$E,5,FALSE))))," ",2018)</f>
        <v>April 2018</v>
      </c>
      <c r="CR8" s="70" t="str">
        <f>CONCATENATE(IF(LEFT($I$1,1)="1",VLOOKUP(CR$7,PPI_IPI_PGA_PGAI!$A:$E,2,FALSE),IF(LEFT($I$1,1)="2",VLOOKUP(CR$7,PPI_IPI_PGA_PGAI!$A:$E,3,FALSE),IF(LEFT($I$1,1)="3",VLOOKUP(CR$7,PPI_IPI_PGA_PGAI!$A:$E,4,FALSE),VLOOKUP(CR$7,PPI_IPI_PGA_PGAI!$A:$E,5,FALSE))))," ",2018)</f>
        <v>Mai 2018</v>
      </c>
      <c r="CS8" s="70" t="str">
        <f>CONCATENATE(IF(LEFT($I$1,1)="1",VLOOKUP(CS$7,PPI_IPI_PGA_PGAI!$A:$E,2,FALSE),IF(LEFT($I$1,1)="2",VLOOKUP(CS$7,PPI_IPI_PGA_PGAI!$A:$E,3,FALSE),IF(LEFT($I$1,1)="3",VLOOKUP(CS$7,PPI_IPI_PGA_PGAI!$A:$E,4,FALSE),VLOOKUP(CS$7,PPI_IPI_PGA_PGAI!$A:$E,5,FALSE))))," ",2018)</f>
        <v>Juni 2018</v>
      </c>
      <c r="CT8" s="70" t="str">
        <f>CONCATENATE(IF(LEFT($I$1,1)="1",VLOOKUP(CT$7,PPI_IPI_PGA_PGAI!$A:$E,2,FALSE),IF(LEFT($I$1,1)="2",VLOOKUP(CT$7,PPI_IPI_PGA_PGAI!$A:$E,3,FALSE),IF(LEFT($I$1,1)="3",VLOOKUP(CT$7,PPI_IPI_PGA_PGAI!$A:$E,4,FALSE),VLOOKUP(CT$7,PPI_IPI_PGA_PGAI!$A:$E,5,FALSE))))," ",2018)</f>
        <v>Juli 2018</v>
      </c>
      <c r="CU8" s="70" t="str">
        <f>CONCATENATE(IF(LEFT($I$1,1)="1",VLOOKUP(CU$7,PPI_IPI_PGA_PGAI!$A:$E,2,FALSE),IF(LEFT($I$1,1)="2",VLOOKUP(CU$7,PPI_IPI_PGA_PGAI!$A:$E,3,FALSE),IF(LEFT($I$1,1)="3",VLOOKUP(CU$7,PPI_IPI_PGA_PGAI!$A:$E,4,FALSE),VLOOKUP(CU$7,PPI_IPI_PGA_PGAI!$A:$E,5,FALSE))))," ",2018)</f>
        <v>Aug. 2018</v>
      </c>
      <c r="CV8" s="70" t="str">
        <f>CONCATENATE(IF(LEFT($I$1,1)="1",VLOOKUP(CV$7,PPI_IPI_PGA_PGAI!$A:$E,2,FALSE),IF(LEFT($I$1,1)="2",VLOOKUP(CV$7,PPI_IPI_PGA_PGAI!$A:$E,3,FALSE),IF(LEFT($I$1,1)="3",VLOOKUP(CV$7,PPI_IPI_PGA_PGAI!$A:$E,4,FALSE),VLOOKUP(CV$7,PPI_IPI_PGA_PGAI!$A:$E,5,FALSE))))," ",2018)</f>
        <v>Sept. 2018</v>
      </c>
      <c r="CW8" s="70" t="str">
        <f>CONCATENATE(IF(LEFT($I$1,1)="1",VLOOKUP(CW$7,PPI_IPI_PGA_PGAI!$A:$E,2,FALSE),IF(LEFT($I$1,1)="2",VLOOKUP(CW$7,PPI_IPI_PGA_PGAI!$A:$E,3,FALSE),IF(LEFT($I$1,1)="3",VLOOKUP(CW$7,PPI_IPI_PGA_PGAI!$A:$E,4,FALSE),VLOOKUP(CW$7,PPI_IPI_PGA_PGAI!$A:$E,5,FALSE))))," ",2018)</f>
        <v>Okt. 2018</v>
      </c>
      <c r="CX8" s="70" t="str">
        <f>CONCATENATE(IF(LEFT($I$1,1)="1",VLOOKUP(CX$7,PPI_IPI_PGA_PGAI!$A:$E,2,FALSE),IF(LEFT($I$1,1)="2",VLOOKUP(CX$7,PPI_IPI_PGA_PGAI!$A:$E,3,FALSE),IF(LEFT($I$1,1)="3",VLOOKUP(CX$7,PPI_IPI_PGA_PGAI!$A:$E,4,FALSE),VLOOKUP(CX$7,PPI_IPI_PGA_PGAI!$A:$E,5,FALSE))))," ",2018)</f>
        <v>Nov. 2018</v>
      </c>
      <c r="CY8" s="70" t="str">
        <f>CONCATENATE(IF(LEFT($I$1,1)="1",VLOOKUP(CY$7,PPI_IPI_PGA_PGAI!$A:$E,2,FALSE),IF(LEFT($I$1,1)="2",VLOOKUP(CY$7,PPI_IPI_PGA_PGAI!$A:$E,3,FALSE),IF(LEFT($I$1,1)="3",VLOOKUP(CY$7,PPI_IPI_PGA_PGAI!$A:$E,4,FALSE),VLOOKUP(CY$7,PPI_IPI_PGA_PGAI!$A:$E,5,FALSE))))," ",2018)</f>
        <v>Dez. 2018</v>
      </c>
      <c r="CZ8" s="70" t="str">
        <f>CONCATENATE(IF(LEFT($I$1,1)="1",VLOOKUP(CZ$7,PPI_IPI_PGA_PGAI!$A:$E,2,FALSE),IF(LEFT($I$1,1)="2",VLOOKUP(CZ$7,PPI_IPI_PGA_PGAI!$A:$E,3,FALSE),IF(LEFT($I$1,1)="3",VLOOKUP(CZ$7,PPI_IPI_PGA_PGAI!$A:$E,4,FALSE),VLOOKUP(CZ$7,PPI_IPI_PGA_PGAI!$A:$E,5,FALSE))))," ",2019)</f>
        <v>Jan. 2019</v>
      </c>
      <c r="DA8" s="70" t="str">
        <f>CONCATENATE(IF(LEFT($I$1,1)="1",VLOOKUP(DA$7,PPI_IPI_PGA_PGAI!$A:$E,2,FALSE),IF(LEFT($I$1,1)="2",VLOOKUP(DA$7,PPI_IPI_PGA_PGAI!$A:$E,3,FALSE),IF(LEFT($I$1,1)="3",VLOOKUP(DA$7,PPI_IPI_PGA_PGAI!$A:$E,4,FALSE),VLOOKUP(DA$7,PPI_IPI_PGA_PGAI!$A:$E,5,FALSE))))," ",2019)</f>
        <v>Feb. 2019</v>
      </c>
      <c r="DB8" s="70" t="str">
        <f>CONCATENATE(IF(LEFT($I$1,1)="1",VLOOKUP(DB$7,PPI_IPI_PGA_PGAI!$A:$E,2,FALSE),IF(LEFT($I$1,1)="2",VLOOKUP(DB$7,PPI_IPI_PGA_PGAI!$A:$E,3,FALSE),IF(LEFT($I$1,1)="3",VLOOKUP(DB$7,PPI_IPI_PGA_PGAI!$A:$E,4,FALSE),VLOOKUP(DB$7,PPI_IPI_PGA_PGAI!$A:$E,5,FALSE))))," ",2019)</f>
        <v>März 2019</v>
      </c>
      <c r="DC8" s="70" t="str">
        <f>CONCATENATE(IF(LEFT($I$1,1)="1",VLOOKUP(DC$7,PPI_IPI_PGA_PGAI!$A:$E,2,FALSE),IF(LEFT($I$1,1)="2",VLOOKUP(DC$7,PPI_IPI_PGA_PGAI!$A:$E,3,FALSE),IF(LEFT($I$1,1)="3",VLOOKUP(DC$7,PPI_IPI_PGA_PGAI!$A:$E,4,FALSE),VLOOKUP(DC$7,PPI_IPI_PGA_PGAI!$A:$E,5,FALSE))))," ",2019)</f>
        <v>April 2019</v>
      </c>
      <c r="DD8" s="70" t="str">
        <f>CONCATENATE(IF(LEFT($I$1,1)="1",VLOOKUP(DD$7,PPI_IPI_PGA_PGAI!$A:$E,2,FALSE),IF(LEFT($I$1,1)="2",VLOOKUP(DD$7,PPI_IPI_PGA_PGAI!$A:$E,3,FALSE),IF(LEFT($I$1,1)="3",VLOOKUP(DD$7,PPI_IPI_PGA_PGAI!$A:$E,4,FALSE),VLOOKUP(DD$7,PPI_IPI_PGA_PGAI!$A:$E,5,FALSE))))," ",2019)</f>
        <v>Mai 2019</v>
      </c>
      <c r="DE8" s="70" t="str">
        <f>CONCATENATE(IF(LEFT($I$1,1)="1",VLOOKUP(DE$7,PPI_IPI_PGA_PGAI!$A:$E,2,FALSE),IF(LEFT($I$1,1)="2",VLOOKUP(DE$7,PPI_IPI_PGA_PGAI!$A:$E,3,FALSE),IF(LEFT($I$1,1)="3",VLOOKUP(DE$7,PPI_IPI_PGA_PGAI!$A:$E,4,FALSE),VLOOKUP(DE$7,PPI_IPI_PGA_PGAI!$A:$E,5,FALSE))))," ",2019)</f>
        <v>Juni 2019</v>
      </c>
      <c r="DF8" s="70" t="str">
        <f>CONCATENATE(IF(LEFT($I$1,1)="1",VLOOKUP(DF$7,PPI_IPI_PGA_PGAI!$A:$E,2,FALSE),IF(LEFT($I$1,1)="2",VLOOKUP(DF$7,PPI_IPI_PGA_PGAI!$A:$E,3,FALSE),IF(LEFT($I$1,1)="3",VLOOKUP(DF$7,PPI_IPI_PGA_PGAI!$A:$E,4,FALSE),VLOOKUP(DF$7,PPI_IPI_PGA_PGAI!$A:$E,5,FALSE))))," ",2019)</f>
        <v>Juli 2019</v>
      </c>
      <c r="DG8" s="70" t="str">
        <f>CONCATENATE(IF(LEFT($I$1,1)="1",VLOOKUP(DG$7,PPI_IPI_PGA_PGAI!$A:$E,2,FALSE),IF(LEFT($I$1,1)="2",VLOOKUP(DG$7,PPI_IPI_PGA_PGAI!$A:$E,3,FALSE),IF(LEFT($I$1,1)="3",VLOOKUP(DG$7,PPI_IPI_PGA_PGAI!$A:$E,4,FALSE),VLOOKUP(DG$7,PPI_IPI_PGA_PGAI!$A:$E,5,FALSE))))," ",2019)</f>
        <v>Aug. 2019</v>
      </c>
      <c r="DH8" s="70" t="str">
        <f>CONCATENATE(IF(LEFT($I$1,1)="1",VLOOKUP(DH$7,PPI_IPI_PGA_PGAI!$A:$E,2,FALSE),IF(LEFT($I$1,1)="2",VLOOKUP(DH$7,PPI_IPI_PGA_PGAI!$A:$E,3,FALSE),IF(LEFT($I$1,1)="3",VLOOKUP(DH$7,PPI_IPI_PGA_PGAI!$A:$E,4,FALSE),VLOOKUP(DH$7,PPI_IPI_PGA_PGAI!$A:$E,5,FALSE))))," ",2019)</f>
        <v>Sept. 2019</v>
      </c>
      <c r="DI8" s="70" t="str">
        <f>CONCATENATE(IF(LEFT($I$1,1)="1",VLOOKUP(DI$7,PPI_IPI_PGA_PGAI!$A:$E,2,FALSE),IF(LEFT($I$1,1)="2",VLOOKUP(DI$7,PPI_IPI_PGA_PGAI!$A:$E,3,FALSE),IF(LEFT($I$1,1)="3",VLOOKUP(DI$7,PPI_IPI_PGA_PGAI!$A:$E,4,FALSE),VLOOKUP(DI$7,PPI_IPI_PGA_PGAI!$A:$E,5,FALSE))))," ",2019)</f>
        <v>Okt. 2019</v>
      </c>
      <c r="DJ8" s="70" t="str">
        <f>CONCATENATE(IF(LEFT($I$1,1)="1",VLOOKUP(DJ$7,PPI_IPI_PGA_PGAI!$A:$E,2,FALSE),IF(LEFT($I$1,1)="2",VLOOKUP(DJ$7,PPI_IPI_PGA_PGAI!$A:$E,3,FALSE),IF(LEFT($I$1,1)="3",VLOOKUP(DJ$7,PPI_IPI_PGA_PGAI!$A:$E,4,FALSE),VLOOKUP(DJ$7,PPI_IPI_PGA_PGAI!$A:$E,5,FALSE))))," ",2019)</f>
        <v>Nov. 2019</v>
      </c>
      <c r="DK8" s="72" t="str">
        <f>CONCATENATE(IF(LEFT($I$1,1)="1",VLOOKUP(DK$7,PPI_IPI_PGA_PGAI!$A:$E,2,FALSE),IF(LEFT($I$1,1)="2",VLOOKUP(DK$7,PPI_IPI_PGA_PGAI!$A:$E,3,FALSE),IF(LEFT($I$1,1)="3",VLOOKUP(DK$7,PPI_IPI_PGA_PGAI!$A:$E,4,FALSE),VLOOKUP(DK$7,PPI_IPI_PGA_PGAI!$A:$E,5,FALSE))))," ",2019)</f>
        <v>Dez. 2019</v>
      </c>
      <c r="DL8" s="72" t="str">
        <f>CONCATENATE(IF(LEFT($I$1,1)="1",VLOOKUP(DL$7,PPI_IPI_PGA_PGAI!$A:$E,2,FALSE),IF(LEFT($I$1,1)="2",VLOOKUP(DL$7,PPI_IPI_PGA_PGAI!$A:$E,3,FALSE),IF(LEFT($I$1,1)="3",VLOOKUP(DL$7,PPI_IPI_PGA_PGAI!$A:$E,4,FALSE),VLOOKUP(DL$7,PPI_IPI_PGA_PGAI!$A:$E,5,FALSE))))," ",2020)</f>
        <v>Jan. 2020</v>
      </c>
      <c r="DM8" s="72" t="str">
        <f>CONCATENATE(IF(LEFT($I$1,1)="1",VLOOKUP(DM$7,PPI_IPI_PGA_PGAI!$A:$E,2,FALSE),IF(LEFT($I$1,1)="2",VLOOKUP(DM$7,PPI_IPI_PGA_PGAI!$A:$E,3,FALSE),IF(LEFT($I$1,1)="3",VLOOKUP(DM$7,PPI_IPI_PGA_PGAI!$A:$E,4,FALSE),VLOOKUP(DM$7,PPI_IPI_PGA_PGAI!$A:$E,5,FALSE))))," ",2020)</f>
        <v>Feb. 2020</v>
      </c>
      <c r="DN8" s="72" t="str">
        <f>CONCATENATE(IF(LEFT($I$1,1)="1",VLOOKUP(DN$7,PPI_IPI_PGA_PGAI!$A:$E,2,FALSE),IF(LEFT($I$1,1)="2",VLOOKUP(DN$7,PPI_IPI_PGA_PGAI!$A:$E,3,FALSE),IF(LEFT($I$1,1)="3",VLOOKUP(DN$7,PPI_IPI_PGA_PGAI!$A:$E,4,FALSE),VLOOKUP(DN$7,PPI_IPI_PGA_PGAI!$A:$E,5,FALSE))))," ",2020)</f>
        <v>März 2020</v>
      </c>
      <c r="DO8" s="72" t="str">
        <f>CONCATENATE(IF(LEFT($I$1,1)="1",VLOOKUP(DO$7,PPI_IPI_PGA_PGAI!$A:$E,2,FALSE),IF(LEFT($I$1,1)="2",VLOOKUP(DO$7,PPI_IPI_PGA_PGAI!$A:$E,3,FALSE),IF(LEFT($I$1,1)="3",VLOOKUP(DO$7,PPI_IPI_PGA_PGAI!$A:$E,4,FALSE),VLOOKUP(DO$7,PPI_IPI_PGA_PGAI!$A:$E,5,FALSE))))," ",2020)</f>
        <v>April 2020</v>
      </c>
      <c r="DP8" s="72" t="str">
        <f>CONCATENATE(IF(LEFT($I$1,1)="1",VLOOKUP(DP$7,PPI_IPI_PGA_PGAI!$A:$E,2,FALSE),IF(LEFT($I$1,1)="2",VLOOKUP(DP$7,PPI_IPI_PGA_PGAI!$A:$E,3,FALSE),IF(LEFT($I$1,1)="3",VLOOKUP(DP$7,PPI_IPI_PGA_PGAI!$A:$E,4,FALSE),VLOOKUP(DP$7,PPI_IPI_PGA_PGAI!$A:$E,5,FALSE))))," ",2020)</f>
        <v>Mai 2020</v>
      </c>
      <c r="DQ8" s="72" t="str">
        <f>CONCATENATE(IF(LEFT($I$1,1)="1",VLOOKUP(DQ$7,PPI_IPI_PGA_PGAI!$A:$E,2,FALSE),IF(LEFT($I$1,1)="2",VLOOKUP(DQ$7,PPI_IPI_PGA_PGAI!$A:$E,3,FALSE),IF(LEFT($I$1,1)="3",VLOOKUP(DQ$7,PPI_IPI_PGA_PGAI!$A:$E,4,FALSE),VLOOKUP(DQ$7,PPI_IPI_PGA_PGAI!$A:$E,5,FALSE))))," ",2020)</f>
        <v>Juni 2020</v>
      </c>
      <c r="DR8" s="72" t="str">
        <f>CONCATENATE(IF(LEFT($I$1,1)="1",VLOOKUP(DR$7,PPI_IPI_PGA_PGAI!$A:$E,2,FALSE),IF(LEFT($I$1,1)="2",VLOOKUP(DR$7,PPI_IPI_PGA_PGAI!$A:$E,3,FALSE),IF(LEFT($I$1,1)="3",VLOOKUP(DR$7,PPI_IPI_PGA_PGAI!$A:$E,4,FALSE),VLOOKUP(DR$7,PPI_IPI_PGA_PGAI!$A:$E,5,FALSE))))," ",2020)</f>
        <v>Juli 2020</v>
      </c>
      <c r="DS8" s="72" t="str">
        <f>CONCATENATE(IF(LEFT($I$1,1)="1",VLOOKUP(DS$7,PPI_IPI_PGA_PGAI!$A:$E,2,FALSE),IF(LEFT($I$1,1)="2",VLOOKUP(DS$7,PPI_IPI_PGA_PGAI!$A:$E,3,FALSE),IF(LEFT($I$1,1)="3",VLOOKUP(DS$7,PPI_IPI_PGA_PGAI!$A:$E,4,FALSE),VLOOKUP(DS$7,PPI_IPI_PGA_PGAI!$A:$E,5,FALSE))))," ",2020)</f>
        <v>Aug. 2020</v>
      </c>
      <c r="DT8" s="72" t="str">
        <f>CONCATENATE(IF(LEFT($I$1,1)="1",VLOOKUP(DT$7,PPI_IPI_PGA_PGAI!$A:$E,2,FALSE),IF(LEFT($I$1,1)="2",VLOOKUP(DT$7,PPI_IPI_PGA_PGAI!$A:$E,3,FALSE),IF(LEFT($I$1,1)="3",VLOOKUP(DT$7,PPI_IPI_PGA_PGAI!$A:$E,4,FALSE),VLOOKUP(DT$7,PPI_IPI_PGA_PGAI!$A:$E,5,FALSE))))," ",2020)</f>
        <v>Sept. 2020</v>
      </c>
      <c r="DU8" s="72" t="str">
        <f>CONCATENATE(IF(LEFT($I$1,1)="1",VLOOKUP(DU$7,PPI_IPI_PGA_PGAI!$A:$E,2,FALSE),IF(LEFT($I$1,1)="2",VLOOKUP(DU$7,PPI_IPI_PGA_PGAI!$A:$E,3,FALSE),IF(LEFT($I$1,1)="3",VLOOKUP(DU$7,PPI_IPI_PGA_PGAI!$A:$E,4,FALSE),VLOOKUP(DU$7,PPI_IPI_PGA_PGAI!$A:$E,5,FALSE))))," ",2020)</f>
        <v>Okt. 2020</v>
      </c>
      <c r="DV8" s="72" t="str">
        <f>CONCATENATE(IF(LEFT($I$1,1)="1",VLOOKUP(DV$7,PPI_IPI_PGA_PGAI!$A:$E,2,FALSE),IF(LEFT($I$1,1)="2",VLOOKUP(DV$7,PPI_IPI_PGA_PGAI!$A:$E,3,FALSE),IF(LEFT($I$1,1)="3",VLOOKUP(DV$7,PPI_IPI_PGA_PGAI!$A:$E,4,FALSE),VLOOKUP(DV$7,PPI_IPI_PGA_PGAI!$A:$E,5,FALSE))))," ",2020)</f>
        <v>Nov. 2020</v>
      </c>
      <c r="DW8" s="72" t="str">
        <f>CONCATENATE(IF(LEFT($I$1,1)="1",VLOOKUP(DW$7,PPI_IPI_PGA_PGAI!$A:$E,2,FALSE),IF(LEFT($I$1,1)="2",VLOOKUP(DW$7,PPI_IPI_PGA_PGAI!$A:$E,3,FALSE),IF(LEFT($I$1,1)="3",VLOOKUP(DW$7,PPI_IPI_PGA_PGAI!$A:$E,4,FALSE),VLOOKUP(DW$7,PPI_IPI_PGA_PGAI!$A:$E,5,FALSE))))," ",2020)</f>
        <v>Dez. 2020</v>
      </c>
      <c r="DX8" s="72" t="str">
        <f>CONCATENATE(IF(LEFT($I$1,1)="1",VLOOKUP(DX$7,PPI_IPI_PGA_PGAI!$A:$E,2,FALSE),IF(LEFT($I$1,1)="2",VLOOKUP(DX$7,PPI_IPI_PGA_PGAI!$A:$E,3,FALSE),IF(LEFT($I$1,1)="3",VLOOKUP(DX$7,PPI_IPI_PGA_PGAI!$A:$E,4,FALSE),VLOOKUP(DX$7,PPI_IPI_PGA_PGAI!$A:$E,5,FALSE))))," ",2021)</f>
        <v>Jan. 2021</v>
      </c>
      <c r="DY8" s="72" t="str">
        <f>CONCATENATE(IF(LEFT($I$1,1)="1",VLOOKUP(DY$7,PPI_IPI_PGA_PGAI!$A:$E,2,FALSE),IF(LEFT($I$1,1)="2",VLOOKUP(DY$7,PPI_IPI_PGA_PGAI!$A:$E,3,FALSE),IF(LEFT($I$1,1)="3",VLOOKUP(DY$7,PPI_IPI_PGA_PGAI!$A:$E,4,FALSE),VLOOKUP(DY$7,PPI_IPI_PGA_PGAI!$A:$E,5,FALSE))))," ",2021)</f>
        <v>Feb. 2021</v>
      </c>
      <c r="DZ8" s="72" t="str">
        <f>CONCATENATE(IF(LEFT($I$1,1)="1",VLOOKUP(DZ$7,PPI_IPI_PGA_PGAI!$A:$E,2,FALSE),IF(LEFT($I$1,1)="2",VLOOKUP(DZ$7,PPI_IPI_PGA_PGAI!$A:$E,3,FALSE),IF(LEFT($I$1,1)="3",VLOOKUP(DZ$7,PPI_IPI_PGA_PGAI!$A:$E,4,FALSE),VLOOKUP(DZ$7,PPI_IPI_PGA_PGAI!$A:$E,5,FALSE))))," ",2021)</f>
        <v>März 2021</v>
      </c>
      <c r="EA8" s="72" t="str">
        <f>CONCATENATE(IF(LEFT($I$1,1)="1",VLOOKUP(EA$7,PPI_IPI_PGA_PGAI!$A:$E,2,FALSE),IF(LEFT($I$1,1)="2",VLOOKUP(EA$7,PPI_IPI_PGA_PGAI!$A:$E,3,FALSE),IF(LEFT($I$1,1)="3",VLOOKUP(EA$7,PPI_IPI_PGA_PGAI!$A:$E,4,FALSE),VLOOKUP(EA$7,PPI_IPI_PGA_PGAI!$A:$E,5,FALSE))))," ",2021)</f>
        <v>April 2021</v>
      </c>
      <c r="EB8" s="72" t="str">
        <f>CONCATENATE(IF(LEFT($I$1,1)="1",VLOOKUP(EB$7,PPI_IPI_PGA_PGAI!$A:$E,2,FALSE),IF(LEFT($I$1,1)="2",VLOOKUP(EB$7,PPI_IPI_PGA_PGAI!$A:$E,3,FALSE),IF(LEFT($I$1,1)="3",VLOOKUP(EB$7,PPI_IPI_PGA_PGAI!$A:$E,4,FALSE),VLOOKUP(EB$7,PPI_IPI_PGA_PGAI!$A:$E,5,FALSE))))," ",2021)</f>
        <v>Mai 2021</v>
      </c>
      <c r="EC8" s="72" t="str">
        <f>CONCATENATE(IF(LEFT($I$1,1)="1",VLOOKUP(EC$7,PPI_IPI_PGA_PGAI!$A:$E,2,FALSE),IF(LEFT($I$1,1)="2",VLOOKUP(EC$7,PPI_IPI_PGA_PGAI!$A:$E,3,FALSE),IF(LEFT($I$1,1)="3",VLOOKUP(EC$7,PPI_IPI_PGA_PGAI!$A:$E,4,FALSE),VLOOKUP(EC$7,PPI_IPI_PGA_PGAI!$A:$E,5,FALSE))))," ",2021)</f>
        <v>Juni 2021</v>
      </c>
      <c r="ED8" s="72" t="str">
        <f>CONCATENATE(IF(LEFT($I$1,1)="1",VLOOKUP(ED$7,PPI_IPI_PGA_PGAI!$A:$E,2,FALSE),IF(LEFT($I$1,1)="2",VLOOKUP(ED$7,PPI_IPI_PGA_PGAI!$A:$E,3,FALSE),IF(LEFT($I$1,1)="3",VLOOKUP(ED$7,PPI_IPI_PGA_PGAI!$A:$E,4,FALSE),VLOOKUP(ED$7,PPI_IPI_PGA_PGAI!$A:$E,5,FALSE))))," ",2021)</f>
        <v>Juli 2021</v>
      </c>
      <c r="EE8" s="72" t="str">
        <f>CONCATENATE(IF(LEFT($I$1,1)="1",VLOOKUP(EE$7,PPI_IPI_PGA_PGAI!$A:$E,2,FALSE),IF(LEFT($I$1,1)="2",VLOOKUP(EE$7,PPI_IPI_PGA_PGAI!$A:$E,3,FALSE),IF(LEFT($I$1,1)="3",VLOOKUP(EE$7,PPI_IPI_PGA_PGAI!$A:$E,4,FALSE),VLOOKUP(EE$7,PPI_IPI_PGA_PGAI!$A:$E,5,FALSE))))," ",2021)</f>
        <v>Aug. 2021</v>
      </c>
      <c r="EF8" s="72" t="str">
        <f>CONCATENATE(IF(LEFT($I$1,1)="1",VLOOKUP(EF$7,PPI_IPI_PGA_PGAI!$A:$E,2,FALSE),IF(LEFT($I$1,1)="2",VLOOKUP(EF$7,PPI_IPI_PGA_PGAI!$A:$E,3,FALSE),IF(LEFT($I$1,1)="3",VLOOKUP(EF$7,PPI_IPI_PGA_PGAI!$A:$E,4,FALSE),VLOOKUP(EF$7,PPI_IPI_PGA_PGAI!$A:$E,5,FALSE))))," ",2021)</f>
        <v>Sept. 2021</v>
      </c>
      <c r="EG8" s="72" t="str">
        <f>CONCATENATE(IF(LEFT($I$1,1)="1",VLOOKUP(EG$7,PPI_IPI_PGA_PGAI!$A:$E,2,FALSE),IF(LEFT($I$1,1)="2",VLOOKUP(EG$7,PPI_IPI_PGA_PGAI!$A:$E,3,FALSE),IF(LEFT($I$1,1)="3",VLOOKUP(EG$7,PPI_IPI_PGA_PGAI!$A:$E,4,FALSE),VLOOKUP(EG$7,PPI_IPI_PGA_PGAI!$A:$E,5,FALSE))))," ",2021)</f>
        <v>Okt. 2021</v>
      </c>
      <c r="EH8" s="72" t="str">
        <f>CONCATENATE(IF(LEFT($I$1,1)="1",VLOOKUP(EH$7,PPI_IPI_PGA_PGAI!$A:$E,2,FALSE),IF(LEFT($I$1,1)="2",VLOOKUP(EH$7,PPI_IPI_PGA_PGAI!$A:$E,3,FALSE),IF(LEFT($I$1,1)="3",VLOOKUP(EH$7,PPI_IPI_PGA_PGAI!$A:$E,4,FALSE),VLOOKUP(EH$7,PPI_IPI_PGA_PGAI!$A:$E,5,FALSE))))," ",2021)</f>
        <v>Nov. 2021</v>
      </c>
      <c r="EI8" s="72" t="str">
        <f>CONCATENATE(IF(LEFT($I$1,1)="1",VLOOKUP(EI$7,PPI_IPI_PGA_PGAI!$A:$E,2,FALSE),IF(LEFT($I$1,1)="2",VLOOKUP(EI$7,PPI_IPI_PGA_PGAI!$A:$E,3,FALSE),IF(LEFT($I$1,1)="3",VLOOKUP(EI$7,PPI_IPI_PGA_PGAI!$A:$E,4,FALSE),VLOOKUP(EI$7,PPI_IPI_PGA_PGAI!$A:$E,5,FALSE))))," ",2021)</f>
        <v>Dez. 2021</v>
      </c>
      <c r="EJ8" s="72" t="str">
        <f>CONCATENATE(IF(LEFT($I$1,1)="1",VLOOKUP(EJ$7,PPI_IPI_PGA_PGAI!$A:$E,2,FALSE),IF(LEFT($I$1,1)="2",VLOOKUP(EJ$7,PPI_IPI_PGA_PGAI!$A:$E,3,FALSE),IF(LEFT($I$1,1)="3",VLOOKUP(EJ$7,PPI_IPI_PGA_PGAI!$A:$E,4,FALSE),VLOOKUP(EJ$7,PPI_IPI_PGA_PGAI!$A:$E,5,FALSE))))," ",2022)</f>
        <v>Jan. 2022</v>
      </c>
      <c r="EK8" s="72" t="str">
        <f>CONCATENATE(IF(LEFT($I$1,1)="1",VLOOKUP(EK$7,PPI_IPI_PGA_PGAI!$A:$E,2,FALSE),IF(LEFT($I$1,1)="2",VLOOKUP(EK$7,PPI_IPI_PGA_PGAI!$A:$E,3,FALSE),IF(LEFT($I$1,1)="3",VLOOKUP(EK$7,PPI_IPI_PGA_PGAI!$A:$E,4,FALSE),VLOOKUP(EK$7,PPI_IPI_PGA_PGAI!$A:$E,5,FALSE))))," ",2022)</f>
        <v>Feb. 2022</v>
      </c>
      <c r="EL8" s="72" t="str">
        <f>CONCATENATE(IF(LEFT($I$1,1)="1",VLOOKUP(EL$7,PPI_IPI_PGA_PGAI!$A:$E,2,FALSE),IF(LEFT($I$1,1)="2",VLOOKUP(EL$7,PPI_IPI_PGA_PGAI!$A:$E,3,FALSE),IF(LEFT($I$1,1)="3",VLOOKUP(EL$7,PPI_IPI_PGA_PGAI!$A:$E,4,FALSE),VLOOKUP(EL$7,PPI_IPI_PGA_PGAI!$A:$E,5,FALSE))))," ",2022)</f>
        <v>März 2022</v>
      </c>
      <c r="EM8" s="72" t="str">
        <f>CONCATENATE(IF(LEFT($I$1,1)="1",VLOOKUP(EM$7,PPI_IPI_PGA_PGAI!$A:$E,2,FALSE),IF(LEFT($I$1,1)="2",VLOOKUP(EM$7,PPI_IPI_PGA_PGAI!$A:$E,3,FALSE),IF(LEFT($I$1,1)="3",VLOOKUP(EM$7,PPI_IPI_PGA_PGAI!$A:$E,4,FALSE),VLOOKUP(EM$7,PPI_IPI_PGA_PGAI!$A:$E,5,FALSE))))," ",2022)</f>
        <v>April 2022</v>
      </c>
      <c r="EN8" s="72" t="str">
        <f>CONCATENATE(IF(LEFT($I$1,1)="1",VLOOKUP(EN$7,PPI_IPI_PGA_PGAI!$A:$E,2,FALSE),IF(LEFT($I$1,1)="2",VLOOKUP(EN$7,PPI_IPI_PGA_PGAI!$A:$E,3,FALSE),IF(LEFT($I$1,1)="3",VLOOKUP(EN$7,PPI_IPI_PGA_PGAI!$A:$E,4,FALSE),VLOOKUP(EN$7,PPI_IPI_PGA_PGAI!$A:$E,5,FALSE))))," ",2022)</f>
        <v>Mai 2022</v>
      </c>
      <c r="EO8" s="72" t="str">
        <f>CONCATENATE(IF(LEFT($I$1,1)="1",VLOOKUP(EO$7,PPI_IPI_PGA_PGAI!$A:$E,2,FALSE),IF(LEFT($I$1,1)="2",VLOOKUP(EO$7,PPI_IPI_PGA_PGAI!$A:$E,3,FALSE),IF(LEFT($I$1,1)="3",VLOOKUP(EO$7,PPI_IPI_PGA_PGAI!$A:$E,4,FALSE),VLOOKUP(EO$7,PPI_IPI_PGA_PGAI!$A:$E,5,FALSE))))," ",2022)</f>
        <v>Juni 2022</v>
      </c>
      <c r="EP8" s="72" t="str">
        <f>CONCATENATE(IF(LEFT($I$1,1)="1",VLOOKUP(EP$7,PPI_IPI_PGA_PGAI!$A:$E,2,FALSE),IF(LEFT($I$1,1)="2",VLOOKUP(EP$7,PPI_IPI_PGA_PGAI!$A:$E,3,FALSE),IF(LEFT($I$1,1)="3",VLOOKUP(EP$7,PPI_IPI_PGA_PGAI!$A:$E,4,FALSE),VLOOKUP(EP$7,PPI_IPI_PGA_PGAI!$A:$E,5,FALSE))))," ",2022)</f>
        <v>Juli 2022</v>
      </c>
      <c r="EQ8" s="72" t="str">
        <f>CONCATENATE(IF(LEFT($I$1,1)="1",VLOOKUP(EQ$7,PPI_IPI_PGA_PGAI!$A:$E,2,FALSE),IF(LEFT($I$1,1)="2",VLOOKUP(EQ$7,PPI_IPI_PGA_PGAI!$A:$E,3,FALSE),IF(LEFT($I$1,1)="3",VLOOKUP(EQ$7,PPI_IPI_PGA_PGAI!$A:$E,4,FALSE),VLOOKUP(EQ$7,PPI_IPI_PGA_PGAI!$A:$E,5,FALSE))))," ",2022)</f>
        <v>Aug. 2022</v>
      </c>
      <c r="ER8" s="72" t="str">
        <f>CONCATENATE(IF(LEFT($I$1,1)="1",VLOOKUP(ER$7,PPI_IPI_PGA_PGAI!$A:$E,2,FALSE),IF(LEFT($I$1,1)="2",VLOOKUP(ER$7,PPI_IPI_PGA_PGAI!$A:$E,3,FALSE),IF(LEFT($I$1,1)="3",VLOOKUP(ER$7,PPI_IPI_PGA_PGAI!$A:$E,4,FALSE),VLOOKUP(ER$7,PPI_IPI_PGA_PGAI!$A:$E,5,FALSE))))," ",2022)</f>
        <v>Sept. 2022</v>
      </c>
      <c r="ES8" s="72" t="str">
        <f>CONCATENATE(IF(LEFT($I$1,1)="1",VLOOKUP(ES$7,PPI_IPI_PGA_PGAI!$A:$E,2,FALSE),IF(LEFT($I$1,1)="2",VLOOKUP(ES$7,PPI_IPI_PGA_PGAI!$A:$E,3,FALSE),IF(LEFT($I$1,1)="3",VLOOKUP(ES$7,PPI_IPI_PGA_PGAI!$A:$E,4,FALSE),VLOOKUP(ES$7,PPI_IPI_PGA_PGAI!$A:$E,5,FALSE))))," ",2022)</f>
        <v>Okt. 2022</v>
      </c>
      <c r="ET8" s="72" t="str">
        <f>CONCATENATE(IF(LEFT($I$1,1)="1",VLOOKUP(ET$7,PPI_IPI_PGA_PGAI!$A:$E,2,FALSE),IF(LEFT($I$1,1)="2",VLOOKUP(ET$7,PPI_IPI_PGA_PGAI!$A:$E,3,FALSE),IF(LEFT($I$1,1)="3",VLOOKUP(ET$7,PPI_IPI_PGA_PGAI!$A:$E,4,FALSE),VLOOKUP(ET$7,PPI_IPI_PGA_PGAI!$A:$E,5,FALSE))))," ",2022)</f>
        <v>Nov. 2022</v>
      </c>
      <c r="EU8" s="72" t="str">
        <f>CONCATENATE(IF(LEFT($I$1,1)="1",VLOOKUP(EU$7,PPI_IPI_PGA_PGAI!$A:$E,2,FALSE),IF(LEFT($I$1,1)="2",VLOOKUP(EU$7,PPI_IPI_PGA_PGAI!$A:$E,3,FALSE),IF(LEFT($I$1,1)="3",VLOOKUP(EU$7,PPI_IPI_PGA_PGAI!$A:$E,4,FALSE),VLOOKUP(EU$7,PPI_IPI_PGA_PGAI!$A:$E,5,FALSE))))," ",2022)</f>
        <v>Dez. 2022</v>
      </c>
      <c r="EV8" s="72" t="str">
        <f>CONCATENATE(IF(LEFT($I$1,1)="1",VLOOKUP(EV$7,PPI_IPI_PGA_PGAI!$A:$E,2,FALSE),IF(LEFT($I$1,1)="2",VLOOKUP(EV$7,PPI_IPI_PGA_PGAI!$A:$E,3,FALSE),IF(LEFT($I$1,1)="3",VLOOKUP(EV$7,PPI_IPI_PGA_PGAI!$A:$E,4,FALSE),VLOOKUP(EV$7,PPI_IPI_PGA_PGAI!$A:$E,5,FALSE))))," ",2023)</f>
        <v>Jan. 2023</v>
      </c>
      <c r="EW8" s="72" t="str">
        <f>CONCATENATE(IF(LEFT($I$1,1)="1",VLOOKUP(EW$7,PPI_IPI_PGA_PGAI!$A:$E,2,FALSE),IF(LEFT($I$1,1)="2",VLOOKUP(EW$7,PPI_IPI_PGA_PGAI!$A:$E,3,FALSE),IF(LEFT($I$1,1)="3",VLOOKUP(EW$7,PPI_IPI_PGA_PGAI!$A:$E,4,FALSE),VLOOKUP(EW$7,PPI_IPI_PGA_PGAI!$A:$E,5,FALSE))))," ",2023)</f>
        <v>Feb. 2023</v>
      </c>
      <c r="EX8" s="72" t="str">
        <f>CONCATENATE(IF(LEFT($I$1,1)="1",VLOOKUP(EX$7,PPI_IPI_PGA_PGAI!$A:$E,2,FALSE),IF(LEFT($I$1,1)="2",VLOOKUP(EX$7,PPI_IPI_PGA_PGAI!$A:$E,3,FALSE),IF(LEFT($I$1,1)="3",VLOOKUP(EX$7,PPI_IPI_PGA_PGAI!$A:$E,4,FALSE),VLOOKUP(EX$7,PPI_IPI_PGA_PGAI!$A:$E,5,FALSE))))," ",2023)</f>
        <v>März 2023</v>
      </c>
      <c r="EY8" s="72" t="str">
        <f>CONCATENATE(IF(LEFT($I$1,1)="1",VLOOKUP(EY$7,PPI_IPI_PGA_PGAI!$A:$E,2,FALSE),IF(LEFT($I$1,1)="2",VLOOKUP(EY$7,PPI_IPI_PGA_PGAI!$A:$E,3,FALSE),IF(LEFT($I$1,1)="3",VLOOKUP(EY$7,PPI_IPI_PGA_PGAI!$A:$E,4,FALSE),VLOOKUP(EY$7,PPI_IPI_PGA_PGAI!$A:$E,5,FALSE))))," ",2023)</f>
        <v>April 2023</v>
      </c>
      <c r="EZ8" s="72" t="str">
        <f>CONCATENATE(IF(LEFT($I$1,1)="1",VLOOKUP(EZ$7,PPI_IPI_PGA_PGAI!$A:$E,2,FALSE),IF(LEFT($I$1,1)="2",VLOOKUP(EZ$7,PPI_IPI_PGA_PGAI!$A:$E,3,FALSE),IF(LEFT($I$1,1)="3",VLOOKUP(EZ$7,PPI_IPI_PGA_PGAI!$A:$E,4,FALSE),VLOOKUP(EZ$7,PPI_IPI_PGA_PGAI!$A:$E,5,FALSE))))," ",2023)</f>
        <v>Mai 2023</v>
      </c>
      <c r="FA8" s="72" t="str">
        <f>CONCATENATE(IF(LEFT($I$1,1)="1",VLOOKUP(FA$7,PPI_IPI_PGA_PGAI!$A:$E,2,FALSE),IF(LEFT($I$1,1)="2",VLOOKUP(FA$7,PPI_IPI_PGA_PGAI!$A:$E,3,FALSE),IF(LEFT($I$1,1)="3",VLOOKUP(FA$7,PPI_IPI_PGA_PGAI!$A:$E,4,FALSE),VLOOKUP(FA$7,PPI_IPI_PGA_PGAI!$A:$E,5,FALSE))))," ",2023)</f>
        <v>Juni 2023</v>
      </c>
      <c r="FB8" s="72" t="str">
        <f>CONCATENATE(IF(LEFT($I$1,1)="1",VLOOKUP(FB$7,PPI_IPI_PGA_PGAI!$A:$E,2,FALSE),IF(LEFT($I$1,1)="2",VLOOKUP(FB$7,PPI_IPI_PGA_PGAI!$A:$E,3,FALSE),IF(LEFT($I$1,1)="3",VLOOKUP(FB$7,PPI_IPI_PGA_PGAI!$A:$E,4,FALSE),VLOOKUP(FB$7,PPI_IPI_PGA_PGAI!$A:$E,5,FALSE))))," ",2023)</f>
        <v>Juli 2023</v>
      </c>
      <c r="FC8" s="72" t="str">
        <f>CONCATENATE(IF(LEFT($I$1,1)="1",VLOOKUP(FC$7,PPI_IPI_PGA_PGAI!$A:$E,2,FALSE),IF(LEFT($I$1,1)="2",VLOOKUP(FC$7,PPI_IPI_PGA_PGAI!$A:$E,3,FALSE),IF(LEFT($I$1,1)="3",VLOOKUP(FC$7,PPI_IPI_PGA_PGAI!$A:$E,4,FALSE),VLOOKUP(FC$7,PPI_IPI_PGA_PGAI!$A:$E,5,FALSE))))," ",2023)</f>
        <v>Aug. 2023</v>
      </c>
      <c r="FD8" s="72" t="str">
        <f>CONCATENATE(IF(LEFT($I$1,1)="1",VLOOKUP(FD$7,PPI_IPI_PGA_PGAI!$A:$E,2,FALSE),IF(LEFT($I$1,1)="2",VLOOKUP(FD$7,PPI_IPI_PGA_PGAI!$A:$E,3,FALSE),IF(LEFT($I$1,1)="3",VLOOKUP(FD$7,PPI_IPI_PGA_PGAI!$A:$E,4,FALSE),VLOOKUP(FD$7,PPI_IPI_PGA_PGAI!$A:$E,5,FALSE))))," ",2023)</f>
        <v>Sept. 2023</v>
      </c>
      <c r="FE8" s="72" t="str">
        <f>CONCATENATE(IF(LEFT($I$1,1)="1",VLOOKUP(FE$7,PPI_IPI_PGA_PGAI!$A:$E,2,FALSE),IF(LEFT($I$1,1)="2",VLOOKUP(FE$7,PPI_IPI_PGA_PGAI!$A:$E,3,FALSE),IF(LEFT($I$1,1)="3",VLOOKUP(FE$7,PPI_IPI_PGA_PGAI!$A:$E,4,FALSE),VLOOKUP(FE$7,PPI_IPI_PGA_PGAI!$A:$E,5,FALSE))))," ",2023)</f>
        <v>Okt. 2023</v>
      </c>
      <c r="FF8" s="72" t="str">
        <f>CONCATENATE(IF(LEFT($I$1,1)="1",VLOOKUP(FF$7,PPI_IPI_PGA_PGAI!$A:$E,2,FALSE),IF(LEFT($I$1,1)="2",VLOOKUP(FF$7,PPI_IPI_PGA_PGAI!$A:$E,3,FALSE),IF(LEFT($I$1,1)="3",VLOOKUP(FF$7,PPI_IPI_PGA_PGAI!$A:$E,4,FALSE),VLOOKUP(FF$7,PPI_IPI_PGA_PGAI!$A:$E,5,FALSE))))," ",2023)</f>
        <v>Nov. 2023</v>
      </c>
      <c r="FG8" s="72" t="str">
        <f>CONCATENATE(IF(LEFT($I$1,1)="1",VLOOKUP(FG$7,PPI_IPI_PGA_PGAI!$A:$E,2,FALSE),IF(LEFT($I$1,1)="2",VLOOKUP(FG$7,PPI_IPI_PGA_PGAI!$A:$E,3,FALSE),IF(LEFT($I$1,1)="3",VLOOKUP(FG$7,PPI_IPI_PGA_PGAI!$A:$E,4,FALSE),VLOOKUP(FG$7,PPI_IPI_PGA_PGAI!$A:$E,5,FALSE))))," ",2023)</f>
        <v>Dez. 2023</v>
      </c>
      <c r="FH8" s="72" t="str">
        <f>CONCATENATE(IF(LEFT($I$1,1)="1",VLOOKUP(FH$7,PPI_IPI_PGA_PGAI!$A:$E,2,FALSE),IF(LEFT($I$1,1)="2",VLOOKUP(FH$7,PPI_IPI_PGA_PGAI!$A:$E,3,FALSE),IF(LEFT($I$1,1)="3",VLOOKUP(FH$7,PPI_IPI_PGA_PGAI!$A:$E,4,FALSE),VLOOKUP(FH$7,PPI_IPI_PGA_PGAI!$A:$E,5,FALSE))))," ",2024)</f>
        <v>Jan. 2024</v>
      </c>
      <c r="FI8" s="72" t="str">
        <f>CONCATENATE(IF(LEFT($I$1,1)="1",VLOOKUP(FI$7,PPI_IPI_PGA_PGAI!$A:$E,2,FALSE),IF(LEFT($I$1,1)="2",VLOOKUP(FI$7,PPI_IPI_PGA_PGAI!$A:$E,3,FALSE),IF(LEFT($I$1,1)="3",VLOOKUP(FI$7,PPI_IPI_PGA_PGAI!$A:$E,4,FALSE),VLOOKUP(FI$7,PPI_IPI_PGA_PGAI!$A:$E,5,FALSE))))," ",2024)</f>
        <v>Feb. 2024</v>
      </c>
      <c r="FJ8" s="72" t="str">
        <f>CONCATENATE(IF(LEFT($I$1,1)="1",VLOOKUP(FJ$7,PPI_IPI_PGA_PGAI!$A:$E,2,FALSE),IF(LEFT($I$1,1)="2",VLOOKUP(FJ$7,PPI_IPI_PGA_PGAI!$A:$E,3,FALSE),IF(LEFT($I$1,1)="3",VLOOKUP(FJ$7,PPI_IPI_PGA_PGAI!$A:$E,4,FALSE),VLOOKUP(FJ$7,PPI_IPI_PGA_PGAI!$A:$E,5,FALSE))))," ",2024)</f>
        <v>März 2024</v>
      </c>
      <c r="FK8" s="72" t="str">
        <f>CONCATENATE(IF(LEFT($I$1,1)="1",VLOOKUP(FK$7,PPI_IPI_PGA_PGAI!$A:$E,2,FALSE),IF(LEFT($I$1,1)="2",VLOOKUP(FK$7,PPI_IPI_PGA_PGAI!$A:$E,3,FALSE),IF(LEFT($I$1,1)="3",VLOOKUP(FK$7,PPI_IPI_PGA_PGAI!$A:$E,4,FALSE),VLOOKUP(FK$7,PPI_IPI_PGA_PGAI!$A:$E,5,FALSE))))," ",2024)</f>
        <v>April 2024</v>
      </c>
      <c r="FL8" s="72" t="str">
        <f>CONCATENATE(IF(LEFT($I$1,1)="1",VLOOKUP(FL$7,PPI_IPI_PGA_PGAI!$A:$E,2,FALSE),IF(LEFT($I$1,1)="2",VLOOKUP(FL$7,PPI_IPI_PGA_PGAI!$A:$E,3,FALSE),IF(LEFT($I$1,1)="3",VLOOKUP(FL$7,PPI_IPI_PGA_PGAI!$A:$E,4,FALSE),VLOOKUP(FL$7,PPI_IPI_PGA_PGAI!$A:$E,5,FALSE))))," ",2024)</f>
        <v>Mai 2024</v>
      </c>
      <c r="FM8" s="72" t="str">
        <f>CONCATENATE(IF(LEFT($I$1,1)="1",VLOOKUP(FM$7,PPI_IPI_PGA_PGAI!$A:$E,2,FALSE),IF(LEFT($I$1,1)="2",VLOOKUP(FM$7,PPI_IPI_PGA_PGAI!$A:$E,3,FALSE),IF(LEFT($I$1,1)="3",VLOOKUP(FM$7,PPI_IPI_PGA_PGAI!$A:$E,4,FALSE),VLOOKUP(FM$7,PPI_IPI_PGA_PGAI!$A:$E,5,FALSE))))," ",2024)</f>
        <v>Juni 2024</v>
      </c>
      <c r="FN8" s="72" t="str">
        <f>CONCATENATE(IF(LEFT($I$1,1)="1",VLOOKUP(FN$7,PPI_IPI_PGA_PGAI!$A:$E,2,FALSE),IF(LEFT($I$1,1)="2",VLOOKUP(FN$7,PPI_IPI_PGA_PGAI!$A:$E,3,FALSE),IF(LEFT($I$1,1)="3",VLOOKUP(FN$7,PPI_IPI_PGA_PGAI!$A:$E,4,FALSE),VLOOKUP(FN$7,PPI_IPI_PGA_PGAI!$A:$E,5,FALSE))))," ",2024)</f>
        <v>Juli 2024</v>
      </c>
      <c r="FO8" s="72" t="str">
        <f>CONCATENATE(IF(LEFT($I$1,1)="1",VLOOKUP(FO$7,PPI_IPI_PGA_PGAI!$A:$E,2,FALSE),IF(LEFT($I$1,1)="2",VLOOKUP(FO$7,PPI_IPI_PGA_PGAI!$A:$E,3,FALSE),IF(LEFT($I$1,1)="3",VLOOKUP(FO$7,PPI_IPI_PGA_PGAI!$A:$E,4,FALSE),VLOOKUP(FO$7,PPI_IPI_PGA_PGAI!$A:$E,5,FALSE))))," ",2024)</f>
        <v>Aug. 2024</v>
      </c>
      <c r="FP8" s="72" t="str">
        <f>CONCATENATE(IF(LEFT($I$1,1)="1",VLOOKUP(FP$7,PPI_IPI_PGA_PGAI!$A:$E,2,FALSE),IF(LEFT($I$1,1)="2",VLOOKUP(FP$7,PPI_IPI_PGA_PGAI!$A:$E,3,FALSE),IF(LEFT($I$1,1)="3",VLOOKUP(FP$7,PPI_IPI_PGA_PGAI!$A:$E,4,FALSE),VLOOKUP(FP$7,PPI_IPI_PGA_PGAI!$A:$E,5,FALSE))))," ",2024)</f>
        <v>Sept. 2024</v>
      </c>
      <c r="FQ8" s="72" t="str">
        <f>CONCATENATE(IF(LEFT($I$1,1)="1",VLOOKUP(FQ$7,PPI_IPI_PGA_PGAI!$A:$E,2,FALSE),IF(LEFT($I$1,1)="2",VLOOKUP(FQ$7,PPI_IPI_PGA_PGAI!$A:$E,3,FALSE),IF(LEFT($I$1,1)="3",VLOOKUP(FQ$7,PPI_IPI_PGA_PGAI!$A:$E,4,FALSE),VLOOKUP(FQ$7,PPI_IPI_PGA_PGAI!$A:$E,5,FALSE))))," ",2024)</f>
        <v>Okt. 2024</v>
      </c>
      <c r="FR8" s="72" t="str">
        <f>CONCATENATE(IF(LEFT($I$1,1)="1",VLOOKUP(FR$7,PPI_IPI_PGA_PGAI!$A:$E,2,FALSE),IF(LEFT($I$1,1)="2",VLOOKUP(FR$7,PPI_IPI_PGA_PGAI!$A:$E,3,FALSE),IF(LEFT($I$1,1)="3",VLOOKUP(FR$7,PPI_IPI_PGA_PGAI!$A:$E,4,FALSE),VLOOKUP(FR$7,PPI_IPI_PGA_PGAI!$A:$E,5,FALSE))))," ",2024)</f>
        <v>Nov. 2024</v>
      </c>
      <c r="FS8" s="129" t="str">
        <f>CONCATENATE(IF(LEFT($I$1,1)="1",VLOOKUP(FS$7,PPI_IPI_PGA_PGAI!$A:$E,2,FALSE),IF(LEFT($I$1,1)="2",VLOOKUP(FS$7,PPI_IPI_PGA_PGAI!$A:$E,3,FALSE),IF(LEFT($I$1,1)="3",VLOOKUP(FS$7,PPI_IPI_PGA_PGAI!$A:$E,4,FALSE),VLOOKUP(FS$7,PPI_IPI_PGA_PGAI!$A:$E,5,FALSE))))," ",2024)</f>
        <v>Dez. 2024</v>
      </c>
    </row>
    <row r="9" spans="1:175" s="98" customFormat="1" ht="13.5" customHeight="1" x14ac:dyDescent="0.2">
      <c r="A9" s="97" t="s">
        <v>3288</v>
      </c>
      <c r="B9" s="98" t="s">
        <v>5350</v>
      </c>
      <c r="C9" s="99"/>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111.8177</v>
      </c>
      <c r="H9" s="102">
        <v>112.01819999999999</v>
      </c>
      <c r="I9" s="102">
        <v>112.6456</v>
      </c>
      <c r="J9" s="102">
        <v>113.3433</v>
      </c>
      <c r="K9" s="102">
        <v>113.72490000000001</v>
      </c>
      <c r="L9" s="102">
        <v>113.77800000000001</v>
      </c>
      <c r="M9" s="102">
        <v>112.9838</v>
      </c>
      <c r="N9" s="102">
        <v>112.05710000000001</v>
      </c>
      <c r="O9" s="102">
        <v>110.83280000000001</v>
      </c>
      <c r="P9" s="102">
        <v>110.66500000000001</v>
      </c>
      <c r="Q9" s="102">
        <v>110.26690000000001</v>
      </c>
      <c r="R9" s="102">
        <v>109.69029999999999</v>
      </c>
      <c r="S9" s="102">
        <v>110.20910000000001</v>
      </c>
      <c r="T9" s="102">
        <v>110.1052</v>
      </c>
      <c r="U9" s="102">
        <v>110.6514</v>
      </c>
      <c r="V9" s="102">
        <v>111.15300000000001</v>
      </c>
      <c r="W9" s="102">
        <v>111.19580000000001</v>
      </c>
      <c r="X9" s="102">
        <v>110.7171</v>
      </c>
      <c r="Y9" s="102">
        <v>110.155</v>
      </c>
      <c r="Z9" s="102">
        <v>109.5942</v>
      </c>
      <c r="AA9" s="102">
        <v>110.1283</v>
      </c>
      <c r="AB9" s="102">
        <v>110.65730000000001</v>
      </c>
      <c r="AC9" s="102">
        <v>110.49379999999999</v>
      </c>
      <c r="AD9" s="102">
        <v>110.11539999999999</v>
      </c>
      <c r="AE9" s="102">
        <v>110.24290000000001</v>
      </c>
      <c r="AF9" s="102">
        <v>110.01519999999999</v>
      </c>
      <c r="AG9" s="102">
        <v>110.33369999999999</v>
      </c>
      <c r="AH9" s="102">
        <v>110.27549999999999</v>
      </c>
      <c r="AI9" s="102">
        <v>110.2991</v>
      </c>
      <c r="AJ9" s="102">
        <v>109.8847</v>
      </c>
      <c r="AK9" s="102">
        <v>109.9836</v>
      </c>
      <c r="AL9" s="102">
        <v>110.0021</v>
      </c>
      <c r="AM9" s="102">
        <v>110.3981</v>
      </c>
      <c r="AN9" s="102">
        <v>110.6062</v>
      </c>
      <c r="AO9" s="102">
        <v>109.9847</v>
      </c>
      <c r="AP9" s="102">
        <v>109.8561</v>
      </c>
      <c r="AQ9" s="102">
        <v>109.9329</v>
      </c>
      <c r="AR9" s="102">
        <v>109.86150000000001</v>
      </c>
      <c r="AS9" s="102">
        <v>109.2997</v>
      </c>
      <c r="AT9" s="102">
        <v>109.4066</v>
      </c>
      <c r="AU9" s="102">
        <v>109.16160000000001</v>
      </c>
      <c r="AV9" s="102">
        <v>109.1621</v>
      </c>
      <c r="AW9" s="102">
        <v>109.1848</v>
      </c>
      <c r="AX9" s="102">
        <v>109.2077</v>
      </c>
      <c r="AY9" s="102">
        <v>108.9933</v>
      </c>
      <c r="AZ9" s="102">
        <v>108.8908</v>
      </c>
      <c r="BA9" s="102">
        <v>108.529</v>
      </c>
      <c r="BB9" s="102">
        <v>107.86499999999999</v>
      </c>
      <c r="BC9" s="102">
        <v>107.12</v>
      </c>
      <c r="BD9" s="102">
        <v>106.066</v>
      </c>
      <c r="BE9" s="102">
        <v>104.0954</v>
      </c>
      <c r="BF9" s="102">
        <v>104.5352</v>
      </c>
      <c r="BG9" s="102">
        <v>102.4593</v>
      </c>
      <c r="BH9" s="102">
        <v>101.99169999999999</v>
      </c>
      <c r="BI9" s="102">
        <v>101.9021</v>
      </c>
      <c r="BJ9" s="102">
        <v>101.6125</v>
      </c>
      <c r="BK9" s="102">
        <v>100.9777</v>
      </c>
      <c r="BL9" s="102">
        <v>100.8137</v>
      </c>
      <c r="BM9" s="102">
        <v>100.684</v>
      </c>
      <c r="BN9" s="102">
        <v>101.1999</v>
      </c>
      <c r="BO9" s="102">
        <v>100.53060000000001</v>
      </c>
      <c r="BP9" s="102">
        <v>99.953699999999998</v>
      </c>
      <c r="BQ9" s="102">
        <v>99.301299999999998</v>
      </c>
      <c r="BR9" s="102">
        <v>99.338999999999999</v>
      </c>
      <c r="BS9" s="102">
        <v>99.695499999999996</v>
      </c>
      <c r="BT9" s="102">
        <v>100.28279999999999</v>
      </c>
      <c r="BU9" s="102">
        <v>100.523</v>
      </c>
      <c r="BV9" s="102">
        <v>100.4734</v>
      </c>
      <c r="BW9" s="102">
        <v>100.0377</v>
      </c>
      <c r="BX9" s="102">
        <v>100.43519999999999</v>
      </c>
      <c r="BY9" s="102">
        <v>100.5407</v>
      </c>
      <c r="BZ9" s="102">
        <v>100.7029</v>
      </c>
      <c r="CA9" s="102">
        <v>100.96469999999999</v>
      </c>
      <c r="CB9" s="102">
        <v>101.4832</v>
      </c>
      <c r="CC9" s="102">
        <v>101.32250000000001</v>
      </c>
      <c r="CD9" s="102">
        <v>101.4624</v>
      </c>
      <c r="CE9" s="102">
        <v>101.1999</v>
      </c>
      <c r="CF9" s="102">
        <v>101.0789</v>
      </c>
      <c r="CG9" s="102">
        <v>100.92959999999999</v>
      </c>
      <c r="CH9" s="102">
        <v>100.90730000000001</v>
      </c>
      <c r="CI9" s="102">
        <v>101.5596</v>
      </c>
      <c r="CJ9" s="102">
        <v>102.2294</v>
      </c>
      <c r="CK9" s="102">
        <v>102.6872</v>
      </c>
      <c r="CL9" s="102">
        <v>103.32089999999999</v>
      </c>
      <c r="CM9" s="102">
        <v>103.6168</v>
      </c>
      <c r="CN9" s="102">
        <v>104.02460000000001</v>
      </c>
      <c r="CO9" s="102">
        <v>103.98650000000001</v>
      </c>
      <c r="CP9" s="102">
        <v>103.6615</v>
      </c>
      <c r="CQ9" s="102">
        <v>104.2009</v>
      </c>
      <c r="CR9" s="102">
        <v>105.0176</v>
      </c>
      <c r="CS9" s="102">
        <v>105.32859999999999</v>
      </c>
      <c r="CT9" s="102">
        <v>105.4126</v>
      </c>
      <c r="CU9" s="102">
        <v>105.2821</v>
      </c>
      <c r="CV9" s="102">
        <v>105.1443</v>
      </c>
      <c r="CW9" s="102">
        <v>105.52070000000001</v>
      </c>
      <c r="CX9" s="102">
        <v>105.4218</v>
      </c>
      <c r="CY9" s="102">
        <v>104.49509999999999</v>
      </c>
      <c r="CZ9" s="102">
        <v>103.4011</v>
      </c>
      <c r="DA9" s="102">
        <v>103.7848</v>
      </c>
      <c r="DB9" s="102">
        <v>104.1778</v>
      </c>
      <c r="DC9" s="102">
        <v>104.1499</v>
      </c>
      <c r="DD9" s="102">
        <v>104.23990000000001</v>
      </c>
      <c r="DE9" s="102">
        <v>103.55970000000001</v>
      </c>
      <c r="DF9" s="102">
        <v>103.4935</v>
      </c>
      <c r="DG9" s="102">
        <v>103.22369999999999</v>
      </c>
      <c r="DH9" s="102">
        <v>102.80370000000001</v>
      </c>
      <c r="DI9" s="102">
        <v>102.62139999999999</v>
      </c>
      <c r="DJ9" s="102">
        <v>102.4158</v>
      </c>
      <c r="DK9" s="102">
        <v>102.6203</v>
      </c>
      <c r="DL9" s="102">
        <v>102.6099</v>
      </c>
      <c r="DM9" s="102">
        <v>101.4325</v>
      </c>
      <c r="DN9" s="102">
        <v>100.95310000000001</v>
      </c>
      <c r="DO9" s="102">
        <v>99.165599999999998</v>
      </c>
      <c r="DP9" s="102">
        <v>98.753500000000003</v>
      </c>
      <c r="DQ9" s="102">
        <v>99.494399999999999</v>
      </c>
      <c r="DR9" s="102">
        <v>99.688500000000005</v>
      </c>
      <c r="DS9" s="102">
        <v>99.428700000000006</v>
      </c>
      <c r="DT9" s="102">
        <v>99.538600000000002</v>
      </c>
      <c r="DU9" s="102">
        <v>99.447999999999993</v>
      </c>
      <c r="DV9" s="102">
        <v>99.3</v>
      </c>
      <c r="DW9" s="102">
        <v>100</v>
      </c>
      <c r="DX9" s="108">
        <v>100.355</v>
      </c>
      <c r="DY9" s="111">
        <v>100.73</v>
      </c>
      <c r="DZ9" s="111">
        <v>101.48690000000001</v>
      </c>
      <c r="EA9" s="111">
        <v>102.1726</v>
      </c>
      <c r="EB9" s="111">
        <v>103.10039999999999</v>
      </c>
      <c r="EC9" s="111">
        <v>103.4957</v>
      </c>
      <c r="ED9" s="111">
        <v>104.1473</v>
      </c>
      <c r="EE9" s="111">
        <v>104.7694</v>
      </c>
      <c r="EF9" s="111">
        <v>105.0316</v>
      </c>
      <c r="EG9" s="111">
        <v>105.98220000000001</v>
      </c>
      <c r="EH9" s="111">
        <v>106.7946</v>
      </c>
      <c r="EI9" s="111">
        <v>106.6362</v>
      </c>
      <c r="EJ9" s="111">
        <v>107.437</v>
      </c>
      <c r="EK9" s="111">
        <v>108.3193</v>
      </c>
      <c r="EL9" s="111">
        <v>109.563</v>
      </c>
      <c r="EM9" s="111">
        <v>111.4034</v>
      </c>
      <c r="EN9" s="111">
        <v>112.99760000000001</v>
      </c>
      <c r="EO9" s="111">
        <v>113.6439</v>
      </c>
      <c r="EP9" s="111">
        <v>113.56480000000001</v>
      </c>
      <c r="EQ9" s="111">
        <v>113.2372</v>
      </c>
      <c r="ER9" s="111">
        <v>113.5579</v>
      </c>
      <c r="ES9" s="111">
        <v>113.6454</v>
      </c>
      <c r="ET9" s="111">
        <v>113.3143</v>
      </c>
      <c r="EU9" s="111">
        <v>112.1858</v>
      </c>
      <c r="EV9" s="111">
        <v>113.13460000000001</v>
      </c>
      <c r="EW9" s="111">
        <v>112.8326</v>
      </c>
      <c r="EX9" s="111">
        <v>113.0866</v>
      </c>
      <c r="EY9" s="111">
        <v>113.1237</v>
      </c>
      <c r="EZ9" s="111">
        <v>112.5792</v>
      </c>
      <c r="FA9" s="111">
        <v>112.7744</v>
      </c>
      <c r="FB9" s="111">
        <v>112.5848</v>
      </c>
      <c r="FC9" s="111">
        <v>112.7462</v>
      </c>
      <c r="FD9" s="111">
        <v>112.62779999999999</v>
      </c>
      <c r="FE9" s="111">
        <v>112.9162</v>
      </c>
      <c r="FF9" s="111">
        <v>111.9858</v>
      </c>
      <c r="FG9" s="111">
        <v>111.1156</v>
      </c>
      <c r="FH9" s="111">
        <v>110.47709999999999</v>
      </c>
      <c r="FI9" s="111">
        <v>110.7178</v>
      </c>
      <c r="FJ9" s="111">
        <v>110.7715</v>
      </c>
      <c r="FK9" s="111">
        <v>111.2496</v>
      </c>
      <c r="FL9" s="111">
        <v>111.5051</v>
      </c>
      <c r="FM9" s="111">
        <v>111.398</v>
      </c>
      <c r="FN9" s="111">
        <v>111.5638</v>
      </c>
      <c r="FO9" s="111">
        <v>111.1011</v>
      </c>
      <c r="FP9" s="111">
        <v>110.92700000000001</v>
      </c>
      <c r="FQ9" s="111">
        <v>110.6327</v>
      </c>
      <c r="FR9" s="111">
        <v>110.2774</v>
      </c>
      <c r="FS9" s="130">
        <v>110.2749</v>
      </c>
    </row>
    <row r="10" spans="1:175" s="36" customFormat="1" ht="11.25" x14ac:dyDescent="0.2">
      <c r="A10" s="36" t="s">
        <v>2818</v>
      </c>
      <c r="B10" s="106" t="s">
        <v>5351</v>
      </c>
      <c r="C10" s="49"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99.106899999999996</v>
      </c>
      <c r="H10" s="74">
        <v>100.0261</v>
      </c>
      <c r="I10" s="74">
        <v>99.956999999999994</v>
      </c>
      <c r="J10" s="74">
        <v>100.0814</v>
      </c>
      <c r="K10" s="74">
        <v>100.67230000000001</v>
      </c>
      <c r="L10" s="74">
        <v>100.9425</v>
      </c>
      <c r="M10" s="74">
        <v>100.1733</v>
      </c>
      <c r="N10" s="74">
        <v>97.050899999999999</v>
      </c>
      <c r="O10" s="74">
        <v>96.964799999999997</v>
      </c>
      <c r="P10" s="74">
        <v>95.761899999999997</v>
      </c>
      <c r="Q10" s="74">
        <v>96.180300000000003</v>
      </c>
      <c r="R10" s="74">
        <v>95.903199999999998</v>
      </c>
      <c r="S10" s="74">
        <v>96.995199999999997</v>
      </c>
      <c r="T10" s="74">
        <v>95.908900000000003</v>
      </c>
      <c r="U10" s="74">
        <v>95.359499999999997</v>
      </c>
      <c r="V10" s="74">
        <v>95.984200000000001</v>
      </c>
      <c r="W10" s="74">
        <v>96.717299999999994</v>
      </c>
      <c r="X10" s="74">
        <v>96.591999999999999</v>
      </c>
      <c r="Y10" s="74">
        <v>97.151200000000003</v>
      </c>
      <c r="Z10" s="74">
        <v>96.831400000000002</v>
      </c>
      <c r="AA10" s="74">
        <v>96.098299999999995</v>
      </c>
      <c r="AB10" s="74">
        <v>95.64</v>
      </c>
      <c r="AC10" s="74">
        <v>96.305999999999997</v>
      </c>
      <c r="AD10" s="74">
        <v>96.455799999999996</v>
      </c>
      <c r="AE10" s="74">
        <v>98.448300000000003</v>
      </c>
      <c r="AF10" s="74">
        <v>98.0548</v>
      </c>
      <c r="AG10" s="74">
        <v>99.479500000000002</v>
      </c>
      <c r="AH10" s="74">
        <v>100.15309999999999</v>
      </c>
      <c r="AI10" s="74">
        <v>101.194</v>
      </c>
      <c r="AJ10" s="74">
        <v>100.9264</v>
      </c>
      <c r="AK10" s="74">
        <v>101.56699999999999</v>
      </c>
      <c r="AL10" s="74">
        <v>101.8496</v>
      </c>
      <c r="AM10" s="74">
        <v>101.902</v>
      </c>
      <c r="AN10" s="74">
        <v>102.7298</v>
      </c>
      <c r="AO10" s="74">
        <v>102.3441</v>
      </c>
      <c r="AP10" s="74">
        <v>100.70569999999999</v>
      </c>
      <c r="AQ10" s="74">
        <v>101.37220000000001</v>
      </c>
      <c r="AR10" s="74">
        <v>101.1112</v>
      </c>
      <c r="AS10" s="74">
        <v>101.4726</v>
      </c>
      <c r="AT10" s="74">
        <v>102.99979999999999</v>
      </c>
      <c r="AU10" s="74">
        <v>103.1007</v>
      </c>
      <c r="AV10" s="74">
        <v>103.3592</v>
      </c>
      <c r="AW10" s="74">
        <v>102.70010000000001</v>
      </c>
      <c r="AX10" s="74">
        <v>102.2718</v>
      </c>
      <c r="AY10" s="74">
        <v>102.4431</v>
      </c>
      <c r="AZ10" s="74">
        <v>102.495</v>
      </c>
      <c r="BA10" s="74">
        <v>101.09739999999999</v>
      </c>
      <c r="BB10" s="74">
        <v>99.641900000000007</v>
      </c>
      <c r="BC10" s="74">
        <v>99.624099999999999</v>
      </c>
      <c r="BD10" s="74">
        <v>99.016800000000003</v>
      </c>
      <c r="BE10" s="74">
        <v>98.317099999999996</v>
      </c>
      <c r="BF10" s="74">
        <v>97.954899999999995</v>
      </c>
      <c r="BG10" s="74">
        <v>97.780799999999999</v>
      </c>
      <c r="BH10" s="74">
        <v>97.126300000000001</v>
      </c>
      <c r="BI10" s="74">
        <v>96.632599999999996</v>
      </c>
      <c r="BJ10" s="74">
        <v>97.487499999999997</v>
      </c>
      <c r="BK10" s="74">
        <v>97.697800000000001</v>
      </c>
      <c r="BL10" s="74">
        <v>97.287400000000005</v>
      </c>
      <c r="BM10" s="74">
        <v>96.856899999999996</v>
      </c>
      <c r="BN10" s="74">
        <v>96.354600000000005</v>
      </c>
      <c r="BO10" s="74">
        <v>96.587900000000005</v>
      </c>
      <c r="BP10" s="74">
        <v>96.552499999999995</v>
      </c>
      <c r="BQ10" s="74">
        <v>95.823099999999997</v>
      </c>
      <c r="BR10" s="74">
        <v>96.675399999999996</v>
      </c>
      <c r="BS10" s="74">
        <v>97.519300000000001</v>
      </c>
      <c r="BT10" s="74">
        <v>96.973200000000006</v>
      </c>
      <c r="BU10" s="74">
        <v>97.484499999999997</v>
      </c>
      <c r="BV10" s="74">
        <v>97.780299999999997</v>
      </c>
      <c r="BW10" s="74">
        <v>97.495699999999999</v>
      </c>
      <c r="BX10" s="74">
        <v>96.861500000000007</v>
      </c>
      <c r="BY10" s="74">
        <v>96.9114</v>
      </c>
      <c r="BZ10" s="74">
        <v>96.7059</v>
      </c>
      <c r="CA10" s="74">
        <v>97.087599999999995</v>
      </c>
      <c r="CB10" s="74">
        <v>97.498800000000003</v>
      </c>
      <c r="CC10" s="74">
        <v>97.894199999999998</v>
      </c>
      <c r="CD10" s="74">
        <v>97.949700000000007</v>
      </c>
      <c r="CE10" s="74">
        <v>96.812799999999996</v>
      </c>
      <c r="CF10" s="74">
        <v>97.060199999999995</v>
      </c>
      <c r="CG10" s="74">
        <v>96.5364</v>
      </c>
      <c r="CH10" s="74">
        <v>96.788799999999995</v>
      </c>
      <c r="CI10" s="74">
        <v>96.293599999999998</v>
      </c>
      <c r="CJ10" s="74">
        <v>96.701800000000006</v>
      </c>
      <c r="CK10" s="74">
        <v>97.474599999999995</v>
      </c>
      <c r="CL10" s="74">
        <v>97.024500000000003</v>
      </c>
      <c r="CM10" s="74">
        <v>98.225700000000003</v>
      </c>
      <c r="CN10" s="74">
        <v>98.928200000000004</v>
      </c>
      <c r="CO10" s="74">
        <v>97.846100000000007</v>
      </c>
      <c r="CP10" s="74">
        <v>98.376599999999996</v>
      </c>
      <c r="CQ10" s="74">
        <v>98.608699999999999</v>
      </c>
      <c r="CR10" s="74">
        <v>98.805700000000002</v>
      </c>
      <c r="CS10" s="74">
        <v>98.951700000000002</v>
      </c>
      <c r="CT10" s="74">
        <v>98.5381</v>
      </c>
      <c r="CU10" s="74">
        <v>96.621499999999997</v>
      </c>
      <c r="CV10" s="74">
        <v>98.318799999999996</v>
      </c>
      <c r="CW10" s="74">
        <v>98.635800000000003</v>
      </c>
      <c r="CX10" s="74">
        <v>98.014300000000006</v>
      </c>
      <c r="CY10" s="74">
        <v>98.520200000000003</v>
      </c>
      <c r="CZ10" s="74">
        <v>98.517300000000006</v>
      </c>
      <c r="DA10" s="74">
        <v>99.028999999999996</v>
      </c>
      <c r="DB10" s="74">
        <v>99.127399999999994</v>
      </c>
      <c r="DC10" s="74">
        <v>98.122699999999995</v>
      </c>
      <c r="DD10" s="74">
        <v>98.742699999999999</v>
      </c>
      <c r="DE10" s="74">
        <v>98.116</v>
      </c>
      <c r="DF10" s="74">
        <v>98.029499999999999</v>
      </c>
      <c r="DG10" s="74">
        <v>98.604299999999995</v>
      </c>
      <c r="DH10" s="74">
        <v>98.703100000000006</v>
      </c>
      <c r="DI10" s="74">
        <v>98.806600000000003</v>
      </c>
      <c r="DJ10" s="74">
        <v>99.156499999999994</v>
      </c>
      <c r="DK10" s="74">
        <v>100.122</v>
      </c>
      <c r="DL10" s="81">
        <v>100.1771</v>
      </c>
      <c r="DM10" s="74">
        <v>99.395099999999999</v>
      </c>
      <c r="DN10" s="74">
        <v>99.798199999999994</v>
      </c>
      <c r="DO10" s="74">
        <v>99.470600000000005</v>
      </c>
      <c r="DP10" s="74">
        <v>100.0112</v>
      </c>
      <c r="DQ10" s="74">
        <v>100.2855</v>
      </c>
      <c r="DR10" s="74">
        <v>99.689099999999996</v>
      </c>
      <c r="DS10" s="74">
        <v>99.877099999999999</v>
      </c>
      <c r="DT10" s="74">
        <v>100.9593</v>
      </c>
      <c r="DU10" s="74">
        <v>101.40300000000001</v>
      </c>
      <c r="DV10" s="74">
        <v>101.107</v>
      </c>
      <c r="DW10" s="74">
        <v>100</v>
      </c>
      <c r="DX10" s="109">
        <v>99.873999999999995</v>
      </c>
      <c r="DY10" s="74">
        <v>100.1246</v>
      </c>
      <c r="DZ10" s="74">
        <v>101.49339999999999</v>
      </c>
      <c r="EA10" s="74">
        <v>102.3573</v>
      </c>
      <c r="EB10" s="74">
        <v>102.39830000000001</v>
      </c>
      <c r="EC10" s="74">
        <v>103.0445</v>
      </c>
      <c r="ED10" s="74">
        <v>102.04900000000001</v>
      </c>
      <c r="EE10" s="74">
        <v>103.6073</v>
      </c>
      <c r="EF10" s="74">
        <v>105.8728</v>
      </c>
      <c r="EG10" s="74">
        <v>105.2473</v>
      </c>
      <c r="EH10" s="74">
        <v>105.0582</v>
      </c>
      <c r="EI10" s="74">
        <v>106.96129999999999</v>
      </c>
      <c r="EJ10" s="74">
        <v>107.32899999999999</v>
      </c>
      <c r="EK10" s="74">
        <v>107.1718</v>
      </c>
      <c r="EL10" s="74">
        <v>107.96380000000001</v>
      </c>
      <c r="EM10" s="74">
        <v>108.7897</v>
      </c>
      <c r="EN10" s="74">
        <v>109.4662</v>
      </c>
      <c r="EO10" s="74">
        <v>109.86879999999999</v>
      </c>
      <c r="EP10" s="74">
        <v>109.37130000000001</v>
      </c>
      <c r="EQ10" s="74">
        <v>108.648</v>
      </c>
      <c r="ER10" s="74">
        <v>111.4164</v>
      </c>
      <c r="ES10" s="127">
        <v>111.1285</v>
      </c>
      <c r="ET10" s="127">
        <v>110.15940000000001</v>
      </c>
      <c r="EU10" s="127">
        <v>109.7025</v>
      </c>
      <c r="EV10" s="127">
        <v>109.822</v>
      </c>
      <c r="EW10" s="127">
        <v>110.1627</v>
      </c>
      <c r="EX10" s="127">
        <v>111.8567</v>
      </c>
      <c r="EY10" s="127">
        <v>110.7372</v>
      </c>
      <c r="EZ10" s="127">
        <v>110.1987</v>
      </c>
      <c r="FA10" s="127">
        <v>110.46299999999999</v>
      </c>
      <c r="FB10" s="127">
        <v>109.5419</v>
      </c>
      <c r="FC10" s="127">
        <v>110.1207</v>
      </c>
      <c r="FD10" s="127">
        <v>110.4392</v>
      </c>
      <c r="FE10" s="127">
        <v>110.53749999999999</v>
      </c>
      <c r="FF10" s="127">
        <v>110.7813</v>
      </c>
      <c r="FG10" s="127">
        <v>111.92270000000001</v>
      </c>
      <c r="FH10" s="127">
        <v>112.245</v>
      </c>
      <c r="FI10" s="127">
        <v>112.24850000000001</v>
      </c>
      <c r="FJ10" s="127">
        <v>111.19159999999999</v>
      </c>
      <c r="FK10" s="127">
        <v>111.3626</v>
      </c>
      <c r="FL10" s="127">
        <v>111.6332</v>
      </c>
      <c r="FM10" s="127">
        <v>112.9893</v>
      </c>
      <c r="FN10" s="127">
        <v>112.97839999999999</v>
      </c>
      <c r="FO10" s="127">
        <v>113.6511</v>
      </c>
      <c r="FP10" s="127">
        <v>115.2246</v>
      </c>
      <c r="FQ10" s="127">
        <v>116.3921</v>
      </c>
      <c r="FR10" s="127">
        <v>116.1328</v>
      </c>
      <c r="FS10" s="131">
        <v>117.72320000000001</v>
      </c>
    </row>
    <row r="11" spans="1:175" s="36" customFormat="1" ht="11.25" x14ac:dyDescent="0.2">
      <c r="A11" s="36" t="s">
        <v>2819</v>
      </c>
      <c r="B11" s="36"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98.880799999999994</v>
      </c>
      <c r="H11" s="74">
        <v>99.824799999999996</v>
      </c>
      <c r="I11" s="74">
        <v>99.753900000000002</v>
      </c>
      <c r="J11" s="74">
        <v>99.779200000000003</v>
      </c>
      <c r="K11" s="74">
        <v>100.3858</v>
      </c>
      <c r="L11" s="74">
        <v>100.6635</v>
      </c>
      <c r="M11" s="74">
        <v>99.873599999999996</v>
      </c>
      <c r="N11" s="74">
        <v>96.704400000000007</v>
      </c>
      <c r="O11" s="74">
        <v>96.616100000000003</v>
      </c>
      <c r="P11" s="74">
        <v>95.380700000000004</v>
      </c>
      <c r="Q11" s="74">
        <v>95.810400000000001</v>
      </c>
      <c r="R11" s="74">
        <v>95.607799999999997</v>
      </c>
      <c r="S11" s="74">
        <v>96.729399999999998</v>
      </c>
      <c r="T11" s="74">
        <v>95.613699999999994</v>
      </c>
      <c r="U11" s="74">
        <v>95.049499999999995</v>
      </c>
      <c r="V11" s="74">
        <v>95.7911</v>
      </c>
      <c r="W11" s="74">
        <v>96.5441</v>
      </c>
      <c r="X11" s="74">
        <v>96.415400000000005</v>
      </c>
      <c r="Y11" s="74">
        <v>96.989699999999999</v>
      </c>
      <c r="Z11" s="74">
        <v>96.724199999999996</v>
      </c>
      <c r="AA11" s="74">
        <v>95.971299999999999</v>
      </c>
      <c r="AB11" s="74">
        <v>95.500500000000002</v>
      </c>
      <c r="AC11" s="74">
        <v>96.1845</v>
      </c>
      <c r="AD11" s="74">
        <v>96.361199999999997</v>
      </c>
      <c r="AE11" s="74">
        <v>98.407600000000002</v>
      </c>
      <c r="AF11" s="74">
        <v>98.003399999999999</v>
      </c>
      <c r="AG11" s="74">
        <v>99.466499999999996</v>
      </c>
      <c r="AH11" s="74">
        <v>100.1692</v>
      </c>
      <c r="AI11" s="74">
        <v>101.2383</v>
      </c>
      <c r="AJ11" s="74">
        <v>100.9633</v>
      </c>
      <c r="AK11" s="74">
        <v>101.62139999999999</v>
      </c>
      <c r="AL11" s="74">
        <v>101.8767</v>
      </c>
      <c r="AM11" s="74">
        <v>101.93049999999999</v>
      </c>
      <c r="AN11" s="74">
        <v>102.78060000000001</v>
      </c>
      <c r="AO11" s="74">
        <v>102.38460000000001</v>
      </c>
      <c r="AP11" s="74">
        <v>100.65479999999999</v>
      </c>
      <c r="AQ11" s="74">
        <v>101.3395</v>
      </c>
      <c r="AR11" s="74">
        <v>101.0714</v>
      </c>
      <c r="AS11" s="74">
        <v>101.4425</v>
      </c>
      <c r="AT11" s="74">
        <v>102.95950000000001</v>
      </c>
      <c r="AU11" s="74">
        <v>103.06319999999999</v>
      </c>
      <c r="AV11" s="74">
        <v>103.3287</v>
      </c>
      <c r="AW11" s="74">
        <v>102.65170000000001</v>
      </c>
      <c r="AX11" s="74">
        <v>102.1493</v>
      </c>
      <c r="AY11" s="74">
        <v>102.3252</v>
      </c>
      <c r="AZ11" s="74">
        <v>102.3785</v>
      </c>
      <c r="BA11" s="74">
        <v>100.9431</v>
      </c>
      <c r="BB11" s="74">
        <v>99.444400000000002</v>
      </c>
      <c r="BC11" s="74">
        <v>99.426100000000005</v>
      </c>
      <c r="BD11" s="74">
        <v>98.802499999999995</v>
      </c>
      <c r="BE11" s="74">
        <v>98.083799999999997</v>
      </c>
      <c r="BF11" s="74">
        <v>97.678299999999993</v>
      </c>
      <c r="BG11" s="74">
        <v>97.499399999999994</v>
      </c>
      <c r="BH11" s="74">
        <v>96.827299999999994</v>
      </c>
      <c r="BI11" s="74">
        <v>96.3202</v>
      </c>
      <c r="BJ11" s="74">
        <v>97.324299999999994</v>
      </c>
      <c r="BK11" s="74">
        <v>97.540300000000002</v>
      </c>
      <c r="BL11" s="74">
        <v>97.118799999999993</v>
      </c>
      <c r="BM11" s="74">
        <v>96.676699999999997</v>
      </c>
      <c r="BN11" s="74">
        <v>96.195400000000006</v>
      </c>
      <c r="BO11" s="74">
        <v>96.435199999999995</v>
      </c>
      <c r="BP11" s="74">
        <v>96.398700000000005</v>
      </c>
      <c r="BQ11" s="74">
        <v>95.643799999999999</v>
      </c>
      <c r="BR11" s="74">
        <v>96.519800000000004</v>
      </c>
      <c r="BS11" s="74">
        <v>97.367699999999999</v>
      </c>
      <c r="BT11" s="74">
        <v>96.8065</v>
      </c>
      <c r="BU11" s="74">
        <v>97.347499999999997</v>
      </c>
      <c r="BV11" s="74">
        <v>97.651399999999995</v>
      </c>
      <c r="BW11" s="74">
        <v>97.377899999999997</v>
      </c>
      <c r="BX11" s="74">
        <v>96.726200000000006</v>
      </c>
      <c r="BY11" s="74">
        <v>96.771699999999996</v>
      </c>
      <c r="BZ11" s="74">
        <v>96.560500000000005</v>
      </c>
      <c r="CA11" s="74">
        <v>96.972399999999993</v>
      </c>
      <c r="CB11" s="74">
        <v>97.394900000000007</v>
      </c>
      <c r="CC11" s="74">
        <v>97.822900000000004</v>
      </c>
      <c r="CD11" s="74">
        <v>97.879900000000006</v>
      </c>
      <c r="CE11" s="74">
        <v>96.650199999999998</v>
      </c>
      <c r="CF11" s="74">
        <v>96.904600000000002</v>
      </c>
      <c r="CG11" s="74">
        <v>96.376199999999997</v>
      </c>
      <c r="CH11" s="74">
        <v>96.6357</v>
      </c>
      <c r="CI11" s="74">
        <v>96.113699999999994</v>
      </c>
      <c r="CJ11" s="74">
        <v>96.533199999999994</v>
      </c>
      <c r="CK11" s="74">
        <v>97.3185</v>
      </c>
      <c r="CL11" s="74">
        <v>96.855800000000002</v>
      </c>
      <c r="CM11" s="74">
        <v>98.101200000000006</v>
      </c>
      <c r="CN11" s="74">
        <v>98.823099999999997</v>
      </c>
      <c r="CO11" s="74">
        <v>97.698899999999995</v>
      </c>
      <c r="CP11" s="74">
        <v>98.244100000000003</v>
      </c>
      <c r="CQ11" s="74">
        <v>98.466999999999999</v>
      </c>
      <c r="CR11" s="74">
        <v>98.669499999999999</v>
      </c>
      <c r="CS11" s="74">
        <v>98.792400000000001</v>
      </c>
      <c r="CT11" s="74">
        <v>98.367400000000004</v>
      </c>
      <c r="CU11" s="74">
        <v>96.401499999999999</v>
      </c>
      <c r="CV11" s="74">
        <v>98.145799999999994</v>
      </c>
      <c r="CW11" s="74">
        <v>98.481899999999996</v>
      </c>
      <c r="CX11" s="74">
        <v>97.843299999999999</v>
      </c>
      <c r="CY11" s="74">
        <v>98.380300000000005</v>
      </c>
      <c r="CZ11" s="74">
        <v>98.377300000000005</v>
      </c>
      <c r="DA11" s="74">
        <v>98.8964</v>
      </c>
      <c r="DB11" s="74">
        <v>98.997600000000006</v>
      </c>
      <c r="DC11" s="74">
        <v>97.979299999999995</v>
      </c>
      <c r="DD11" s="74">
        <v>98.616399999999999</v>
      </c>
      <c r="DE11" s="74">
        <v>98.01</v>
      </c>
      <c r="DF11" s="74">
        <v>97.921199999999999</v>
      </c>
      <c r="DG11" s="74">
        <v>98.489800000000002</v>
      </c>
      <c r="DH11" s="74">
        <v>98.591300000000004</v>
      </c>
      <c r="DI11" s="74">
        <v>98.706599999999995</v>
      </c>
      <c r="DJ11" s="74">
        <v>99.066199999999995</v>
      </c>
      <c r="DK11" s="74">
        <v>100.0907</v>
      </c>
      <c r="DL11" s="81">
        <v>100.14749999999999</v>
      </c>
      <c r="DM11" s="74">
        <v>99.3489</v>
      </c>
      <c r="DN11" s="74">
        <v>99.763199999999998</v>
      </c>
      <c r="DO11" s="74">
        <v>99.401200000000003</v>
      </c>
      <c r="DP11" s="74">
        <v>99.956800000000001</v>
      </c>
      <c r="DQ11" s="74">
        <v>100.2325</v>
      </c>
      <c r="DR11" s="74">
        <v>99.619699999999995</v>
      </c>
      <c r="DS11" s="74">
        <v>99.840599999999995</v>
      </c>
      <c r="DT11" s="74">
        <v>100.95269999999999</v>
      </c>
      <c r="DU11" s="74">
        <v>101.4482</v>
      </c>
      <c r="DV11" s="74">
        <v>101.14400000000001</v>
      </c>
      <c r="DW11" s="74">
        <v>100</v>
      </c>
      <c r="DX11" s="109">
        <v>99.869600000000005</v>
      </c>
      <c r="DY11" s="74">
        <v>100.1259</v>
      </c>
      <c r="DZ11" s="74">
        <v>101.5424</v>
      </c>
      <c r="EA11" s="74">
        <v>102.4221</v>
      </c>
      <c r="EB11" s="74">
        <v>102.4646</v>
      </c>
      <c r="EC11" s="74">
        <v>103.13549999999999</v>
      </c>
      <c r="ED11" s="74">
        <v>102.1053</v>
      </c>
      <c r="EE11" s="74">
        <v>103.7101</v>
      </c>
      <c r="EF11" s="74">
        <v>106.05459999999999</v>
      </c>
      <c r="EG11" s="74">
        <v>105.3459</v>
      </c>
      <c r="EH11" s="74">
        <v>105.1502</v>
      </c>
      <c r="EI11" s="74">
        <v>107.0398</v>
      </c>
      <c r="EJ11" s="74">
        <v>107.4204</v>
      </c>
      <c r="EK11" s="74">
        <v>106.94799999999999</v>
      </c>
      <c r="EL11" s="74">
        <v>107.7676</v>
      </c>
      <c r="EM11" s="74">
        <v>108.5202</v>
      </c>
      <c r="EN11" s="74">
        <v>109.22020000000001</v>
      </c>
      <c r="EO11" s="74">
        <v>109.52679999999999</v>
      </c>
      <c r="EP11" s="74">
        <v>109.012</v>
      </c>
      <c r="EQ11" s="74">
        <v>108.2606</v>
      </c>
      <c r="ER11" s="74">
        <v>111.1255</v>
      </c>
      <c r="ES11" s="127">
        <v>110.8691</v>
      </c>
      <c r="ET11" s="127">
        <v>109.86620000000001</v>
      </c>
      <c r="EU11" s="127">
        <v>109.3265</v>
      </c>
      <c r="EV11" s="127">
        <v>109.45010000000001</v>
      </c>
      <c r="EW11" s="127">
        <v>109.62560000000001</v>
      </c>
      <c r="EX11" s="127">
        <v>111.37860000000001</v>
      </c>
      <c r="EY11" s="127">
        <v>110.1807</v>
      </c>
      <c r="EZ11" s="127">
        <v>109.6234</v>
      </c>
      <c r="FA11" s="127">
        <v>109.6407</v>
      </c>
      <c r="FB11" s="127">
        <v>108.6875</v>
      </c>
      <c r="FC11" s="127">
        <v>109.3066</v>
      </c>
      <c r="FD11" s="127">
        <v>109.6361</v>
      </c>
      <c r="FE11" s="127">
        <v>109.8378</v>
      </c>
      <c r="FF11" s="127">
        <v>110.09010000000001</v>
      </c>
      <c r="FG11" s="127">
        <v>111.36669999999999</v>
      </c>
      <c r="FH11" s="127">
        <v>111.7002</v>
      </c>
      <c r="FI11" s="127">
        <v>111.74590000000001</v>
      </c>
      <c r="FJ11" s="127">
        <v>110.6521</v>
      </c>
      <c r="FK11" s="127">
        <v>110.7941</v>
      </c>
      <c r="FL11" s="127">
        <v>111.0741</v>
      </c>
      <c r="FM11" s="127">
        <v>112.6147</v>
      </c>
      <c r="FN11" s="127">
        <v>112.60339999999999</v>
      </c>
      <c r="FO11" s="127">
        <v>113.26130000000001</v>
      </c>
      <c r="FP11" s="127">
        <v>114.8895</v>
      </c>
      <c r="FQ11" s="127">
        <v>116.16630000000001</v>
      </c>
      <c r="FR11" s="127">
        <v>115.898</v>
      </c>
      <c r="FS11" s="131">
        <v>117.5427</v>
      </c>
    </row>
    <row r="12" spans="1:175" s="36" customFormat="1" ht="11.25" x14ac:dyDescent="0.2">
      <c r="A12" s="36" t="s">
        <v>2840</v>
      </c>
      <c r="B12" s="36"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107.3257</v>
      </c>
      <c r="H12" s="74">
        <v>107.3257</v>
      </c>
      <c r="I12" s="74">
        <v>107.3257</v>
      </c>
      <c r="J12" s="74">
        <v>111.1172</v>
      </c>
      <c r="K12" s="74">
        <v>111.1172</v>
      </c>
      <c r="L12" s="74">
        <v>111.1172</v>
      </c>
      <c r="M12" s="74">
        <v>111.1172</v>
      </c>
      <c r="N12" s="74">
        <v>109.7206</v>
      </c>
      <c r="O12" s="74">
        <v>109.7206</v>
      </c>
      <c r="P12" s="74">
        <v>109.7206</v>
      </c>
      <c r="Q12" s="74">
        <v>109.7206</v>
      </c>
      <c r="R12" s="74">
        <v>106.6887</v>
      </c>
      <c r="S12" s="74">
        <v>106.6887</v>
      </c>
      <c r="T12" s="74">
        <v>106.6887</v>
      </c>
      <c r="U12" s="74">
        <v>106.6887</v>
      </c>
      <c r="V12" s="74">
        <v>102.9888</v>
      </c>
      <c r="W12" s="74">
        <v>102.9888</v>
      </c>
      <c r="X12" s="74">
        <v>102.9888</v>
      </c>
      <c r="Y12" s="74">
        <v>102.9888</v>
      </c>
      <c r="Z12" s="74">
        <v>100.6636</v>
      </c>
      <c r="AA12" s="74">
        <v>100.6636</v>
      </c>
      <c r="AB12" s="74">
        <v>100.6636</v>
      </c>
      <c r="AC12" s="74">
        <v>100.6636</v>
      </c>
      <c r="AD12" s="74">
        <v>99.821700000000007</v>
      </c>
      <c r="AE12" s="74">
        <v>99.821700000000007</v>
      </c>
      <c r="AF12" s="74">
        <v>99.821700000000007</v>
      </c>
      <c r="AG12" s="74">
        <v>99.821700000000007</v>
      </c>
      <c r="AH12" s="74">
        <v>99.422399999999996</v>
      </c>
      <c r="AI12" s="74">
        <v>99.422399999999996</v>
      </c>
      <c r="AJ12" s="74">
        <v>99.422399999999996</v>
      </c>
      <c r="AK12" s="74">
        <v>99.422399999999996</v>
      </c>
      <c r="AL12" s="74">
        <v>100.7088</v>
      </c>
      <c r="AM12" s="74">
        <v>100.7088</v>
      </c>
      <c r="AN12" s="74">
        <v>100.7088</v>
      </c>
      <c r="AO12" s="74">
        <v>100.7088</v>
      </c>
      <c r="AP12" s="74">
        <v>102.4464</v>
      </c>
      <c r="AQ12" s="74">
        <v>102.4464</v>
      </c>
      <c r="AR12" s="74">
        <v>102.4464</v>
      </c>
      <c r="AS12" s="74">
        <v>102.4464</v>
      </c>
      <c r="AT12" s="74">
        <v>104.3484</v>
      </c>
      <c r="AU12" s="74">
        <v>104.3484</v>
      </c>
      <c r="AV12" s="74">
        <v>104.3484</v>
      </c>
      <c r="AW12" s="74">
        <v>104.3484</v>
      </c>
      <c r="AX12" s="74">
        <v>106.6605</v>
      </c>
      <c r="AY12" s="74">
        <v>106.6605</v>
      </c>
      <c r="AZ12" s="74">
        <v>106.6605</v>
      </c>
      <c r="BA12" s="74">
        <v>106.6605</v>
      </c>
      <c r="BB12" s="74">
        <v>106.8044</v>
      </c>
      <c r="BC12" s="74">
        <v>106.8044</v>
      </c>
      <c r="BD12" s="74">
        <v>106.8044</v>
      </c>
      <c r="BE12" s="74">
        <v>106.8044</v>
      </c>
      <c r="BF12" s="74">
        <v>108.0453</v>
      </c>
      <c r="BG12" s="74">
        <v>108.0453</v>
      </c>
      <c r="BH12" s="74">
        <v>108.0453</v>
      </c>
      <c r="BI12" s="74">
        <v>108.0453</v>
      </c>
      <c r="BJ12" s="74">
        <v>103.3847</v>
      </c>
      <c r="BK12" s="74">
        <v>103.3847</v>
      </c>
      <c r="BL12" s="74">
        <v>103.3847</v>
      </c>
      <c r="BM12" s="74">
        <v>103.3847</v>
      </c>
      <c r="BN12" s="74">
        <v>102.1049</v>
      </c>
      <c r="BO12" s="74">
        <v>102.1049</v>
      </c>
      <c r="BP12" s="74">
        <v>102.1049</v>
      </c>
      <c r="BQ12" s="74">
        <v>102.29640000000001</v>
      </c>
      <c r="BR12" s="74">
        <v>102.29640000000001</v>
      </c>
      <c r="BS12" s="74">
        <v>102.996</v>
      </c>
      <c r="BT12" s="74">
        <v>102.996</v>
      </c>
      <c r="BU12" s="74">
        <v>102.43389999999999</v>
      </c>
      <c r="BV12" s="74">
        <v>102.43389999999999</v>
      </c>
      <c r="BW12" s="74">
        <v>101.7475</v>
      </c>
      <c r="BX12" s="74">
        <v>101.7475</v>
      </c>
      <c r="BY12" s="74">
        <v>101.9538</v>
      </c>
      <c r="BZ12" s="74">
        <v>101.9538</v>
      </c>
      <c r="CA12" s="74">
        <v>101.24890000000001</v>
      </c>
      <c r="CB12" s="74">
        <v>101.24890000000001</v>
      </c>
      <c r="CC12" s="74">
        <v>100.46939999999999</v>
      </c>
      <c r="CD12" s="74">
        <v>100.46939999999999</v>
      </c>
      <c r="CE12" s="74">
        <v>102.6825</v>
      </c>
      <c r="CF12" s="74">
        <v>102.6825</v>
      </c>
      <c r="CG12" s="74">
        <v>102.31959999999999</v>
      </c>
      <c r="CH12" s="74">
        <v>102.31959999999999</v>
      </c>
      <c r="CI12" s="74">
        <v>102.79349999999999</v>
      </c>
      <c r="CJ12" s="74">
        <v>102.79349999999999</v>
      </c>
      <c r="CK12" s="74">
        <v>103.1138</v>
      </c>
      <c r="CL12" s="74">
        <v>103.1138</v>
      </c>
      <c r="CM12" s="74">
        <v>102.72150000000001</v>
      </c>
      <c r="CN12" s="74">
        <v>102.72150000000001</v>
      </c>
      <c r="CO12" s="74">
        <v>103.1635</v>
      </c>
      <c r="CP12" s="74">
        <v>103.1635</v>
      </c>
      <c r="CQ12" s="74">
        <v>103.7252</v>
      </c>
      <c r="CR12" s="74">
        <v>103.7252</v>
      </c>
      <c r="CS12" s="74">
        <v>104.7063</v>
      </c>
      <c r="CT12" s="74">
        <v>104.7063</v>
      </c>
      <c r="CU12" s="74">
        <v>104.568</v>
      </c>
      <c r="CV12" s="74">
        <v>104.568</v>
      </c>
      <c r="CW12" s="74">
        <v>104.1913</v>
      </c>
      <c r="CX12" s="74">
        <v>104.1913</v>
      </c>
      <c r="CY12" s="74">
        <v>103.5727</v>
      </c>
      <c r="CZ12" s="74">
        <v>103.5727</v>
      </c>
      <c r="DA12" s="74">
        <v>103.8165</v>
      </c>
      <c r="DB12" s="74">
        <v>103.8165</v>
      </c>
      <c r="DC12" s="74">
        <v>103.3019</v>
      </c>
      <c r="DD12" s="74">
        <v>103.3019</v>
      </c>
      <c r="DE12" s="74">
        <v>101.94159999999999</v>
      </c>
      <c r="DF12" s="74">
        <v>101.94159999999999</v>
      </c>
      <c r="DG12" s="74">
        <v>102.7388</v>
      </c>
      <c r="DH12" s="74">
        <v>102.7388</v>
      </c>
      <c r="DI12" s="74">
        <v>102.4165</v>
      </c>
      <c r="DJ12" s="74">
        <v>102.4165</v>
      </c>
      <c r="DK12" s="74">
        <v>101.2473</v>
      </c>
      <c r="DL12" s="81">
        <v>101.2473</v>
      </c>
      <c r="DM12" s="74">
        <v>101.063</v>
      </c>
      <c r="DN12" s="74">
        <v>101.063</v>
      </c>
      <c r="DO12" s="74">
        <v>101.97369999999999</v>
      </c>
      <c r="DP12" s="74">
        <v>101.97369999999999</v>
      </c>
      <c r="DQ12" s="74">
        <v>102.19670000000001</v>
      </c>
      <c r="DR12" s="74">
        <v>102.19670000000001</v>
      </c>
      <c r="DS12" s="74">
        <v>101.19589999999999</v>
      </c>
      <c r="DT12" s="74">
        <v>101.19589999999999</v>
      </c>
      <c r="DU12" s="74">
        <v>99.771000000000001</v>
      </c>
      <c r="DV12" s="74">
        <v>99.771000000000001</v>
      </c>
      <c r="DW12" s="74">
        <v>100</v>
      </c>
      <c r="DX12" s="109">
        <v>100</v>
      </c>
      <c r="DY12" s="74">
        <v>100.0877</v>
      </c>
      <c r="DZ12" s="74">
        <v>100.0877</v>
      </c>
      <c r="EA12" s="74">
        <v>100.4957</v>
      </c>
      <c r="EB12" s="74">
        <v>100.4957</v>
      </c>
      <c r="EC12" s="74">
        <v>100.4325</v>
      </c>
      <c r="ED12" s="74">
        <v>100.4325</v>
      </c>
      <c r="EE12" s="74">
        <v>100.6555</v>
      </c>
      <c r="EF12" s="74">
        <v>100.6555</v>
      </c>
      <c r="EG12" s="74">
        <v>102.41840000000001</v>
      </c>
      <c r="EH12" s="74">
        <v>102.41840000000001</v>
      </c>
      <c r="EI12" s="74">
        <v>104.7071</v>
      </c>
      <c r="EJ12" s="74">
        <v>104.7071</v>
      </c>
      <c r="EK12" s="74">
        <v>113.5938</v>
      </c>
      <c r="EL12" s="74">
        <v>113.5938</v>
      </c>
      <c r="EM12" s="74">
        <v>116.5256</v>
      </c>
      <c r="EN12" s="74">
        <v>116.5256</v>
      </c>
      <c r="EO12" s="74">
        <v>119.6819</v>
      </c>
      <c r="EP12" s="74">
        <v>119.6819</v>
      </c>
      <c r="EQ12" s="74">
        <v>119.764</v>
      </c>
      <c r="ER12" s="74">
        <v>119.764</v>
      </c>
      <c r="ES12" s="127">
        <v>118.5742</v>
      </c>
      <c r="ET12" s="127">
        <v>118.5742</v>
      </c>
      <c r="EU12" s="127">
        <v>120.49250000000001</v>
      </c>
      <c r="EV12" s="127">
        <v>120.49250000000001</v>
      </c>
      <c r="EW12" s="127">
        <v>125.5782</v>
      </c>
      <c r="EX12" s="127">
        <v>125.5782</v>
      </c>
      <c r="EY12" s="127">
        <v>126.71</v>
      </c>
      <c r="EZ12" s="127">
        <v>126.71</v>
      </c>
      <c r="FA12" s="127">
        <v>134.06120000000001</v>
      </c>
      <c r="FB12" s="127">
        <v>134.06120000000001</v>
      </c>
      <c r="FC12" s="127">
        <v>133.4847</v>
      </c>
      <c r="FD12" s="127">
        <v>133.4847</v>
      </c>
      <c r="FE12" s="127">
        <v>130.61840000000001</v>
      </c>
      <c r="FF12" s="127">
        <v>130.61840000000001</v>
      </c>
      <c r="FG12" s="127">
        <v>127.87860000000001</v>
      </c>
      <c r="FH12" s="127">
        <v>127.87860000000001</v>
      </c>
      <c r="FI12" s="127">
        <v>126.67270000000001</v>
      </c>
      <c r="FJ12" s="127">
        <v>126.67270000000001</v>
      </c>
      <c r="FK12" s="127">
        <v>127.6784</v>
      </c>
      <c r="FL12" s="127">
        <v>127.6784</v>
      </c>
      <c r="FM12" s="127">
        <v>123.7409</v>
      </c>
      <c r="FN12" s="127">
        <v>123.7409</v>
      </c>
      <c r="FO12" s="127">
        <v>124.8404</v>
      </c>
      <c r="FP12" s="127">
        <v>124.8404</v>
      </c>
      <c r="FQ12" s="127">
        <v>122.8716</v>
      </c>
      <c r="FR12" s="127">
        <v>122.8716</v>
      </c>
      <c r="FS12" s="131">
        <v>122.904</v>
      </c>
    </row>
    <row r="13" spans="1:175" s="36" customFormat="1" ht="11.25" x14ac:dyDescent="0.2">
      <c r="A13" s="36" t="s">
        <v>2846</v>
      </c>
      <c r="B13" s="36" t="s">
        <v>5354</v>
      </c>
      <c r="C13" s="49" t="s">
        <v>3514</v>
      </c>
      <c r="D13" s="21" t="str">
        <f>IF(LEFT($I$1,1)="1",VLOOKUP($A13,PPI_IPI_PGA_PGAI!$A:$E,2,FALSE),IF(LEFT($I$1,1)="2",VLOOKUP($A13,PPI_IPI_PGA_PGAI!$A:$E,3,FALSE),IF(LEFT($I$1,1)="3",VLOOKUP($A13,PPI_IPI_PGA_PGAI!$A:$E,4,FALSE),VLOOKUP($A13,PPI_IPI_PGA_PGAI!$A:$E,5,FALSE))))</f>
        <v>Bergbauprodukte</v>
      </c>
      <c r="E13" s="10">
        <v>1.4357</v>
      </c>
      <c r="G13" s="74">
        <v>168.0009</v>
      </c>
      <c r="H13" s="74">
        <v>169.2526</v>
      </c>
      <c r="I13" s="74">
        <v>173.39859999999999</v>
      </c>
      <c r="J13" s="74">
        <v>183.505</v>
      </c>
      <c r="K13" s="74">
        <v>190.10650000000001</v>
      </c>
      <c r="L13" s="74">
        <v>194.08349999999999</v>
      </c>
      <c r="M13" s="74">
        <v>182.48769999999999</v>
      </c>
      <c r="N13" s="74">
        <v>180.85329999999999</v>
      </c>
      <c r="O13" s="74">
        <v>175.10550000000001</v>
      </c>
      <c r="P13" s="74">
        <v>169.17019999999999</v>
      </c>
      <c r="Q13" s="74">
        <v>182.0258</v>
      </c>
      <c r="R13" s="74">
        <v>179.65600000000001</v>
      </c>
      <c r="S13" s="74">
        <v>184.13919999999999</v>
      </c>
      <c r="T13" s="74">
        <v>188.0343</v>
      </c>
      <c r="U13" s="74">
        <v>192.05680000000001</v>
      </c>
      <c r="V13" s="74">
        <v>199.58709999999999</v>
      </c>
      <c r="W13" s="74">
        <v>206.56049999999999</v>
      </c>
      <c r="X13" s="74">
        <v>198.39160000000001</v>
      </c>
      <c r="Y13" s="74">
        <v>191.39230000000001</v>
      </c>
      <c r="Z13" s="74">
        <v>180.34790000000001</v>
      </c>
      <c r="AA13" s="74">
        <v>189.7011</v>
      </c>
      <c r="AB13" s="74">
        <v>201.13470000000001</v>
      </c>
      <c r="AC13" s="74">
        <v>198.8425</v>
      </c>
      <c r="AD13" s="74">
        <v>196.3416</v>
      </c>
      <c r="AE13" s="74">
        <v>195.56819999999999</v>
      </c>
      <c r="AF13" s="74">
        <v>192.5737</v>
      </c>
      <c r="AG13" s="74">
        <v>195.71430000000001</v>
      </c>
      <c r="AH13" s="74">
        <v>195.36949999999999</v>
      </c>
      <c r="AI13" s="74">
        <v>193.05719999999999</v>
      </c>
      <c r="AJ13" s="74">
        <v>184.46289999999999</v>
      </c>
      <c r="AK13" s="74">
        <v>186.66829999999999</v>
      </c>
      <c r="AL13" s="74">
        <v>187.88480000000001</v>
      </c>
      <c r="AM13" s="74">
        <v>194.91470000000001</v>
      </c>
      <c r="AN13" s="74">
        <v>196.8263</v>
      </c>
      <c r="AO13" s="74">
        <v>191.1061</v>
      </c>
      <c r="AP13" s="74">
        <v>186.02889999999999</v>
      </c>
      <c r="AQ13" s="74">
        <v>186.51320000000001</v>
      </c>
      <c r="AR13" s="74">
        <v>184.11109999999999</v>
      </c>
      <c r="AS13" s="74">
        <v>182.91470000000001</v>
      </c>
      <c r="AT13" s="74">
        <v>183.08449999999999</v>
      </c>
      <c r="AU13" s="74">
        <v>176.9562</v>
      </c>
      <c r="AV13" s="74">
        <v>179.649</v>
      </c>
      <c r="AW13" s="74">
        <v>180.5772</v>
      </c>
      <c r="AX13" s="74">
        <v>181.23259999999999</v>
      </c>
      <c r="AY13" s="74">
        <v>178.9051</v>
      </c>
      <c r="AZ13" s="74">
        <v>173.12799999999999</v>
      </c>
      <c r="BA13" s="74">
        <v>170.8535</v>
      </c>
      <c r="BB13" s="74">
        <v>165.7047</v>
      </c>
      <c r="BC13" s="74">
        <v>155.5643</v>
      </c>
      <c r="BD13" s="74">
        <v>136.1123</v>
      </c>
      <c r="BE13" s="74">
        <v>120.3943</v>
      </c>
      <c r="BF13" s="74">
        <v>128.61709999999999</v>
      </c>
      <c r="BG13" s="74">
        <v>126.85469999999999</v>
      </c>
      <c r="BH13" s="74">
        <v>133.3912</v>
      </c>
      <c r="BI13" s="74">
        <v>132.7449</v>
      </c>
      <c r="BJ13" s="74">
        <v>131.89080000000001</v>
      </c>
      <c r="BK13" s="74">
        <v>122.776</v>
      </c>
      <c r="BL13" s="74">
        <v>121.85120000000001</v>
      </c>
      <c r="BM13" s="74">
        <v>120.8642</v>
      </c>
      <c r="BN13" s="74">
        <v>118.5026</v>
      </c>
      <c r="BO13" s="74">
        <v>114.3879</v>
      </c>
      <c r="BP13" s="74">
        <v>107.11879999999999</v>
      </c>
      <c r="BQ13" s="74">
        <v>102.732</v>
      </c>
      <c r="BR13" s="74">
        <v>101.7564</v>
      </c>
      <c r="BS13" s="74">
        <v>102.0188</v>
      </c>
      <c r="BT13" s="74">
        <v>103.60890000000001</v>
      </c>
      <c r="BU13" s="74">
        <v>107.87560000000001</v>
      </c>
      <c r="BV13" s="74">
        <v>110.4756</v>
      </c>
      <c r="BW13" s="74">
        <v>106.89279999999999</v>
      </c>
      <c r="BX13" s="74">
        <v>110.75360000000001</v>
      </c>
      <c r="BY13" s="74">
        <v>111.14239999999999</v>
      </c>
      <c r="BZ13" s="74">
        <v>107.0615</v>
      </c>
      <c r="CA13" s="74">
        <v>114.23009999999999</v>
      </c>
      <c r="CB13" s="74">
        <v>117.2328</v>
      </c>
      <c r="CC13" s="74">
        <v>117.93770000000001</v>
      </c>
      <c r="CD13" s="74">
        <v>118.6066</v>
      </c>
      <c r="CE13" s="74">
        <v>117.9431</v>
      </c>
      <c r="CF13" s="74">
        <v>114.2204</v>
      </c>
      <c r="CG13" s="74">
        <v>111.6859</v>
      </c>
      <c r="CH13" s="74">
        <v>111.5421</v>
      </c>
      <c r="CI13" s="74">
        <v>115.2842</v>
      </c>
      <c r="CJ13" s="74">
        <v>119.07899999999999</v>
      </c>
      <c r="CK13" s="74">
        <v>121.59690000000001</v>
      </c>
      <c r="CL13" s="74">
        <v>125.0902</v>
      </c>
      <c r="CM13" s="74">
        <v>128.33260000000001</v>
      </c>
      <c r="CN13" s="74">
        <v>130.52930000000001</v>
      </c>
      <c r="CO13" s="74">
        <v>130.50630000000001</v>
      </c>
      <c r="CP13" s="74">
        <v>130.1062</v>
      </c>
      <c r="CQ13" s="74">
        <v>130.99760000000001</v>
      </c>
      <c r="CR13" s="74">
        <v>141.6618</v>
      </c>
      <c r="CS13" s="74">
        <v>137.9795</v>
      </c>
      <c r="CT13" s="74">
        <v>142.916</v>
      </c>
      <c r="CU13" s="74">
        <v>143.0241</v>
      </c>
      <c r="CV13" s="74">
        <v>145.5548</v>
      </c>
      <c r="CW13" s="74">
        <v>154.80350000000001</v>
      </c>
      <c r="CX13" s="74">
        <v>145.8177</v>
      </c>
      <c r="CY13" s="74">
        <v>135.14519999999999</v>
      </c>
      <c r="CZ13" s="74">
        <v>129.13419999999999</v>
      </c>
      <c r="DA13" s="74">
        <v>131.50219999999999</v>
      </c>
      <c r="DB13" s="74">
        <v>132.2817</v>
      </c>
      <c r="DC13" s="74">
        <v>134.2784</v>
      </c>
      <c r="DD13" s="74">
        <v>131.4693</v>
      </c>
      <c r="DE13" s="74">
        <v>124.73779999999999</v>
      </c>
      <c r="DF13" s="74">
        <v>121.1879</v>
      </c>
      <c r="DG13" s="74">
        <v>120.6969</v>
      </c>
      <c r="DH13" s="74">
        <v>118.9966</v>
      </c>
      <c r="DI13" s="74">
        <v>113.9196</v>
      </c>
      <c r="DJ13" s="74">
        <v>120.1673</v>
      </c>
      <c r="DK13" s="74">
        <v>125.46080000000001</v>
      </c>
      <c r="DL13" s="81">
        <v>124.37520000000001</v>
      </c>
      <c r="DM13" s="74">
        <v>113.0549</v>
      </c>
      <c r="DN13" s="74">
        <v>109.5347</v>
      </c>
      <c r="DO13" s="74">
        <v>88.555700000000002</v>
      </c>
      <c r="DP13" s="74">
        <v>84.031199999999998</v>
      </c>
      <c r="DQ13" s="74">
        <v>100.75830000000001</v>
      </c>
      <c r="DR13" s="74">
        <v>104.1138</v>
      </c>
      <c r="DS13" s="74">
        <v>102.047</v>
      </c>
      <c r="DT13" s="74">
        <v>99.177700000000002</v>
      </c>
      <c r="DU13" s="74">
        <v>93.866600000000005</v>
      </c>
      <c r="DV13" s="74">
        <v>90.365200000000002</v>
      </c>
      <c r="DW13" s="74">
        <v>100</v>
      </c>
      <c r="DX13" s="109">
        <v>105.04859999999999</v>
      </c>
      <c r="DY13" s="74">
        <v>109.122</v>
      </c>
      <c r="DZ13" s="74">
        <v>117.1086</v>
      </c>
      <c r="EA13" s="74">
        <v>114.03</v>
      </c>
      <c r="EB13" s="74">
        <v>122.8246</v>
      </c>
      <c r="EC13" s="74">
        <v>120.2418</v>
      </c>
      <c r="ED13" s="74">
        <v>127.6377</v>
      </c>
      <c r="EE13" s="74">
        <v>132.45840000000001</v>
      </c>
      <c r="EF13" s="74">
        <v>139.7158</v>
      </c>
      <c r="EG13" s="74">
        <v>155.80789999999999</v>
      </c>
      <c r="EH13" s="74">
        <v>175.9179</v>
      </c>
      <c r="EI13" s="74">
        <v>180.4785</v>
      </c>
      <c r="EJ13" s="74">
        <v>206.51220000000001</v>
      </c>
      <c r="EK13" s="74">
        <v>207.14840000000001</v>
      </c>
      <c r="EL13" s="74">
        <v>211.79769999999999</v>
      </c>
      <c r="EM13" s="74">
        <v>208.79939999999999</v>
      </c>
      <c r="EN13" s="74">
        <v>237.8818</v>
      </c>
      <c r="EO13" s="74">
        <v>234.9485</v>
      </c>
      <c r="EP13" s="74">
        <v>237.2835</v>
      </c>
      <c r="EQ13" s="74">
        <v>247.7653</v>
      </c>
      <c r="ER13" s="74">
        <v>261.84300000000002</v>
      </c>
      <c r="ES13" s="127">
        <v>285.81650000000002</v>
      </c>
      <c r="ET13" s="127">
        <v>263.63810000000001</v>
      </c>
      <c r="EU13" s="127">
        <v>225.4983</v>
      </c>
      <c r="EV13" s="127">
        <v>257.572</v>
      </c>
      <c r="EW13" s="127">
        <v>221.3254</v>
      </c>
      <c r="EX13" s="127">
        <v>218.31979999999999</v>
      </c>
      <c r="EY13" s="127">
        <v>219.58770000000001</v>
      </c>
      <c r="EZ13" s="127">
        <v>183.9177</v>
      </c>
      <c r="FA13" s="127">
        <v>203.9196</v>
      </c>
      <c r="FB13" s="127">
        <v>195.4623</v>
      </c>
      <c r="FC13" s="127">
        <v>212.9076</v>
      </c>
      <c r="FD13" s="127">
        <v>207.09209999999999</v>
      </c>
      <c r="FE13" s="127">
        <v>223.9204</v>
      </c>
      <c r="FF13" s="127">
        <v>199.44890000000001</v>
      </c>
      <c r="FG13" s="127">
        <v>177.38659999999999</v>
      </c>
      <c r="FH13" s="127">
        <v>155.13300000000001</v>
      </c>
      <c r="FI13" s="127">
        <v>171.59219999999999</v>
      </c>
      <c r="FJ13" s="127">
        <v>165.0121</v>
      </c>
      <c r="FK13" s="127">
        <v>170.33279999999999</v>
      </c>
      <c r="FL13" s="127">
        <v>164.8844</v>
      </c>
      <c r="FM13" s="127">
        <v>160.67490000000001</v>
      </c>
      <c r="FN13" s="127">
        <v>163.0549</v>
      </c>
      <c r="FO13" s="127">
        <v>163.83109999999999</v>
      </c>
      <c r="FP13" s="127">
        <v>170.72020000000001</v>
      </c>
      <c r="FQ13" s="127">
        <v>174.83750000000001</v>
      </c>
      <c r="FR13" s="127">
        <v>161.20439999999999</v>
      </c>
      <c r="FS13" s="131">
        <v>161.9699</v>
      </c>
    </row>
    <row r="14" spans="1:175" s="36" customFormat="1" ht="11.25" x14ac:dyDescent="0.2">
      <c r="A14" s="36" t="s">
        <v>2857</v>
      </c>
      <c r="B14" s="36" t="s">
        <v>5355</v>
      </c>
      <c r="C14" s="49" t="s">
        <v>3515</v>
      </c>
      <c r="D14" s="21" t="str">
        <f>IF(LEFT($I$1,1)="1",VLOOKUP($A14,PPI_IPI_PGA_PGAI!$A:$E,2,FALSE),IF(LEFT($I$1,1)="2",VLOOKUP($A14,PPI_IPI_PGA_PGAI!$A:$E,3,FALSE),IF(LEFT($I$1,1)="3",VLOOKUP($A14,PPI_IPI_PGA_PGAI!$A:$E,4,FALSE),VLOOKUP($A14,PPI_IPI_PGA_PGAI!$A:$E,5,FALSE))))</f>
        <v>Verarbeitete Produkte</v>
      </c>
      <c r="E14" s="10">
        <v>90.817400000000006</v>
      </c>
      <c r="G14" s="74">
        <v>111.82980000000001</v>
      </c>
      <c r="H14" s="74">
        <v>111.9164</v>
      </c>
      <c r="I14" s="74">
        <v>112.5295</v>
      </c>
      <c r="J14" s="74">
        <v>113.10420000000001</v>
      </c>
      <c r="K14" s="74">
        <v>113.3813</v>
      </c>
      <c r="L14" s="74">
        <v>113.3531</v>
      </c>
      <c r="M14" s="74">
        <v>112.7281</v>
      </c>
      <c r="N14" s="74">
        <v>111.88079999999999</v>
      </c>
      <c r="O14" s="74">
        <v>110.6326</v>
      </c>
      <c r="P14" s="74">
        <v>110.6123</v>
      </c>
      <c r="Q14" s="74">
        <v>109.90049999999999</v>
      </c>
      <c r="R14" s="74">
        <v>109.3252</v>
      </c>
      <c r="S14" s="74">
        <v>109.7616</v>
      </c>
      <c r="T14" s="74">
        <v>109.6251</v>
      </c>
      <c r="U14" s="74">
        <v>110.1551</v>
      </c>
      <c r="V14" s="74">
        <v>110.53400000000001</v>
      </c>
      <c r="W14" s="74">
        <v>110.4131</v>
      </c>
      <c r="X14" s="74">
        <v>110.04510000000001</v>
      </c>
      <c r="Y14" s="74">
        <v>109.5403</v>
      </c>
      <c r="Z14" s="74">
        <v>109.1438</v>
      </c>
      <c r="AA14" s="74">
        <v>109.5886</v>
      </c>
      <c r="AB14" s="74">
        <v>109.97929999999999</v>
      </c>
      <c r="AC14" s="74">
        <v>109.8271</v>
      </c>
      <c r="AD14" s="74">
        <v>109.44110000000001</v>
      </c>
      <c r="AE14" s="74">
        <v>109.4988</v>
      </c>
      <c r="AF14" s="74">
        <v>109.36060000000001</v>
      </c>
      <c r="AG14" s="74">
        <v>109.5917</v>
      </c>
      <c r="AH14" s="74">
        <v>109.5014</v>
      </c>
      <c r="AI14" s="74">
        <v>109.5226</v>
      </c>
      <c r="AJ14" s="74">
        <v>109.242</v>
      </c>
      <c r="AK14" s="74">
        <v>109.2929</v>
      </c>
      <c r="AL14" s="74">
        <v>109.2778</v>
      </c>
      <c r="AM14" s="74">
        <v>109.5749</v>
      </c>
      <c r="AN14" s="74">
        <v>109.7276</v>
      </c>
      <c r="AO14" s="74">
        <v>109.1696</v>
      </c>
      <c r="AP14" s="74">
        <v>109.19159999999999</v>
      </c>
      <c r="AQ14" s="74">
        <v>109.2362</v>
      </c>
      <c r="AR14" s="74">
        <v>109.1857</v>
      </c>
      <c r="AS14" s="74">
        <v>108.5686</v>
      </c>
      <c r="AT14" s="74">
        <v>108.6178</v>
      </c>
      <c r="AU14" s="74">
        <v>108.4289</v>
      </c>
      <c r="AV14" s="74">
        <v>108.36360000000001</v>
      </c>
      <c r="AW14" s="74">
        <v>108.40479999999999</v>
      </c>
      <c r="AX14" s="74">
        <v>108.43819999999999</v>
      </c>
      <c r="AY14" s="74">
        <v>108.23569999999999</v>
      </c>
      <c r="AZ14" s="74">
        <v>108.2261</v>
      </c>
      <c r="BA14" s="74">
        <v>107.94459999999999</v>
      </c>
      <c r="BB14" s="74">
        <v>107.3809</v>
      </c>
      <c r="BC14" s="74">
        <v>106.74720000000001</v>
      </c>
      <c r="BD14" s="74">
        <v>105.872</v>
      </c>
      <c r="BE14" s="74">
        <v>104.0933</v>
      </c>
      <c r="BF14" s="74">
        <v>104.446</v>
      </c>
      <c r="BG14" s="74">
        <v>102.1824</v>
      </c>
      <c r="BH14" s="74">
        <v>101.563</v>
      </c>
      <c r="BI14" s="74">
        <v>101.50449999999999</v>
      </c>
      <c r="BJ14" s="74">
        <v>101.1649</v>
      </c>
      <c r="BK14" s="74">
        <v>100.6289</v>
      </c>
      <c r="BL14" s="74">
        <v>100.49160000000001</v>
      </c>
      <c r="BM14" s="74">
        <v>100.44759999999999</v>
      </c>
      <c r="BN14" s="74">
        <v>101.09569999999999</v>
      </c>
      <c r="BO14" s="74">
        <v>100.4161</v>
      </c>
      <c r="BP14" s="74">
        <v>99.910499999999999</v>
      </c>
      <c r="BQ14" s="74">
        <v>99.317400000000006</v>
      </c>
      <c r="BR14" s="74">
        <v>99.246200000000002</v>
      </c>
      <c r="BS14" s="74">
        <v>99.5077</v>
      </c>
      <c r="BT14" s="74">
        <v>99.767499999999998</v>
      </c>
      <c r="BU14" s="74">
        <v>100.2672</v>
      </c>
      <c r="BV14" s="74">
        <v>100.1939</v>
      </c>
      <c r="BW14" s="74">
        <v>99.805199999999999</v>
      </c>
      <c r="BX14" s="74">
        <v>100.15730000000001</v>
      </c>
      <c r="BY14" s="74">
        <v>100.3925</v>
      </c>
      <c r="BZ14" s="74">
        <v>100.4436</v>
      </c>
      <c r="CA14" s="74">
        <v>100.5468</v>
      </c>
      <c r="CB14" s="74">
        <v>100.923</v>
      </c>
      <c r="CC14" s="74">
        <v>100.9014</v>
      </c>
      <c r="CD14" s="74">
        <v>100.8601</v>
      </c>
      <c r="CE14" s="74">
        <v>100.6596</v>
      </c>
      <c r="CF14" s="74">
        <v>100.54649999999999</v>
      </c>
      <c r="CG14" s="74">
        <v>100.53230000000001</v>
      </c>
      <c r="CH14" s="74">
        <v>100.4603</v>
      </c>
      <c r="CI14" s="74">
        <v>101.04730000000001</v>
      </c>
      <c r="CJ14" s="74">
        <v>101.5686</v>
      </c>
      <c r="CK14" s="74">
        <v>102.13</v>
      </c>
      <c r="CL14" s="74">
        <v>102.7069</v>
      </c>
      <c r="CM14" s="74">
        <v>102.88630000000001</v>
      </c>
      <c r="CN14" s="74">
        <v>103.1202</v>
      </c>
      <c r="CO14" s="74">
        <v>103.2902</v>
      </c>
      <c r="CP14" s="74">
        <v>102.82250000000001</v>
      </c>
      <c r="CQ14" s="74">
        <v>103.4281</v>
      </c>
      <c r="CR14" s="74">
        <v>104.1075</v>
      </c>
      <c r="CS14" s="74">
        <v>104.5129</v>
      </c>
      <c r="CT14" s="74">
        <v>104.5401</v>
      </c>
      <c r="CU14" s="74">
        <v>104.58159999999999</v>
      </c>
      <c r="CV14" s="74">
        <v>104.5604</v>
      </c>
      <c r="CW14" s="74">
        <v>104.85680000000001</v>
      </c>
      <c r="CX14" s="74">
        <v>104.9447</v>
      </c>
      <c r="CY14" s="74">
        <v>104.0874</v>
      </c>
      <c r="CZ14" s="74">
        <v>103.02589999999999</v>
      </c>
      <c r="DA14" s="74">
        <v>103.4042</v>
      </c>
      <c r="DB14" s="74">
        <v>103.8022</v>
      </c>
      <c r="DC14" s="74">
        <v>103.7814</v>
      </c>
      <c r="DD14" s="74">
        <v>103.9449</v>
      </c>
      <c r="DE14" s="74">
        <v>103.35720000000001</v>
      </c>
      <c r="DF14" s="74">
        <v>103.4091</v>
      </c>
      <c r="DG14" s="74">
        <v>103.14749999999999</v>
      </c>
      <c r="DH14" s="74">
        <v>102.8271</v>
      </c>
      <c r="DI14" s="74">
        <v>102.82769999999999</v>
      </c>
      <c r="DJ14" s="74">
        <v>102.41970000000001</v>
      </c>
      <c r="DK14" s="74">
        <v>102.4318</v>
      </c>
      <c r="DL14" s="81">
        <v>102.4174</v>
      </c>
      <c r="DM14" s="74">
        <v>101.5341</v>
      </c>
      <c r="DN14" s="74">
        <v>100.9808</v>
      </c>
      <c r="DO14" s="74">
        <v>99.492800000000003</v>
      </c>
      <c r="DP14" s="74">
        <v>99.050600000000003</v>
      </c>
      <c r="DQ14" s="74">
        <v>99.583699999999993</v>
      </c>
      <c r="DR14" s="74">
        <v>99.8309</v>
      </c>
      <c r="DS14" s="74">
        <v>99.567300000000003</v>
      </c>
      <c r="DT14" s="74">
        <v>99.631900000000002</v>
      </c>
      <c r="DU14" s="74">
        <v>99.634299999999996</v>
      </c>
      <c r="DV14" s="74">
        <v>99.455500000000001</v>
      </c>
      <c r="DW14" s="74">
        <v>100</v>
      </c>
      <c r="DX14" s="109">
        <v>100.2437</v>
      </c>
      <c r="DY14" s="74">
        <v>100.5831</v>
      </c>
      <c r="DZ14" s="74">
        <v>101.21380000000001</v>
      </c>
      <c r="EA14" s="74">
        <v>101.9996</v>
      </c>
      <c r="EB14" s="74">
        <v>102.8655</v>
      </c>
      <c r="EC14" s="74">
        <v>103.27070000000001</v>
      </c>
      <c r="ED14" s="74">
        <v>103.89700000000001</v>
      </c>
      <c r="EE14" s="74">
        <v>104.47</v>
      </c>
      <c r="EF14" s="74">
        <v>104.60120000000001</v>
      </c>
      <c r="EG14" s="74">
        <v>105.3557</v>
      </c>
      <c r="EH14" s="74">
        <v>105.8986</v>
      </c>
      <c r="EI14" s="74">
        <v>105.58369999999999</v>
      </c>
      <c r="EJ14" s="74">
        <v>105.79170000000001</v>
      </c>
      <c r="EK14" s="74">
        <v>106.6895</v>
      </c>
      <c r="EL14" s="74">
        <v>107.88200000000001</v>
      </c>
      <c r="EM14" s="74">
        <v>109.89409999999999</v>
      </c>
      <c r="EN14" s="74">
        <v>111.17570000000001</v>
      </c>
      <c r="EO14" s="74">
        <v>111.944</v>
      </c>
      <c r="EP14" s="74">
        <v>111.8098</v>
      </c>
      <c r="EQ14" s="74">
        <v>111.2942</v>
      </c>
      <c r="ER14" s="74">
        <v>111.32640000000001</v>
      </c>
      <c r="ES14" s="127">
        <v>110.8458</v>
      </c>
      <c r="ET14" s="127">
        <v>110.8603</v>
      </c>
      <c r="EU14" s="127">
        <v>110.2311</v>
      </c>
      <c r="EV14" s="127">
        <v>110.2488</v>
      </c>
      <c r="EW14" s="127">
        <v>110.2106</v>
      </c>
      <c r="EX14" s="127">
        <v>110.5078</v>
      </c>
      <c r="EY14" s="127">
        <v>110.6048</v>
      </c>
      <c r="EZ14" s="127">
        <v>109.8661</v>
      </c>
      <c r="FA14" s="127">
        <v>109.78</v>
      </c>
      <c r="FB14" s="127">
        <v>109.8015</v>
      </c>
      <c r="FC14" s="127">
        <v>109.75149999999999</v>
      </c>
      <c r="FD14" s="127">
        <v>109.6969</v>
      </c>
      <c r="FE14" s="127">
        <v>109.76860000000001</v>
      </c>
      <c r="FF14" s="127">
        <v>109.1743</v>
      </c>
      <c r="FG14" s="127">
        <v>108.51560000000001</v>
      </c>
      <c r="FH14" s="127">
        <v>107.81610000000001</v>
      </c>
      <c r="FI14" s="127">
        <v>107.7702</v>
      </c>
      <c r="FJ14" s="127">
        <v>107.97190000000001</v>
      </c>
      <c r="FK14" s="127">
        <v>108.47920000000001</v>
      </c>
      <c r="FL14" s="127">
        <v>108.4614</v>
      </c>
      <c r="FM14" s="127">
        <v>108.36199999999999</v>
      </c>
      <c r="FN14" s="127">
        <v>108.5147</v>
      </c>
      <c r="FO14" s="127">
        <v>108.02290000000001</v>
      </c>
      <c r="FP14" s="127">
        <v>107.6824</v>
      </c>
      <c r="FQ14" s="127">
        <v>107.29049999999999</v>
      </c>
      <c r="FR14" s="127">
        <v>107.14409999999999</v>
      </c>
      <c r="FS14" s="131">
        <v>107.0802</v>
      </c>
    </row>
    <row r="15" spans="1:175" s="36" customFormat="1" ht="11.25" x14ac:dyDescent="0.2">
      <c r="A15" s="36" t="s">
        <v>2858</v>
      </c>
      <c r="B15" s="36" t="s">
        <v>5356</v>
      </c>
      <c r="C15" s="49" t="s">
        <v>3516</v>
      </c>
      <c r="D15" s="23" t="str">
        <f>IF(LEFT($I$1,1)="1",VLOOKUP($A15,PPI_IPI_PGA_PGAI!$A:$E,2,FALSE),IF(LEFT($I$1,1)="2",VLOOKUP($A15,PPI_IPI_PGA_PGAI!$A:$E,3,FALSE),IF(LEFT($I$1,1)="3",VLOOKUP($A15,PPI_IPI_PGA_PGAI!$A:$E,4,FALSE),VLOOKUP($A15,PPI_IPI_PGA_PGAI!$A:$E,5,FALSE))))</f>
        <v>Nahrungs- und Futtermittel</v>
      </c>
      <c r="E15" s="10">
        <v>9.6545000000000005</v>
      </c>
      <c r="G15" s="74">
        <v>99.645300000000006</v>
      </c>
      <c r="H15" s="74">
        <v>99.820499999999996</v>
      </c>
      <c r="I15" s="74">
        <v>99.683199999999999</v>
      </c>
      <c r="J15" s="74">
        <v>99.847899999999996</v>
      </c>
      <c r="K15" s="74">
        <v>100.4165</v>
      </c>
      <c r="L15" s="74">
        <v>100.3424</v>
      </c>
      <c r="M15" s="74">
        <v>100.40689999999999</v>
      </c>
      <c r="N15" s="74">
        <v>99.585999999999999</v>
      </c>
      <c r="O15" s="74">
        <v>99.369299999999996</v>
      </c>
      <c r="P15" s="74">
        <v>98.989699999999999</v>
      </c>
      <c r="Q15" s="74">
        <v>98.834800000000001</v>
      </c>
      <c r="R15" s="74">
        <v>98.719700000000003</v>
      </c>
      <c r="S15" s="74">
        <v>98.915099999999995</v>
      </c>
      <c r="T15" s="74">
        <v>98.431200000000004</v>
      </c>
      <c r="U15" s="74">
        <v>98.355000000000004</v>
      </c>
      <c r="V15" s="74">
        <v>98.324100000000001</v>
      </c>
      <c r="W15" s="74">
        <v>98.641400000000004</v>
      </c>
      <c r="X15" s="74">
        <v>98.791899999999998</v>
      </c>
      <c r="Y15" s="74">
        <v>99.022099999999995</v>
      </c>
      <c r="Z15" s="74">
        <v>98.763000000000005</v>
      </c>
      <c r="AA15" s="74">
        <v>98.556700000000006</v>
      </c>
      <c r="AB15" s="74">
        <v>98.623800000000003</v>
      </c>
      <c r="AC15" s="74">
        <v>98.846199999999996</v>
      </c>
      <c r="AD15" s="74">
        <v>98.9315</v>
      </c>
      <c r="AE15" s="74">
        <v>99.399500000000003</v>
      </c>
      <c r="AF15" s="74">
        <v>99.201999999999998</v>
      </c>
      <c r="AG15" s="74">
        <v>99.430499999999995</v>
      </c>
      <c r="AH15" s="74">
        <v>99.686099999999996</v>
      </c>
      <c r="AI15" s="74">
        <v>99.816100000000006</v>
      </c>
      <c r="AJ15" s="74">
        <v>99.754800000000003</v>
      </c>
      <c r="AK15" s="74">
        <v>99.819599999999994</v>
      </c>
      <c r="AL15" s="74">
        <v>99.798900000000003</v>
      </c>
      <c r="AM15" s="74">
        <v>99.859499999999997</v>
      </c>
      <c r="AN15" s="74">
        <v>99.939899999999994</v>
      </c>
      <c r="AO15" s="74">
        <v>100.22199999999999</v>
      </c>
      <c r="AP15" s="74">
        <v>100.0385</v>
      </c>
      <c r="AQ15" s="74">
        <v>100.12990000000001</v>
      </c>
      <c r="AR15" s="74">
        <v>100.1861</v>
      </c>
      <c r="AS15" s="74">
        <v>100.11839999999999</v>
      </c>
      <c r="AT15" s="74">
        <v>100.3207</v>
      </c>
      <c r="AU15" s="74">
        <v>101.03919999999999</v>
      </c>
      <c r="AV15" s="74">
        <v>101.06610000000001</v>
      </c>
      <c r="AW15" s="74">
        <v>100.9555</v>
      </c>
      <c r="AX15" s="74">
        <v>101.05419999999999</v>
      </c>
      <c r="AY15" s="74">
        <v>100.82980000000001</v>
      </c>
      <c r="AZ15" s="74">
        <v>100.572</v>
      </c>
      <c r="BA15" s="74">
        <v>100.2116</v>
      </c>
      <c r="BB15" s="74">
        <v>99.636099999999999</v>
      </c>
      <c r="BC15" s="74">
        <v>99.562100000000001</v>
      </c>
      <c r="BD15" s="74">
        <v>99.213200000000001</v>
      </c>
      <c r="BE15" s="74">
        <v>98.597700000000003</v>
      </c>
      <c r="BF15" s="74">
        <v>98.761899999999997</v>
      </c>
      <c r="BG15" s="74">
        <v>97.8262</v>
      </c>
      <c r="BH15" s="74">
        <v>97.795599999999993</v>
      </c>
      <c r="BI15" s="74">
        <v>97.894300000000001</v>
      </c>
      <c r="BJ15" s="74">
        <v>97.977599999999995</v>
      </c>
      <c r="BK15" s="74">
        <v>97.919600000000003</v>
      </c>
      <c r="BL15" s="74">
        <v>97.817499999999995</v>
      </c>
      <c r="BM15" s="74">
        <v>97.967100000000002</v>
      </c>
      <c r="BN15" s="74">
        <v>98.026300000000006</v>
      </c>
      <c r="BO15" s="74">
        <v>98.193100000000001</v>
      </c>
      <c r="BP15" s="74">
        <v>98.107399999999998</v>
      </c>
      <c r="BQ15" s="74">
        <v>97.851299999999995</v>
      </c>
      <c r="BR15" s="74">
        <v>97.379099999999994</v>
      </c>
      <c r="BS15" s="74">
        <v>97.804500000000004</v>
      </c>
      <c r="BT15" s="74">
        <v>98.153300000000002</v>
      </c>
      <c r="BU15" s="74">
        <v>98.309600000000003</v>
      </c>
      <c r="BV15" s="74">
        <v>98.647999999999996</v>
      </c>
      <c r="BW15" s="74">
        <v>98.275000000000006</v>
      </c>
      <c r="BX15" s="74">
        <v>98.0702</v>
      </c>
      <c r="BY15" s="74">
        <v>98.101200000000006</v>
      </c>
      <c r="BZ15" s="74">
        <v>98.047799999999995</v>
      </c>
      <c r="CA15" s="74">
        <v>97.823499999999996</v>
      </c>
      <c r="CB15" s="74">
        <v>97.663200000000003</v>
      </c>
      <c r="CC15" s="74">
        <v>97.580100000000002</v>
      </c>
      <c r="CD15" s="74">
        <v>97.429599999999994</v>
      </c>
      <c r="CE15" s="74">
        <v>97.696600000000004</v>
      </c>
      <c r="CF15" s="74">
        <v>97.789299999999997</v>
      </c>
      <c r="CG15" s="74">
        <v>97.984999999999999</v>
      </c>
      <c r="CH15" s="74">
        <v>98.041399999999996</v>
      </c>
      <c r="CI15" s="74">
        <v>97.662099999999995</v>
      </c>
      <c r="CJ15" s="74">
        <v>97.943299999999994</v>
      </c>
      <c r="CK15" s="74">
        <v>97.982100000000003</v>
      </c>
      <c r="CL15" s="74">
        <v>98.012299999999996</v>
      </c>
      <c r="CM15" s="74">
        <v>98.643000000000001</v>
      </c>
      <c r="CN15" s="74">
        <v>98.3874</v>
      </c>
      <c r="CO15" s="74">
        <v>98.196600000000004</v>
      </c>
      <c r="CP15" s="74">
        <v>98.291700000000006</v>
      </c>
      <c r="CQ15" s="74">
        <v>98.469700000000003</v>
      </c>
      <c r="CR15" s="74">
        <v>98.972200000000001</v>
      </c>
      <c r="CS15" s="74">
        <v>99.188900000000004</v>
      </c>
      <c r="CT15" s="74">
        <v>99.2119</v>
      </c>
      <c r="CU15" s="74">
        <v>98.772300000000001</v>
      </c>
      <c r="CV15" s="74">
        <v>98.533600000000007</v>
      </c>
      <c r="CW15" s="74">
        <v>98.683999999999997</v>
      </c>
      <c r="CX15" s="74">
        <v>98.801199999999994</v>
      </c>
      <c r="CY15" s="74">
        <v>98.765500000000003</v>
      </c>
      <c r="CZ15" s="74">
        <v>98.796499999999995</v>
      </c>
      <c r="DA15" s="74">
        <v>99.180999999999997</v>
      </c>
      <c r="DB15" s="74">
        <v>99.102199999999996</v>
      </c>
      <c r="DC15" s="74">
        <v>99.318600000000004</v>
      </c>
      <c r="DD15" s="74">
        <v>99.417000000000002</v>
      </c>
      <c r="DE15" s="74">
        <v>99.323999999999998</v>
      </c>
      <c r="DF15" s="74">
        <v>99.263099999999994</v>
      </c>
      <c r="DG15" s="74">
        <v>99.247799999999998</v>
      </c>
      <c r="DH15" s="74">
        <v>98.930999999999997</v>
      </c>
      <c r="DI15" s="74">
        <v>99.060900000000004</v>
      </c>
      <c r="DJ15" s="74">
        <v>99.152699999999996</v>
      </c>
      <c r="DK15" s="74">
        <v>99.582700000000003</v>
      </c>
      <c r="DL15" s="81">
        <v>99.485799999999998</v>
      </c>
      <c r="DM15" s="74">
        <v>99.631900000000002</v>
      </c>
      <c r="DN15" s="74">
        <v>99.206800000000001</v>
      </c>
      <c r="DO15" s="74">
        <v>99.104100000000003</v>
      </c>
      <c r="DP15" s="74">
        <v>99.218699999999998</v>
      </c>
      <c r="DQ15" s="74">
        <v>99.480999999999995</v>
      </c>
      <c r="DR15" s="74">
        <v>99.607799999999997</v>
      </c>
      <c r="DS15" s="74">
        <v>99.734999999999999</v>
      </c>
      <c r="DT15" s="74">
        <v>100.0528</v>
      </c>
      <c r="DU15" s="74">
        <v>100.1477</v>
      </c>
      <c r="DV15" s="74">
        <v>100.1383</v>
      </c>
      <c r="DW15" s="74">
        <v>100</v>
      </c>
      <c r="DX15" s="109">
        <v>99.828999999999994</v>
      </c>
      <c r="DY15" s="74">
        <v>99.400300000000001</v>
      </c>
      <c r="DZ15" s="74">
        <v>99.859899999999996</v>
      </c>
      <c r="EA15" s="74">
        <v>100.498</v>
      </c>
      <c r="EB15" s="74">
        <v>100.7268</v>
      </c>
      <c r="EC15" s="74">
        <v>101.09610000000001</v>
      </c>
      <c r="ED15" s="74">
        <v>100.9498</v>
      </c>
      <c r="EE15" s="74">
        <v>100.6091</v>
      </c>
      <c r="EF15" s="74">
        <v>100.7685</v>
      </c>
      <c r="EG15" s="74">
        <v>100.934</v>
      </c>
      <c r="EH15" s="74">
        <v>100.9602</v>
      </c>
      <c r="EI15" s="74">
        <v>101.093</v>
      </c>
      <c r="EJ15" s="74">
        <v>101.29049999999999</v>
      </c>
      <c r="EK15" s="74">
        <v>101.0988</v>
      </c>
      <c r="EL15" s="74">
        <v>102.1998</v>
      </c>
      <c r="EM15" s="74">
        <v>102.87350000000001</v>
      </c>
      <c r="EN15" s="74">
        <v>103.37179999999999</v>
      </c>
      <c r="EO15" s="74">
        <v>104.4171</v>
      </c>
      <c r="EP15" s="74">
        <v>104.2252</v>
      </c>
      <c r="EQ15" s="74">
        <v>103.65389999999999</v>
      </c>
      <c r="ER15" s="74">
        <v>104.33450000000001</v>
      </c>
      <c r="ES15" s="127">
        <v>104.26519999999999</v>
      </c>
      <c r="ET15" s="127">
        <v>104.3626</v>
      </c>
      <c r="EU15" s="127">
        <v>104.92570000000001</v>
      </c>
      <c r="EV15" s="127">
        <v>104.9362</v>
      </c>
      <c r="EW15" s="127">
        <v>104.7915</v>
      </c>
      <c r="EX15" s="127">
        <v>107.3181</v>
      </c>
      <c r="EY15" s="127">
        <v>107.3994</v>
      </c>
      <c r="EZ15" s="127">
        <v>107.3043</v>
      </c>
      <c r="FA15" s="127">
        <v>107.203</v>
      </c>
      <c r="FB15" s="127">
        <v>107.34690000000001</v>
      </c>
      <c r="FC15" s="127">
        <v>107.2565</v>
      </c>
      <c r="FD15" s="127">
        <v>107.123</v>
      </c>
      <c r="FE15" s="127">
        <v>107.27800000000001</v>
      </c>
      <c r="FF15" s="127">
        <v>107.33540000000001</v>
      </c>
      <c r="FG15" s="127">
        <v>107.4714</v>
      </c>
      <c r="FH15" s="127">
        <v>107.3661</v>
      </c>
      <c r="FI15" s="127">
        <v>107.658</v>
      </c>
      <c r="FJ15" s="127">
        <v>107.65049999999999</v>
      </c>
      <c r="FK15" s="127">
        <v>108.29819999999999</v>
      </c>
      <c r="FL15" s="127">
        <v>108.5192</v>
      </c>
      <c r="FM15" s="127">
        <v>108.81480000000001</v>
      </c>
      <c r="FN15" s="127">
        <v>108.80500000000001</v>
      </c>
      <c r="FO15" s="127">
        <v>108.7762</v>
      </c>
      <c r="FP15" s="127">
        <v>109.4152</v>
      </c>
      <c r="FQ15" s="127">
        <v>109.3383</v>
      </c>
      <c r="FR15" s="127">
        <v>109.66160000000001</v>
      </c>
      <c r="FS15" s="131">
        <v>110.3481</v>
      </c>
    </row>
    <row r="16" spans="1:175" s="36" customFormat="1" ht="11.25" x14ac:dyDescent="0.2">
      <c r="A16" s="36" t="s">
        <v>2906</v>
      </c>
      <c r="B16" s="36" t="s">
        <v>5357</v>
      </c>
      <c r="C16" s="49" t="s">
        <v>3517</v>
      </c>
      <c r="D16" s="22" t="str">
        <f>IF(LEFT($I$1,1)="1",VLOOKUP($A16,PPI_IPI_PGA_PGAI!$A:$E,2,FALSE),IF(LEFT($I$1,1)="2",VLOOKUP($A16,PPI_IPI_PGA_PGAI!$A:$E,3,FALSE),IF(LEFT($I$1,1)="3",VLOOKUP($A16,PPI_IPI_PGA_PGAI!$A:$E,4,FALSE),VLOOKUP($A16,PPI_IPI_PGA_PGAI!$A:$E,5,FALSE))))</f>
        <v>Getränke</v>
      </c>
      <c r="E16" s="10">
        <v>1.127</v>
      </c>
      <c r="G16" s="74">
        <v>98.470500000000001</v>
      </c>
      <c r="H16" s="74">
        <v>98.539400000000001</v>
      </c>
      <c r="I16" s="74">
        <v>98.539400000000001</v>
      </c>
      <c r="J16" s="74">
        <v>98.539400000000001</v>
      </c>
      <c r="K16" s="74">
        <v>98.327600000000004</v>
      </c>
      <c r="L16" s="74">
        <v>98.327600000000004</v>
      </c>
      <c r="M16" s="74">
        <v>98.327600000000004</v>
      </c>
      <c r="N16" s="74">
        <v>98.196200000000005</v>
      </c>
      <c r="O16" s="74">
        <v>98.196200000000005</v>
      </c>
      <c r="P16" s="74">
        <v>98.196200000000005</v>
      </c>
      <c r="Q16" s="74">
        <v>98.003399999999999</v>
      </c>
      <c r="R16" s="74">
        <v>98.003399999999999</v>
      </c>
      <c r="S16" s="74">
        <v>98.003399999999999</v>
      </c>
      <c r="T16" s="74">
        <v>97.61</v>
      </c>
      <c r="U16" s="74">
        <v>97.61</v>
      </c>
      <c r="V16" s="74">
        <v>97.61</v>
      </c>
      <c r="W16" s="74">
        <v>97.274799999999999</v>
      </c>
      <c r="X16" s="74">
        <v>97.274799999999999</v>
      </c>
      <c r="Y16" s="74">
        <v>97.274799999999999</v>
      </c>
      <c r="Z16" s="74">
        <v>96.809799999999996</v>
      </c>
      <c r="AA16" s="74">
        <v>96.809799999999996</v>
      </c>
      <c r="AB16" s="74">
        <v>96.809799999999996</v>
      </c>
      <c r="AC16" s="74">
        <v>97.074799999999996</v>
      </c>
      <c r="AD16" s="74">
        <v>97.074799999999996</v>
      </c>
      <c r="AE16" s="74">
        <v>97.074799999999996</v>
      </c>
      <c r="AF16" s="74">
        <v>96.778599999999997</v>
      </c>
      <c r="AG16" s="74">
        <v>96.778599999999997</v>
      </c>
      <c r="AH16" s="74">
        <v>96.778599999999997</v>
      </c>
      <c r="AI16" s="74">
        <v>97.625900000000001</v>
      </c>
      <c r="AJ16" s="74">
        <v>97.625900000000001</v>
      </c>
      <c r="AK16" s="74">
        <v>97.625900000000001</v>
      </c>
      <c r="AL16" s="74">
        <v>97.604299999999995</v>
      </c>
      <c r="AM16" s="74">
        <v>97.604299999999995</v>
      </c>
      <c r="AN16" s="74">
        <v>97.604299999999995</v>
      </c>
      <c r="AO16" s="74">
        <v>97.825999999999993</v>
      </c>
      <c r="AP16" s="74">
        <v>97.825999999999993</v>
      </c>
      <c r="AQ16" s="74">
        <v>97.825999999999993</v>
      </c>
      <c r="AR16" s="74">
        <v>98.11</v>
      </c>
      <c r="AS16" s="74">
        <v>98.11</v>
      </c>
      <c r="AT16" s="74">
        <v>98.11</v>
      </c>
      <c r="AU16" s="74">
        <v>98.356899999999996</v>
      </c>
      <c r="AV16" s="74">
        <v>98.356899999999996</v>
      </c>
      <c r="AW16" s="74">
        <v>98.356899999999996</v>
      </c>
      <c r="AX16" s="74">
        <v>98.635599999999997</v>
      </c>
      <c r="AY16" s="74">
        <v>98.635599999999997</v>
      </c>
      <c r="AZ16" s="74">
        <v>98.635599999999997</v>
      </c>
      <c r="BA16" s="74">
        <v>98.568600000000004</v>
      </c>
      <c r="BB16" s="74">
        <v>98.568600000000004</v>
      </c>
      <c r="BC16" s="74">
        <v>98.568600000000004</v>
      </c>
      <c r="BD16" s="74">
        <v>98.399500000000003</v>
      </c>
      <c r="BE16" s="74">
        <v>98.399500000000003</v>
      </c>
      <c r="BF16" s="74">
        <v>98.399500000000003</v>
      </c>
      <c r="BG16" s="74">
        <v>96.417699999999996</v>
      </c>
      <c r="BH16" s="74">
        <v>96.417699999999996</v>
      </c>
      <c r="BI16" s="74">
        <v>96.417699999999996</v>
      </c>
      <c r="BJ16" s="74">
        <v>96.453800000000001</v>
      </c>
      <c r="BK16" s="74">
        <v>96.453800000000001</v>
      </c>
      <c r="BL16" s="74">
        <v>96.453800000000001</v>
      </c>
      <c r="BM16" s="74">
        <v>96.499899999999997</v>
      </c>
      <c r="BN16" s="74">
        <v>96.499899999999997</v>
      </c>
      <c r="BO16" s="74">
        <v>96.499899999999997</v>
      </c>
      <c r="BP16" s="74">
        <v>96.499899999999997</v>
      </c>
      <c r="BQ16" s="74">
        <v>96.499899999999997</v>
      </c>
      <c r="BR16" s="74">
        <v>96.475899999999996</v>
      </c>
      <c r="BS16" s="74">
        <v>96.475899999999996</v>
      </c>
      <c r="BT16" s="74">
        <v>96.475899999999996</v>
      </c>
      <c r="BU16" s="74">
        <v>97.0458</v>
      </c>
      <c r="BV16" s="74">
        <v>97.0458</v>
      </c>
      <c r="BW16" s="74">
        <v>97.0458</v>
      </c>
      <c r="BX16" s="74">
        <v>96.990600000000001</v>
      </c>
      <c r="BY16" s="74">
        <v>96.990600000000001</v>
      </c>
      <c r="BZ16" s="74">
        <v>96.990600000000001</v>
      </c>
      <c r="CA16" s="74">
        <v>96.670599999999993</v>
      </c>
      <c r="CB16" s="74">
        <v>96.670599999999993</v>
      </c>
      <c r="CC16" s="74">
        <v>96.670599999999993</v>
      </c>
      <c r="CD16" s="74">
        <v>97.091099999999997</v>
      </c>
      <c r="CE16" s="74">
        <v>97.091099999999997</v>
      </c>
      <c r="CF16" s="74">
        <v>97.091099999999997</v>
      </c>
      <c r="CG16" s="74">
        <v>97.117199999999997</v>
      </c>
      <c r="CH16" s="74">
        <v>97.117199999999997</v>
      </c>
      <c r="CI16" s="74">
        <v>97.117199999999997</v>
      </c>
      <c r="CJ16" s="74">
        <v>97.557900000000004</v>
      </c>
      <c r="CK16" s="74">
        <v>97.557900000000004</v>
      </c>
      <c r="CL16" s="74">
        <v>97.557900000000004</v>
      </c>
      <c r="CM16" s="74">
        <v>97.510900000000007</v>
      </c>
      <c r="CN16" s="74">
        <v>97.510900000000007</v>
      </c>
      <c r="CO16" s="74">
        <v>97.510900000000007</v>
      </c>
      <c r="CP16" s="74">
        <v>97.497200000000007</v>
      </c>
      <c r="CQ16" s="74">
        <v>97.497200000000007</v>
      </c>
      <c r="CR16" s="74">
        <v>97.497200000000007</v>
      </c>
      <c r="CS16" s="74">
        <v>99.338700000000003</v>
      </c>
      <c r="CT16" s="74">
        <v>99.338700000000003</v>
      </c>
      <c r="CU16" s="74">
        <v>99.338700000000003</v>
      </c>
      <c r="CV16" s="74">
        <v>99.609300000000005</v>
      </c>
      <c r="CW16" s="74">
        <v>99.609300000000005</v>
      </c>
      <c r="CX16" s="74">
        <v>99.609300000000005</v>
      </c>
      <c r="CY16" s="74">
        <v>99.836500000000001</v>
      </c>
      <c r="CZ16" s="74">
        <v>99.836500000000001</v>
      </c>
      <c r="DA16" s="74">
        <v>99.836500000000001</v>
      </c>
      <c r="DB16" s="74">
        <v>100.5343</v>
      </c>
      <c r="DC16" s="74">
        <v>100.5343</v>
      </c>
      <c r="DD16" s="74">
        <v>100.5343</v>
      </c>
      <c r="DE16" s="74">
        <v>100.97</v>
      </c>
      <c r="DF16" s="74">
        <v>100.97</v>
      </c>
      <c r="DG16" s="74">
        <v>100.97</v>
      </c>
      <c r="DH16" s="74">
        <v>101.1953</v>
      </c>
      <c r="DI16" s="74">
        <v>101.1953</v>
      </c>
      <c r="DJ16" s="74">
        <v>101.1953</v>
      </c>
      <c r="DK16" s="74">
        <v>101.3909</v>
      </c>
      <c r="DL16" s="81">
        <v>101.3909</v>
      </c>
      <c r="DM16" s="74">
        <v>101.3909</v>
      </c>
      <c r="DN16" s="74">
        <v>101.2291</v>
      </c>
      <c r="DO16" s="74">
        <v>101.2291</v>
      </c>
      <c r="DP16" s="74">
        <v>101.2291</v>
      </c>
      <c r="DQ16" s="74">
        <v>100.2623</v>
      </c>
      <c r="DR16" s="74">
        <v>100.2623</v>
      </c>
      <c r="DS16" s="74">
        <v>100.2623</v>
      </c>
      <c r="DT16" s="74">
        <v>100.2294</v>
      </c>
      <c r="DU16" s="74">
        <v>100.2294</v>
      </c>
      <c r="DV16" s="74">
        <v>100.2294</v>
      </c>
      <c r="DW16" s="74">
        <v>100</v>
      </c>
      <c r="DX16" s="109">
        <v>100</v>
      </c>
      <c r="DY16" s="74">
        <v>100</v>
      </c>
      <c r="DZ16" s="74">
        <v>100.0498</v>
      </c>
      <c r="EA16" s="74">
        <v>100.0498</v>
      </c>
      <c r="EB16" s="74">
        <v>100.0498</v>
      </c>
      <c r="EC16" s="74">
        <v>100.5703</v>
      </c>
      <c r="ED16" s="74">
        <v>100.5703</v>
      </c>
      <c r="EE16" s="74">
        <v>100.5703</v>
      </c>
      <c r="EF16" s="74">
        <v>100.27419999999999</v>
      </c>
      <c r="EG16" s="74">
        <v>100.27419999999999</v>
      </c>
      <c r="EH16" s="74">
        <v>100.27419999999999</v>
      </c>
      <c r="EI16" s="74">
        <v>100.307</v>
      </c>
      <c r="EJ16" s="74">
        <v>100.307</v>
      </c>
      <c r="EK16" s="74">
        <v>100.307</v>
      </c>
      <c r="EL16" s="74">
        <v>100.4357</v>
      </c>
      <c r="EM16" s="74">
        <v>100.4357</v>
      </c>
      <c r="EN16" s="74">
        <v>100.4357</v>
      </c>
      <c r="EO16" s="74">
        <v>101.6793</v>
      </c>
      <c r="EP16" s="74">
        <v>101.6793</v>
      </c>
      <c r="EQ16" s="74">
        <v>101.6793</v>
      </c>
      <c r="ER16" s="74">
        <v>102.1212</v>
      </c>
      <c r="ES16" s="127">
        <v>102.1212</v>
      </c>
      <c r="ET16" s="127">
        <v>102.1212</v>
      </c>
      <c r="EU16" s="127">
        <v>102.69450000000001</v>
      </c>
      <c r="EV16" s="127">
        <v>102.69450000000001</v>
      </c>
      <c r="EW16" s="127">
        <v>102.69450000000001</v>
      </c>
      <c r="EX16" s="127">
        <v>103.8712</v>
      </c>
      <c r="EY16" s="127">
        <v>103.8712</v>
      </c>
      <c r="EZ16" s="127">
        <v>103.8712</v>
      </c>
      <c r="FA16" s="127">
        <v>104.8438</v>
      </c>
      <c r="FB16" s="127">
        <v>104.8438</v>
      </c>
      <c r="FC16" s="127">
        <v>104.8438</v>
      </c>
      <c r="FD16" s="127">
        <v>105.0526</v>
      </c>
      <c r="FE16" s="127">
        <v>105.0526</v>
      </c>
      <c r="FF16" s="127">
        <v>105.0526</v>
      </c>
      <c r="FG16" s="127">
        <v>105.0526</v>
      </c>
      <c r="FH16" s="127">
        <v>105.0526</v>
      </c>
      <c r="FI16" s="127">
        <v>105.0526</v>
      </c>
      <c r="FJ16" s="127">
        <v>104.8177</v>
      </c>
      <c r="FK16" s="127">
        <v>104.8177</v>
      </c>
      <c r="FL16" s="127">
        <v>104.8177</v>
      </c>
      <c r="FM16" s="127">
        <v>106.13930000000001</v>
      </c>
      <c r="FN16" s="127">
        <v>106.13930000000001</v>
      </c>
      <c r="FO16" s="127">
        <v>106.13930000000001</v>
      </c>
      <c r="FP16" s="127">
        <v>105.9692</v>
      </c>
      <c r="FQ16" s="127">
        <v>105.9692</v>
      </c>
      <c r="FR16" s="127">
        <v>105.9692</v>
      </c>
      <c r="FS16" s="131">
        <v>105.90089999999999</v>
      </c>
    </row>
    <row r="17" spans="1:175" s="36" customFormat="1" ht="11.25" x14ac:dyDescent="0.2">
      <c r="A17" s="36" t="s">
        <v>2916</v>
      </c>
      <c r="B17" s="36" t="s">
        <v>5358</v>
      </c>
      <c r="C17" s="49" t="s">
        <v>3518</v>
      </c>
      <c r="D17" s="22" t="str">
        <f>IF(LEFT($I$1,1)="1",VLOOKUP($A17,PPI_IPI_PGA_PGAI!$A:$E,2,FALSE),IF(LEFT($I$1,1)="2",VLOOKUP($A17,PPI_IPI_PGA_PGAI!$A:$E,3,FALSE),IF(LEFT($I$1,1)="3",VLOOKUP($A17,PPI_IPI_PGA_PGAI!$A:$E,4,FALSE),VLOOKUP($A17,PPI_IPI_PGA_PGAI!$A:$E,5,FALSE))))</f>
        <v>Tabakprodukte</v>
      </c>
      <c r="E17" s="10">
        <v>0.2732</v>
      </c>
      <c r="G17" s="74">
        <v>66.138900000000007</v>
      </c>
      <c r="H17" s="74">
        <v>67.269599999999997</v>
      </c>
      <c r="I17" s="74">
        <v>67.269599999999997</v>
      </c>
      <c r="J17" s="74">
        <v>67.269599999999997</v>
      </c>
      <c r="K17" s="74">
        <v>67.269599999999997</v>
      </c>
      <c r="L17" s="74">
        <v>67.269599999999997</v>
      </c>
      <c r="M17" s="74">
        <v>67.269599999999997</v>
      </c>
      <c r="N17" s="74">
        <v>71.6267</v>
      </c>
      <c r="O17" s="74">
        <v>71.6267</v>
      </c>
      <c r="P17" s="74">
        <v>71.6267</v>
      </c>
      <c r="Q17" s="74">
        <v>71.6267</v>
      </c>
      <c r="R17" s="74">
        <v>71.6267</v>
      </c>
      <c r="S17" s="74">
        <v>71.6267</v>
      </c>
      <c r="T17" s="74">
        <v>72.642200000000003</v>
      </c>
      <c r="U17" s="74">
        <v>72.642200000000003</v>
      </c>
      <c r="V17" s="74">
        <v>72.642200000000003</v>
      </c>
      <c r="W17" s="74">
        <v>76.2517</v>
      </c>
      <c r="X17" s="74">
        <v>76.2517</v>
      </c>
      <c r="Y17" s="74">
        <v>76.2517</v>
      </c>
      <c r="Z17" s="74">
        <v>76.731099999999998</v>
      </c>
      <c r="AA17" s="74">
        <v>76.731099999999998</v>
      </c>
      <c r="AB17" s="74">
        <v>76.731099999999998</v>
      </c>
      <c r="AC17" s="74">
        <v>78.744799999999998</v>
      </c>
      <c r="AD17" s="74">
        <v>78.744799999999998</v>
      </c>
      <c r="AE17" s="74">
        <v>78.744799999999998</v>
      </c>
      <c r="AF17" s="74">
        <v>78.910799999999995</v>
      </c>
      <c r="AG17" s="74">
        <v>78.910799999999995</v>
      </c>
      <c r="AH17" s="74">
        <v>78.910799999999995</v>
      </c>
      <c r="AI17" s="74">
        <v>83.755499999999998</v>
      </c>
      <c r="AJ17" s="74">
        <v>83.755499999999998</v>
      </c>
      <c r="AK17" s="74">
        <v>83.755499999999998</v>
      </c>
      <c r="AL17" s="74">
        <v>84.186999999999998</v>
      </c>
      <c r="AM17" s="74">
        <v>84.186999999999998</v>
      </c>
      <c r="AN17" s="74">
        <v>84.186999999999998</v>
      </c>
      <c r="AO17" s="74">
        <v>84.186999999999998</v>
      </c>
      <c r="AP17" s="74">
        <v>84.186999999999998</v>
      </c>
      <c r="AQ17" s="74">
        <v>84.186999999999998</v>
      </c>
      <c r="AR17" s="74">
        <v>84.186999999999998</v>
      </c>
      <c r="AS17" s="74">
        <v>84.186999999999998</v>
      </c>
      <c r="AT17" s="74">
        <v>84.186999999999998</v>
      </c>
      <c r="AU17" s="74">
        <v>88.633600000000001</v>
      </c>
      <c r="AV17" s="74">
        <v>88.633600000000001</v>
      </c>
      <c r="AW17" s="74">
        <v>88.633600000000001</v>
      </c>
      <c r="AX17" s="74">
        <v>88.633600000000001</v>
      </c>
      <c r="AY17" s="74">
        <v>88.633600000000001</v>
      </c>
      <c r="AZ17" s="74">
        <v>88.633600000000001</v>
      </c>
      <c r="BA17" s="74">
        <v>89.16</v>
      </c>
      <c r="BB17" s="74">
        <v>89.16</v>
      </c>
      <c r="BC17" s="74">
        <v>89.16</v>
      </c>
      <c r="BD17" s="74">
        <v>90.243300000000005</v>
      </c>
      <c r="BE17" s="74">
        <v>90.243300000000005</v>
      </c>
      <c r="BF17" s="74">
        <v>90.243300000000005</v>
      </c>
      <c r="BG17" s="74">
        <v>91.6995</v>
      </c>
      <c r="BH17" s="74">
        <v>91.6995</v>
      </c>
      <c r="BI17" s="74">
        <v>91.6995</v>
      </c>
      <c r="BJ17" s="74">
        <v>91.6995</v>
      </c>
      <c r="BK17" s="74">
        <v>91.6995</v>
      </c>
      <c r="BL17" s="74">
        <v>91.6995</v>
      </c>
      <c r="BM17" s="74">
        <v>91.6995</v>
      </c>
      <c r="BN17" s="74">
        <v>91.6995</v>
      </c>
      <c r="BO17" s="74">
        <v>91.6995</v>
      </c>
      <c r="BP17" s="74">
        <v>91.6995</v>
      </c>
      <c r="BQ17" s="74">
        <v>91.6995</v>
      </c>
      <c r="BR17" s="74">
        <v>93.337900000000005</v>
      </c>
      <c r="BS17" s="74">
        <v>93.337900000000005</v>
      </c>
      <c r="BT17" s="74">
        <v>93.337900000000005</v>
      </c>
      <c r="BU17" s="74">
        <v>92.740200000000002</v>
      </c>
      <c r="BV17" s="74">
        <v>92.740200000000002</v>
      </c>
      <c r="BW17" s="74">
        <v>92.740200000000002</v>
      </c>
      <c r="BX17" s="74">
        <v>92.230800000000002</v>
      </c>
      <c r="BY17" s="74">
        <v>92.230800000000002</v>
      </c>
      <c r="BZ17" s="74">
        <v>92.230800000000002</v>
      </c>
      <c r="CA17" s="74">
        <v>92.622</v>
      </c>
      <c r="CB17" s="74">
        <v>92.622</v>
      </c>
      <c r="CC17" s="74">
        <v>92.622</v>
      </c>
      <c r="CD17" s="74">
        <v>92.034599999999998</v>
      </c>
      <c r="CE17" s="74">
        <v>92.034599999999998</v>
      </c>
      <c r="CF17" s="74">
        <v>92.034599999999998</v>
      </c>
      <c r="CG17" s="74">
        <v>92.456900000000005</v>
      </c>
      <c r="CH17" s="74">
        <v>92.456900000000005</v>
      </c>
      <c r="CI17" s="74">
        <v>92.456900000000005</v>
      </c>
      <c r="CJ17" s="74">
        <v>93.337199999999996</v>
      </c>
      <c r="CK17" s="74">
        <v>93.337199999999996</v>
      </c>
      <c r="CL17" s="74">
        <v>93.337199999999996</v>
      </c>
      <c r="CM17" s="74">
        <v>95.466899999999995</v>
      </c>
      <c r="CN17" s="74">
        <v>95.466899999999995</v>
      </c>
      <c r="CO17" s="74">
        <v>95.466899999999995</v>
      </c>
      <c r="CP17" s="74">
        <v>96.018900000000002</v>
      </c>
      <c r="CQ17" s="74">
        <v>96.018900000000002</v>
      </c>
      <c r="CR17" s="74">
        <v>96.018900000000002</v>
      </c>
      <c r="CS17" s="74">
        <v>96.142899999999997</v>
      </c>
      <c r="CT17" s="74">
        <v>96.142899999999997</v>
      </c>
      <c r="CU17" s="74">
        <v>96.142899999999997</v>
      </c>
      <c r="CV17" s="74">
        <v>97.373999999999995</v>
      </c>
      <c r="CW17" s="74">
        <v>97.373999999999995</v>
      </c>
      <c r="CX17" s="74">
        <v>97.373999999999995</v>
      </c>
      <c r="CY17" s="74">
        <v>97.413200000000003</v>
      </c>
      <c r="CZ17" s="74">
        <v>97.413200000000003</v>
      </c>
      <c r="DA17" s="74">
        <v>97.413200000000003</v>
      </c>
      <c r="DB17" s="74">
        <v>97.431200000000004</v>
      </c>
      <c r="DC17" s="74">
        <v>97.431200000000004</v>
      </c>
      <c r="DD17" s="74">
        <v>97.431200000000004</v>
      </c>
      <c r="DE17" s="74">
        <v>97.746099999999998</v>
      </c>
      <c r="DF17" s="74">
        <v>97.746099999999998</v>
      </c>
      <c r="DG17" s="74">
        <v>97.746099999999998</v>
      </c>
      <c r="DH17" s="74">
        <v>97.516300000000001</v>
      </c>
      <c r="DI17" s="74">
        <v>97.516300000000001</v>
      </c>
      <c r="DJ17" s="74">
        <v>97.516300000000001</v>
      </c>
      <c r="DK17" s="74">
        <v>98.125600000000006</v>
      </c>
      <c r="DL17" s="81">
        <v>98.125600000000006</v>
      </c>
      <c r="DM17" s="74">
        <v>98.125600000000006</v>
      </c>
      <c r="DN17" s="74">
        <v>97.998000000000005</v>
      </c>
      <c r="DO17" s="74">
        <v>97.998000000000005</v>
      </c>
      <c r="DP17" s="74">
        <v>97.998000000000005</v>
      </c>
      <c r="DQ17" s="74">
        <v>100.9058</v>
      </c>
      <c r="DR17" s="74">
        <v>100.9058</v>
      </c>
      <c r="DS17" s="74">
        <v>100.9058</v>
      </c>
      <c r="DT17" s="74">
        <v>100.4706</v>
      </c>
      <c r="DU17" s="74">
        <v>100.4706</v>
      </c>
      <c r="DV17" s="74">
        <v>100.4706</v>
      </c>
      <c r="DW17" s="74">
        <v>100</v>
      </c>
      <c r="DX17" s="109">
        <v>100</v>
      </c>
      <c r="DY17" s="74">
        <v>100</v>
      </c>
      <c r="DZ17" s="74">
        <v>100.7594</v>
      </c>
      <c r="EA17" s="74">
        <v>100.7594</v>
      </c>
      <c r="EB17" s="74">
        <v>100.7594</v>
      </c>
      <c r="EC17" s="74">
        <v>102.7393</v>
      </c>
      <c r="ED17" s="74">
        <v>102.7393</v>
      </c>
      <c r="EE17" s="74">
        <v>102.7393</v>
      </c>
      <c r="EF17" s="74">
        <v>102.8447</v>
      </c>
      <c r="EG17" s="74">
        <v>102.8447</v>
      </c>
      <c r="EH17" s="74">
        <v>102.8447</v>
      </c>
      <c r="EI17" s="74">
        <v>103.2398</v>
      </c>
      <c r="EJ17" s="74">
        <v>103.2398</v>
      </c>
      <c r="EK17" s="74">
        <v>103.2398</v>
      </c>
      <c r="EL17" s="74">
        <v>103.18819999999999</v>
      </c>
      <c r="EM17" s="74">
        <v>103.18819999999999</v>
      </c>
      <c r="EN17" s="74">
        <v>103.18819999999999</v>
      </c>
      <c r="EO17" s="74">
        <v>105.0718</v>
      </c>
      <c r="EP17" s="74">
        <v>105.0718</v>
      </c>
      <c r="EQ17" s="74">
        <v>105.0718</v>
      </c>
      <c r="ER17" s="74">
        <v>104.9735</v>
      </c>
      <c r="ES17" s="127">
        <v>104.9735</v>
      </c>
      <c r="ET17" s="127">
        <v>104.9735</v>
      </c>
      <c r="EU17" s="127">
        <v>104.5822</v>
      </c>
      <c r="EV17" s="127">
        <v>104.5822</v>
      </c>
      <c r="EW17" s="127">
        <v>104.5822</v>
      </c>
      <c r="EX17" s="127">
        <v>106.0521</v>
      </c>
      <c r="EY17" s="127">
        <v>106.0521</v>
      </c>
      <c r="EZ17" s="127">
        <v>106.0521</v>
      </c>
      <c r="FA17" s="127">
        <v>105.5677</v>
      </c>
      <c r="FB17" s="127">
        <v>105.5677</v>
      </c>
      <c r="FC17" s="127">
        <v>105.5677</v>
      </c>
      <c r="FD17" s="127">
        <v>105.2166</v>
      </c>
      <c r="FE17" s="127">
        <v>105.2166</v>
      </c>
      <c r="FF17" s="127">
        <v>105.2166</v>
      </c>
      <c r="FG17" s="127">
        <v>106.09180000000001</v>
      </c>
      <c r="FH17" s="127">
        <v>106.09180000000001</v>
      </c>
      <c r="FI17" s="127">
        <v>106.09180000000001</v>
      </c>
      <c r="FJ17" s="127">
        <v>104.9726</v>
      </c>
      <c r="FK17" s="127">
        <v>104.9726</v>
      </c>
      <c r="FL17" s="127">
        <v>104.9726</v>
      </c>
      <c r="FM17" s="127">
        <v>108.8351</v>
      </c>
      <c r="FN17" s="127">
        <v>108.8351</v>
      </c>
      <c r="FO17" s="127">
        <v>108.8351</v>
      </c>
      <c r="FP17" s="127">
        <v>107.8092</v>
      </c>
      <c r="FQ17" s="127">
        <v>107.8092</v>
      </c>
      <c r="FR17" s="127">
        <v>107.8092</v>
      </c>
      <c r="FS17" s="131">
        <v>109.1589</v>
      </c>
    </row>
    <row r="18" spans="1:175" s="36" customFormat="1" ht="11.25" x14ac:dyDescent="0.2">
      <c r="A18" s="36" t="s">
        <v>2917</v>
      </c>
      <c r="B18" s="36" t="s">
        <v>5359</v>
      </c>
      <c r="C18" s="49" t="s">
        <v>3519</v>
      </c>
      <c r="D18" s="23" t="str">
        <f>IF(LEFT($I$1,1)="1",VLOOKUP($A18,PPI_IPI_PGA_PGAI!$A:$E,2,FALSE),IF(LEFT($I$1,1)="2",VLOOKUP($A18,PPI_IPI_PGA_PGAI!$A:$E,3,FALSE),IF(LEFT($I$1,1)="3",VLOOKUP($A18,PPI_IPI_PGA_PGAI!$A:$E,4,FALSE),VLOOKUP($A18,PPI_IPI_PGA_PGAI!$A:$E,5,FALSE))))</f>
        <v>Textilien</v>
      </c>
      <c r="E18" s="10">
        <v>0.81840000000000002</v>
      </c>
      <c r="G18" s="74">
        <v>102.4533</v>
      </c>
      <c r="H18" s="74">
        <v>102.4533</v>
      </c>
      <c r="I18" s="74">
        <v>102.4533</v>
      </c>
      <c r="J18" s="74">
        <v>106.3278</v>
      </c>
      <c r="K18" s="74">
        <v>106.3278</v>
      </c>
      <c r="L18" s="74">
        <v>106.3278</v>
      </c>
      <c r="M18" s="74">
        <v>103.4628</v>
      </c>
      <c r="N18" s="74">
        <v>103.4628</v>
      </c>
      <c r="O18" s="74">
        <v>103.4628</v>
      </c>
      <c r="P18" s="74">
        <v>100.1636</v>
      </c>
      <c r="Q18" s="74">
        <v>100.1636</v>
      </c>
      <c r="R18" s="74">
        <v>100.1636</v>
      </c>
      <c r="S18" s="74">
        <v>100.6733</v>
      </c>
      <c r="T18" s="74">
        <v>100.6733</v>
      </c>
      <c r="U18" s="74">
        <v>100.6733</v>
      </c>
      <c r="V18" s="74">
        <v>100.2081</v>
      </c>
      <c r="W18" s="74">
        <v>100.2081</v>
      </c>
      <c r="X18" s="74">
        <v>100.2081</v>
      </c>
      <c r="Y18" s="74">
        <v>100.1905</v>
      </c>
      <c r="Z18" s="74">
        <v>100.1905</v>
      </c>
      <c r="AA18" s="74">
        <v>100.1905</v>
      </c>
      <c r="AB18" s="74">
        <v>100.1288</v>
      </c>
      <c r="AC18" s="74">
        <v>100.1288</v>
      </c>
      <c r="AD18" s="74">
        <v>100.1288</v>
      </c>
      <c r="AE18" s="74">
        <v>99.5976</v>
      </c>
      <c r="AF18" s="74">
        <v>99.5976</v>
      </c>
      <c r="AG18" s="74">
        <v>99.5976</v>
      </c>
      <c r="AH18" s="74">
        <v>101.67829999999999</v>
      </c>
      <c r="AI18" s="74">
        <v>101.67829999999999</v>
      </c>
      <c r="AJ18" s="74">
        <v>101.67829999999999</v>
      </c>
      <c r="AK18" s="74">
        <v>102.1207</v>
      </c>
      <c r="AL18" s="74">
        <v>102.1207</v>
      </c>
      <c r="AM18" s="74">
        <v>102.1207</v>
      </c>
      <c r="AN18" s="74">
        <v>100.9944</v>
      </c>
      <c r="AO18" s="74">
        <v>100.9944</v>
      </c>
      <c r="AP18" s="74">
        <v>100.9944</v>
      </c>
      <c r="AQ18" s="74">
        <v>101.0654</v>
      </c>
      <c r="AR18" s="74">
        <v>101.0654</v>
      </c>
      <c r="AS18" s="74">
        <v>101.0654</v>
      </c>
      <c r="AT18" s="74">
        <v>100.7713</v>
      </c>
      <c r="AU18" s="74">
        <v>100.7713</v>
      </c>
      <c r="AV18" s="74">
        <v>100.7713</v>
      </c>
      <c r="AW18" s="74">
        <v>101.7323</v>
      </c>
      <c r="AX18" s="74">
        <v>101.7323</v>
      </c>
      <c r="AY18" s="74">
        <v>101.7323</v>
      </c>
      <c r="AZ18" s="74">
        <v>101.7705</v>
      </c>
      <c r="BA18" s="74">
        <v>101.7705</v>
      </c>
      <c r="BB18" s="74">
        <v>101.7705</v>
      </c>
      <c r="BC18" s="74">
        <v>102.08199999999999</v>
      </c>
      <c r="BD18" s="74">
        <v>102.08199999999999</v>
      </c>
      <c r="BE18" s="74">
        <v>102.08199999999999</v>
      </c>
      <c r="BF18" s="74">
        <v>98.642200000000003</v>
      </c>
      <c r="BG18" s="74">
        <v>98.642200000000003</v>
      </c>
      <c r="BH18" s="74">
        <v>98.642200000000003</v>
      </c>
      <c r="BI18" s="74">
        <v>97.3005</v>
      </c>
      <c r="BJ18" s="74">
        <v>97.3005</v>
      </c>
      <c r="BK18" s="74">
        <v>97.3005</v>
      </c>
      <c r="BL18" s="74">
        <v>98.539699999999996</v>
      </c>
      <c r="BM18" s="74">
        <v>98.539699999999996</v>
      </c>
      <c r="BN18" s="74">
        <v>98.539699999999996</v>
      </c>
      <c r="BO18" s="74">
        <v>99.629199999999997</v>
      </c>
      <c r="BP18" s="74">
        <v>99.629199999999997</v>
      </c>
      <c r="BQ18" s="74">
        <v>99.629199999999997</v>
      </c>
      <c r="BR18" s="74">
        <v>99.501000000000005</v>
      </c>
      <c r="BS18" s="74">
        <v>99.501000000000005</v>
      </c>
      <c r="BT18" s="74">
        <v>99.501000000000005</v>
      </c>
      <c r="BU18" s="74">
        <v>99.873199999999997</v>
      </c>
      <c r="BV18" s="74">
        <v>99.873199999999997</v>
      </c>
      <c r="BW18" s="74">
        <v>99.873199999999997</v>
      </c>
      <c r="BX18" s="74">
        <v>99.270700000000005</v>
      </c>
      <c r="BY18" s="74">
        <v>99.270700000000005</v>
      </c>
      <c r="BZ18" s="74">
        <v>99.270700000000005</v>
      </c>
      <c r="CA18" s="74">
        <v>98.141199999999998</v>
      </c>
      <c r="CB18" s="74">
        <v>98.141199999999998</v>
      </c>
      <c r="CC18" s="74">
        <v>98.141199999999998</v>
      </c>
      <c r="CD18" s="74">
        <v>96.950599999999994</v>
      </c>
      <c r="CE18" s="74">
        <v>96.950599999999994</v>
      </c>
      <c r="CF18" s="74">
        <v>96.950599999999994</v>
      </c>
      <c r="CG18" s="74">
        <v>98.262</v>
      </c>
      <c r="CH18" s="74">
        <v>98.262</v>
      </c>
      <c r="CI18" s="74">
        <v>98.262</v>
      </c>
      <c r="CJ18" s="74">
        <v>101.0403</v>
      </c>
      <c r="CK18" s="74">
        <v>101.0403</v>
      </c>
      <c r="CL18" s="74">
        <v>101.0403</v>
      </c>
      <c r="CM18" s="74">
        <v>102.63039999999999</v>
      </c>
      <c r="CN18" s="74">
        <v>102.63039999999999</v>
      </c>
      <c r="CO18" s="74">
        <v>102.63039999999999</v>
      </c>
      <c r="CP18" s="74">
        <v>102.5671</v>
      </c>
      <c r="CQ18" s="74">
        <v>102.5671</v>
      </c>
      <c r="CR18" s="74">
        <v>102.5671</v>
      </c>
      <c r="CS18" s="74">
        <v>102.8805</v>
      </c>
      <c r="CT18" s="74">
        <v>102.8805</v>
      </c>
      <c r="CU18" s="74">
        <v>102.8805</v>
      </c>
      <c r="CV18" s="74">
        <v>101.69840000000001</v>
      </c>
      <c r="CW18" s="74">
        <v>101.69840000000001</v>
      </c>
      <c r="CX18" s="74">
        <v>101.69840000000001</v>
      </c>
      <c r="CY18" s="74">
        <v>102.1982</v>
      </c>
      <c r="CZ18" s="74">
        <v>102.1982</v>
      </c>
      <c r="DA18" s="74">
        <v>102.1982</v>
      </c>
      <c r="DB18" s="74">
        <v>102.8734</v>
      </c>
      <c r="DC18" s="74">
        <v>102.8734</v>
      </c>
      <c r="DD18" s="74">
        <v>102.8734</v>
      </c>
      <c r="DE18" s="74">
        <v>101.9676</v>
      </c>
      <c r="DF18" s="74">
        <v>101.9676</v>
      </c>
      <c r="DG18" s="74">
        <v>101.9676</v>
      </c>
      <c r="DH18" s="74">
        <v>100.95059999999999</v>
      </c>
      <c r="DI18" s="74">
        <v>100.95059999999999</v>
      </c>
      <c r="DJ18" s="74">
        <v>100.95059999999999</v>
      </c>
      <c r="DK18" s="74">
        <v>101.4521</v>
      </c>
      <c r="DL18" s="81">
        <v>101.4521</v>
      </c>
      <c r="DM18" s="74">
        <v>101.4521</v>
      </c>
      <c r="DN18" s="74">
        <v>99.528499999999994</v>
      </c>
      <c r="DO18" s="74">
        <v>99.528499999999994</v>
      </c>
      <c r="DP18" s="74">
        <v>99.528499999999994</v>
      </c>
      <c r="DQ18" s="74">
        <v>99.753299999999996</v>
      </c>
      <c r="DR18" s="74">
        <v>99.753299999999996</v>
      </c>
      <c r="DS18" s="74">
        <v>99.753299999999996</v>
      </c>
      <c r="DT18" s="74">
        <v>99.797399999999996</v>
      </c>
      <c r="DU18" s="74">
        <v>99.797399999999996</v>
      </c>
      <c r="DV18" s="74">
        <v>99.797399999999996</v>
      </c>
      <c r="DW18" s="74">
        <v>100</v>
      </c>
      <c r="DX18" s="109">
        <v>100</v>
      </c>
      <c r="DY18" s="74">
        <v>100</v>
      </c>
      <c r="DZ18" s="74">
        <v>100.99299999999999</v>
      </c>
      <c r="EA18" s="74">
        <v>100.99299999999999</v>
      </c>
      <c r="EB18" s="74">
        <v>100.99299999999999</v>
      </c>
      <c r="EC18" s="74">
        <v>101.9003</v>
      </c>
      <c r="ED18" s="74">
        <v>101.9003</v>
      </c>
      <c r="EE18" s="74">
        <v>101.9003</v>
      </c>
      <c r="EF18" s="74">
        <v>102.34910000000001</v>
      </c>
      <c r="EG18" s="74">
        <v>102.34910000000001</v>
      </c>
      <c r="EH18" s="74">
        <v>102.34910000000001</v>
      </c>
      <c r="EI18" s="74">
        <v>102.7302</v>
      </c>
      <c r="EJ18" s="74">
        <v>102.7302</v>
      </c>
      <c r="EK18" s="74">
        <v>102.7302</v>
      </c>
      <c r="EL18" s="74">
        <v>105.84990000000001</v>
      </c>
      <c r="EM18" s="74">
        <v>105.84990000000001</v>
      </c>
      <c r="EN18" s="74">
        <v>105.84990000000001</v>
      </c>
      <c r="EO18" s="74">
        <v>107.8415</v>
      </c>
      <c r="EP18" s="74">
        <v>107.8415</v>
      </c>
      <c r="EQ18" s="74">
        <v>107.8415</v>
      </c>
      <c r="ER18" s="74">
        <v>108.08839999999999</v>
      </c>
      <c r="ES18" s="127">
        <v>108.08839999999999</v>
      </c>
      <c r="ET18" s="127">
        <v>108.08839999999999</v>
      </c>
      <c r="EU18" s="127">
        <v>108.4812</v>
      </c>
      <c r="EV18" s="127">
        <v>108.4812</v>
      </c>
      <c r="EW18" s="127">
        <v>108.4812</v>
      </c>
      <c r="EX18" s="127">
        <v>109.9756</v>
      </c>
      <c r="EY18" s="127">
        <v>109.9756</v>
      </c>
      <c r="EZ18" s="127">
        <v>109.9756</v>
      </c>
      <c r="FA18" s="127">
        <v>108.46429999999999</v>
      </c>
      <c r="FB18" s="127">
        <v>108.46429999999999</v>
      </c>
      <c r="FC18" s="127">
        <v>108.46429999999999</v>
      </c>
      <c r="FD18" s="127">
        <v>108.18300000000001</v>
      </c>
      <c r="FE18" s="127">
        <v>108.18300000000001</v>
      </c>
      <c r="FF18" s="127">
        <v>108.18300000000001</v>
      </c>
      <c r="FG18" s="127">
        <v>107.5082</v>
      </c>
      <c r="FH18" s="127">
        <v>107.5082</v>
      </c>
      <c r="FI18" s="127">
        <v>107.5082</v>
      </c>
      <c r="FJ18" s="127">
        <v>108.0609</v>
      </c>
      <c r="FK18" s="127">
        <v>108.0609</v>
      </c>
      <c r="FL18" s="127">
        <v>108.0609</v>
      </c>
      <c r="FM18" s="127">
        <v>108.7153</v>
      </c>
      <c r="FN18" s="127">
        <v>108.7153</v>
      </c>
      <c r="FO18" s="127">
        <v>108.7153</v>
      </c>
      <c r="FP18" s="127">
        <v>107.35680000000001</v>
      </c>
      <c r="FQ18" s="127">
        <v>107.35680000000001</v>
      </c>
      <c r="FR18" s="127">
        <v>107.35680000000001</v>
      </c>
      <c r="FS18" s="131">
        <v>107.24299999999999</v>
      </c>
    </row>
    <row r="19" spans="1:175" s="36" customFormat="1" ht="11.25" x14ac:dyDescent="0.2">
      <c r="A19" s="36" t="s">
        <v>2925</v>
      </c>
      <c r="B19" s="36" t="s">
        <v>5360</v>
      </c>
      <c r="C19" s="49" t="s">
        <v>3520</v>
      </c>
      <c r="D19" s="23" t="str">
        <f>IF(LEFT($I$1,1)="1",VLOOKUP($A19,PPI_IPI_PGA_PGAI!$A:$E,2,FALSE),IF(LEFT($I$1,1)="2",VLOOKUP($A19,PPI_IPI_PGA_PGAI!$A:$E,3,FALSE),IF(LEFT($I$1,1)="3",VLOOKUP($A19,PPI_IPI_PGA_PGAI!$A:$E,4,FALSE),VLOOKUP($A19,PPI_IPI_PGA_PGAI!$A:$E,5,FALSE))))</f>
        <v>Bekleidung</v>
      </c>
      <c r="E19" s="10">
        <v>2.1652999999999998</v>
      </c>
      <c r="G19" s="74">
        <v>104.4562</v>
      </c>
      <c r="H19" s="74">
        <v>104.4562</v>
      </c>
      <c r="I19" s="74">
        <v>104.4562</v>
      </c>
      <c r="J19" s="74">
        <v>105.7647</v>
      </c>
      <c r="K19" s="74">
        <v>105.7647</v>
      </c>
      <c r="L19" s="74">
        <v>105.7647</v>
      </c>
      <c r="M19" s="74">
        <v>105.7647</v>
      </c>
      <c r="N19" s="74">
        <v>105.7647</v>
      </c>
      <c r="O19" s="74">
        <v>105.7647</v>
      </c>
      <c r="P19" s="74">
        <v>101.6183</v>
      </c>
      <c r="Q19" s="74">
        <v>101.6183</v>
      </c>
      <c r="R19" s="74">
        <v>101.6183</v>
      </c>
      <c r="S19" s="74">
        <v>101.6183</v>
      </c>
      <c r="T19" s="74">
        <v>101.6183</v>
      </c>
      <c r="U19" s="74">
        <v>101.6183</v>
      </c>
      <c r="V19" s="74">
        <v>105.3096</v>
      </c>
      <c r="W19" s="74">
        <v>105.3096</v>
      </c>
      <c r="X19" s="74">
        <v>105.3096</v>
      </c>
      <c r="Y19" s="74">
        <v>105.3096</v>
      </c>
      <c r="Z19" s="74">
        <v>105.3096</v>
      </c>
      <c r="AA19" s="74">
        <v>105.3096</v>
      </c>
      <c r="AB19" s="74">
        <v>103.88500000000001</v>
      </c>
      <c r="AC19" s="74">
        <v>103.88500000000001</v>
      </c>
      <c r="AD19" s="74">
        <v>103.88500000000001</v>
      </c>
      <c r="AE19" s="74">
        <v>103.88500000000001</v>
      </c>
      <c r="AF19" s="74">
        <v>103.88500000000001</v>
      </c>
      <c r="AG19" s="74">
        <v>103.88500000000001</v>
      </c>
      <c r="AH19" s="74">
        <v>104.223</v>
      </c>
      <c r="AI19" s="74">
        <v>104.223</v>
      </c>
      <c r="AJ19" s="74">
        <v>104.223</v>
      </c>
      <c r="AK19" s="74">
        <v>104.223</v>
      </c>
      <c r="AL19" s="74">
        <v>104.223</v>
      </c>
      <c r="AM19" s="74">
        <v>104.223</v>
      </c>
      <c r="AN19" s="74">
        <v>104.1908</v>
      </c>
      <c r="AO19" s="74">
        <v>104.1908</v>
      </c>
      <c r="AP19" s="74">
        <v>104.1908</v>
      </c>
      <c r="AQ19" s="74">
        <v>104.1908</v>
      </c>
      <c r="AR19" s="74">
        <v>104.1908</v>
      </c>
      <c r="AS19" s="74">
        <v>104.1908</v>
      </c>
      <c r="AT19" s="74">
        <v>103.7727</v>
      </c>
      <c r="AU19" s="74">
        <v>103.7727</v>
      </c>
      <c r="AV19" s="74">
        <v>103.7727</v>
      </c>
      <c r="AW19" s="74">
        <v>103.7727</v>
      </c>
      <c r="AX19" s="74">
        <v>103.7727</v>
      </c>
      <c r="AY19" s="74">
        <v>103.7727</v>
      </c>
      <c r="AZ19" s="74">
        <v>103.947</v>
      </c>
      <c r="BA19" s="74">
        <v>103.947</v>
      </c>
      <c r="BB19" s="74">
        <v>103.947</v>
      </c>
      <c r="BC19" s="74">
        <v>103.947</v>
      </c>
      <c r="BD19" s="74">
        <v>103.947</v>
      </c>
      <c r="BE19" s="74">
        <v>103.947</v>
      </c>
      <c r="BF19" s="74">
        <v>98.746300000000005</v>
      </c>
      <c r="BG19" s="74">
        <v>98.746300000000005</v>
      </c>
      <c r="BH19" s="74">
        <v>98.746300000000005</v>
      </c>
      <c r="BI19" s="74">
        <v>98.746300000000005</v>
      </c>
      <c r="BJ19" s="74">
        <v>98.746300000000005</v>
      </c>
      <c r="BK19" s="74">
        <v>98.746300000000005</v>
      </c>
      <c r="BL19" s="74">
        <v>98.665099999999995</v>
      </c>
      <c r="BM19" s="74">
        <v>98.665099999999995</v>
      </c>
      <c r="BN19" s="74">
        <v>98.665099999999995</v>
      </c>
      <c r="BO19" s="74">
        <v>98.665099999999995</v>
      </c>
      <c r="BP19" s="74">
        <v>98.665099999999995</v>
      </c>
      <c r="BQ19" s="74">
        <v>98.665099999999995</v>
      </c>
      <c r="BR19" s="74">
        <v>99.115799999999993</v>
      </c>
      <c r="BS19" s="74">
        <v>99.115799999999993</v>
      </c>
      <c r="BT19" s="74">
        <v>99.115799999999993</v>
      </c>
      <c r="BU19" s="74">
        <v>99.115799999999993</v>
      </c>
      <c r="BV19" s="74">
        <v>99.115799999999993</v>
      </c>
      <c r="BW19" s="74">
        <v>99.115799999999993</v>
      </c>
      <c r="BX19" s="74">
        <v>99.745599999999996</v>
      </c>
      <c r="BY19" s="74">
        <v>99.745599999999996</v>
      </c>
      <c r="BZ19" s="74">
        <v>99.745599999999996</v>
      </c>
      <c r="CA19" s="74">
        <v>99.745599999999996</v>
      </c>
      <c r="CB19" s="74">
        <v>99.745599999999996</v>
      </c>
      <c r="CC19" s="74">
        <v>99.745599999999996</v>
      </c>
      <c r="CD19" s="74">
        <v>99.442700000000002</v>
      </c>
      <c r="CE19" s="74">
        <v>99.442700000000002</v>
      </c>
      <c r="CF19" s="74">
        <v>99.442700000000002</v>
      </c>
      <c r="CG19" s="74">
        <v>99.442700000000002</v>
      </c>
      <c r="CH19" s="74">
        <v>99.442700000000002</v>
      </c>
      <c r="CI19" s="74">
        <v>99.442700000000002</v>
      </c>
      <c r="CJ19" s="74">
        <v>101.1613</v>
      </c>
      <c r="CK19" s="74">
        <v>101.1613</v>
      </c>
      <c r="CL19" s="74">
        <v>101.1613</v>
      </c>
      <c r="CM19" s="74">
        <v>101.1613</v>
      </c>
      <c r="CN19" s="74">
        <v>101.1613</v>
      </c>
      <c r="CO19" s="74">
        <v>101.1613</v>
      </c>
      <c r="CP19" s="74">
        <v>101.61669999999999</v>
      </c>
      <c r="CQ19" s="74">
        <v>101.61669999999999</v>
      </c>
      <c r="CR19" s="74">
        <v>101.61669999999999</v>
      </c>
      <c r="CS19" s="74">
        <v>101.61669999999999</v>
      </c>
      <c r="CT19" s="74">
        <v>101.61669999999999</v>
      </c>
      <c r="CU19" s="74">
        <v>101.61669999999999</v>
      </c>
      <c r="CV19" s="74">
        <v>101.94029999999999</v>
      </c>
      <c r="CW19" s="74">
        <v>101.94029999999999</v>
      </c>
      <c r="CX19" s="74">
        <v>101.94029999999999</v>
      </c>
      <c r="CY19" s="74">
        <v>101.94029999999999</v>
      </c>
      <c r="CZ19" s="74">
        <v>101.94029999999999</v>
      </c>
      <c r="DA19" s="74">
        <v>101.94029999999999</v>
      </c>
      <c r="DB19" s="74">
        <v>103.39100000000001</v>
      </c>
      <c r="DC19" s="74">
        <v>103.39100000000001</v>
      </c>
      <c r="DD19" s="74">
        <v>103.39100000000001</v>
      </c>
      <c r="DE19" s="74">
        <v>103.39100000000001</v>
      </c>
      <c r="DF19" s="74">
        <v>103.39100000000001</v>
      </c>
      <c r="DG19" s="74">
        <v>103.39100000000001</v>
      </c>
      <c r="DH19" s="74">
        <v>100.99169999999999</v>
      </c>
      <c r="DI19" s="74">
        <v>100.99169999999999</v>
      </c>
      <c r="DJ19" s="74">
        <v>100.99169999999999</v>
      </c>
      <c r="DK19" s="74">
        <v>100.99169999999999</v>
      </c>
      <c r="DL19" s="81">
        <v>100.99169999999999</v>
      </c>
      <c r="DM19" s="74">
        <v>100.99169999999999</v>
      </c>
      <c r="DN19" s="74">
        <v>99.290300000000002</v>
      </c>
      <c r="DO19" s="74">
        <v>99.290300000000002</v>
      </c>
      <c r="DP19" s="74">
        <v>99.290300000000002</v>
      </c>
      <c r="DQ19" s="74">
        <v>99.290300000000002</v>
      </c>
      <c r="DR19" s="74">
        <v>99.290300000000002</v>
      </c>
      <c r="DS19" s="74">
        <v>99.290300000000002</v>
      </c>
      <c r="DT19" s="74">
        <v>100</v>
      </c>
      <c r="DU19" s="74">
        <v>100</v>
      </c>
      <c r="DV19" s="74">
        <v>100</v>
      </c>
      <c r="DW19" s="74">
        <v>100</v>
      </c>
      <c r="DX19" s="109">
        <v>100</v>
      </c>
      <c r="DY19" s="74">
        <v>100</v>
      </c>
      <c r="DZ19" s="74">
        <v>99.922300000000007</v>
      </c>
      <c r="EA19" s="74">
        <v>99.922300000000007</v>
      </c>
      <c r="EB19" s="74">
        <v>99.922300000000007</v>
      </c>
      <c r="EC19" s="74">
        <v>99.922300000000007</v>
      </c>
      <c r="ED19" s="74">
        <v>99.922300000000007</v>
      </c>
      <c r="EE19" s="74">
        <v>99.922300000000007</v>
      </c>
      <c r="EF19" s="74">
        <v>100.07680000000001</v>
      </c>
      <c r="EG19" s="74">
        <v>100.07680000000001</v>
      </c>
      <c r="EH19" s="74">
        <v>100.07680000000001</v>
      </c>
      <c r="EI19" s="74">
        <v>100.07680000000001</v>
      </c>
      <c r="EJ19" s="74">
        <v>100.07680000000001</v>
      </c>
      <c r="EK19" s="74">
        <v>100.07680000000001</v>
      </c>
      <c r="EL19" s="74">
        <v>100.3321</v>
      </c>
      <c r="EM19" s="74">
        <v>100.3321</v>
      </c>
      <c r="EN19" s="74">
        <v>100.3321</v>
      </c>
      <c r="EO19" s="74">
        <v>100.3321</v>
      </c>
      <c r="EP19" s="74">
        <v>100.3321</v>
      </c>
      <c r="EQ19" s="74">
        <v>100.3321</v>
      </c>
      <c r="ER19" s="74">
        <v>101.121</v>
      </c>
      <c r="ES19" s="127">
        <v>101.121</v>
      </c>
      <c r="ET19" s="127">
        <v>101.121</v>
      </c>
      <c r="EU19" s="127">
        <v>101.121</v>
      </c>
      <c r="EV19" s="127">
        <v>101.121</v>
      </c>
      <c r="EW19" s="127">
        <v>101.121</v>
      </c>
      <c r="EX19" s="127">
        <v>101.69929999999999</v>
      </c>
      <c r="EY19" s="127">
        <v>101.69929999999999</v>
      </c>
      <c r="EZ19" s="127">
        <v>101.69929999999999</v>
      </c>
      <c r="FA19" s="127">
        <v>101.69929999999999</v>
      </c>
      <c r="FB19" s="127">
        <v>101.69929999999999</v>
      </c>
      <c r="FC19" s="127">
        <v>101.69929999999999</v>
      </c>
      <c r="FD19" s="127">
        <v>99.909899999999993</v>
      </c>
      <c r="FE19" s="127">
        <v>99.909899999999993</v>
      </c>
      <c r="FF19" s="127">
        <v>99.909899999999993</v>
      </c>
      <c r="FG19" s="127">
        <v>99.909899999999993</v>
      </c>
      <c r="FH19" s="127">
        <v>99.909899999999993</v>
      </c>
      <c r="FI19" s="127">
        <v>99.909899999999993</v>
      </c>
      <c r="FJ19" s="127">
        <v>102.28100000000001</v>
      </c>
      <c r="FK19" s="127">
        <v>102.28100000000001</v>
      </c>
      <c r="FL19" s="127">
        <v>102.28100000000001</v>
      </c>
      <c r="FM19" s="127">
        <v>102.28100000000001</v>
      </c>
      <c r="FN19" s="127">
        <v>102.28100000000001</v>
      </c>
      <c r="FO19" s="127">
        <v>102.28100000000001</v>
      </c>
      <c r="FP19" s="127">
        <v>101.41670000000001</v>
      </c>
      <c r="FQ19" s="127">
        <v>101.41670000000001</v>
      </c>
      <c r="FR19" s="127">
        <v>101.41670000000001</v>
      </c>
      <c r="FS19" s="131">
        <v>101.41670000000001</v>
      </c>
    </row>
    <row r="20" spans="1:175" s="36" customFormat="1" ht="11.25" x14ac:dyDescent="0.2">
      <c r="A20" s="36" t="s">
        <v>2932</v>
      </c>
      <c r="B20" s="36" t="s">
        <v>5361</v>
      </c>
      <c r="C20" s="49" t="s">
        <v>3521</v>
      </c>
      <c r="D20" s="23" t="str">
        <f>IF(LEFT($I$1,1)="1",VLOOKUP($A20,PPI_IPI_PGA_PGAI!$A:$E,2,FALSE),IF(LEFT($I$1,1)="2",VLOOKUP($A20,PPI_IPI_PGA_PGAI!$A:$E,3,FALSE),IF(LEFT($I$1,1)="3",VLOOKUP($A20,PPI_IPI_PGA_PGAI!$A:$E,4,FALSE),VLOOKUP($A20,PPI_IPI_PGA_PGAI!$A:$E,5,FALSE))))</f>
        <v>Leder, Lederwaren und Schuhe</v>
      </c>
      <c r="E20" s="10">
        <v>1.073</v>
      </c>
      <c r="G20" s="74">
        <v>96.5244</v>
      </c>
      <c r="H20" s="74">
        <v>96.5244</v>
      </c>
      <c r="I20" s="74">
        <v>96.5244</v>
      </c>
      <c r="J20" s="74">
        <v>95.781700000000001</v>
      </c>
      <c r="K20" s="74">
        <v>95.781700000000001</v>
      </c>
      <c r="L20" s="74">
        <v>95.781700000000001</v>
      </c>
      <c r="M20" s="74">
        <v>93.752700000000004</v>
      </c>
      <c r="N20" s="74">
        <v>93.752700000000004</v>
      </c>
      <c r="O20" s="74">
        <v>93.752700000000004</v>
      </c>
      <c r="P20" s="74">
        <v>92.9358</v>
      </c>
      <c r="Q20" s="74">
        <v>92.9358</v>
      </c>
      <c r="R20" s="74">
        <v>92.9358</v>
      </c>
      <c r="S20" s="74">
        <v>96.423500000000004</v>
      </c>
      <c r="T20" s="74">
        <v>96.423500000000004</v>
      </c>
      <c r="U20" s="74">
        <v>96.423500000000004</v>
      </c>
      <c r="V20" s="74">
        <v>96.246799999999993</v>
      </c>
      <c r="W20" s="74">
        <v>96.246799999999993</v>
      </c>
      <c r="X20" s="74">
        <v>96.246799999999993</v>
      </c>
      <c r="Y20" s="74">
        <v>96.508799999999994</v>
      </c>
      <c r="Z20" s="74">
        <v>96.508799999999994</v>
      </c>
      <c r="AA20" s="74">
        <v>96.508799999999994</v>
      </c>
      <c r="AB20" s="74">
        <v>97.678399999999996</v>
      </c>
      <c r="AC20" s="74">
        <v>97.678399999999996</v>
      </c>
      <c r="AD20" s="74">
        <v>97.678399999999996</v>
      </c>
      <c r="AE20" s="74">
        <v>98</v>
      </c>
      <c r="AF20" s="74">
        <v>98</v>
      </c>
      <c r="AG20" s="74">
        <v>98</v>
      </c>
      <c r="AH20" s="74">
        <v>98.594899999999996</v>
      </c>
      <c r="AI20" s="74">
        <v>98.594899999999996</v>
      </c>
      <c r="AJ20" s="74">
        <v>98.594899999999996</v>
      </c>
      <c r="AK20" s="74">
        <v>99.268100000000004</v>
      </c>
      <c r="AL20" s="74">
        <v>99.268100000000004</v>
      </c>
      <c r="AM20" s="74">
        <v>99.268100000000004</v>
      </c>
      <c r="AN20" s="74">
        <v>99.254400000000004</v>
      </c>
      <c r="AO20" s="74">
        <v>99.254400000000004</v>
      </c>
      <c r="AP20" s="74">
        <v>99.254400000000004</v>
      </c>
      <c r="AQ20" s="74">
        <v>99.837299999999999</v>
      </c>
      <c r="AR20" s="74">
        <v>99.837299999999999</v>
      </c>
      <c r="AS20" s="74">
        <v>99.837299999999999</v>
      </c>
      <c r="AT20" s="74">
        <v>98.659000000000006</v>
      </c>
      <c r="AU20" s="74">
        <v>98.659000000000006</v>
      </c>
      <c r="AV20" s="74">
        <v>98.659000000000006</v>
      </c>
      <c r="AW20" s="74">
        <v>98.807199999999995</v>
      </c>
      <c r="AX20" s="74">
        <v>98.807199999999995</v>
      </c>
      <c r="AY20" s="74">
        <v>98.807199999999995</v>
      </c>
      <c r="AZ20" s="74">
        <v>98.939700000000002</v>
      </c>
      <c r="BA20" s="74">
        <v>98.939700000000002</v>
      </c>
      <c r="BB20" s="74">
        <v>98.939700000000002</v>
      </c>
      <c r="BC20" s="74">
        <v>99.072100000000006</v>
      </c>
      <c r="BD20" s="74">
        <v>99.072100000000006</v>
      </c>
      <c r="BE20" s="74">
        <v>99.072100000000006</v>
      </c>
      <c r="BF20" s="74">
        <v>94.535899999999998</v>
      </c>
      <c r="BG20" s="74">
        <v>94.535899999999998</v>
      </c>
      <c r="BH20" s="74">
        <v>94.535899999999998</v>
      </c>
      <c r="BI20" s="74">
        <v>93.421700000000001</v>
      </c>
      <c r="BJ20" s="74">
        <v>93.421700000000001</v>
      </c>
      <c r="BK20" s="74">
        <v>93.421700000000001</v>
      </c>
      <c r="BL20" s="74">
        <v>94.7273</v>
      </c>
      <c r="BM20" s="74">
        <v>94.7273</v>
      </c>
      <c r="BN20" s="74">
        <v>94.7273</v>
      </c>
      <c r="BO20" s="74">
        <v>95.484399999999994</v>
      </c>
      <c r="BP20" s="74">
        <v>95.484399999999994</v>
      </c>
      <c r="BQ20" s="74">
        <v>95.484399999999994</v>
      </c>
      <c r="BR20" s="74">
        <v>96.314899999999994</v>
      </c>
      <c r="BS20" s="74">
        <v>96.314899999999994</v>
      </c>
      <c r="BT20" s="74">
        <v>96.314899999999994</v>
      </c>
      <c r="BU20" s="74">
        <v>96.859899999999996</v>
      </c>
      <c r="BV20" s="74">
        <v>96.859899999999996</v>
      </c>
      <c r="BW20" s="74">
        <v>96.859899999999996</v>
      </c>
      <c r="BX20" s="74">
        <v>95.854399999999998</v>
      </c>
      <c r="BY20" s="74">
        <v>95.854399999999998</v>
      </c>
      <c r="BZ20" s="74">
        <v>95.854399999999998</v>
      </c>
      <c r="CA20" s="74">
        <v>95.756900000000002</v>
      </c>
      <c r="CB20" s="74">
        <v>95.756900000000002</v>
      </c>
      <c r="CC20" s="74">
        <v>95.756900000000002</v>
      </c>
      <c r="CD20" s="74">
        <v>95.831299999999999</v>
      </c>
      <c r="CE20" s="74">
        <v>95.831299999999999</v>
      </c>
      <c r="CF20" s="74">
        <v>95.831299999999999</v>
      </c>
      <c r="CG20" s="74">
        <v>95.591700000000003</v>
      </c>
      <c r="CH20" s="74">
        <v>95.591700000000003</v>
      </c>
      <c r="CI20" s="74">
        <v>95.591700000000003</v>
      </c>
      <c r="CJ20" s="74">
        <v>97.590400000000002</v>
      </c>
      <c r="CK20" s="74">
        <v>97.590400000000002</v>
      </c>
      <c r="CL20" s="74">
        <v>97.590400000000002</v>
      </c>
      <c r="CM20" s="74">
        <v>99.685500000000005</v>
      </c>
      <c r="CN20" s="74">
        <v>99.685500000000005</v>
      </c>
      <c r="CO20" s="74">
        <v>99.685500000000005</v>
      </c>
      <c r="CP20" s="74">
        <v>99.894900000000007</v>
      </c>
      <c r="CQ20" s="74">
        <v>99.894900000000007</v>
      </c>
      <c r="CR20" s="74">
        <v>99.894900000000007</v>
      </c>
      <c r="CS20" s="74">
        <v>100.91970000000001</v>
      </c>
      <c r="CT20" s="74">
        <v>100.91970000000001</v>
      </c>
      <c r="CU20" s="74">
        <v>100.91970000000001</v>
      </c>
      <c r="CV20" s="74">
        <v>101.357</v>
      </c>
      <c r="CW20" s="74">
        <v>101.357</v>
      </c>
      <c r="CX20" s="74">
        <v>101.357</v>
      </c>
      <c r="CY20" s="74">
        <v>101.369</v>
      </c>
      <c r="CZ20" s="74">
        <v>101.369</v>
      </c>
      <c r="DA20" s="74">
        <v>101.369</v>
      </c>
      <c r="DB20" s="74">
        <v>102.00960000000001</v>
      </c>
      <c r="DC20" s="74">
        <v>102.00960000000001</v>
      </c>
      <c r="DD20" s="74">
        <v>102.00960000000001</v>
      </c>
      <c r="DE20" s="74">
        <v>101.78959999999999</v>
      </c>
      <c r="DF20" s="74">
        <v>101.78959999999999</v>
      </c>
      <c r="DG20" s="74">
        <v>101.78959999999999</v>
      </c>
      <c r="DH20" s="74">
        <v>101.04349999999999</v>
      </c>
      <c r="DI20" s="74">
        <v>101.04349999999999</v>
      </c>
      <c r="DJ20" s="74">
        <v>101.04349999999999</v>
      </c>
      <c r="DK20" s="74">
        <v>101.9896</v>
      </c>
      <c r="DL20" s="81">
        <v>101.9896</v>
      </c>
      <c r="DM20" s="74">
        <v>101.9896</v>
      </c>
      <c r="DN20" s="74">
        <v>100.8357</v>
      </c>
      <c r="DO20" s="74">
        <v>100.8357</v>
      </c>
      <c r="DP20" s="74">
        <v>100.8357</v>
      </c>
      <c r="DQ20" s="74">
        <v>101.31270000000001</v>
      </c>
      <c r="DR20" s="74">
        <v>101.31270000000001</v>
      </c>
      <c r="DS20" s="74">
        <v>101.31270000000001</v>
      </c>
      <c r="DT20" s="74">
        <v>99.761700000000005</v>
      </c>
      <c r="DU20" s="74">
        <v>99.761700000000005</v>
      </c>
      <c r="DV20" s="74">
        <v>99.761700000000005</v>
      </c>
      <c r="DW20" s="74">
        <v>100</v>
      </c>
      <c r="DX20" s="109">
        <v>100</v>
      </c>
      <c r="DY20" s="74">
        <v>100</v>
      </c>
      <c r="DZ20" s="74">
        <v>101.7381</v>
      </c>
      <c r="EA20" s="74">
        <v>101.7381</v>
      </c>
      <c r="EB20" s="74">
        <v>101.7381</v>
      </c>
      <c r="EC20" s="74">
        <v>101.614</v>
      </c>
      <c r="ED20" s="74">
        <v>101.614</v>
      </c>
      <c r="EE20" s="74">
        <v>101.614</v>
      </c>
      <c r="EF20" s="74">
        <v>101.8382</v>
      </c>
      <c r="EG20" s="74">
        <v>101.8382</v>
      </c>
      <c r="EH20" s="74">
        <v>101.8382</v>
      </c>
      <c r="EI20" s="74">
        <v>101.9704</v>
      </c>
      <c r="EJ20" s="74">
        <v>101.9704</v>
      </c>
      <c r="EK20" s="74">
        <v>101.9704</v>
      </c>
      <c r="EL20" s="74">
        <v>102.974</v>
      </c>
      <c r="EM20" s="74">
        <v>102.974</v>
      </c>
      <c r="EN20" s="74">
        <v>102.974</v>
      </c>
      <c r="EO20" s="74">
        <v>104.16370000000001</v>
      </c>
      <c r="EP20" s="74">
        <v>104.16370000000001</v>
      </c>
      <c r="EQ20" s="74">
        <v>104.16370000000001</v>
      </c>
      <c r="ER20" s="74">
        <v>103.83750000000001</v>
      </c>
      <c r="ES20" s="127">
        <v>103.83750000000001</v>
      </c>
      <c r="ET20" s="127">
        <v>103.83750000000001</v>
      </c>
      <c r="EU20" s="127">
        <v>105.363</v>
      </c>
      <c r="EV20" s="127">
        <v>105.363</v>
      </c>
      <c r="EW20" s="127">
        <v>105.363</v>
      </c>
      <c r="EX20" s="127">
        <v>107.65009999999999</v>
      </c>
      <c r="EY20" s="127">
        <v>107.65009999999999</v>
      </c>
      <c r="EZ20" s="127">
        <v>107.65009999999999</v>
      </c>
      <c r="FA20" s="127">
        <v>107.371</v>
      </c>
      <c r="FB20" s="127">
        <v>107.371</v>
      </c>
      <c r="FC20" s="127">
        <v>107.371</v>
      </c>
      <c r="FD20" s="127">
        <v>105.5699</v>
      </c>
      <c r="FE20" s="127">
        <v>105.5699</v>
      </c>
      <c r="FF20" s="127">
        <v>105.5699</v>
      </c>
      <c r="FG20" s="127">
        <v>105.61620000000001</v>
      </c>
      <c r="FH20" s="127">
        <v>105.61620000000001</v>
      </c>
      <c r="FI20" s="127">
        <v>105.61620000000001</v>
      </c>
      <c r="FJ20" s="127">
        <v>107.622</v>
      </c>
      <c r="FK20" s="127">
        <v>107.622</v>
      </c>
      <c r="FL20" s="127">
        <v>107.622</v>
      </c>
      <c r="FM20" s="127">
        <v>109.0913</v>
      </c>
      <c r="FN20" s="127">
        <v>109.0913</v>
      </c>
      <c r="FO20" s="127">
        <v>109.0913</v>
      </c>
      <c r="FP20" s="127">
        <v>106.9716</v>
      </c>
      <c r="FQ20" s="127">
        <v>106.9716</v>
      </c>
      <c r="FR20" s="127">
        <v>106.9716</v>
      </c>
      <c r="FS20" s="131">
        <v>108.3045</v>
      </c>
    </row>
    <row r="21" spans="1:175" s="36" customFormat="1" ht="11.25" x14ac:dyDescent="0.2">
      <c r="A21" s="36" t="s">
        <v>2937</v>
      </c>
      <c r="B21" s="36" t="s">
        <v>5362</v>
      </c>
      <c r="C21" s="49" t="s">
        <v>3522</v>
      </c>
      <c r="D21" s="23" t="str">
        <f>IF(LEFT($I$1,1)="1",VLOOKUP($A21,PPI_IPI_PGA_PGAI!$A:$E,2,FALSE),IF(LEFT($I$1,1)="2",VLOOKUP($A21,PPI_IPI_PGA_PGAI!$A:$E,3,FALSE),IF(LEFT($I$1,1)="3",VLOOKUP($A21,PPI_IPI_PGA_PGAI!$A:$E,4,FALSE),VLOOKUP($A21,PPI_IPI_PGA_PGAI!$A:$E,5,FALSE))))</f>
        <v>Holzprodukte</v>
      </c>
      <c r="E21" s="10">
        <v>2.9561000000000002</v>
      </c>
      <c r="G21" s="74">
        <v>97.952600000000004</v>
      </c>
      <c r="H21" s="74">
        <v>97.952600000000004</v>
      </c>
      <c r="I21" s="74">
        <v>98.026899999999998</v>
      </c>
      <c r="J21" s="74">
        <v>98.026899999999998</v>
      </c>
      <c r="K21" s="74">
        <v>97.975099999999998</v>
      </c>
      <c r="L21" s="74">
        <v>97.959599999999995</v>
      </c>
      <c r="M21" s="74">
        <v>98.055999999999997</v>
      </c>
      <c r="N21" s="74">
        <v>98.055999999999997</v>
      </c>
      <c r="O21" s="74">
        <v>97.537300000000002</v>
      </c>
      <c r="P21" s="74">
        <v>97.537300000000002</v>
      </c>
      <c r="Q21" s="74">
        <v>97.489599999999996</v>
      </c>
      <c r="R21" s="74">
        <v>97.521900000000002</v>
      </c>
      <c r="S21" s="74">
        <v>99.273600000000002</v>
      </c>
      <c r="T21" s="74">
        <v>99.273600000000002</v>
      </c>
      <c r="U21" s="74">
        <v>99.291399999999996</v>
      </c>
      <c r="V21" s="74">
        <v>99.291399999999996</v>
      </c>
      <c r="W21" s="74">
        <v>99.259200000000007</v>
      </c>
      <c r="X21" s="74">
        <v>99.216300000000004</v>
      </c>
      <c r="Y21" s="74">
        <v>98.4589</v>
      </c>
      <c r="Z21" s="74">
        <v>98.4589</v>
      </c>
      <c r="AA21" s="74">
        <v>98.224999999999994</v>
      </c>
      <c r="AB21" s="74">
        <v>98.224999999999994</v>
      </c>
      <c r="AC21" s="74">
        <v>98.250799999999998</v>
      </c>
      <c r="AD21" s="74">
        <v>98.269800000000004</v>
      </c>
      <c r="AE21" s="74">
        <v>98.856399999999994</v>
      </c>
      <c r="AF21" s="74">
        <v>98.856399999999994</v>
      </c>
      <c r="AG21" s="74">
        <v>98.895300000000006</v>
      </c>
      <c r="AH21" s="74">
        <v>98.895300000000006</v>
      </c>
      <c r="AI21" s="74">
        <v>98.808300000000003</v>
      </c>
      <c r="AJ21" s="74">
        <v>98.785300000000007</v>
      </c>
      <c r="AK21" s="74">
        <v>98.595799999999997</v>
      </c>
      <c r="AL21" s="74">
        <v>98.595799999999997</v>
      </c>
      <c r="AM21" s="74">
        <v>98.647099999999995</v>
      </c>
      <c r="AN21" s="74">
        <v>98.647099999999995</v>
      </c>
      <c r="AO21" s="74">
        <v>98.738900000000001</v>
      </c>
      <c r="AP21" s="74">
        <v>98.709199999999996</v>
      </c>
      <c r="AQ21" s="74">
        <v>99.153400000000005</v>
      </c>
      <c r="AR21" s="74">
        <v>99.153400000000005</v>
      </c>
      <c r="AS21" s="74">
        <v>99.228399999999993</v>
      </c>
      <c r="AT21" s="74">
        <v>99.228399999999993</v>
      </c>
      <c r="AU21" s="74">
        <v>99.199600000000004</v>
      </c>
      <c r="AV21" s="74">
        <v>99.213899999999995</v>
      </c>
      <c r="AW21" s="74">
        <v>98.632099999999994</v>
      </c>
      <c r="AX21" s="74">
        <v>98.632099999999994</v>
      </c>
      <c r="AY21" s="74">
        <v>98.691900000000004</v>
      </c>
      <c r="AZ21" s="74">
        <v>98.691900000000004</v>
      </c>
      <c r="BA21" s="74">
        <v>98.5381</v>
      </c>
      <c r="BB21" s="74">
        <v>98.442999999999998</v>
      </c>
      <c r="BC21" s="74">
        <v>98.313000000000002</v>
      </c>
      <c r="BD21" s="74">
        <v>98.313000000000002</v>
      </c>
      <c r="BE21" s="74">
        <v>97.768299999999996</v>
      </c>
      <c r="BF21" s="74">
        <v>97.768299999999996</v>
      </c>
      <c r="BG21" s="74">
        <v>97.588200000000001</v>
      </c>
      <c r="BH21" s="74">
        <v>97.2089</v>
      </c>
      <c r="BI21" s="74">
        <v>96.655100000000004</v>
      </c>
      <c r="BJ21" s="74">
        <v>96.655100000000004</v>
      </c>
      <c r="BK21" s="74">
        <v>96.6614</v>
      </c>
      <c r="BL21" s="74">
        <v>96.6614</v>
      </c>
      <c r="BM21" s="74">
        <v>96.660300000000007</v>
      </c>
      <c r="BN21" s="74">
        <v>96.749700000000004</v>
      </c>
      <c r="BO21" s="74">
        <v>95.362099999999998</v>
      </c>
      <c r="BP21" s="74">
        <v>95.362099999999998</v>
      </c>
      <c r="BQ21" s="74">
        <v>95.444599999999994</v>
      </c>
      <c r="BR21" s="74">
        <v>95.444599999999994</v>
      </c>
      <c r="BS21" s="74">
        <v>95.475099999999998</v>
      </c>
      <c r="BT21" s="74">
        <v>95.357699999999994</v>
      </c>
      <c r="BU21" s="74">
        <v>96.416499999999999</v>
      </c>
      <c r="BV21" s="74">
        <v>96.416499999999999</v>
      </c>
      <c r="BW21" s="74">
        <v>96.3185</v>
      </c>
      <c r="BX21" s="74">
        <v>96.3185</v>
      </c>
      <c r="BY21" s="74">
        <v>96.314400000000006</v>
      </c>
      <c r="BZ21" s="74">
        <v>96.4255</v>
      </c>
      <c r="CA21" s="74">
        <v>96.392200000000003</v>
      </c>
      <c r="CB21" s="74">
        <v>96.392200000000003</v>
      </c>
      <c r="CC21" s="74">
        <v>96.402500000000003</v>
      </c>
      <c r="CD21" s="74">
        <v>96.402500000000003</v>
      </c>
      <c r="CE21" s="74">
        <v>96.402600000000007</v>
      </c>
      <c r="CF21" s="74">
        <v>96.429100000000005</v>
      </c>
      <c r="CG21" s="74">
        <v>94.306799999999996</v>
      </c>
      <c r="CH21" s="74">
        <v>94.306799999999996</v>
      </c>
      <c r="CI21" s="74">
        <v>94.926500000000004</v>
      </c>
      <c r="CJ21" s="74">
        <v>94.926500000000004</v>
      </c>
      <c r="CK21" s="74">
        <v>94.964100000000002</v>
      </c>
      <c r="CL21" s="74">
        <v>95.397599999999997</v>
      </c>
      <c r="CM21" s="74">
        <v>96.226399999999998</v>
      </c>
      <c r="CN21" s="74">
        <v>96.226399999999998</v>
      </c>
      <c r="CO21" s="74">
        <v>96.397999999999996</v>
      </c>
      <c r="CP21" s="74">
        <v>96.397999999999996</v>
      </c>
      <c r="CQ21" s="74">
        <v>96.4345</v>
      </c>
      <c r="CR21" s="74">
        <v>96.818100000000001</v>
      </c>
      <c r="CS21" s="74">
        <v>99.539500000000004</v>
      </c>
      <c r="CT21" s="74">
        <v>99.539500000000004</v>
      </c>
      <c r="CU21" s="74">
        <v>99.515199999999993</v>
      </c>
      <c r="CV21" s="74">
        <v>99.515199999999993</v>
      </c>
      <c r="CW21" s="74">
        <v>99.496099999999998</v>
      </c>
      <c r="CX21" s="74">
        <v>99.376999999999995</v>
      </c>
      <c r="CY21" s="74">
        <v>100.2226</v>
      </c>
      <c r="CZ21" s="74">
        <v>100.2226</v>
      </c>
      <c r="DA21" s="74">
        <v>100.2479</v>
      </c>
      <c r="DB21" s="74">
        <v>100.2479</v>
      </c>
      <c r="DC21" s="74">
        <v>100.22669999999999</v>
      </c>
      <c r="DD21" s="74">
        <v>100.2069</v>
      </c>
      <c r="DE21" s="74">
        <v>100.4721</v>
      </c>
      <c r="DF21" s="74">
        <v>100.4721</v>
      </c>
      <c r="DG21" s="74">
        <v>100.0022</v>
      </c>
      <c r="DH21" s="74">
        <v>100.0022</v>
      </c>
      <c r="DI21" s="74">
        <v>100.0073</v>
      </c>
      <c r="DJ21" s="74">
        <v>99.893600000000006</v>
      </c>
      <c r="DK21" s="74">
        <v>99.9422</v>
      </c>
      <c r="DL21" s="81">
        <v>99.9422</v>
      </c>
      <c r="DM21" s="74">
        <v>99.497600000000006</v>
      </c>
      <c r="DN21" s="74">
        <v>99.497600000000006</v>
      </c>
      <c r="DO21" s="74">
        <v>99.487399999999994</v>
      </c>
      <c r="DP21" s="74">
        <v>99.435400000000001</v>
      </c>
      <c r="DQ21" s="74">
        <v>99.304699999999997</v>
      </c>
      <c r="DR21" s="74">
        <v>99.304699999999997</v>
      </c>
      <c r="DS21" s="74">
        <v>99.358900000000006</v>
      </c>
      <c r="DT21" s="74">
        <v>99.358900000000006</v>
      </c>
      <c r="DU21" s="74">
        <v>99.355400000000003</v>
      </c>
      <c r="DV21" s="74">
        <v>99.328699999999998</v>
      </c>
      <c r="DW21" s="74">
        <v>100</v>
      </c>
      <c r="DX21" s="109">
        <v>100</v>
      </c>
      <c r="DY21" s="74">
        <v>100.5421</v>
      </c>
      <c r="DZ21" s="74">
        <v>100.5421</v>
      </c>
      <c r="EA21" s="74">
        <v>100.7089</v>
      </c>
      <c r="EB21" s="74">
        <v>101.6904</v>
      </c>
      <c r="EC21" s="74">
        <v>102.79170000000001</v>
      </c>
      <c r="ED21" s="74">
        <v>102.79170000000001</v>
      </c>
      <c r="EE21" s="74">
        <v>106.0081</v>
      </c>
      <c r="EF21" s="74">
        <v>106.0081</v>
      </c>
      <c r="EG21" s="74">
        <v>106.9329</v>
      </c>
      <c r="EH21" s="74">
        <v>107.2792</v>
      </c>
      <c r="EI21" s="74">
        <v>110.6384</v>
      </c>
      <c r="EJ21" s="74">
        <v>110.6384</v>
      </c>
      <c r="EK21" s="74">
        <v>111.59829999999999</v>
      </c>
      <c r="EL21" s="74">
        <v>111.59829999999999</v>
      </c>
      <c r="EM21" s="74">
        <v>111.5968</v>
      </c>
      <c r="EN21" s="74">
        <v>113.5192</v>
      </c>
      <c r="EO21" s="74">
        <v>118.6974</v>
      </c>
      <c r="EP21" s="74">
        <v>118.6974</v>
      </c>
      <c r="EQ21" s="74">
        <v>118.548</v>
      </c>
      <c r="ER21" s="74">
        <v>118.548</v>
      </c>
      <c r="ES21" s="127">
        <v>118.5882</v>
      </c>
      <c r="ET21" s="127">
        <v>118.4212</v>
      </c>
      <c r="EU21" s="127">
        <v>120.0017</v>
      </c>
      <c r="EV21" s="127">
        <v>120.0017</v>
      </c>
      <c r="EW21" s="127">
        <v>119.7799</v>
      </c>
      <c r="EX21" s="127">
        <v>119.7799</v>
      </c>
      <c r="EY21" s="127">
        <v>119.0596</v>
      </c>
      <c r="EZ21" s="127">
        <v>118.5929</v>
      </c>
      <c r="FA21" s="127">
        <v>122.6875</v>
      </c>
      <c r="FB21" s="127">
        <v>122.6875</v>
      </c>
      <c r="FC21" s="127">
        <v>121.7414</v>
      </c>
      <c r="FD21" s="127">
        <v>121.7414</v>
      </c>
      <c r="FE21" s="127">
        <v>121.5155</v>
      </c>
      <c r="FF21" s="127">
        <v>120.9402</v>
      </c>
      <c r="FG21" s="127">
        <v>122.0774</v>
      </c>
      <c r="FH21" s="127">
        <v>122.0774</v>
      </c>
      <c r="FI21" s="127">
        <v>121.1157</v>
      </c>
      <c r="FJ21" s="127">
        <v>121.1157</v>
      </c>
      <c r="FK21" s="127">
        <v>121.1735</v>
      </c>
      <c r="FL21" s="127">
        <v>121.4624</v>
      </c>
      <c r="FM21" s="127">
        <v>121.872</v>
      </c>
      <c r="FN21" s="127">
        <v>121.872</v>
      </c>
      <c r="FO21" s="127">
        <v>121.6669</v>
      </c>
      <c r="FP21" s="127">
        <v>121.6669</v>
      </c>
      <c r="FQ21" s="127">
        <v>121.6123</v>
      </c>
      <c r="FR21" s="127">
        <v>121.41379999999999</v>
      </c>
      <c r="FS21" s="131">
        <v>121.5117</v>
      </c>
    </row>
    <row r="22" spans="1:175" s="36" customFormat="1" ht="11.25" x14ac:dyDescent="0.2">
      <c r="A22" s="36" t="s">
        <v>2952</v>
      </c>
      <c r="B22" s="36" t="s">
        <v>5363</v>
      </c>
      <c r="C22" s="49" t="s">
        <v>3523</v>
      </c>
      <c r="D22" s="23" t="str">
        <f>IF(LEFT($I$1,1)="1",VLOOKUP($A22,PPI_IPI_PGA_PGAI!$A:$E,2,FALSE),IF(LEFT($I$1,1)="2",VLOOKUP($A22,PPI_IPI_PGA_PGAI!$A:$E,3,FALSE),IF(LEFT($I$1,1)="3",VLOOKUP($A22,PPI_IPI_PGA_PGAI!$A:$E,4,FALSE),VLOOKUP($A22,PPI_IPI_PGA_PGAI!$A:$E,5,FALSE))))</f>
        <v>Papier und Papierprodukte</v>
      </c>
      <c r="E22" s="10">
        <v>1.2299</v>
      </c>
      <c r="G22" s="74">
        <v>113.25700000000001</v>
      </c>
      <c r="H22" s="74">
        <v>113.25700000000001</v>
      </c>
      <c r="I22" s="74">
        <v>114.1272</v>
      </c>
      <c r="J22" s="74">
        <v>114.1272</v>
      </c>
      <c r="K22" s="74">
        <v>114.1272</v>
      </c>
      <c r="L22" s="74">
        <v>114.8954</v>
      </c>
      <c r="M22" s="74">
        <v>114.8954</v>
      </c>
      <c r="N22" s="74">
        <v>114.8954</v>
      </c>
      <c r="O22" s="74">
        <v>112.1105</v>
      </c>
      <c r="P22" s="74">
        <v>112.1105</v>
      </c>
      <c r="Q22" s="74">
        <v>112.1105</v>
      </c>
      <c r="R22" s="74">
        <v>111.1901</v>
      </c>
      <c r="S22" s="74">
        <v>111.1901</v>
      </c>
      <c r="T22" s="74">
        <v>111.1901</v>
      </c>
      <c r="U22" s="74">
        <v>109.93089999999999</v>
      </c>
      <c r="V22" s="74">
        <v>109.93089999999999</v>
      </c>
      <c r="W22" s="74">
        <v>109.93089999999999</v>
      </c>
      <c r="X22" s="74">
        <v>110.55159999999999</v>
      </c>
      <c r="Y22" s="74">
        <v>110.55159999999999</v>
      </c>
      <c r="Z22" s="74">
        <v>110.55159999999999</v>
      </c>
      <c r="AA22" s="74">
        <v>108.14149999999999</v>
      </c>
      <c r="AB22" s="74">
        <v>108.14149999999999</v>
      </c>
      <c r="AC22" s="74">
        <v>108.14149999999999</v>
      </c>
      <c r="AD22" s="74">
        <v>108.7186</v>
      </c>
      <c r="AE22" s="74">
        <v>108.7186</v>
      </c>
      <c r="AF22" s="74">
        <v>108.7186</v>
      </c>
      <c r="AG22" s="74">
        <v>108.43300000000001</v>
      </c>
      <c r="AH22" s="74">
        <v>108.43300000000001</v>
      </c>
      <c r="AI22" s="74">
        <v>108.43300000000001</v>
      </c>
      <c r="AJ22" s="74">
        <v>108.4743</v>
      </c>
      <c r="AK22" s="74">
        <v>108.4743</v>
      </c>
      <c r="AL22" s="74">
        <v>108.4743</v>
      </c>
      <c r="AM22" s="74">
        <v>109.04259999999999</v>
      </c>
      <c r="AN22" s="74">
        <v>109.04259999999999</v>
      </c>
      <c r="AO22" s="74">
        <v>109.04259999999999</v>
      </c>
      <c r="AP22" s="74">
        <v>109.50839999999999</v>
      </c>
      <c r="AQ22" s="74">
        <v>109.50839999999999</v>
      </c>
      <c r="AR22" s="74">
        <v>109.50839999999999</v>
      </c>
      <c r="AS22" s="74">
        <v>109.2043</v>
      </c>
      <c r="AT22" s="74">
        <v>109.2043</v>
      </c>
      <c r="AU22" s="74">
        <v>109.2043</v>
      </c>
      <c r="AV22" s="74">
        <v>108.0651</v>
      </c>
      <c r="AW22" s="74">
        <v>108.0651</v>
      </c>
      <c r="AX22" s="74">
        <v>108.0651</v>
      </c>
      <c r="AY22" s="74">
        <v>107.6831</v>
      </c>
      <c r="AZ22" s="74">
        <v>107.6831</v>
      </c>
      <c r="BA22" s="74">
        <v>107.6831</v>
      </c>
      <c r="BB22" s="74">
        <v>107.6148</v>
      </c>
      <c r="BC22" s="74">
        <v>107.6148</v>
      </c>
      <c r="BD22" s="74">
        <v>107.6148</v>
      </c>
      <c r="BE22" s="74">
        <v>102.15560000000001</v>
      </c>
      <c r="BF22" s="74">
        <v>102.15560000000001</v>
      </c>
      <c r="BG22" s="74">
        <v>102.15560000000001</v>
      </c>
      <c r="BH22" s="74">
        <v>97.856399999999994</v>
      </c>
      <c r="BI22" s="74">
        <v>97.856399999999994</v>
      </c>
      <c r="BJ22" s="74">
        <v>97.856399999999994</v>
      </c>
      <c r="BK22" s="74">
        <v>99.514600000000002</v>
      </c>
      <c r="BL22" s="74">
        <v>99.514600000000002</v>
      </c>
      <c r="BM22" s="74">
        <v>99.514600000000002</v>
      </c>
      <c r="BN22" s="74">
        <v>100.20050000000001</v>
      </c>
      <c r="BO22" s="74">
        <v>100.20050000000001</v>
      </c>
      <c r="BP22" s="74">
        <v>100.20050000000001</v>
      </c>
      <c r="BQ22" s="74">
        <v>100.77549999999999</v>
      </c>
      <c r="BR22" s="74">
        <v>100.77549999999999</v>
      </c>
      <c r="BS22" s="74">
        <v>100.77549999999999</v>
      </c>
      <c r="BT22" s="74">
        <v>99.778400000000005</v>
      </c>
      <c r="BU22" s="74">
        <v>99.778400000000005</v>
      </c>
      <c r="BV22" s="74">
        <v>99.778400000000005</v>
      </c>
      <c r="BW22" s="74">
        <v>99.615200000000002</v>
      </c>
      <c r="BX22" s="74">
        <v>99.615200000000002</v>
      </c>
      <c r="BY22" s="74">
        <v>99.615200000000002</v>
      </c>
      <c r="BZ22" s="74">
        <v>99.320400000000006</v>
      </c>
      <c r="CA22" s="74">
        <v>99.320400000000006</v>
      </c>
      <c r="CB22" s="74">
        <v>99.320400000000006</v>
      </c>
      <c r="CC22" s="74">
        <v>98.6554</v>
      </c>
      <c r="CD22" s="74">
        <v>98.6554</v>
      </c>
      <c r="CE22" s="74">
        <v>98.6554</v>
      </c>
      <c r="CF22" s="74">
        <v>99.023399999999995</v>
      </c>
      <c r="CG22" s="74">
        <v>99.023399999999995</v>
      </c>
      <c r="CH22" s="74">
        <v>99.023399999999995</v>
      </c>
      <c r="CI22" s="74">
        <v>101.54510000000001</v>
      </c>
      <c r="CJ22" s="74">
        <v>101.54510000000001</v>
      </c>
      <c r="CK22" s="74">
        <v>101.54510000000001</v>
      </c>
      <c r="CL22" s="74">
        <v>103.2139</v>
      </c>
      <c r="CM22" s="74">
        <v>103.2139</v>
      </c>
      <c r="CN22" s="74">
        <v>103.2139</v>
      </c>
      <c r="CO22" s="74">
        <v>104.3768</v>
      </c>
      <c r="CP22" s="74">
        <v>104.3768</v>
      </c>
      <c r="CQ22" s="74">
        <v>104.3768</v>
      </c>
      <c r="CR22" s="74">
        <v>106.37090000000001</v>
      </c>
      <c r="CS22" s="74">
        <v>106.37090000000001</v>
      </c>
      <c r="CT22" s="74">
        <v>106.37090000000001</v>
      </c>
      <c r="CU22" s="74">
        <v>105.31319999999999</v>
      </c>
      <c r="CV22" s="74">
        <v>105.31319999999999</v>
      </c>
      <c r="CW22" s="74">
        <v>105.31319999999999</v>
      </c>
      <c r="CX22" s="74">
        <v>105.3023</v>
      </c>
      <c r="CY22" s="74">
        <v>105.3023</v>
      </c>
      <c r="CZ22" s="74">
        <v>105.3023</v>
      </c>
      <c r="DA22" s="74">
        <v>105.5386</v>
      </c>
      <c r="DB22" s="74">
        <v>105.5386</v>
      </c>
      <c r="DC22" s="74">
        <v>105.5386</v>
      </c>
      <c r="DD22" s="74">
        <v>105.0819</v>
      </c>
      <c r="DE22" s="74">
        <v>105.0819</v>
      </c>
      <c r="DF22" s="74">
        <v>105.0819</v>
      </c>
      <c r="DG22" s="74">
        <v>102.833</v>
      </c>
      <c r="DH22" s="74">
        <v>102.833</v>
      </c>
      <c r="DI22" s="74">
        <v>102.833</v>
      </c>
      <c r="DJ22" s="74">
        <v>101.8049</v>
      </c>
      <c r="DK22" s="74">
        <v>101.8049</v>
      </c>
      <c r="DL22" s="81">
        <v>101.8049</v>
      </c>
      <c r="DM22" s="74">
        <v>100.9465</v>
      </c>
      <c r="DN22" s="74">
        <v>100.9465</v>
      </c>
      <c r="DO22" s="74">
        <v>100.9465</v>
      </c>
      <c r="DP22" s="74">
        <v>100.2625</v>
      </c>
      <c r="DQ22" s="74">
        <v>100.2625</v>
      </c>
      <c r="DR22" s="74">
        <v>100.2625</v>
      </c>
      <c r="DS22" s="74">
        <v>100.444</v>
      </c>
      <c r="DT22" s="74">
        <v>100.444</v>
      </c>
      <c r="DU22" s="74">
        <v>100.444</v>
      </c>
      <c r="DV22" s="74">
        <v>100</v>
      </c>
      <c r="DW22" s="74">
        <v>100</v>
      </c>
      <c r="DX22" s="109">
        <v>100</v>
      </c>
      <c r="DY22" s="74">
        <v>100.90219999999999</v>
      </c>
      <c r="DZ22" s="74">
        <v>100.90219999999999</v>
      </c>
      <c r="EA22" s="74">
        <v>100.90219999999999</v>
      </c>
      <c r="EB22" s="74">
        <v>102.5445</v>
      </c>
      <c r="EC22" s="74">
        <v>102.5445</v>
      </c>
      <c r="ED22" s="74">
        <v>102.5445</v>
      </c>
      <c r="EE22" s="74">
        <v>105.1948</v>
      </c>
      <c r="EF22" s="74">
        <v>105.1948</v>
      </c>
      <c r="EG22" s="74">
        <v>105.1948</v>
      </c>
      <c r="EH22" s="74">
        <v>107.43559999999999</v>
      </c>
      <c r="EI22" s="74">
        <v>107.43559999999999</v>
      </c>
      <c r="EJ22" s="74">
        <v>107.43559999999999</v>
      </c>
      <c r="EK22" s="74">
        <v>112.91630000000001</v>
      </c>
      <c r="EL22" s="74">
        <v>112.91630000000001</v>
      </c>
      <c r="EM22" s="74">
        <v>112.91630000000001</v>
      </c>
      <c r="EN22" s="74">
        <v>120.2576</v>
      </c>
      <c r="EO22" s="74">
        <v>120.2576</v>
      </c>
      <c r="EP22" s="74">
        <v>120.2576</v>
      </c>
      <c r="EQ22" s="74">
        <v>120.27500000000001</v>
      </c>
      <c r="ER22" s="74">
        <v>120.27500000000001</v>
      </c>
      <c r="ES22" s="127">
        <v>120.27500000000001</v>
      </c>
      <c r="ET22" s="127">
        <v>125.14019999999999</v>
      </c>
      <c r="EU22" s="127">
        <v>125.14019999999999</v>
      </c>
      <c r="EV22" s="127">
        <v>125.14019999999999</v>
      </c>
      <c r="EW22" s="127">
        <v>123.992</v>
      </c>
      <c r="EX22" s="127">
        <v>123.992</v>
      </c>
      <c r="EY22" s="127">
        <v>123.992</v>
      </c>
      <c r="EZ22" s="127">
        <v>121.52500000000001</v>
      </c>
      <c r="FA22" s="127">
        <v>121.52500000000001</v>
      </c>
      <c r="FB22" s="127">
        <v>121.52500000000001</v>
      </c>
      <c r="FC22" s="127">
        <v>116.6044</v>
      </c>
      <c r="FD22" s="127">
        <v>116.6044</v>
      </c>
      <c r="FE22" s="127">
        <v>116.6044</v>
      </c>
      <c r="FF22" s="127">
        <v>114.4772</v>
      </c>
      <c r="FG22" s="127">
        <v>114.4772</v>
      </c>
      <c r="FH22" s="127">
        <v>114.4772</v>
      </c>
      <c r="FI22" s="127">
        <v>111.9276</v>
      </c>
      <c r="FJ22" s="127">
        <v>111.9276</v>
      </c>
      <c r="FK22" s="127">
        <v>111.9276</v>
      </c>
      <c r="FL22" s="127">
        <v>113.9426</v>
      </c>
      <c r="FM22" s="127">
        <v>113.9426</v>
      </c>
      <c r="FN22" s="127">
        <v>113.9426</v>
      </c>
      <c r="FO22" s="127">
        <v>115.006</v>
      </c>
      <c r="FP22" s="127">
        <v>115.006</v>
      </c>
      <c r="FQ22" s="127">
        <v>115.006</v>
      </c>
      <c r="FR22" s="127">
        <v>112.22669999999999</v>
      </c>
      <c r="FS22" s="131">
        <v>112.22669999999999</v>
      </c>
    </row>
    <row r="23" spans="1:175" s="36" customFormat="1" ht="11.25" x14ac:dyDescent="0.2">
      <c r="A23" s="36" t="s">
        <v>2963</v>
      </c>
      <c r="B23" s="36" t="s">
        <v>5364</v>
      </c>
      <c r="C23" s="49" t="s">
        <v>3524</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116.22369999999999</v>
      </c>
      <c r="H23" s="74">
        <v>116.22369999999999</v>
      </c>
      <c r="I23" s="74">
        <v>117.2392</v>
      </c>
      <c r="J23" s="74">
        <v>117.2392</v>
      </c>
      <c r="K23" s="74">
        <v>117.2392</v>
      </c>
      <c r="L23" s="74">
        <v>114.7961</v>
      </c>
      <c r="M23" s="74">
        <v>114.7961</v>
      </c>
      <c r="N23" s="74">
        <v>114.7961</v>
      </c>
      <c r="O23" s="74">
        <v>112.47320000000001</v>
      </c>
      <c r="P23" s="74">
        <v>112.47320000000001</v>
      </c>
      <c r="Q23" s="74">
        <v>112.47320000000001</v>
      </c>
      <c r="R23" s="74">
        <v>109.34099999999999</v>
      </c>
      <c r="S23" s="74">
        <v>109.34099999999999</v>
      </c>
      <c r="T23" s="74">
        <v>109.34099999999999</v>
      </c>
      <c r="U23" s="74">
        <v>109.09990000000001</v>
      </c>
      <c r="V23" s="74">
        <v>109.09990000000001</v>
      </c>
      <c r="W23" s="74">
        <v>109.09990000000001</v>
      </c>
      <c r="X23" s="74">
        <v>108.6347</v>
      </c>
      <c r="Y23" s="74">
        <v>108.6347</v>
      </c>
      <c r="Z23" s="74">
        <v>108.6347</v>
      </c>
      <c r="AA23" s="74">
        <v>109.49679999999999</v>
      </c>
      <c r="AB23" s="74">
        <v>109.49679999999999</v>
      </c>
      <c r="AC23" s="74">
        <v>109.49679999999999</v>
      </c>
      <c r="AD23" s="74">
        <v>111.10850000000001</v>
      </c>
      <c r="AE23" s="74">
        <v>111.10850000000001</v>
      </c>
      <c r="AF23" s="74">
        <v>111.10850000000001</v>
      </c>
      <c r="AG23" s="74">
        <v>110.91079999999999</v>
      </c>
      <c r="AH23" s="74">
        <v>110.91079999999999</v>
      </c>
      <c r="AI23" s="74">
        <v>110.91079999999999</v>
      </c>
      <c r="AJ23" s="74">
        <v>110.00369999999999</v>
      </c>
      <c r="AK23" s="74">
        <v>110.00369999999999</v>
      </c>
      <c r="AL23" s="74">
        <v>110.00369999999999</v>
      </c>
      <c r="AM23" s="74">
        <v>110.3686</v>
      </c>
      <c r="AN23" s="74">
        <v>110.3686</v>
      </c>
      <c r="AO23" s="74">
        <v>110.3686</v>
      </c>
      <c r="AP23" s="74">
        <v>108.32429999999999</v>
      </c>
      <c r="AQ23" s="74">
        <v>108.32429999999999</v>
      </c>
      <c r="AR23" s="74">
        <v>108.32429999999999</v>
      </c>
      <c r="AS23" s="74">
        <v>107.5639</v>
      </c>
      <c r="AT23" s="74">
        <v>107.5639</v>
      </c>
      <c r="AU23" s="74">
        <v>107.5639</v>
      </c>
      <c r="AV23" s="74">
        <v>107.9404</v>
      </c>
      <c r="AW23" s="74">
        <v>107.9404</v>
      </c>
      <c r="AX23" s="74">
        <v>107.9404</v>
      </c>
      <c r="AY23" s="74">
        <v>106.125</v>
      </c>
      <c r="AZ23" s="74">
        <v>106.125</v>
      </c>
      <c r="BA23" s="74">
        <v>106.125</v>
      </c>
      <c r="BB23" s="74">
        <v>105.71380000000001</v>
      </c>
      <c r="BC23" s="74">
        <v>105.71380000000001</v>
      </c>
      <c r="BD23" s="74">
        <v>105.71380000000001</v>
      </c>
      <c r="BE23" s="74">
        <v>103.3802</v>
      </c>
      <c r="BF23" s="74">
        <v>103.3802</v>
      </c>
      <c r="BG23" s="74">
        <v>103.3802</v>
      </c>
      <c r="BH23" s="74">
        <v>101.6895</v>
      </c>
      <c r="BI23" s="74">
        <v>101.6895</v>
      </c>
      <c r="BJ23" s="74">
        <v>101.6895</v>
      </c>
      <c r="BK23" s="74">
        <v>101.9439</v>
      </c>
      <c r="BL23" s="74">
        <v>101.9439</v>
      </c>
      <c r="BM23" s="74">
        <v>101.9439</v>
      </c>
      <c r="BN23" s="74">
        <v>102.3901</v>
      </c>
      <c r="BO23" s="74">
        <v>102.3901</v>
      </c>
      <c r="BP23" s="74">
        <v>102.3901</v>
      </c>
      <c r="BQ23" s="74">
        <v>101.8441</v>
      </c>
      <c r="BR23" s="74">
        <v>101.8441</v>
      </c>
      <c r="BS23" s="74">
        <v>101.8441</v>
      </c>
      <c r="BT23" s="74">
        <v>101.8844</v>
      </c>
      <c r="BU23" s="74">
        <v>101.8844</v>
      </c>
      <c r="BV23" s="74">
        <v>101.8844</v>
      </c>
      <c r="BW23" s="74">
        <v>101.25069999999999</v>
      </c>
      <c r="BX23" s="74">
        <v>101.25069999999999</v>
      </c>
      <c r="BY23" s="74">
        <v>101.25069999999999</v>
      </c>
      <c r="BZ23" s="74">
        <v>101.1583</v>
      </c>
      <c r="CA23" s="74">
        <v>101.1583</v>
      </c>
      <c r="CB23" s="74">
        <v>101.1583</v>
      </c>
      <c r="CC23" s="74">
        <v>100.4006</v>
      </c>
      <c r="CD23" s="74">
        <v>100.4006</v>
      </c>
      <c r="CE23" s="74">
        <v>100.4006</v>
      </c>
      <c r="CF23" s="74">
        <v>100.98690000000001</v>
      </c>
      <c r="CG23" s="74">
        <v>100.98690000000001</v>
      </c>
      <c r="CH23" s="74">
        <v>100.98690000000001</v>
      </c>
      <c r="CI23" s="74">
        <v>100.7124</v>
      </c>
      <c r="CJ23" s="74">
        <v>100.7124</v>
      </c>
      <c r="CK23" s="74">
        <v>100.7124</v>
      </c>
      <c r="CL23" s="74">
        <v>101.1281</v>
      </c>
      <c r="CM23" s="74">
        <v>101.1281</v>
      </c>
      <c r="CN23" s="74">
        <v>101.1281</v>
      </c>
      <c r="CO23" s="74">
        <v>100.8653</v>
      </c>
      <c r="CP23" s="74">
        <v>100.8653</v>
      </c>
      <c r="CQ23" s="74">
        <v>100.8653</v>
      </c>
      <c r="CR23" s="74">
        <v>101.6632</v>
      </c>
      <c r="CS23" s="74">
        <v>101.6632</v>
      </c>
      <c r="CT23" s="74">
        <v>101.6632</v>
      </c>
      <c r="CU23" s="74">
        <v>101.4432</v>
      </c>
      <c r="CV23" s="74">
        <v>101.4432</v>
      </c>
      <c r="CW23" s="74">
        <v>101.4432</v>
      </c>
      <c r="CX23" s="74">
        <v>101.1733</v>
      </c>
      <c r="CY23" s="74">
        <v>101.1733</v>
      </c>
      <c r="CZ23" s="74">
        <v>101.1733</v>
      </c>
      <c r="DA23" s="74">
        <v>101.18259999999999</v>
      </c>
      <c r="DB23" s="74">
        <v>101.18259999999999</v>
      </c>
      <c r="DC23" s="74">
        <v>101.18259999999999</v>
      </c>
      <c r="DD23" s="74">
        <v>101.1728</v>
      </c>
      <c r="DE23" s="74">
        <v>101.1728</v>
      </c>
      <c r="DF23" s="74">
        <v>101.1728</v>
      </c>
      <c r="DG23" s="74">
        <v>100.38079999999999</v>
      </c>
      <c r="DH23" s="74">
        <v>100.38079999999999</v>
      </c>
      <c r="DI23" s="74">
        <v>100.38079999999999</v>
      </c>
      <c r="DJ23" s="74">
        <v>100.1712</v>
      </c>
      <c r="DK23" s="74">
        <v>100.1712</v>
      </c>
      <c r="DL23" s="81">
        <v>100.1712</v>
      </c>
      <c r="DM23" s="74">
        <v>99.7774</v>
      </c>
      <c r="DN23" s="74">
        <v>99.7774</v>
      </c>
      <c r="DO23" s="74">
        <v>99.7774</v>
      </c>
      <c r="DP23" s="74">
        <v>100.04770000000001</v>
      </c>
      <c r="DQ23" s="74">
        <v>100.04770000000001</v>
      </c>
      <c r="DR23" s="74">
        <v>100.04770000000001</v>
      </c>
      <c r="DS23" s="74">
        <v>100.13249999999999</v>
      </c>
      <c r="DT23" s="74">
        <v>100.13249999999999</v>
      </c>
      <c r="DU23" s="74">
        <v>100.13249999999999</v>
      </c>
      <c r="DV23" s="74">
        <v>100</v>
      </c>
      <c r="DW23" s="74">
        <v>100</v>
      </c>
      <c r="DX23" s="109">
        <v>100</v>
      </c>
      <c r="DY23" s="74">
        <v>99.809100000000001</v>
      </c>
      <c r="DZ23" s="74">
        <v>99.809100000000001</v>
      </c>
      <c r="EA23" s="74">
        <v>99.809100000000001</v>
      </c>
      <c r="EB23" s="74">
        <v>99.837800000000001</v>
      </c>
      <c r="EC23" s="74">
        <v>99.837800000000001</v>
      </c>
      <c r="ED23" s="74">
        <v>99.837800000000001</v>
      </c>
      <c r="EE23" s="74">
        <v>100.18</v>
      </c>
      <c r="EF23" s="74">
        <v>100.18</v>
      </c>
      <c r="EG23" s="74">
        <v>100.18</v>
      </c>
      <c r="EH23" s="74">
        <v>101.3291</v>
      </c>
      <c r="EI23" s="74">
        <v>101.3291</v>
      </c>
      <c r="EJ23" s="74">
        <v>101.3291</v>
      </c>
      <c r="EK23" s="74">
        <v>104.38930000000001</v>
      </c>
      <c r="EL23" s="74">
        <v>104.38930000000001</v>
      </c>
      <c r="EM23" s="74">
        <v>104.38930000000001</v>
      </c>
      <c r="EN23" s="74">
        <v>107.1708</v>
      </c>
      <c r="EO23" s="74">
        <v>107.1708</v>
      </c>
      <c r="EP23" s="74">
        <v>107.1708</v>
      </c>
      <c r="EQ23" s="74">
        <v>108.845</v>
      </c>
      <c r="ER23" s="74">
        <v>108.845</v>
      </c>
      <c r="ES23" s="127">
        <v>108.845</v>
      </c>
      <c r="ET23" s="127">
        <v>109.6708</v>
      </c>
      <c r="EU23" s="127">
        <v>109.6708</v>
      </c>
      <c r="EV23" s="127">
        <v>109.6708</v>
      </c>
      <c r="EW23" s="127">
        <v>112.105</v>
      </c>
      <c r="EX23" s="127">
        <v>112.105</v>
      </c>
      <c r="EY23" s="127">
        <v>112.105</v>
      </c>
      <c r="EZ23" s="127">
        <v>112.3805</v>
      </c>
      <c r="FA23" s="127">
        <v>112.3805</v>
      </c>
      <c r="FB23" s="127">
        <v>112.3805</v>
      </c>
      <c r="FC23" s="127">
        <v>112.2533</v>
      </c>
      <c r="FD23" s="127">
        <v>112.2533</v>
      </c>
      <c r="FE23" s="127">
        <v>112.2533</v>
      </c>
      <c r="FF23" s="127">
        <v>112.3078</v>
      </c>
      <c r="FG23" s="127">
        <v>112.3078</v>
      </c>
      <c r="FH23" s="127">
        <v>112.3078</v>
      </c>
      <c r="FI23" s="127">
        <v>112.532</v>
      </c>
      <c r="FJ23" s="127">
        <v>112.532</v>
      </c>
      <c r="FK23" s="127">
        <v>112.532</v>
      </c>
      <c r="FL23" s="127">
        <v>112.4982</v>
      </c>
      <c r="FM23" s="127">
        <v>112.4982</v>
      </c>
      <c r="FN23" s="127">
        <v>112.4982</v>
      </c>
      <c r="FO23" s="127">
        <v>111.3751</v>
      </c>
      <c r="FP23" s="127">
        <v>111.3751</v>
      </c>
      <c r="FQ23" s="127">
        <v>111.3751</v>
      </c>
      <c r="FR23" s="127">
        <v>111.2953</v>
      </c>
      <c r="FS23" s="131">
        <v>111.2953</v>
      </c>
    </row>
    <row r="24" spans="1:175" s="36" customFormat="1" ht="11.25" x14ac:dyDescent="0.2">
      <c r="A24" s="36" t="s">
        <v>2973</v>
      </c>
      <c r="B24" s="36" t="s">
        <v>5365</v>
      </c>
      <c r="C24" s="49" t="s">
        <v>3525</v>
      </c>
      <c r="D24" s="22" t="str">
        <f>IF(LEFT($I$1,1)="1",VLOOKUP($A24,PPI_IPI_PGA_PGAI!$A:$E,2,FALSE),IF(LEFT($I$1,1)="2",VLOOKUP($A24,PPI_IPI_PGA_PGAI!$A:$E,3,FALSE),IF(LEFT($I$1,1)="3",VLOOKUP($A24,PPI_IPI_PGA_PGAI!$A:$E,4,FALSE),VLOOKUP($A24,PPI_IPI_PGA_PGAI!$A:$E,5,FALSE))))</f>
        <v>Mineralölprodukte</v>
      </c>
      <c r="E24" s="10">
        <v>1.9231</v>
      </c>
      <c r="G24" s="74">
        <v>187.01070000000001</v>
      </c>
      <c r="H24" s="74">
        <v>186.51050000000001</v>
      </c>
      <c r="I24" s="74">
        <v>199.25550000000001</v>
      </c>
      <c r="J24" s="74">
        <v>215.88</v>
      </c>
      <c r="K24" s="74">
        <v>230.37780000000001</v>
      </c>
      <c r="L24" s="74">
        <v>227.67339999999999</v>
      </c>
      <c r="M24" s="74">
        <v>212.39859999999999</v>
      </c>
      <c r="N24" s="74">
        <v>201.9359</v>
      </c>
      <c r="O24" s="74">
        <v>195.3879</v>
      </c>
      <c r="P24" s="74">
        <v>204.37989999999999</v>
      </c>
      <c r="Q24" s="74">
        <v>207.27359999999999</v>
      </c>
      <c r="R24" s="74">
        <v>211.5856</v>
      </c>
      <c r="S24" s="74">
        <v>221.8383</v>
      </c>
      <c r="T24" s="74">
        <v>218.07660000000001</v>
      </c>
      <c r="U24" s="74">
        <v>222.261</v>
      </c>
      <c r="V24" s="74">
        <v>232.93440000000001</v>
      </c>
      <c r="W24" s="74">
        <v>238.637</v>
      </c>
      <c r="X24" s="74">
        <v>231.04580000000001</v>
      </c>
      <c r="Y24" s="74">
        <v>215.85249999999999</v>
      </c>
      <c r="Z24" s="74">
        <v>208.166</v>
      </c>
      <c r="AA24" s="74">
        <v>225.71129999999999</v>
      </c>
      <c r="AB24" s="74">
        <v>239.52600000000001</v>
      </c>
      <c r="AC24" s="74">
        <v>235.03229999999999</v>
      </c>
      <c r="AD24" s="74">
        <v>220.2663</v>
      </c>
      <c r="AE24" s="74">
        <v>219.14109999999999</v>
      </c>
      <c r="AF24" s="74">
        <v>216.6848</v>
      </c>
      <c r="AG24" s="74">
        <v>225.51150000000001</v>
      </c>
      <c r="AH24" s="74">
        <v>221.6224</v>
      </c>
      <c r="AI24" s="74">
        <v>221.87010000000001</v>
      </c>
      <c r="AJ24" s="74">
        <v>206.30950000000001</v>
      </c>
      <c r="AK24" s="74">
        <v>207.3655</v>
      </c>
      <c r="AL24" s="74">
        <v>208.62520000000001</v>
      </c>
      <c r="AM24" s="74">
        <v>218.4639</v>
      </c>
      <c r="AN24" s="74">
        <v>224.3031</v>
      </c>
      <c r="AO24" s="74">
        <v>210.30889999999999</v>
      </c>
      <c r="AP24" s="74">
        <v>209.89359999999999</v>
      </c>
      <c r="AQ24" s="74">
        <v>212.13079999999999</v>
      </c>
      <c r="AR24" s="74">
        <v>211.24870000000001</v>
      </c>
      <c r="AS24" s="74">
        <v>205.12880000000001</v>
      </c>
      <c r="AT24" s="74">
        <v>207.72219999999999</v>
      </c>
      <c r="AU24" s="74">
        <v>204.70490000000001</v>
      </c>
      <c r="AV24" s="74">
        <v>205.05119999999999</v>
      </c>
      <c r="AW24" s="74">
        <v>205.90809999999999</v>
      </c>
      <c r="AX24" s="74">
        <v>211.06710000000001</v>
      </c>
      <c r="AY24" s="74">
        <v>204.02170000000001</v>
      </c>
      <c r="AZ24" s="74">
        <v>203.45009999999999</v>
      </c>
      <c r="BA24" s="74">
        <v>198.60570000000001</v>
      </c>
      <c r="BB24" s="74">
        <v>184.0659</v>
      </c>
      <c r="BC24" s="74">
        <v>162.02979999999999</v>
      </c>
      <c r="BD24" s="74">
        <v>135.5745</v>
      </c>
      <c r="BE24" s="74">
        <v>124.1503</v>
      </c>
      <c r="BF24" s="74">
        <v>145.3244</v>
      </c>
      <c r="BG24" s="74">
        <v>137.72579999999999</v>
      </c>
      <c r="BH24" s="74">
        <v>151.53899999999999</v>
      </c>
      <c r="BI24" s="74">
        <v>151.34200000000001</v>
      </c>
      <c r="BJ24" s="74">
        <v>146.27119999999999</v>
      </c>
      <c r="BK24" s="74">
        <v>137.2782</v>
      </c>
      <c r="BL24" s="74">
        <v>133.08510000000001</v>
      </c>
      <c r="BM24" s="74">
        <v>129.8056</v>
      </c>
      <c r="BN24" s="74">
        <v>142.15530000000001</v>
      </c>
      <c r="BO24" s="74">
        <v>119.0967</v>
      </c>
      <c r="BP24" s="74">
        <v>101.6285</v>
      </c>
      <c r="BQ24" s="74">
        <v>90.8797</v>
      </c>
      <c r="BR24" s="74">
        <v>91.366600000000005</v>
      </c>
      <c r="BS24" s="74">
        <v>99.194999999999993</v>
      </c>
      <c r="BT24" s="74">
        <v>109.3866</v>
      </c>
      <c r="BU24" s="74">
        <v>120.8715</v>
      </c>
      <c r="BV24" s="74">
        <v>117.1296</v>
      </c>
      <c r="BW24" s="74">
        <v>100.7641</v>
      </c>
      <c r="BX24" s="74">
        <v>112.4362</v>
      </c>
      <c r="BY24" s="74">
        <v>120.3098</v>
      </c>
      <c r="BZ24" s="74">
        <v>125.3702</v>
      </c>
      <c r="CA24" s="74">
        <v>127.26730000000001</v>
      </c>
      <c r="CB24" s="74">
        <v>142.69479999999999</v>
      </c>
      <c r="CC24" s="74">
        <v>137.06710000000001</v>
      </c>
      <c r="CD24" s="74">
        <v>134.59649999999999</v>
      </c>
      <c r="CE24" s="74">
        <v>128.92760000000001</v>
      </c>
      <c r="CF24" s="74">
        <v>123.2655</v>
      </c>
      <c r="CG24" s="74">
        <v>122.45440000000001</v>
      </c>
      <c r="CH24" s="74">
        <v>119.1425</v>
      </c>
      <c r="CI24" s="74">
        <v>127.5979</v>
      </c>
      <c r="CJ24" s="74">
        <v>135.53710000000001</v>
      </c>
      <c r="CK24" s="74">
        <v>135.83619999999999</v>
      </c>
      <c r="CL24" s="74">
        <v>145.9546</v>
      </c>
      <c r="CM24" s="74">
        <v>145.8004</v>
      </c>
      <c r="CN24" s="74">
        <v>151.18180000000001</v>
      </c>
      <c r="CO24" s="74">
        <v>150.52969999999999</v>
      </c>
      <c r="CP24" s="74">
        <v>142.35380000000001</v>
      </c>
      <c r="CQ24" s="74">
        <v>154.5676</v>
      </c>
      <c r="CR24" s="74">
        <v>166.65010000000001</v>
      </c>
      <c r="CS24" s="74">
        <v>173.91059999999999</v>
      </c>
      <c r="CT24" s="74">
        <v>174.3074</v>
      </c>
      <c r="CU24" s="74">
        <v>175.4623</v>
      </c>
      <c r="CV24" s="74">
        <v>181.35599999999999</v>
      </c>
      <c r="CW24" s="74">
        <v>196.07730000000001</v>
      </c>
      <c r="CX24" s="74">
        <v>201.87209999999999</v>
      </c>
      <c r="CY24" s="74">
        <v>172.00970000000001</v>
      </c>
      <c r="CZ24" s="74">
        <v>140.07599999999999</v>
      </c>
      <c r="DA24" s="74">
        <v>151.00370000000001</v>
      </c>
      <c r="DB24" s="74">
        <v>163.99700000000001</v>
      </c>
      <c r="DC24" s="74">
        <v>163.39580000000001</v>
      </c>
      <c r="DD24" s="74">
        <v>176.2056</v>
      </c>
      <c r="DE24" s="74">
        <v>158.59639999999999</v>
      </c>
      <c r="DF24" s="74">
        <v>161.35720000000001</v>
      </c>
      <c r="DG24" s="74">
        <v>160.21019999999999</v>
      </c>
      <c r="DH24" s="74">
        <v>152.7764</v>
      </c>
      <c r="DI24" s="74">
        <v>159.60910000000001</v>
      </c>
      <c r="DJ24" s="74">
        <v>154.17179999999999</v>
      </c>
      <c r="DK24" s="74">
        <v>153.60650000000001</v>
      </c>
      <c r="DL24" s="81">
        <v>159.67789999999999</v>
      </c>
      <c r="DM24" s="74">
        <v>134.5607</v>
      </c>
      <c r="DN24" s="74">
        <v>121.6301</v>
      </c>
      <c r="DO24" s="74">
        <v>78.353800000000007</v>
      </c>
      <c r="DP24" s="74">
        <v>72.164100000000005</v>
      </c>
      <c r="DQ24" s="74">
        <v>89.203999999999994</v>
      </c>
      <c r="DR24" s="74">
        <v>98.522400000000005</v>
      </c>
      <c r="DS24" s="74">
        <v>96.394900000000007</v>
      </c>
      <c r="DT24" s="74">
        <v>96.388400000000004</v>
      </c>
      <c r="DU24" s="74">
        <v>91.395099999999999</v>
      </c>
      <c r="DV24" s="74">
        <v>83.961699999999993</v>
      </c>
      <c r="DW24" s="74">
        <v>100</v>
      </c>
      <c r="DX24" s="109">
        <v>106.1384</v>
      </c>
      <c r="DY24" s="74">
        <v>113.4842</v>
      </c>
      <c r="DZ24" s="74">
        <v>132.54859999999999</v>
      </c>
      <c r="EA24" s="74">
        <v>134.64830000000001</v>
      </c>
      <c r="EB24" s="74">
        <v>139.6705</v>
      </c>
      <c r="EC24" s="74">
        <v>142.47239999999999</v>
      </c>
      <c r="ED24" s="74">
        <v>153.28129999999999</v>
      </c>
      <c r="EE24" s="74">
        <v>151.8571</v>
      </c>
      <c r="EF24" s="74">
        <v>152.20930000000001</v>
      </c>
      <c r="EG24" s="74">
        <v>168.3449</v>
      </c>
      <c r="EH24" s="74">
        <v>185.10740000000001</v>
      </c>
      <c r="EI24" s="74">
        <v>169.59129999999999</v>
      </c>
      <c r="EJ24" s="74">
        <v>169.5703</v>
      </c>
      <c r="EK24" s="74">
        <v>194.40799999999999</v>
      </c>
      <c r="EL24" s="74">
        <v>232.46709999999999</v>
      </c>
      <c r="EM24" s="74">
        <v>268.25619999999998</v>
      </c>
      <c r="EN24" s="74">
        <v>291.9513</v>
      </c>
      <c r="EO24" s="74">
        <v>313.3476</v>
      </c>
      <c r="EP24" s="74">
        <v>312.66370000000001</v>
      </c>
      <c r="EQ24" s="74">
        <v>289.88240000000002</v>
      </c>
      <c r="ER24" s="74">
        <v>284.2518</v>
      </c>
      <c r="ES24" s="127">
        <v>262.85520000000002</v>
      </c>
      <c r="ET24" s="127">
        <v>273.74599999999998</v>
      </c>
      <c r="EU24" s="127">
        <v>239.18860000000001</v>
      </c>
      <c r="EV24" s="127">
        <v>230.82929999999999</v>
      </c>
      <c r="EW24" s="127">
        <v>220.05350000000001</v>
      </c>
      <c r="EX24" s="127">
        <v>215.87010000000001</v>
      </c>
      <c r="EY24" s="127">
        <v>202.40889999999999</v>
      </c>
      <c r="EZ24" s="127">
        <v>178.60599999999999</v>
      </c>
      <c r="FA24" s="127">
        <v>177.7851</v>
      </c>
      <c r="FB24" s="127">
        <v>184.92619999999999</v>
      </c>
      <c r="FC24" s="127">
        <v>210.489</v>
      </c>
      <c r="FD24" s="127">
        <v>216.49690000000001</v>
      </c>
      <c r="FE24" s="127">
        <v>226.76130000000001</v>
      </c>
      <c r="FF24" s="127">
        <v>217.1962</v>
      </c>
      <c r="FG24" s="127">
        <v>195.0872</v>
      </c>
      <c r="FH24" s="127">
        <v>178.88329999999999</v>
      </c>
      <c r="FI24" s="127">
        <v>187.95959999999999</v>
      </c>
      <c r="FJ24" s="127">
        <v>193.93790000000001</v>
      </c>
      <c r="FK24" s="127">
        <v>204.02940000000001</v>
      </c>
      <c r="FL24" s="127">
        <v>193.26329999999999</v>
      </c>
      <c r="FM24" s="127">
        <v>184.0505</v>
      </c>
      <c r="FN24" s="127">
        <v>192.69380000000001</v>
      </c>
      <c r="FO24" s="127">
        <v>175.22460000000001</v>
      </c>
      <c r="FP24" s="127">
        <v>164.23769999999999</v>
      </c>
      <c r="FQ24" s="127">
        <v>156.5608</v>
      </c>
      <c r="FR24" s="127">
        <v>160.5753</v>
      </c>
      <c r="FS24" s="131">
        <v>161.12559999999999</v>
      </c>
    </row>
    <row r="25" spans="1:175" s="36" customFormat="1" ht="11.25" x14ac:dyDescent="0.2">
      <c r="A25" s="36" t="s">
        <v>2982</v>
      </c>
      <c r="B25" s="36" t="s">
        <v>5366</v>
      </c>
      <c r="C25" s="49" t="s">
        <v>3526</v>
      </c>
      <c r="D25" s="23" t="str">
        <f>IF(LEFT($I$1,1)="1",VLOOKUP($A25,PPI_IPI_PGA_PGAI!$A:$E,2,FALSE),IF(LEFT($I$1,1)="2",VLOOKUP($A25,PPI_IPI_PGA_PGAI!$A:$E,3,FALSE),IF(LEFT($I$1,1)="3",VLOOKUP($A25,PPI_IPI_PGA_PGAI!$A:$E,4,FALSE),VLOOKUP($A25,PPI_IPI_PGA_PGAI!$A:$E,5,FALSE))))</f>
        <v>Chemische Produkte</v>
      </c>
      <c r="E25" s="10">
        <v>6.7489999999999997</v>
      </c>
      <c r="G25" s="74">
        <v>112.0402</v>
      </c>
      <c r="H25" s="74">
        <v>112.0402</v>
      </c>
      <c r="I25" s="74">
        <v>112.2265</v>
      </c>
      <c r="J25" s="74">
        <v>112.2265</v>
      </c>
      <c r="K25" s="74">
        <v>112.2265</v>
      </c>
      <c r="L25" s="74">
        <v>114.3128</v>
      </c>
      <c r="M25" s="74">
        <v>114.3128</v>
      </c>
      <c r="N25" s="74">
        <v>114.3128</v>
      </c>
      <c r="O25" s="74">
        <v>110.7603</v>
      </c>
      <c r="P25" s="74">
        <v>110.7603</v>
      </c>
      <c r="Q25" s="74">
        <v>110.7603</v>
      </c>
      <c r="R25" s="74">
        <v>108.71420000000001</v>
      </c>
      <c r="S25" s="74">
        <v>108.71420000000001</v>
      </c>
      <c r="T25" s="74">
        <v>108.71420000000001</v>
      </c>
      <c r="U25" s="74">
        <v>110.8441</v>
      </c>
      <c r="V25" s="74">
        <v>110.8441</v>
      </c>
      <c r="W25" s="74">
        <v>110.8441</v>
      </c>
      <c r="X25" s="74">
        <v>110.6849</v>
      </c>
      <c r="Y25" s="74">
        <v>110.6849</v>
      </c>
      <c r="Z25" s="74">
        <v>110.6849</v>
      </c>
      <c r="AA25" s="74">
        <v>111.28830000000001</v>
      </c>
      <c r="AB25" s="74">
        <v>111.28830000000001</v>
      </c>
      <c r="AC25" s="74">
        <v>111.28830000000001</v>
      </c>
      <c r="AD25" s="74">
        <v>112.462</v>
      </c>
      <c r="AE25" s="74">
        <v>112.462</v>
      </c>
      <c r="AF25" s="74">
        <v>112.462</v>
      </c>
      <c r="AG25" s="74">
        <v>112.6872</v>
      </c>
      <c r="AH25" s="74">
        <v>112.6872</v>
      </c>
      <c r="AI25" s="74">
        <v>112.6872</v>
      </c>
      <c r="AJ25" s="74">
        <v>113.7732</v>
      </c>
      <c r="AK25" s="74">
        <v>113.7732</v>
      </c>
      <c r="AL25" s="74">
        <v>113.7732</v>
      </c>
      <c r="AM25" s="74">
        <v>113.9525</v>
      </c>
      <c r="AN25" s="74">
        <v>113.9525</v>
      </c>
      <c r="AO25" s="74">
        <v>113.9525</v>
      </c>
      <c r="AP25" s="74">
        <v>113.76479999999999</v>
      </c>
      <c r="AQ25" s="74">
        <v>113.76479999999999</v>
      </c>
      <c r="AR25" s="74">
        <v>113.76479999999999</v>
      </c>
      <c r="AS25" s="74">
        <v>112.2765</v>
      </c>
      <c r="AT25" s="74">
        <v>112.2765</v>
      </c>
      <c r="AU25" s="74">
        <v>112.2765</v>
      </c>
      <c r="AV25" s="74">
        <v>111.7606</v>
      </c>
      <c r="AW25" s="74">
        <v>111.7606</v>
      </c>
      <c r="AX25" s="74">
        <v>111.7606</v>
      </c>
      <c r="AY25" s="74">
        <v>112.04940000000001</v>
      </c>
      <c r="AZ25" s="74">
        <v>112.04940000000001</v>
      </c>
      <c r="BA25" s="74">
        <v>112.04940000000001</v>
      </c>
      <c r="BB25" s="74">
        <v>110.96850000000001</v>
      </c>
      <c r="BC25" s="74">
        <v>110.96850000000001</v>
      </c>
      <c r="BD25" s="74">
        <v>110.96850000000001</v>
      </c>
      <c r="BE25" s="74">
        <v>108.0669</v>
      </c>
      <c r="BF25" s="74">
        <v>108.0669</v>
      </c>
      <c r="BG25" s="74">
        <v>108.0669</v>
      </c>
      <c r="BH25" s="74">
        <v>103.0064</v>
      </c>
      <c r="BI25" s="74">
        <v>103.0064</v>
      </c>
      <c r="BJ25" s="74">
        <v>103.0064</v>
      </c>
      <c r="BK25" s="74">
        <v>101.0762</v>
      </c>
      <c r="BL25" s="74">
        <v>101.0762</v>
      </c>
      <c r="BM25" s="74">
        <v>101.0762</v>
      </c>
      <c r="BN25" s="74">
        <v>103.0885</v>
      </c>
      <c r="BO25" s="74">
        <v>103.0885</v>
      </c>
      <c r="BP25" s="74">
        <v>103.0885</v>
      </c>
      <c r="BQ25" s="74">
        <v>101.36539999999999</v>
      </c>
      <c r="BR25" s="74">
        <v>101.36539999999999</v>
      </c>
      <c r="BS25" s="74">
        <v>101.36539999999999</v>
      </c>
      <c r="BT25" s="74">
        <v>100.196</v>
      </c>
      <c r="BU25" s="74">
        <v>100.196</v>
      </c>
      <c r="BV25" s="74">
        <v>100.196</v>
      </c>
      <c r="BW25" s="74">
        <v>102.5157</v>
      </c>
      <c r="BX25" s="74">
        <v>102.5157</v>
      </c>
      <c r="BY25" s="74">
        <v>102.5157</v>
      </c>
      <c r="BZ25" s="74">
        <v>101.2527</v>
      </c>
      <c r="CA25" s="74">
        <v>101.2527</v>
      </c>
      <c r="CB25" s="74">
        <v>101.2527</v>
      </c>
      <c r="CC25" s="74">
        <v>102.7628</v>
      </c>
      <c r="CD25" s="74">
        <v>102.7628</v>
      </c>
      <c r="CE25" s="74">
        <v>102.7628</v>
      </c>
      <c r="CF25" s="74">
        <v>102.8275</v>
      </c>
      <c r="CG25" s="74">
        <v>102.8275</v>
      </c>
      <c r="CH25" s="74">
        <v>102.8275</v>
      </c>
      <c r="CI25" s="74">
        <v>104.4051</v>
      </c>
      <c r="CJ25" s="74">
        <v>104.4051</v>
      </c>
      <c r="CK25" s="74">
        <v>104.4051</v>
      </c>
      <c r="CL25" s="74">
        <v>105.28</v>
      </c>
      <c r="CM25" s="74">
        <v>105.28</v>
      </c>
      <c r="CN25" s="74">
        <v>105.28</v>
      </c>
      <c r="CO25" s="74">
        <v>106.68819999999999</v>
      </c>
      <c r="CP25" s="74">
        <v>106.68819999999999</v>
      </c>
      <c r="CQ25" s="74">
        <v>106.68819999999999</v>
      </c>
      <c r="CR25" s="74">
        <v>108.04689999999999</v>
      </c>
      <c r="CS25" s="74">
        <v>108.04689999999999</v>
      </c>
      <c r="CT25" s="74">
        <v>108.04689999999999</v>
      </c>
      <c r="CU25" s="74">
        <v>109.7131</v>
      </c>
      <c r="CV25" s="74">
        <v>109.7131</v>
      </c>
      <c r="CW25" s="74">
        <v>109.7131</v>
      </c>
      <c r="CX25" s="74">
        <v>109.9451</v>
      </c>
      <c r="CY25" s="74">
        <v>109.9451</v>
      </c>
      <c r="CZ25" s="74">
        <v>109.9451</v>
      </c>
      <c r="DA25" s="74">
        <v>109.7454</v>
      </c>
      <c r="DB25" s="74">
        <v>109.7454</v>
      </c>
      <c r="DC25" s="74">
        <v>109.7454</v>
      </c>
      <c r="DD25" s="74">
        <v>107.977</v>
      </c>
      <c r="DE25" s="74">
        <v>107.977</v>
      </c>
      <c r="DF25" s="74">
        <v>107.977</v>
      </c>
      <c r="DG25" s="74">
        <v>107.9641</v>
      </c>
      <c r="DH25" s="74">
        <v>107.9641</v>
      </c>
      <c r="DI25" s="74">
        <v>107.9641</v>
      </c>
      <c r="DJ25" s="74">
        <v>105.7329</v>
      </c>
      <c r="DK25" s="74">
        <v>105.7329</v>
      </c>
      <c r="DL25" s="81">
        <v>105.7329</v>
      </c>
      <c r="DM25" s="74">
        <v>105.2256</v>
      </c>
      <c r="DN25" s="74">
        <v>105.2256</v>
      </c>
      <c r="DO25" s="74">
        <v>105.2256</v>
      </c>
      <c r="DP25" s="74">
        <v>103.4555</v>
      </c>
      <c r="DQ25" s="74">
        <v>103.4555</v>
      </c>
      <c r="DR25" s="74">
        <v>103.4555</v>
      </c>
      <c r="DS25" s="74">
        <v>99.726500000000001</v>
      </c>
      <c r="DT25" s="74">
        <v>99.726500000000001</v>
      </c>
      <c r="DU25" s="74">
        <v>99.726500000000001</v>
      </c>
      <c r="DV25" s="74">
        <v>100</v>
      </c>
      <c r="DW25" s="74">
        <v>100</v>
      </c>
      <c r="DX25" s="109">
        <v>100</v>
      </c>
      <c r="DY25" s="74">
        <v>100.8018</v>
      </c>
      <c r="DZ25" s="74">
        <v>100.8018</v>
      </c>
      <c r="EA25" s="74">
        <v>100.8018</v>
      </c>
      <c r="EB25" s="74">
        <v>105.4118</v>
      </c>
      <c r="EC25" s="74">
        <v>105.4118</v>
      </c>
      <c r="ED25" s="74">
        <v>105.4118</v>
      </c>
      <c r="EE25" s="74">
        <v>110.8193</v>
      </c>
      <c r="EF25" s="74">
        <v>110.8193</v>
      </c>
      <c r="EG25" s="74">
        <v>110.8193</v>
      </c>
      <c r="EH25" s="74">
        <v>112.0671</v>
      </c>
      <c r="EI25" s="74">
        <v>112.0671</v>
      </c>
      <c r="EJ25" s="74">
        <v>112.0671</v>
      </c>
      <c r="EK25" s="74">
        <v>112.7321</v>
      </c>
      <c r="EL25" s="74">
        <v>112.7321</v>
      </c>
      <c r="EM25" s="74">
        <v>112.7321</v>
      </c>
      <c r="EN25" s="74">
        <v>116.4195</v>
      </c>
      <c r="EO25" s="74">
        <v>116.4195</v>
      </c>
      <c r="EP25" s="74">
        <v>116.4195</v>
      </c>
      <c r="EQ25" s="74">
        <v>119.9439</v>
      </c>
      <c r="ER25" s="74">
        <v>119.9439</v>
      </c>
      <c r="ES25" s="127">
        <v>119.9439</v>
      </c>
      <c r="ET25" s="127">
        <v>115.6571</v>
      </c>
      <c r="EU25" s="127">
        <v>115.6571</v>
      </c>
      <c r="EV25" s="127">
        <v>115.6571</v>
      </c>
      <c r="EW25" s="127">
        <v>114.325</v>
      </c>
      <c r="EX25" s="127">
        <v>114.325</v>
      </c>
      <c r="EY25" s="127">
        <v>114.325</v>
      </c>
      <c r="EZ25" s="127">
        <v>113.9079</v>
      </c>
      <c r="FA25" s="127">
        <v>113.9079</v>
      </c>
      <c r="FB25" s="127">
        <v>113.9079</v>
      </c>
      <c r="FC25" s="127">
        <v>110.76220000000001</v>
      </c>
      <c r="FD25" s="127">
        <v>110.76220000000001</v>
      </c>
      <c r="FE25" s="127">
        <v>110.76220000000001</v>
      </c>
      <c r="FF25" s="127">
        <v>107.6276</v>
      </c>
      <c r="FG25" s="127">
        <v>107.6276</v>
      </c>
      <c r="FH25" s="127">
        <v>107.6276</v>
      </c>
      <c r="FI25" s="127">
        <v>106.5155</v>
      </c>
      <c r="FJ25" s="127">
        <v>106.5155</v>
      </c>
      <c r="FK25" s="127">
        <v>106.5155</v>
      </c>
      <c r="FL25" s="127">
        <v>106.3343</v>
      </c>
      <c r="FM25" s="127">
        <v>106.3343</v>
      </c>
      <c r="FN25" s="127">
        <v>106.3343</v>
      </c>
      <c r="FO25" s="127">
        <v>106.9768</v>
      </c>
      <c r="FP25" s="127">
        <v>106.9768</v>
      </c>
      <c r="FQ25" s="127">
        <v>106.9768</v>
      </c>
      <c r="FR25" s="127">
        <v>104.866</v>
      </c>
      <c r="FS25" s="131">
        <v>104.866</v>
      </c>
    </row>
    <row r="26" spans="1:175" s="36" customFormat="1" ht="11.25" x14ac:dyDescent="0.2">
      <c r="A26" s="36" t="s">
        <v>3004</v>
      </c>
      <c r="B26" s="36" t="s">
        <v>5367</v>
      </c>
      <c r="C26" s="49" t="s">
        <v>3527</v>
      </c>
      <c r="D26" s="23" t="str">
        <f>IF(LEFT($I$1,1)="1",VLOOKUP($A26,PPI_IPI_PGA_PGAI!$A:$E,2,FALSE),IF(LEFT($I$1,1)="2",VLOOKUP($A26,PPI_IPI_PGA_PGAI!$A:$E,3,FALSE),IF(LEFT($I$1,1)="3",VLOOKUP($A26,PPI_IPI_PGA_PGAI!$A:$E,4,FALSE),VLOOKUP($A26,PPI_IPI_PGA_PGAI!$A:$E,5,FALSE))))</f>
        <v>Pharmazeutische Produkte</v>
      </c>
      <c r="E26" s="10">
        <v>10.667199999999999</v>
      </c>
      <c r="G26" s="74">
        <v>124.6893</v>
      </c>
      <c r="H26" s="74">
        <v>124.6893</v>
      </c>
      <c r="I26" s="74">
        <v>124.8545</v>
      </c>
      <c r="J26" s="74">
        <v>124.8545</v>
      </c>
      <c r="K26" s="74">
        <v>124.8545</v>
      </c>
      <c r="L26" s="74">
        <v>124.4627</v>
      </c>
      <c r="M26" s="74">
        <v>124.4627</v>
      </c>
      <c r="N26" s="74">
        <v>124.4627</v>
      </c>
      <c r="O26" s="74">
        <v>121.85339999999999</v>
      </c>
      <c r="P26" s="74">
        <v>121.85339999999999</v>
      </c>
      <c r="Q26" s="74">
        <v>121.85339999999999</v>
      </c>
      <c r="R26" s="74">
        <v>118.0667</v>
      </c>
      <c r="S26" s="74">
        <v>118.0667</v>
      </c>
      <c r="T26" s="74">
        <v>118.0667</v>
      </c>
      <c r="U26" s="74">
        <v>119.8963</v>
      </c>
      <c r="V26" s="74">
        <v>119.8963</v>
      </c>
      <c r="W26" s="74">
        <v>119.8963</v>
      </c>
      <c r="X26" s="74">
        <v>118.9855</v>
      </c>
      <c r="Y26" s="74">
        <v>118.9855</v>
      </c>
      <c r="Z26" s="74">
        <v>118.9855</v>
      </c>
      <c r="AA26" s="74">
        <v>118.849</v>
      </c>
      <c r="AB26" s="74">
        <v>118.849</v>
      </c>
      <c r="AC26" s="74">
        <v>118.849</v>
      </c>
      <c r="AD26" s="74">
        <v>118.0806</v>
      </c>
      <c r="AE26" s="74">
        <v>118.0806</v>
      </c>
      <c r="AF26" s="74">
        <v>118.0806</v>
      </c>
      <c r="AG26" s="74">
        <v>116.7544</v>
      </c>
      <c r="AH26" s="74">
        <v>116.7544</v>
      </c>
      <c r="AI26" s="74">
        <v>116.7544</v>
      </c>
      <c r="AJ26" s="74">
        <v>118.8082</v>
      </c>
      <c r="AK26" s="74">
        <v>118.8082</v>
      </c>
      <c r="AL26" s="74">
        <v>118.8082</v>
      </c>
      <c r="AM26" s="74">
        <v>117.98260000000001</v>
      </c>
      <c r="AN26" s="74">
        <v>117.98260000000001</v>
      </c>
      <c r="AO26" s="74">
        <v>117.98260000000001</v>
      </c>
      <c r="AP26" s="74">
        <v>119.1347</v>
      </c>
      <c r="AQ26" s="74">
        <v>119.1347</v>
      </c>
      <c r="AR26" s="74">
        <v>119.1347</v>
      </c>
      <c r="AS26" s="74">
        <v>116.1985</v>
      </c>
      <c r="AT26" s="74">
        <v>116.1985</v>
      </c>
      <c r="AU26" s="74">
        <v>116.1985</v>
      </c>
      <c r="AV26" s="74">
        <v>115.4066</v>
      </c>
      <c r="AW26" s="74">
        <v>115.4066</v>
      </c>
      <c r="AX26" s="74">
        <v>115.4066</v>
      </c>
      <c r="AY26" s="74">
        <v>114.7452</v>
      </c>
      <c r="AZ26" s="74">
        <v>114.7452</v>
      </c>
      <c r="BA26" s="74">
        <v>114.7452</v>
      </c>
      <c r="BB26" s="74">
        <v>115.672</v>
      </c>
      <c r="BC26" s="74">
        <v>115.672</v>
      </c>
      <c r="BD26" s="74">
        <v>115.672</v>
      </c>
      <c r="BE26" s="74">
        <v>112.6785</v>
      </c>
      <c r="BF26" s="74">
        <v>112.6785</v>
      </c>
      <c r="BG26" s="74">
        <v>112.6785</v>
      </c>
      <c r="BH26" s="74">
        <v>110.2056</v>
      </c>
      <c r="BI26" s="74">
        <v>110.2056</v>
      </c>
      <c r="BJ26" s="74">
        <v>110.2056</v>
      </c>
      <c r="BK26" s="74">
        <v>108.6271</v>
      </c>
      <c r="BL26" s="74">
        <v>108.6271</v>
      </c>
      <c r="BM26" s="74">
        <v>108.6271</v>
      </c>
      <c r="BN26" s="74">
        <v>110.32510000000001</v>
      </c>
      <c r="BO26" s="74">
        <v>110.32510000000001</v>
      </c>
      <c r="BP26" s="74">
        <v>110.2201</v>
      </c>
      <c r="BQ26" s="74">
        <v>109.5411</v>
      </c>
      <c r="BR26" s="74">
        <v>109.29859999999999</v>
      </c>
      <c r="BS26" s="74">
        <v>109.3751</v>
      </c>
      <c r="BT26" s="74">
        <v>109.5502</v>
      </c>
      <c r="BU26" s="74">
        <v>109.80249999999999</v>
      </c>
      <c r="BV26" s="74">
        <v>109.8467</v>
      </c>
      <c r="BW26" s="74">
        <v>109.0652</v>
      </c>
      <c r="BX26" s="74">
        <v>109.5985</v>
      </c>
      <c r="BY26" s="74">
        <v>109.49469999999999</v>
      </c>
      <c r="BZ26" s="74">
        <v>109.6121</v>
      </c>
      <c r="CA26" s="74">
        <v>109.62730000000001</v>
      </c>
      <c r="CB26" s="74">
        <v>109.7248</v>
      </c>
      <c r="CC26" s="74">
        <v>109.77509999999999</v>
      </c>
      <c r="CD26" s="74">
        <v>109.9392</v>
      </c>
      <c r="CE26" s="74">
        <v>110.0116</v>
      </c>
      <c r="CF26" s="74">
        <v>110.0806</v>
      </c>
      <c r="CG26" s="74">
        <v>110.06659999999999</v>
      </c>
      <c r="CH26" s="74">
        <v>109.9076</v>
      </c>
      <c r="CI26" s="74">
        <v>109.7955</v>
      </c>
      <c r="CJ26" s="74">
        <v>109.7366</v>
      </c>
      <c r="CK26" s="74">
        <v>109.746</v>
      </c>
      <c r="CL26" s="74">
        <v>109.9632</v>
      </c>
      <c r="CM26" s="74">
        <v>109.9682</v>
      </c>
      <c r="CN26" s="74">
        <v>109.9457</v>
      </c>
      <c r="CO26" s="74">
        <v>109.9892</v>
      </c>
      <c r="CP26" s="74">
        <v>107.8651</v>
      </c>
      <c r="CQ26" s="74">
        <v>107.74979999999999</v>
      </c>
      <c r="CR26" s="74">
        <v>106.6977</v>
      </c>
      <c r="CS26" s="74">
        <v>107.31310000000001</v>
      </c>
      <c r="CT26" s="74">
        <v>107.3129</v>
      </c>
      <c r="CU26" s="74">
        <v>107.8077</v>
      </c>
      <c r="CV26" s="74">
        <v>107.4191</v>
      </c>
      <c r="CW26" s="74">
        <v>107.4333</v>
      </c>
      <c r="CX26" s="74">
        <v>106.8013</v>
      </c>
      <c r="CY26" s="74">
        <v>106.81359999999999</v>
      </c>
      <c r="CZ26" s="74">
        <v>105.0919</v>
      </c>
      <c r="DA26" s="74">
        <v>104.83629999999999</v>
      </c>
      <c r="DB26" s="74">
        <v>104.7131</v>
      </c>
      <c r="DC26" s="74">
        <v>104.6769</v>
      </c>
      <c r="DD26" s="74">
        <v>104.1854</v>
      </c>
      <c r="DE26" s="74">
        <v>104.099</v>
      </c>
      <c r="DF26" s="74">
        <v>104.1525</v>
      </c>
      <c r="DG26" s="74">
        <v>104.0921</v>
      </c>
      <c r="DH26" s="74">
        <v>104.0853</v>
      </c>
      <c r="DI26" s="74">
        <v>103.99630000000001</v>
      </c>
      <c r="DJ26" s="74">
        <v>103.68</v>
      </c>
      <c r="DK26" s="74">
        <v>103.6763</v>
      </c>
      <c r="DL26" s="81">
        <v>102.3712</v>
      </c>
      <c r="DM26" s="74">
        <v>101.8573</v>
      </c>
      <c r="DN26" s="74">
        <v>101.8301</v>
      </c>
      <c r="DO26" s="74">
        <v>101.58110000000001</v>
      </c>
      <c r="DP26" s="74">
        <v>101.2312</v>
      </c>
      <c r="DQ26" s="74">
        <v>101.21599999999999</v>
      </c>
      <c r="DR26" s="74">
        <v>101.19240000000001</v>
      </c>
      <c r="DS26" s="74">
        <v>101.1104</v>
      </c>
      <c r="DT26" s="74">
        <v>101.0497</v>
      </c>
      <c r="DU26" s="74">
        <v>101.1251</v>
      </c>
      <c r="DV26" s="74">
        <v>100.82510000000001</v>
      </c>
      <c r="DW26" s="74">
        <v>100</v>
      </c>
      <c r="DX26" s="109">
        <v>99.931799999999996</v>
      </c>
      <c r="DY26" s="74">
        <v>99.754599999999996</v>
      </c>
      <c r="DZ26" s="74">
        <v>99.7393</v>
      </c>
      <c r="EA26" s="74">
        <v>99.742999999999995</v>
      </c>
      <c r="EB26" s="74">
        <v>99.859399999999994</v>
      </c>
      <c r="EC26" s="74">
        <v>99.859399999999994</v>
      </c>
      <c r="ED26" s="74">
        <v>99.859399999999994</v>
      </c>
      <c r="EE26" s="74">
        <v>99.275800000000004</v>
      </c>
      <c r="EF26" s="74">
        <v>99.3309</v>
      </c>
      <c r="EG26" s="74">
        <v>99.220500000000001</v>
      </c>
      <c r="EH26" s="74">
        <v>98.934100000000001</v>
      </c>
      <c r="EI26" s="74">
        <v>98.237200000000001</v>
      </c>
      <c r="EJ26" s="74">
        <v>98.1477</v>
      </c>
      <c r="EK26" s="74">
        <v>97.788600000000002</v>
      </c>
      <c r="EL26" s="74">
        <v>97.484999999999999</v>
      </c>
      <c r="EM26" s="74">
        <v>97.633300000000006</v>
      </c>
      <c r="EN26" s="74">
        <v>97.774100000000004</v>
      </c>
      <c r="EO26" s="74">
        <v>97.730500000000006</v>
      </c>
      <c r="EP26" s="74">
        <v>97.752099999999999</v>
      </c>
      <c r="EQ26" s="74">
        <v>97.375399999999999</v>
      </c>
      <c r="ER26" s="74">
        <v>97.408199999999994</v>
      </c>
      <c r="ES26" s="127">
        <v>97.400499999999994</v>
      </c>
      <c r="ET26" s="127">
        <v>96.638999999999996</v>
      </c>
      <c r="EU26" s="127">
        <v>95.950699999999998</v>
      </c>
      <c r="EV26" s="127">
        <v>95.721199999999996</v>
      </c>
      <c r="EW26" s="127">
        <v>96.170299999999997</v>
      </c>
      <c r="EX26" s="127">
        <v>96.086799999999997</v>
      </c>
      <c r="EY26" s="127">
        <v>96.218599999999995</v>
      </c>
      <c r="EZ26" s="127">
        <v>96.277500000000003</v>
      </c>
      <c r="FA26" s="127">
        <v>96.177999999999997</v>
      </c>
      <c r="FB26" s="127">
        <v>95.974000000000004</v>
      </c>
      <c r="FC26" s="127">
        <v>95.474800000000002</v>
      </c>
      <c r="FD26" s="127">
        <v>95.395600000000002</v>
      </c>
      <c r="FE26" s="127">
        <v>95.411199999999994</v>
      </c>
      <c r="FF26" s="127">
        <v>94.992400000000004</v>
      </c>
      <c r="FG26" s="127">
        <v>93.688199999999995</v>
      </c>
      <c r="FH26" s="127">
        <v>93.451999999999998</v>
      </c>
      <c r="FI26" s="127">
        <v>93.411600000000007</v>
      </c>
      <c r="FJ26" s="127">
        <v>92.954300000000003</v>
      </c>
      <c r="FK26" s="127">
        <v>92.803200000000004</v>
      </c>
      <c r="FL26" s="127">
        <v>92.366200000000006</v>
      </c>
      <c r="FM26" s="127">
        <v>92.132099999999994</v>
      </c>
      <c r="FN26" s="127">
        <v>92.114800000000002</v>
      </c>
      <c r="FO26" s="127">
        <v>92.192800000000005</v>
      </c>
      <c r="FP26" s="127">
        <v>92.008600000000001</v>
      </c>
      <c r="FQ26" s="127">
        <v>91.945899999999995</v>
      </c>
      <c r="FR26" s="127">
        <v>91.524600000000007</v>
      </c>
      <c r="FS26" s="131">
        <v>90.468699999999998</v>
      </c>
    </row>
    <row r="27" spans="1:175" s="36" customFormat="1" ht="11.25" x14ac:dyDescent="0.2">
      <c r="A27" s="36" t="s">
        <v>3007</v>
      </c>
      <c r="B27" s="36" t="s">
        <v>5368</v>
      </c>
      <c r="C27" s="49" t="s">
        <v>3528</v>
      </c>
      <c r="D27" s="23" t="str">
        <f>IF(LEFT($I$1,1)="1",VLOOKUP($A27,PPI_IPI_PGA_PGAI!$A:$E,2,FALSE),IF(LEFT($I$1,1)="2",VLOOKUP($A27,PPI_IPI_PGA_PGAI!$A:$E,3,FALSE),IF(LEFT($I$1,1)="3",VLOOKUP($A27,PPI_IPI_PGA_PGAI!$A:$E,4,FALSE),VLOOKUP($A27,PPI_IPI_PGA_PGAI!$A:$E,5,FALSE))))</f>
        <v>Gummi- und Kunststoffwaren</v>
      </c>
      <c r="E27" s="10">
        <v>3.0326</v>
      </c>
      <c r="G27" s="74">
        <v>106.6966</v>
      </c>
      <c r="H27" s="74">
        <v>106.6966</v>
      </c>
      <c r="I27" s="74">
        <v>107.36539999999999</v>
      </c>
      <c r="J27" s="74">
        <v>107.36539999999999</v>
      </c>
      <c r="K27" s="74">
        <v>107.36539999999999</v>
      </c>
      <c r="L27" s="74">
        <v>107.36790000000001</v>
      </c>
      <c r="M27" s="74">
        <v>107.36790000000001</v>
      </c>
      <c r="N27" s="74">
        <v>107.36790000000001</v>
      </c>
      <c r="O27" s="74">
        <v>103.85720000000001</v>
      </c>
      <c r="P27" s="74">
        <v>103.85720000000001</v>
      </c>
      <c r="Q27" s="74">
        <v>103.85720000000001</v>
      </c>
      <c r="R27" s="74">
        <v>104.9532</v>
      </c>
      <c r="S27" s="74">
        <v>104.9532</v>
      </c>
      <c r="T27" s="74">
        <v>104.9532</v>
      </c>
      <c r="U27" s="74">
        <v>104.74509999999999</v>
      </c>
      <c r="V27" s="74">
        <v>104.74509999999999</v>
      </c>
      <c r="W27" s="74">
        <v>104.74509999999999</v>
      </c>
      <c r="X27" s="74">
        <v>105.1311</v>
      </c>
      <c r="Y27" s="74">
        <v>105.1311</v>
      </c>
      <c r="Z27" s="74">
        <v>105.1311</v>
      </c>
      <c r="AA27" s="74">
        <v>105.1574</v>
      </c>
      <c r="AB27" s="74">
        <v>105.1574</v>
      </c>
      <c r="AC27" s="74">
        <v>105.1574</v>
      </c>
      <c r="AD27" s="74">
        <v>105.5887</v>
      </c>
      <c r="AE27" s="74">
        <v>105.5887</v>
      </c>
      <c r="AF27" s="74">
        <v>105.5887</v>
      </c>
      <c r="AG27" s="74">
        <v>106.11199999999999</v>
      </c>
      <c r="AH27" s="74">
        <v>106.11199999999999</v>
      </c>
      <c r="AI27" s="74">
        <v>106.11199999999999</v>
      </c>
      <c r="AJ27" s="74">
        <v>105.611</v>
      </c>
      <c r="AK27" s="74">
        <v>105.611</v>
      </c>
      <c r="AL27" s="74">
        <v>105.611</v>
      </c>
      <c r="AM27" s="74">
        <v>105.71129999999999</v>
      </c>
      <c r="AN27" s="74">
        <v>105.71129999999999</v>
      </c>
      <c r="AO27" s="74">
        <v>105.71129999999999</v>
      </c>
      <c r="AP27" s="74">
        <v>105.50109999999999</v>
      </c>
      <c r="AQ27" s="74">
        <v>105.50109999999999</v>
      </c>
      <c r="AR27" s="74">
        <v>105.50109999999999</v>
      </c>
      <c r="AS27" s="74">
        <v>104.9689</v>
      </c>
      <c r="AT27" s="74">
        <v>104.9689</v>
      </c>
      <c r="AU27" s="74">
        <v>104.9689</v>
      </c>
      <c r="AV27" s="74">
        <v>105.2163</v>
      </c>
      <c r="AW27" s="74">
        <v>105.2163</v>
      </c>
      <c r="AX27" s="74">
        <v>105.2163</v>
      </c>
      <c r="AY27" s="74">
        <v>105.3434</v>
      </c>
      <c r="AZ27" s="74">
        <v>105.3434</v>
      </c>
      <c r="BA27" s="74">
        <v>105.3434</v>
      </c>
      <c r="BB27" s="74">
        <v>105.01179999999999</v>
      </c>
      <c r="BC27" s="74">
        <v>105.01179999999999</v>
      </c>
      <c r="BD27" s="74">
        <v>105.01179999999999</v>
      </c>
      <c r="BE27" s="74">
        <v>99.012600000000006</v>
      </c>
      <c r="BF27" s="74">
        <v>99.012600000000006</v>
      </c>
      <c r="BG27" s="74">
        <v>99.012600000000006</v>
      </c>
      <c r="BH27" s="74">
        <v>97.867999999999995</v>
      </c>
      <c r="BI27" s="74">
        <v>97.867999999999995</v>
      </c>
      <c r="BJ27" s="74">
        <v>97.867999999999995</v>
      </c>
      <c r="BK27" s="74">
        <v>98.377499999999998</v>
      </c>
      <c r="BL27" s="74">
        <v>98.377499999999998</v>
      </c>
      <c r="BM27" s="74">
        <v>98.377499999999998</v>
      </c>
      <c r="BN27" s="74">
        <v>98.642700000000005</v>
      </c>
      <c r="BO27" s="74">
        <v>98.642700000000005</v>
      </c>
      <c r="BP27" s="74">
        <v>98.642700000000005</v>
      </c>
      <c r="BQ27" s="74">
        <v>98.288600000000002</v>
      </c>
      <c r="BR27" s="74">
        <v>98.288600000000002</v>
      </c>
      <c r="BS27" s="74">
        <v>98.288600000000002</v>
      </c>
      <c r="BT27" s="74">
        <v>98.041799999999995</v>
      </c>
      <c r="BU27" s="74">
        <v>98.041799999999995</v>
      </c>
      <c r="BV27" s="74">
        <v>98.041799999999995</v>
      </c>
      <c r="BW27" s="74">
        <v>97.794399999999996</v>
      </c>
      <c r="BX27" s="74">
        <v>97.794399999999996</v>
      </c>
      <c r="BY27" s="74">
        <v>97.794399999999996</v>
      </c>
      <c r="BZ27" s="74">
        <v>97.793599999999998</v>
      </c>
      <c r="CA27" s="74">
        <v>97.793599999999998</v>
      </c>
      <c r="CB27" s="74">
        <v>97.793599999999998</v>
      </c>
      <c r="CC27" s="74">
        <v>97.457300000000004</v>
      </c>
      <c r="CD27" s="74">
        <v>97.457300000000004</v>
      </c>
      <c r="CE27" s="74">
        <v>97.457300000000004</v>
      </c>
      <c r="CF27" s="74">
        <v>98.381900000000002</v>
      </c>
      <c r="CG27" s="74">
        <v>98.381900000000002</v>
      </c>
      <c r="CH27" s="74">
        <v>98.381900000000002</v>
      </c>
      <c r="CI27" s="74">
        <v>100.12179999999999</v>
      </c>
      <c r="CJ27" s="74">
        <v>100.12179999999999</v>
      </c>
      <c r="CK27" s="74">
        <v>100.12179999999999</v>
      </c>
      <c r="CL27" s="74">
        <v>101.31270000000001</v>
      </c>
      <c r="CM27" s="74">
        <v>101.31270000000001</v>
      </c>
      <c r="CN27" s="74">
        <v>101.31270000000001</v>
      </c>
      <c r="CO27" s="74">
        <v>102.0727</v>
      </c>
      <c r="CP27" s="74">
        <v>102.0727</v>
      </c>
      <c r="CQ27" s="74">
        <v>102.0727</v>
      </c>
      <c r="CR27" s="74">
        <v>103.5064</v>
      </c>
      <c r="CS27" s="74">
        <v>103.5064</v>
      </c>
      <c r="CT27" s="74">
        <v>103.5064</v>
      </c>
      <c r="CU27" s="74">
        <v>103.155</v>
      </c>
      <c r="CV27" s="74">
        <v>103.155</v>
      </c>
      <c r="CW27" s="74">
        <v>103.155</v>
      </c>
      <c r="CX27" s="74">
        <v>102.95950000000001</v>
      </c>
      <c r="CY27" s="74">
        <v>102.95950000000001</v>
      </c>
      <c r="CZ27" s="74">
        <v>102.95950000000001</v>
      </c>
      <c r="DA27" s="74">
        <v>103.5035</v>
      </c>
      <c r="DB27" s="74">
        <v>103.5035</v>
      </c>
      <c r="DC27" s="74">
        <v>103.5035</v>
      </c>
      <c r="DD27" s="74">
        <v>103.7069</v>
      </c>
      <c r="DE27" s="74">
        <v>103.7069</v>
      </c>
      <c r="DF27" s="74">
        <v>103.7069</v>
      </c>
      <c r="DG27" s="74">
        <v>102.1109</v>
      </c>
      <c r="DH27" s="74">
        <v>102.1109</v>
      </c>
      <c r="DI27" s="74">
        <v>102.1109</v>
      </c>
      <c r="DJ27" s="74">
        <v>101.9466</v>
      </c>
      <c r="DK27" s="74">
        <v>101.9466</v>
      </c>
      <c r="DL27" s="81">
        <v>101.9466</v>
      </c>
      <c r="DM27" s="74">
        <v>100.9718</v>
      </c>
      <c r="DN27" s="74">
        <v>100.9718</v>
      </c>
      <c r="DO27" s="74">
        <v>100.9718</v>
      </c>
      <c r="DP27" s="74">
        <v>99.915000000000006</v>
      </c>
      <c r="DQ27" s="74">
        <v>99.915000000000006</v>
      </c>
      <c r="DR27" s="74">
        <v>99.915000000000006</v>
      </c>
      <c r="DS27" s="74">
        <v>100.3231</v>
      </c>
      <c r="DT27" s="74">
        <v>100.3231</v>
      </c>
      <c r="DU27" s="74">
        <v>100.3231</v>
      </c>
      <c r="DV27" s="74">
        <v>100</v>
      </c>
      <c r="DW27" s="74">
        <v>100</v>
      </c>
      <c r="DX27" s="109">
        <v>100</v>
      </c>
      <c r="DY27" s="74">
        <v>100.7038</v>
      </c>
      <c r="DZ27" s="74">
        <v>100.7038</v>
      </c>
      <c r="EA27" s="74">
        <v>100.7038</v>
      </c>
      <c r="EB27" s="74">
        <v>104.8477</v>
      </c>
      <c r="EC27" s="74">
        <v>104.8477</v>
      </c>
      <c r="ED27" s="74">
        <v>104.8477</v>
      </c>
      <c r="EE27" s="74">
        <v>107.10850000000001</v>
      </c>
      <c r="EF27" s="74">
        <v>107.10850000000001</v>
      </c>
      <c r="EG27" s="74">
        <v>107.10850000000001</v>
      </c>
      <c r="EH27" s="74">
        <v>108.2932</v>
      </c>
      <c r="EI27" s="74">
        <v>108.2932</v>
      </c>
      <c r="EJ27" s="74">
        <v>108.2932</v>
      </c>
      <c r="EK27" s="74">
        <v>110.93</v>
      </c>
      <c r="EL27" s="74">
        <v>110.93</v>
      </c>
      <c r="EM27" s="74">
        <v>110.93</v>
      </c>
      <c r="EN27" s="74">
        <v>114.5714</v>
      </c>
      <c r="EO27" s="74">
        <v>114.5714</v>
      </c>
      <c r="EP27" s="74">
        <v>114.5714</v>
      </c>
      <c r="EQ27" s="74">
        <v>114.9392</v>
      </c>
      <c r="ER27" s="74">
        <v>114.9392</v>
      </c>
      <c r="ES27" s="127">
        <v>114.9392</v>
      </c>
      <c r="ET27" s="127">
        <v>115.5145</v>
      </c>
      <c r="EU27" s="127">
        <v>115.5145</v>
      </c>
      <c r="EV27" s="127">
        <v>115.5145</v>
      </c>
      <c r="EW27" s="127">
        <v>116.4979</v>
      </c>
      <c r="EX27" s="127">
        <v>116.4979</v>
      </c>
      <c r="EY27" s="127">
        <v>116.4979</v>
      </c>
      <c r="EZ27" s="127">
        <v>115.3655</v>
      </c>
      <c r="FA27" s="127">
        <v>115.3655</v>
      </c>
      <c r="FB27" s="127">
        <v>115.3655</v>
      </c>
      <c r="FC27" s="127">
        <v>112.6861</v>
      </c>
      <c r="FD27" s="127">
        <v>112.6861</v>
      </c>
      <c r="FE27" s="127">
        <v>112.6861</v>
      </c>
      <c r="FF27" s="127">
        <v>112.6902</v>
      </c>
      <c r="FG27" s="127">
        <v>112.6902</v>
      </c>
      <c r="FH27" s="127">
        <v>112.6902</v>
      </c>
      <c r="FI27" s="127">
        <v>111.0508</v>
      </c>
      <c r="FJ27" s="127">
        <v>111.0508</v>
      </c>
      <c r="FK27" s="127">
        <v>111.0508</v>
      </c>
      <c r="FL27" s="127">
        <v>112.8231</v>
      </c>
      <c r="FM27" s="127">
        <v>112.8231</v>
      </c>
      <c r="FN27" s="127">
        <v>112.8231</v>
      </c>
      <c r="FO27" s="127">
        <v>111.8644</v>
      </c>
      <c r="FP27" s="127">
        <v>111.8644</v>
      </c>
      <c r="FQ27" s="127">
        <v>111.8644</v>
      </c>
      <c r="FR27" s="127">
        <v>110.7149</v>
      </c>
      <c r="FS27" s="131">
        <v>110.7149</v>
      </c>
    </row>
    <row r="28" spans="1:175" s="36" customFormat="1" ht="11.25" x14ac:dyDescent="0.2">
      <c r="A28" s="36" t="s">
        <v>3027</v>
      </c>
      <c r="B28" s="36" t="s">
        <v>5369</v>
      </c>
      <c r="C28" s="49" t="s">
        <v>3529</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99.629800000000003</v>
      </c>
      <c r="H28" s="74">
        <v>99.630099999999999</v>
      </c>
      <c r="I28" s="74">
        <v>100.34650000000001</v>
      </c>
      <c r="J28" s="74">
        <v>100.3562</v>
      </c>
      <c r="K28" s="74">
        <v>100.37309999999999</v>
      </c>
      <c r="L28" s="74">
        <v>100.128</v>
      </c>
      <c r="M28" s="74">
        <v>100.1204</v>
      </c>
      <c r="N28" s="74">
        <v>100.1204</v>
      </c>
      <c r="O28" s="74">
        <v>98.421599999999998</v>
      </c>
      <c r="P28" s="74">
        <v>98.421199999999999</v>
      </c>
      <c r="Q28" s="74">
        <v>98.438999999999993</v>
      </c>
      <c r="R28" s="74">
        <v>99.0411</v>
      </c>
      <c r="S28" s="74">
        <v>99.041700000000006</v>
      </c>
      <c r="T28" s="74">
        <v>99.101399999999998</v>
      </c>
      <c r="U28" s="74">
        <v>99.110299999999995</v>
      </c>
      <c r="V28" s="74">
        <v>99.1404</v>
      </c>
      <c r="W28" s="74">
        <v>99.142799999999994</v>
      </c>
      <c r="X28" s="74">
        <v>98.745699999999999</v>
      </c>
      <c r="Y28" s="74">
        <v>98.724999999999994</v>
      </c>
      <c r="Z28" s="74">
        <v>98.689300000000003</v>
      </c>
      <c r="AA28" s="74">
        <v>98.299300000000002</v>
      </c>
      <c r="AB28" s="74">
        <v>98.315399999999997</v>
      </c>
      <c r="AC28" s="74">
        <v>98.307000000000002</v>
      </c>
      <c r="AD28" s="74">
        <v>98.499300000000005</v>
      </c>
      <c r="AE28" s="74">
        <v>98.507499999999993</v>
      </c>
      <c r="AF28" s="74">
        <v>98.507499999999993</v>
      </c>
      <c r="AG28" s="74">
        <v>99.176699999999997</v>
      </c>
      <c r="AH28" s="74">
        <v>99.153599999999997</v>
      </c>
      <c r="AI28" s="74">
        <v>99.153400000000005</v>
      </c>
      <c r="AJ28" s="74">
        <v>99.119299999999996</v>
      </c>
      <c r="AK28" s="74">
        <v>99.119299999999996</v>
      </c>
      <c r="AL28" s="74">
        <v>99.118899999999996</v>
      </c>
      <c r="AM28" s="74">
        <v>99.284700000000001</v>
      </c>
      <c r="AN28" s="74">
        <v>99.280600000000007</v>
      </c>
      <c r="AO28" s="74">
        <v>99.28</v>
      </c>
      <c r="AP28" s="74">
        <v>99.032899999999998</v>
      </c>
      <c r="AQ28" s="74">
        <v>99.028700000000001</v>
      </c>
      <c r="AR28" s="74">
        <v>99.028599999999997</v>
      </c>
      <c r="AS28" s="74">
        <v>98.998599999999996</v>
      </c>
      <c r="AT28" s="74">
        <v>99.003500000000003</v>
      </c>
      <c r="AU28" s="74">
        <v>99.003299999999996</v>
      </c>
      <c r="AV28" s="74">
        <v>98.963200000000001</v>
      </c>
      <c r="AW28" s="74">
        <v>98.963399999999993</v>
      </c>
      <c r="AX28" s="74">
        <v>98.964500000000001</v>
      </c>
      <c r="AY28" s="74">
        <v>98.983199999999997</v>
      </c>
      <c r="AZ28" s="74">
        <v>98.974999999999994</v>
      </c>
      <c r="BA28" s="74">
        <v>98.974800000000002</v>
      </c>
      <c r="BB28" s="74">
        <v>98.988100000000003</v>
      </c>
      <c r="BC28" s="74">
        <v>98.971500000000006</v>
      </c>
      <c r="BD28" s="74">
        <v>98.955299999999994</v>
      </c>
      <c r="BE28" s="74">
        <v>96.471699999999998</v>
      </c>
      <c r="BF28" s="74">
        <v>96.474100000000007</v>
      </c>
      <c r="BG28" s="74">
        <v>96.474699999999999</v>
      </c>
      <c r="BH28" s="74">
        <v>95.932299999999998</v>
      </c>
      <c r="BI28" s="74">
        <v>95.937700000000007</v>
      </c>
      <c r="BJ28" s="74">
        <v>95.932900000000004</v>
      </c>
      <c r="BK28" s="74">
        <v>95.889399999999995</v>
      </c>
      <c r="BL28" s="74">
        <v>95.846100000000007</v>
      </c>
      <c r="BM28" s="74">
        <v>95.833399999999997</v>
      </c>
      <c r="BN28" s="74">
        <v>96.265000000000001</v>
      </c>
      <c r="BO28" s="74">
        <v>96.249399999999994</v>
      </c>
      <c r="BP28" s="74">
        <v>96.249399999999994</v>
      </c>
      <c r="BQ28" s="74">
        <v>96.068700000000007</v>
      </c>
      <c r="BR28" s="74">
        <v>96.068700000000007</v>
      </c>
      <c r="BS28" s="74">
        <v>96.068700000000007</v>
      </c>
      <c r="BT28" s="74">
        <v>95.746899999999997</v>
      </c>
      <c r="BU28" s="74">
        <v>95.746899999999997</v>
      </c>
      <c r="BV28" s="74">
        <v>95.746899999999997</v>
      </c>
      <c r="BW28" s="74">
        <v>95.890900000000002</v>
      </c>
      <c r="BX28" s="74">
        <v>95.890900000000002</v>
      </c>
      <c r="BY28" s="74">
        <v>95.890900000000002</v>
      </c>
      <c r="BZ28" s="74">
        <v>95.995800000000003</v>
      </c>
      <c r="CA28" s="74">
        <v>95.995800000000003</v>
      </c>
      <c r="CB28" s="74">
        <v>95.995800000000003</v>
      </c>
      <c r="CC28" s="74">
        <v>95.770399999999995</v>
      </c>
      <c r="CD28" s="74">
        <v>95.770399999999995</v>
      </c>
      <c r="CE28" s="74">
        <v>95.770399999999995</v>
      </c>
      <c r="CF28" s="74">
        <v>96.213099999999997</v>
      </c>
      <c r="CG28" s="74">
        <v>96.213099999999997</v>
      </c>
      <c r="CH28" s="74">
        <v>96.213099999999997</v>
      </c>
      <c r="CI28" s="74">
        <v>97.037199999999999</v>
      </c>
      <c r="CJ28" s="74">
        <v>97.037199999999999</v>
      </c>
      <c r="CK28" s="74">
        <v>97.037199999999999</v>
      </c>
      <c r="CL28" s="74">
        <v>97.306799999999996</v>
      </c>
      <c r="CM28" s="74">
        <v>97.306799999999996</v>
      </c>
      <c r="CN28" s="74">
        <v>97.306799999999996</v>
      </c>
      <c r="CO28" s="74">
        <v>98.38</v>
      </c>
      <c r="CP28" s="74">
        <v>98.38</v>
      </c>
      <c r="CQ28" s="74">
        <v>98.38</v>
      </c>
      <c r="CR28" s="74">
        <v>99.439599999999999</v>
      </c>
      <c r="CS28" s="74">
        <v>99.439599999999999</v>
      </c>
      <c r="CT28" s="74">
        <v>99.439599999999999</v>
      </c>
      <c r="CU28" s="74">
        <v>99.383899999999997</v>
      </c>
      <c r="CV28" s="74">
        <v>99.383899999999997</v>
      </c>
      <c r="CW28" s="74">
        <v>99.383899999999997</v>
      </c>
      <c r="CX28" s="74">
        <v>99.433300000000003</v>
      </c>
      <c r="CY28" s="74">
        <v>99.433300000000003</v>
      </c>
      <c r="CZ28" s="74">
        <v>99.433300000000003</v>
      </c>
      <c r="DA28" s="74">
        <v>100.3597</v>
      </c>
      <c r="DB28" s="74">
        <v>100.3597</v>
      </c>
      <c r="DC28" s="74">
        <v>100.3597</v>
      </c>
      <c r="DD28" s="74">
        <v>100.8926</v>
      </c>
      <c r="DE28" s="74">
        <v>100.8926</v>
      </c>
      <c r="DF28" s="74">
        <v>100.8926</v>
      </c>
      <c r="DG28" s="74">
        <v>100.20399999999999</v>
      </c>
      <c r="DH28" s="74">
        <v>100.20399999999999</v>
      </c>
      <c r="DI28" s="74">
        <v>100.20399999999999</v>
      </c>
      <c r="DJ28" s="74">
        <v>100.2124</v>
      </c>
      <c r="DK28" s="74">
        <v>100.2124</v>
      </c>
      <c r="DL28" s="81">
        <v>100.2124</v>
      </c>
      <c r="DM28" s="74">
        <v>100.23820000000001</v>
      </c>
      <c r="DN28" s="74">
        <v>100.23820000000001</v>
      </c>
      <c r="DO28" s="74">
        <v>100.23820000000001</v>
      </c>
      <c r="DP28" s="74">
        <v>99.563900000000004</v>
      </c>
      <c r="DQ28" s="74">
        <v>99.563900000000004</v>
      </c>
      <c r="DR28" s="74">
        <v>99.563900000000004</v>
      </c>
      <c r="DS28" s="74">
        <v>99.736500000000007</v>
      </c>
      <c r="DT28" s="74">
        <v>99.736500000000007</v>
      </c>
      <c r="DU28" s="74">
        <v>99.736500000000007</v>
      </c>
      <c r="DV28" s="74">
        <v>100</v>
      </c>
      <c r="DW28" s="74">
        <v>100</v>
      </c>
      <c r="DX28" s="109">
        <v>100</v>
      </c>
      <c r="DY28" s="74">
        <v>100.6553</v>
      </c>
      <c r="DZ28" s="74">
        <v>100.6553</v>
      </c>
      <c r="EA28" s="74">
        <v>100.6553</v>
      </c>
      <c r="EB28" s="74">
        <v>101.747</v>
      </c>
      <c r="EC28" s="74">
        <v>101.747</v>
      </c>
      <c r="ED28" s="74">
        <v>101.747</v>
      </c>
      <c r="EE28" s="74">
        <v>102.09950000000001</v>
      </c>
      <c r="EF28" s="74">
        <v>102.09950000000001</v>
      </c>
      <c r="EG28" s="74">
        <v>102.09950000000001</v>
      </c>
      <c r="EH28" s="74">
        <v>102.8973</v>
      </c>
      <c r="EI28" s="74">
        <v>102.8973</v>
      </c>
      <c r="EJ28" s="74">
        <v>102.8973</v>
      </c>
      <c r="EK28" s="74">
        <v>105.4599</v>
      </c>
      <c r="EL28" s="74">
        <v>105.4599</v>
      </c>
      <c r="EM28" s="74">
        <v>105.4599</v>
      </c>
      <c r="EN28" s="74">
        <v>110.2154</v>
      </c>
      <c r="EO28" s="74">
        <v>110.2154</v>
      </c>
      <c r="EP28" s="74">
        <v>110.2154</v>
      </c>
      <c r="EQ28" s="74">
        <v>111.5847</v>
      </c>
      <c r="ER28" s="74">
        <v>111.5847</v>
      </c>
      <c r="ES28" s="127">
        <v>111.5847</v>
      </c>
      <c r="ET28" s="127">
        <v>116.2825</v>
      </c>
      <c r="EU28" s="127">
        <v>116.2825</v>
      </c>
      <c r="EV28" s="127">
        <v>116.2825</v>
      </c>
      <c r="EW28" s="127">
        <v>122.5839</v>
      </c>
      <c r="EX28" s="127">
        <v>122.5839</v>
      </c>
      <c r="EY28" s="127">
        <v>122.5839</v>
      </c>
      <c r="EZ28" s="127">
        <v>120.75539999999999</v>
      </c>
      <c r="FA28" s="127">
        <v>120.75539999999999</v>
      </c>
      <c r="FB28" s="127">
        <v>120.75539999999999</v>
      </c>
      <c r="FC28" s="127">
        <v>118.9449</v>
      </c>
      <c r="FD28" s="127">
        <v>118.9449</v>
      </c>
      <c r="FE28" s="127">
        <v>118.9449</v>
      </c>
      <c r="FF28" s="127">
        <v>119.3215</v>
      </c>
      <c r="FG28" s="127">
        <v>119.3215</v>
      </c>
      <c r="FH28" s="127">
        <v>119.3215</v>
      </c>
      <c r="FI28" s="127">
        <v>118.0147</v>
      </c>
      <c r="FJ28" s="127">
        <v>118.0147</v>
      </c>
      <c r="FK28" s="127">
        <v>118.0147</v>
      </c>
      <c r="FL28" s="127">
        <v>118.7392</v>
      </c>
      <c r="FM28" s="127">
        <v>118.7392</v>
      </c>
      <c r="FN28" s="127">
        <v>118.7392</v>
      </c>
      <c r="FO28" s="127">
        <v>118.0836</v>
      </c>
      <c r="FP28" s="127">
        <v>118.0836</v>
      </c>
      <c r="FQ28" s="127">
        <v>118.0836</v>
      </c>
      <c r="FR28" s="127">
        <v>117.9609</v>
      </c>
      <c r="FS28" s="131">
        <v>117.9609</v>
      </c>
    </row>
    <row r="29" spans="1:175" s="36" customFormat="1" ht="11.25" x14ac:dyDescent="0.2">
      <c r="A29" s="36" t="s">
        <v>3053</v>
      </c>
      <c r="B29" s="36" t="s">
        <v>5370</v>
      </c>
      <c r="C29" s="50" t="s">
        <v>3530</v>
      </c>
      <c r="D29" s="23" t="str">
        <f>IF(LEFT($I$1,1)="1",VLOOKUP($A29,PPI_IPI_PGA_PGAI!$A:$E,2,FALSE),IF(LEFT($I$1,1)="2",VLOOKUP($A29,PPI_IPI_PGA_PGAI!$A:$E,3,FALSE),IF(LEFT($I$1,1)="3",VLOOKUP($A29,PPI_IPI_PGA_PGAI!$A:$E,4,FALSE),VLOOKUP($A29,PPI_IPI_PGA_PGAI!$A:$E,5,FALSE))))</f>
        <v>Metalle, Metallhalbzeug</v>
      </c>
      <c r="E29" s="10">
        <v>2.5855999999999999</v>
      </c>
      <c r="G29" s="74">
        <v>126.55500000000001</v>
      </c>
      <c r="H29" s="74">
        <v>129.80090000000001</v>
      </c>
      <c r="I29" s="74">
        <v>133.59889999999999</v>
      </c>
      <c r="J29" s="74">
        <v>134.3218</v>
      </c>
      <c r="K29" s="74">
        <v>132.61799999999999</v>
      </c>
      <c r="L29" s="74">
        <v>131.1985</v>
      </c>
      <c r="M29" s="74">
        <v>127.3943</v>
      </c>
      <c r="N29" s="74">
        <v>123.4902</v>
      </c>
      <c r="O29" s="74">
        <v>118.7037</v>
      </c>
      <c r="P29" s="74">
        <v>117.2555</v>
      </c>
      <c r="Q29" s="74">
        <v>116.9252</v>
      </c>
      <c r="R29" s="74">
        <v>114.6057</v>
      </c>
      <c r="S29" s="74">
        <v>115.03400000000001</v>
      </c>
      <c r="T29" s="74">
        <v>114.3168</v>
      </c>
      <c r="U29" s="74">
        <v>117.26990000000001</v>
      </c>
      <c r="V29" s="74">
        <v>117.0359</v>
      </c>
      <c r="W29" s="74">
        <v>116.30840000000001</v>
      </c>
      <c r="X29" s="74">
        <v>114.73180000000001</v>
      </c>
      <c r="Y29" s="74">
        <v>113.09780000000001</v>
      </c>
      <c r="Z29" s="74">
        <v>111.0271</v>
      </c>
      <c r="AA29" s="74">
        <v>111.75020000000001</v>
      </c>
      <c r="AB29" s="74">
        <v>112.2974</v>
      </c>
      <c r="AC29" s="74">
        <v>112.1752</v>
      </c>
      <c r="AD29" s="74">
        <v>110.1747</v>
      </c>
      <c r="AE29" s="74">
        <v>111.1101</v>
      </c>
      <c r="AF29" s="74">
        <v>111.854</v>
      </c>
      <c r="AG29" s="74">
        <v>112.271</v>
      </c>
      <c r="AH29" s="74">
        <v>111.1404</v>
      </c>
      <c r="AI29" s="74">
        <v>109.009</v>
      </c>
      <c r="AJ29" s="74">
        <v>108.38939999999999</v>
      </c>
      <c r="AK29" s="74">
        <v>108.2894</v>
      </c>
      <c r="AL29" s="74">
        <v>106.1939</v>
      </c>
      <c r="AM29" s="74">
        <v>106.7159</v>
      </c>
      <c r="AN29" s="74">
        <v>107.0859</v>
      </c>
      <c r="AO29" s="74">
        <v>106.2351</v>
      </c>
      <c r="AP29" s="74">
        <v>106.541</v>
      </c>
      <c r="AQ29" s="74">
        <v>106.0513</v>
      </c>
      <c r="AR29" s="74">
        <v>106.1832</v>
      </c>
      <c r="AS29" s="74">
        <v>105.0779</v>
      </c>
      <c r="AT29" s="74">
        <v>104.26819999999999</v>
      </c>
      <c r="AU29" s="74">
        <v>104.0442</v>
      </c>
      <c r="AV29" s="74">
        <v>104.6771</v>
      </c>
      <c r="AW29" s="74">
        <v>105.9526</v>
      </c>
      <c r="AX29" s="74">
        <v>106.2376</v>
      </c>
      <c r="AY29" s="74">
        <v>107.6416</v>
      </c>
      <c r="AZ29" s="74">
        <v>108.4272</v>
      </c>
      <c r="BA29" s="74">
        <v>108.24639999999999</v>
      </c>
      <c r="BB29" s="74">
        <v>107.98090000000001</v>
      </c>
      <c r="BC29" s="74">
        <v>107.0556</v>
      </c>
      <c r="BD29" s="74">
        <v>106.2889</v>
      </c>
      <c r="BE29" s="74">
        <v>96.924700000000001</v>
      </c>
      <c r="BF29" s="74">
        <v>95.771900000000002</v>
      </c>
      <c r="BG29" s="74">
        <v>95.683000000000007</v>
      </c>
      <c r="BH29" s="74">
        <v>94.512</v>
      </c>
      <c r="BI29" s="74">
        <v>92.863100000000003</v>
      </c>
      <c r="BJ29" s="74">
        <v>91.470699999999994</v>
      </c>
      <c r="BK29" s="74">
        <v>90.171499999999995</v>
      </c>
      <c r="BL29" s="74">
        <v>89.547799999999995</v>
      </c>
      <c r="BM29" s="74">
        <v>87.751400000000004</v>
      </c>
      <c r="BN29" s="74">
        <v>86.525599999999997</v>
      </c>
      <c r="BO29" s="74">
        <v>85.757900000000006</v>
      </c>
      <c r="BP29" s="74">
        <v>85.030299999999997</v>
      </c>
      <c r="BQ29" s="74">
        <v>84.451599999999999</v>
      </c>
      <c r="BR29" s="74">
        <v>84.303299999999993</v>
      </c>
      <c r="BS29" s="74">
        <v>84.561300000000003</v>
      </c>
      <c r="BT29" s="74">
        <v>87.140900000000002</v>
      </c>
      <c r="BU29" s="74">
        <v>88.092399999999998</v>
      </c>
      <c r="BV29" s="74">
        <v>88.130600000000001</v>
      </c>
      <c r="BW29" s="74">
        <v>88.261600000000001</v>
      </c>
      <c r="BX29" s="74">
        <v>88.227099999999993</v>
      </c>
      <c r="BY29" s="74">
        <v>88.863699999999994</v>
      </c>
      <c r="BZ29" s="74">
        <v>89.626300000000001</v>
      </c>
      <c r="CA29" s="74">
        <v>92.741500000000002</v>
      </c>
      <c r="CB29" s="74">
        <v>93.392399999999995</v>
      </c>
      <c r="CC29" s="74">
        <v>94.875600000000006</v>
      </c>
      <c r="CD29" s="74">
        <v>95.634500000000003</v>
      </c>
      <c r="CE29" s="74">
        <v>96.648799999999994</v>
      </c>
      <c r="CF29" s="74">
        <v>96.047899999999998</v>
      </c>
      <c r="CG29" s="74">
        <v>95.024299999999997</v>
      </c>
      <c r="CH29" s="74">
        <v>94.758799999999994</v>
      </c>
      <c r="CI29" s="74">
        <v>98.312899999999999</v>
      </c>
      <c r="CJ29" s="74">
        <v>102.3233</v>
      </c>
      <c r="CK29" s="74">
        <v>103.8282</v>
      </c>
      <c r="CL29" s="74">
        <v>105.23569999999999</v>
      </c>
      <c r="CM29" s="74">
        <v>105.2457</v>
      </c>
      <c r="CN29" s="74">
        <v>107.441</v>
      </c>
      <c r="CO29" s="74">
        <v>107.544</v>
      </c>
      <c r="CP29" s="74">
        <v>107.4258</v>
      </c>
      <c r="CQ29" s="74">
        <v>107.3625</v>
      </c>
      <c r="CR29" s="74">
        <v>110.8454</v>
      </c>
      <c r="CS29" s="74">
        <v>110.2666</v>
      </c>
      <c r="CT29" s="74">
        <v>108.848</v>
      </c>
      <c r="CU29" s="74">
        <v>106.8814</v>
      </c>
      <c r="CV29" s="74">
        <v>105.1842</v>
      </c>
      <c r="CW29" s="74">
        <v>105.5124</v>
      </c>
      <c r="CX29" s="74">
        <v>105.19450000000001</v>
      </c>
      <c r="CY29" s="74">
        <v>103.93940000000001</v>
      </c>
      <c r="CZ29" s="74">
        <v>102.47029999999999</v>
      </c>
      <c r="DA29" s="74">
        <v>102.5129</v>
      </c>
      <c r="DB29" s="74">
        <v>103.3048</v>
      </c>
      <c r="DC29" s="74">
        <v>102.3322</v>
      </c>
      <c r="DD29" s="74">
        <v>102.5282</v>
      </c>
      <c r="DE29" s="74">
        <v>99.447299999999998</v>
      </c>
      <c r="DF29" s="74">
        <v>98.990899999999996</v>
      </c>
      <c r="DG29" s="74">
        <v>97.369900000000001</v>
      </c>
      <c r="DH29" s="74">
        <v>97.932400000000001</v>
      </c>
      <c r="DI29" s="74">
        <v>97.597399999999993</v>
      </c>
      <c r="DJ29" s="74">
        <v>97.497600000000006</v>
      </c>
      <c r="DK29" s="74">
        <v>96.563999999999993</v>
      </c>
      <c r="DL29" s="81">
        <v>95.946299999999994</v>
      </c>
      <c r="DM29" s="74">
        <v>94.395799999999994</v>
      </c>
      <c r="DN29" s="74">
        <v>93.485699999999994</v>
      </c>
      <c r="DO29" s="74">
        <v>90.560400000000001</v>
      </c>
      <c r="DP29" s="74">
        <v>89.925799999999995</v>
      </c>
      <c r="DQ29" s="74">
        <v>91.132300000000001</v>
      </c>
      <c r="DR29" s="74">
        <v>91.347099999999998</v>
      </c>
      <c r="DS29" s="74">
        <v>92.938999999999993</v>
      </c>
      <c r="DT29" s="74">
        <v>94.567999999999998</v>
      </c>
      <c r="DU29" s="74">
        <v>94.490700000000004</v>
      </c>
      <c r="DV29" s="74">
        <v>95.677899999999994</v>
      </c>
      <c r="DW29" s="74">
        <v>100</v>
      </c>
      <c r="DX29" s="109">
        <v>103.2101</v>
      </c>
      <c r="DY29" s="74">
        <v>106.9209</v>
      </c>
      <c r="DZ29" s="74">
        <v>111.6679</v>
      </c>
      <c r="EA29" s="74">
        <v>116.7788</v>
      </c>
      <c r="EB29" s="74">
        <v>121.70820000000001</v>
      </c>
      <c r="EC29" s="74">
        <v>127.8503</v>
      </c>
      <c r="ED29" s="74">
        <v>132.46610000000001</v>
      </c>
      <c r="EE29" s="74">
        <v>135.28039999999999</v>
      </c>
      <c r="EF29" s="74">
        <v>137.9752</v>
      </c>
      <c r="EG29" s="74">
        <v>139.554</v>
      </c>
      <c r="EH29" s="74">
        <v>139.91470000000001</v>
      </c>
      <c r="EI29" s="74">
        <v>139.38120000000001</v>
      </c>
      <c r="EJ29" s="74">
        <v>141.64760000000001</v>
      </c>
      <c r="EK29" s="74">
        <v>145.41970000000001</v>
      </c>
      <c r="EL29" s="74">
        <v>153.13079999999999</v>
      </c>
      <c r="EM29" s="74">
        <v>170.7413</v>
      </c>
      <c r="EN29" s="74">
        <v>171.52619999999999</v>
      </c>
      <c r="EO29" s="74">
        <v>165.9752</v>
      </c>
      <c r="EP29" s="74">
        <v>154.31139999999999</v>
      </c>
      <c r="EQ29" s="74">
        <v>147.47579999999999</v>
      </c>
      <c r="ER29" s="74">
        <v>146.309</v>
      </c>
      <c r="ES29" s="127">
        <v>143.64269999999999</v>
      </c>
      <c r="ET29" s="127">
        <v>141.66579999999999</v>
      </c>
      <c r="EU29" s="127">
        <v>140.2373</v>
      </c>
      <c r="EV29" s="127">
        <v>139.38239999999999</v>
      </c>
      <c r="EW29" s="127">
        <v>140.95330000000001</v>
      </c>
      <c r="EX29" s="127">
        <v>137.97909999999999</v>
      </c>
      <c r="EY29" s="127">
        <v>135.79849999999999</v>
      </c>
      <c r="EZ29" s="127">
        <v>133.24950000000001</v>
      </c>
      <c r="FA29" s="127">
        <v>128.28710000000001</v>
      </c>
      <c r="FB29" s="127">
        <v>124.9152</v>
      </c>
      <c r="FC29" s="127">
        <v>122.9301</v>
      </c>
      <c r="FD29" s="127">
        <v>121.6793</v>
      </c>
      <c r="FE29" s="127">
        <v>122.6161</v>
      </c>
      <c r="FF29" s="127">
        <v>120.31910000000001</v>
      </c>
      <c r="FG29" s="127">
        <v>117.9635</v>
      </c>
      <c r="FH29" s="127">
        <v>117.5612</v>
      </c>
      <c r="FI29" s="127">
        <v>116.9355</v>
      </c>
      <c r="FJ29" s="127">
        <v>118.13760000000001</v>
      </c>
      <c r="FK29" s="127">
        <v>120.5732</v>
      </c>
      <c r="FL29" s="127">
        <v>124.5787</v>
      </c>
      <c r="FM29" s="127">
        <v>126.23560000000001</v>
      </c>
      <c r="FN29" s="127">
        <v>124.0488</v>
      </c>
      <c r="FO29" s="127">
        <v>120.1425</v>
      </c>
      <c r="FP29" s="127">
        <v>119.5595</v>
      </c>
      <c r="FQ29" s="127">
        <v>120.0304</v>
      </c>
      <c r="FR29" s="127">
        <v>121.1495</v>
      </c>
      <c r="FS29" s="131">
        <v>119.5269</v>
      </c>
    </row>
    <row r="30" spans="1:175" s="36" customFormat="1" ht="11.25" x14ac:dyDescent="0.2">
      <c r="A30" s="36" t="s">
        <v>3089</v>
      </c>
      <c r="B30" s="36" t="s">
        <v>5371</v>
      </c>
      <c r="C30" s="50" t="s">
        <v>3531</v>
      </c>
      <c r="D30" s="22" t="str">
        <f>IF(LEFT($I$1,1)="1",VLOOKUP($A30,PPI_IPI_PGA_PGAI!$A:$E,2,FALSE),IF(LEFT($I$1,1)="2",VLOOKUP($A30,PPI_IPI_PGA_PGAI!$A:$E,3,FALSE),IF(LEFT($I$1,1)="3",VLOOKUP($A30,PPI_IPI_PGA_PGAI!$A:$E,4,FALSE),VLOOKUP($A30,PPI_IPI_PGA_PGAI!$A:$E,5,FALSE))))</f>
        <v>Metallprodukte</v>
      </c>
      <c r="E30" s="10">
        <v>6.5347</v>
      </c>
      <c r="G30" s="74">
        <v>104.042</v>
      </c>
      <c r="H30" s="74">
        <v>104.2513</v>
      </c>
      <c r="I30" s="74">
        <v>104.33540000000001</v>
      </c>
      <c r="J30" s="74">
        <v>104.3336</v>
      </c>
      <c r="K30" s="74">
        <v>105.2938</v>
      </c>
      <c r="L30" s="74">
        <v>105.264</v>
      </c>
      <c r="M30" s="74">
        <v>105.2458</v>
      </c>
      <c r="N30" s="74">
        <v>105.1425</v>
      </c>
      <c r="O30" s="74">
        <v>105.1159</v>
      </c>
      <c r="P30" s="74">
        <v>105.06</v>
      </c>
      <c r="Q30" s="74">
        <v>103.9953</v>
      </c>
      <c r="R30" s="74">
        <v>103.9931</v>
      </c>
      <c r="S30" s="74">
        <v>103.996</v>
      </c>
      <c r="T30" s="74">
        <v>104.6147</v>
      </c>
      <c r="U30" s="74">
        <v>104.62779999999999</v>
      </c>
      <c r="V30" s="74">
        <v>104.63290000000001</v>
      </c>
      <c r="W30" s="74">
        <v>104.3404</v>
      </c>
      <c r="X30" s="74">
        <v>104.30540000000001</v>
      </c>
      <c r="Y30" s="74">
        <v>104.2773</v>
      </c>
      <c r="Z30" s="74">
        <v>104.04689999999999</v>
      </c>
      <c r="AA30" s="74">
        <v>104.0406</v>
      </c>
      <c r="AB30" s="74">
        <v>104.0273</v>
      </c>
      <c r="AC30" s="74">
        <v>104.1109</v>
      </c>
      <c r="AD30" s="74">
        <v>104.09610000000001</v>
      </c>
      <c r="AE30" s="74">
        <v>104.09690000000001</v>
      </c>
      <c r="AF30" s="74">
        <v>104.111</v>
      </c>
      <c r="AG30" s="74">
        <v>104.11490000000001</v>
      </c>
      <c r="AH30" s="74">
        <v>104.0848</v>
      </c>
      <c r="AI30" s="74">
        <v>104.6658</v>
      </c>
      <c r="AJ30" s="74">
        <v>104.6574</v>
      </c>
      <c r="AK30" s="74">
        <v>104.6542</v>
      </c>
      <c r="AL30" s="74">
        <v>104.8644</v>
      </c>
      <c r="AM30" s="74">
        <v>104.8413</v>
      </c>
      <c r="AN30" s="74">
        <v>104.86539999999999</v>
      </c>
      <c r="AO30" s="74">
        <v>104.8099</v>
      </c>
      <c r="AP30" s="74">
        <v>104.7967</v>
      </c>
      <c r="AQ30" s="74">
        <v>104.8176</v>
      </c>
      <c r="AR30" s="74">
        <v>104.49339999999999</v>
      </c>
      <c r="AS30" s="74">
        <v>104.4952</v>
      </c>
      <c r="AT30" s="74">
        <v>104.4683</v>
      </c>
      <c r="AU30" s="74">
        <v>104.1874</v>
      </c>
      <c r="AV30" s="74">
        <v>104.18300000000001</v>
      </c>
      <c r="AW30" s="74">
        <v>104.17230000000001</v>
      </c>
      <c r="AX30" s="74">
        <v>103.8644</v>
      </c>
      <c r="AY30" s="74">
        <v>103.8625</v>
      </c>
      <c r="AZ30" s="74">
        <v>103.8733</v>
      </c>
      <c r="BA30" s="74">
        <v>103.80159999999999</v>
      </c>
      <c r="BB30" s="74">
        <v>103.79949999999999</v>
      </c>
      <c r="BC30" s="74">
        <v>103.7949</v>
      </c>
      <c r="BD30" s="74">
        <v>103.8663</v>
      </c>
      <c r="BE30" s="74">
        <v>103.8339</v>
      </c>
      <c r="BF30" s="74">
        <v>103.83029999999999</v>
      </c>
      <c r="BG30" s="74">
        <v>98.970799999999997</v>
      </c>
      <c r="BH30" s="74">
        <v>98.9499</v>
      </c>
      <c r="BI30" s="74">
        <v>98.945300000000003</v>
      </c>
      <c r="BJ30" s="74">
        <v>98.43</v>
      </c>
      <c r="BK30" s="74">
        <v>98.436199999999999</v>
      </c>
      <c r="BL30" s="74">
        <v>98.439499999999995</v>
      </c>
      <c r="BM30" s="74">
        <v>98.611000000000004</v>
      </c>
      <c r="BN30" s="74">
        <v>98.595299999999995</v>
      </c>
      <c r="BO30" s="74">
        <v>98.590699999999998</v>
      </c>
      <c r="BP30" s="74">
        <v>98.050600000000003</v>
      </c>
      <c r="BQ30" s="74">
        <v>98.060199999999995</v>
      </c>
      <c r="BR30" s="74">
        <v>98.052400000000006</v>
      </c>
      <c r="BS30" s="74">
        <v>97.992999999999995</v>
      </c>
      <c r="BT30" s="74">
        <v>98.081100000000006</v>
      </c>
      <c r="BU30" s="74">
        <v>98.168700000000001</v>
      </c>
      <c r="BV30" s="74">
        <v>98.095500000000001</v>
      </c>
      <c r="BW30" s="74">
        <v>98.094300000000004</v>
      </c>
      <c r="BX30" s="74">
        <v>98.097200000000001</v>
      </c>
      <c r="BY30" s="74">
        <v>97.850300000000004</v>
      </c>
      <c r="BZ30" s="74">
        <v>97.8459</v>
      </c>
      <c r="CA30" s="74">
        <v>97.858599999999996</v>
      </c>
      <c r="CB30" s="74">
        <v>98.021799999999999</v>
      </c>
      <c r="CC30" s="74">
        <v>98.023300000000006</v>
      </c>
      <c r="CD30" s="74">
        <v>98.020799999999994</v>
      </c>
      <c r="CE30" s="74">
        <v>97.644199999999998</v>
      </c>
      <c r="CF30" s="74">
        <v>97.652000000000001</v>
      </c>
      <c r="CG30" s="74">
        <v>97.653000000000006</v>
      </c>
      <c r="CH30" s="74">
        <v>97.844200000000001</v>
      </c>
      <c r="CI30" s="74">
        <v>97.872600000000006</v>
      </c>
      <c r="CJ30" s="74">
        <v>97.894999999999996</v>
      </c>
      <c r="CK30" s="74">
        <v>99.017099999999999</v>
      </c>
      <c r="CL30" s="74">
        <v>99.018100000000004</v>
      </c>
      <c r="CM30" s="74">
        <v>99.032200000000003</v>
      </c>
      <c r="CN30" s="74">
        <v>99.869900000000001</v>
      </c>
      <c r="CO30" s="74">
        <v>99.875399999999999</v>
      </c>
      <c r="CP30" s="74">
        <v>99.889600000000002</v>
      </c>
      <c r="CQ30" s="74">
        <v>100.7962</v>
      </c>
      <c r="CR30" s="74">
        <v>100.8051</v>
      </c>
      <c r="CS30" s="74">
        <v>100.78700000000001</v>
      </c>
      <c r="CT30" s="74">
        <v>101.2004</v>
      </c>
      <c r="CU30" s="74">
        <v>101.2075</v>
      </c>
      <c r="CV30" s="74">
        <v>101.2183</v>
      </c>
      <c r="CW30" s="74">
        <v>101.3052</v>
      </c>
      <c r="CX30" s="74">
        <v>101.3049</v>
      </c>
      <c r="CY30" s="74">
        <v>101.30200000000001</v>
      </c>
      <c r="CZ30" s="74">
        <v>101.3231</v>
      </c>
      <c r="DA30" s="74">
        <v>101.3232</v>
      </c>
      <c r="DB30" s="74">
        <v>101.3232</v>
      </c>
      <c r="DC30" s="74">
        <v>101.3409</v>
      </c>
      <c r="DD30" s="74">
        <v>101.34059999999999</v>
      </c>
      <c r="DE30" s="74">
        <v>101.3404</v>
      </c>
      <c r="DF30" s="74">
        <v>101.24979999999999</v>
      </c>
      <c r="DG30" s="74">
        <v>101.25020000000001</v>
      </c>
      <c r="DH30" s="74">
        <v>101.2403</v>
      </c>
      <c r="DI30" s="74">
        <v>100.8485</v>
      </c>
      <c r="DJ30" s="74">
        <v>100.8456</v>
      </c>
      <c r="DK30" s="74">
        <v>100.8355</v>
      </c>
      <c r="DL30" s="81">
        <v>100.59990000000001</v>
      </c>
      <c r="DM30" s="74">
        <v>100.599</v>
      </c>
      <c r="DN30" s="74">
        <v>100.5989</v>
      </c>
      <c r="DO30" s="74">
        <v>100.0459</v>
      </c>
      <c r="DP30" s="74">
        <v>100.0468</v>
      </c>
      <c r="DQ30" s="74">
        <v>100.04089999999999</v>
      </c>
      <c r="DR30" s="74">
        <v>99.775499999999994</v>
      </c>
      <c r="DS30" s="74">
        <v>99.774299999999997</v>
      </c>
      <c r="DT30" s="74">
        <v>99.775499999999994</v>
      </c>
      <c r="DU30" s="74">
        <v>99.992699999999999</v>
      </c>
      <c r="DV30" s="74">
        <v>100.0001</v>
      </c>
      <c r="DW30" s="74">
        <v>100</v>
      </c>
      <c r="DX30" s="109">
        <v>100.22929999999999</v>
      </c>
      <c r="DY30" s="74">
        <v>100.301</v>
      </c>
      <c r="DZ30" s="74">
        <v>100.2974</v>
      </c>
      <c r="EA30" s="74">
        <v>102.5621</v>
      </c>
      <c r="EB30" s="74">
        <v>102.6109</v>
      </c>
      <c r="EC30" s="74">
        <v>102.67959999999999</v>
      </c>
      <c r="ED30" s="74">
        <v>106.42619999999999</v>
      </c>
      <c r="EE30" s="74">
        <v>106.4824</v>
      </c>
      <c r="EF30" s="74">
        <v>106.5137</v>
      </c>
      <c r="EG30" s="74">
        <v>109.0363</v>
      </c>
      <c r="EH30" s="74">
        <v>108.9987</v>
      </c>
      <c r="EI30" s="74">
        <v>109.006</v>
      </c>
      <c r="EJ30" s="74">
        <v>109.7443</v>
      </c>
      <c r="EK30" s="74">
        <v>109.7698</v>
      </c>
      <c r="EL30" s="74">
        <v>109.8124</v>
      </c>
      <c r="EM30" s="74">
        <v>113.37779999999999</v>
      </c>
      <c r="EN30" s="74">
        <v>113.5316</v>
      </c>
      <c r="EO30" s="74">
        <v>113.5086</v>
      </c>
      <c r="EP30" s="74">
        <v>115.5424</v>
      </c>
      <c r="EQ30" s="74">
        <v>115.3681</v>
      </c>
      <c r="ER30" s="74">
        <v>115.4235</v>
      </c>
      <c r="ES30" s="127">
        <v>115.12479999999999</v>
      </c>
      <c r="ET30" s="127">
        <v>115.0419</v>
      </c>
      <c r="EU30" s="127">
        <v>114.983</v>
      </c>
      <c r="EV30" s="127">
        <v>115.7912</v>
      </c>
      <c r="EW30" s="127">
        <v>115.8134</v>
      </c>
      <c r="EX30" s="127">
        <v>115.789</v>
      </c>
      <c r="EY30" s="127">
        <v>116.53440000000001</v>
      </c>
      <c r="EZ30" s="127">
        <v>116.5288</v>
      </c>
      <c r="FA30" s="127">
        <v>116.4594</v>
      </c>
      <c r="FB30" s="127">
        <v>115.9025</v>
      </c>
      <c r="FC30" s="127">
        <v>115.8661</v>
      </c>
      <c r="FD30" s="127">
        <v>115.85599999999999</v>
      </c>
      <c r="FE30" s="127">
        <v>115.1966</v>
      </c>
      <c r="FF30" s="127">
        <v>115.2343</v>
      </c>
      <c r="FG30" s="127">
        <v>115.2371</v>
      </c>
      <c r="FH30" s="127">
        <v>114.3853</v>
      </c>
      <c r="FI30" s="127">
        <v>114.39490000000001</v>
      </c>
      <c r="FJ30" s="127">
        <v>114.38639999999999</v>
      </c>
      <c r="FK30" s="127">
        <v>115.40819999999999</v>
      </c>
      <c r="FL30" s="127">
        <v>115.4207</v>
      </c>
      <c r="FM30" s="127">
        <v>115.44580000000001</v>
      </c>
      <c r="FN30" s="127">
        <v>115.2599</v>
      </c>
      <c r="FO30" s="127">
        <v>115.2623</v>
      </c>
      <c r="FP30" s="127">
        <v>115.24809999999999</v>
      </c>
      <c r="FQ30" s="127">
        <v>114.7831</v>
      </c>
      <c r="FR30" s="127">
        <v>114.7838</v>
      </c>
      <c r="FS30" s="131">
        <v>114.78400000000001</v>
      </c>
    </row>
    <row r="31" spans="1:175" s="36" customFormat="1" ht="11.25" x14ac:dyDescent="0.2">
      <c r="A31" s="36" t="s">
        <v>3108</v>
      </c>
      <c r="B31" s="36" t="s">
        <v>5372</v>
      </c>
      <c r="C31" s="51" t="s">
        <v>3532</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122.2786</v>
      </c>
      <c r="H31" s="74">
        <v>121.6327</v>
      </c>
      <c r="I31" s="74">
        <v>121.6327</v>
      </c>
      <c r="J31" s="74">
        <v>121.6327</v>
      </c>
      <c r="K31" s="74">
        <v>119.45010000000001</v>
      </c>
      <c r="L31" s="74">
        <v>119.45010000000001</v>
      </c>
      <c r="M31" s="74">
        <v>119.45010000000001</v>
      </c>
      <c r="N31" s="74">
        <v>117.1952</v>
      </c>
      <c r="O31" s="74">
        <v>117.1952</v>
      </c>
      <c r="P31" s="74">
        <v>117.1952</v>
      </c>
      <c r="Q31" s="74">
        <v>115.8008</v>
      </c>
      <c r="R31" s="74">
        <v>115.8008</v>
      </c>
      <c r="S31" s="74">
        <v>115.8008</v>
      </c>
      <c r="T31" s="74">
        <v>115.3105</v>
      </c>
      <c r="U31" s="74">
        <v>115.42140000000001</v>
      </c>
      <c r="V31" s="74">
        <v>115.4734</v>
      </c>
      <c r="W31" s="74">
        <v>114.86</v>
      </c>
      <c r="X31" s="74">
        <v>114.6238</v>
      </c>
      <c r="Y31" s="74">
        <v>114.434</v>
      </c>
      <c r="Z31" s="74">
        <v>114.21729999999999</v>
      </c>
      <c r="AA31" s="74">
        <v>113.8515</v>
      </c>
      <c r="AB31" s="74">
        <v>114.0378</v>
      </c>
      <c r="AC31" s="74">
        <v>113.4014</v>
      </c>
      <c r="AD31" s="74">
        <v>113.09099999999999</v>
      </c>
      <c r="AE31" s="74">
        <v>113.00449999999999</v>
      </c>
      <c r="AF31" s="74">
        <v>113.0414</v>
      </c>
      <c r="AG31" s="74">
        <v>112.98269999999999</v>
      </c>
      <c r="AH31" s="74">
        <v>112.9534</v>
      </c>
      <c r="AI31" s="74">
        <v>113.2542</v>
      </c>
      <c r="AJ31" s="74">
        <v>113.0179</v>
      </c>
      <c r="AK31" s="74">
        <v>113.0485</v>
      </c>
      <c r="AL31" s="74">
        <v>113.0575</v>
      </c>
      <c r="AM31" s="74">
        <v>113.24760000000001</v>
      </c>
      <c r="AN31" s="74">
        <v>112.995</v>
      </c>
      <c r="AO31" s="74">
        <v>112.4169</v>
      </c>
      <c r="AP31" s="74">
        <v>112.6198</v>
      </c>
      <c r="AQ31" s="74">
        <v>112.2813</v>
      </c>
      <c r="AR31" s="74">
        <v>111.87269999999999</v>
      </c>
      <c r="AS31" s="74">
        <v>111.82859999999999</v>
      </c>
      <c r="AT31" s="74">
        <v>112.0189</v>
      </c>
      <c r="AU31" s="74">
        <v>111.2437</v>
      </c>
      <c r="AV31" s="74">
        <v>111.41079999999999</v>
      </c>
      <c r="AW31" s="74">
        <v>111.3028</v>
      </c>
      <c r="AX31" s="74">
        <v>110.4174</v>
      </c>
      <c r="AY31" s="74">
        <v>110.6202</v>
      </c>
      <c r="AZ31" s="74">
        <v>110.6758</v>
      </c>
      <c r="BA31" s="74">
        <v>110.1818</v>
      </c>
      <c r="BB31" s="74">
        <v>109.83069999999999</v>
      </c>
      <c r="BC31" s="74">
        <v>109.9828</v>
      </c>
      <c r="BD31" s="74">
        <v>109.748</v>
      </c>
      <c r="BE31" s="74">
        <v>109.6587</v>
      </c>
      <c r="BF31" s="74">
        <v>109.72239999999999</v>
      </c>
      <c r="BG31" s="74">
        <v>106.1455</v>
      </c>
      <c r="BH31" s="74">
        <v>105.717</v>
      </c>
      <c r="BI31" s="74">
        <v>106.0453</v>
      </c>
      <c r="BJ31" s="74">
        <v>105.2878</v>
      </c>
      <c r="BK31" s="74">
        <v>105.3578</v>
      </c>
      <c r="BL31" s="74">
        <v>105.2871</v>
      </c>
      <c r="BM31" s="74">
        <v>105.4417</v>
      </c>
      <c r="BN31" s="74">
        <v>105.27979999999999</v>
      </c>
      <c r="BO31" s="74">
        <v>105.2834</v>
      </c>
      <c r="BP31" s="74">
        <v>105.8583</v>
      </c>
      <c r="BQ31" s="74">
        <v>105.55119999999999</v>
      </c>
      <c r="BR31" s="74">
        <v>105.536</v>
      </c>
      <c r="BS31" s="74">
        <v>105.31529999999999</v>
      </c>
      <c r="BT31" s="74">
        <v>105.09950000000001</v>
      </c>
      <c r="BU31" s="74">
        <v>105.11920000000001</v>
      </c>
      <c r="BV31" s="74">
        <v>105.1862</v>
      </c>
      <c r="BW31" s="74">
        <v>104.91030000000001</v>
      </c>
      <c r="BX31" s="74">
        <v>104.892</v>
      </c>
      <c r="BY31" s="74">
        <v>105.1296</v>
      </c>
      <c r="BZ31" s="74">
        <v>105.0124</v>
      </c>
      <c r="CA31" s="74">
        <v>104.8678</v>
      </c>
      <c r="CB31" s="74">
        <v>104.3302</v>
      </c>
      <c r="CC31" s="74">
        <v>104.26990000000001</v>
      </c>
      <c r="CD31" s="74">
        <v>104.3343</v>
      </c>
      <c r="CE31" s="74">
        <v>104.15770000000001</v>
      </c>
      <c r="CF31" s="74">
        <v>103.91589999999999</v>
      </c>
      <c r="CG31" s="74">
        <v>103.9131</v>
      </c>
      <c r="CH31" s="74">
        <v>104.02419999999999</v>
      </c>
      <c r="CI31" s="74">
        <v>103.9539</v>
      </c>
      <c r="CJ31" s="74">
        <v>103.8689</v>
      </c>
      <c r="CK31" s="74">
        <v>103.97410000000001</v>
      </c>
      <c r="CL31" s="74">
        <v>104.0622</v>
      </c>
      <c r="CM31" s="74">
        <v>103.9166</v>
      </c>
      <c r="CN31" s="74">
        <v>103.7559</v>
      </c>
      <c r="CO31" s="74">
        <v>103.6692</v>
      </c>
      <c r="CP31" s="74">
        <v>103.6493</v>
      </c>
      <c r="CQ31" s="74">
        <v>103.64919999999999</v>
      </c>
      <c r="CR31" s="74">
        <v>103.4393</v>
      </c>
      <c r="CS31" s="74">
        <v>103.1112</v>
      </c>
      <c r="CT31" s="74">
        <v>103.2651</v>
      </c>
      <c r="CU31" s="74">
        <v>103.2176</v>
      </c>
      <c r="CV31" s="74">
        <v>103.05070000000001</v>
      </c>
      <c r="CW31" s="74">
        <v>102.2617</v>
      </c>
      <c r="CX31" s="74">
        <v>102.1104</v>
      </c>
      <c r="CY31" s="74">
        <v>101.8233</v>
      </c>
      <c r="CZ31" s="74">
        <v>101.93510000000001</v>
      </c>
      <c r="DA31" s="74">
        <v>102.1768</v>
      </c>
      <c r="DB31" s="74">
        <v>101.9346</v>
      </c>
      <c r="DC31" s="74">
        <v>101.8663</v>
      </c>
      <c r="DD31" s="74">
        <v>101.5958</v>
      </c>
      <c r="DE31" s="74">
        <v>101.6073</v>
      </c>
      <c r="DF31" s="74">
        <v>101.5926</v>
      </c>
      <c r="DG31" s="74">
        <v>101.4434</v>
      </c>
      <c r="DH31" s="74">
        <v>101.3896</v>
      </c>
      <c r="DI31" s="74">
        <v>100.8471</v>
      </c>
      <c r="DJ31" s="74">
        <v>100.6876</v>
      </c>
      <c r="DK31" s="74">
        <v>100.6525</v>
      </c>
      <c r="DL31" s="81">
        <v>100.5761</v>
      </c>
      <c r="DM31" s="74">
        <v>100.5277</v>
      </c>
      <c r="DN31" s="74">
        <v>100.4572</v>
      </c>
      <c r="DO31" s="74">
        <v>100.0172</v>
      </c>
      <c r="DP31" s="74">
        <v>100.02549999999999</v>
      </c>
      <c r="DQ31" s="74">
        <v>99.959299999999999</v>
      </c>
      <c r="DR31" s="74">
        <v>99.7761</v>
      </c>
      <c r="DS31" s="74">
        <v>99.894199999999998</v>
      </c>
      <c r="DT31" s="74">
        <v>99.860799999999998</v>
      </c>
      <c r="DU31" s="74">
        <v>100.02079999999999</v>
      </c>
      <c r="DV31" s="74">
        <v>100.00190000000001</v>
      </c>
      <c r="DW31" s="74">
        <v>100</v>
      </c>
      <c r="DX31" s="109">
        <v>100.0562</v>
      </c>
      <c r="DY31" s="74">
        <v>100.09820000000001</v>
      </c>
      <c r="DZ31" s="74">
        <v>99.770700000000005</v>
      </c>
      <c r="EA31" s="74">
        <v>100.3921</v>
      </c>
      <c r="EB31" s="74">
        <v>100.2988</v>
      </c>
      <c r="EC31" s="74">
        <v>100.5061</v>
      </c>
      <c r="ED31" s="74">
        <v>100.51730000000001</v>
      </c>
      <c r="EE31" s="74">
        <v>100.4485</v>
      </c>
      <c r="EF31" s="74">
        <v>100.1416</v>
      </c>
      <c r="EG31" s="74">
        <v>100.4037</v>
      </c>
      <c r="EH31" s="74">
        <v>100.4499</v>
      </c>
      <c r="EI31" s="74">
        <v>100.21720000000001</v>
      </c>
      <c r="EJ31" s="74">
        <v>101.1143</v>
      </c>
      <c r="EK31" s="74">
        <v>100.9256</v>
      </c>
      <c r="EL31" s="74">
        <v>100.8193</v>
      </c>
      <c r="EM31" s="74">
        <v>101.0257</v>
      </c>
      <c r="EN31" s="74">
        <v>100.6126</v>
      </c>
      <c r="EO31" s="74">
        <v>100.887</v>
      </c>
      <c r="EP31" s="74">
        <v>101.6408</v>
      </c>
      <c r="EQ31" s="74">
        <v>101.45050000000001</v>
      </c>
      <c r="ER31" s="74">
        <v>101.8355</v>
      </c>
      <c r="ES31" s="127">
        <v>101.22669999999999</v>
      </c>
      <c r="ET31" s="127">
        <v>101.48860000000001</v>
      </c>
      <c r="EU31" s="127">
        <v>101.7771</v>
      </c>
      <c r="EV31" s="127">
        <v>102.8884</v>
      </c>
      <c r="EW31" s="127">
        <v>102.6964</v>
      </c>
      <c r="EX31" s="127">
        <v>102.82040000000001</v>
      </c>
      <c r="EY31" s="127">
        <v>103.01609999999999</v>
      </c>
      <c r="EZ31" s="127">
        <v>102.91249999999999</v>
      </c>
      <c r="FA31" s="127">
        <v>102.7227</v>
      </c>
      <c r="FB31" s="127">
        <v>102.7487</v>
      </c>
      <c r="FC31" s="127">
        <v>102.851</v>
      </c>
      <c r="FD31" s="127">
        <v>102.86409999999999</v>
      </c>
      <c r="FE31" s="127">
        <v>102.8064</v>
      </c>
      <c r="FF31" s="127">
        <v>102.6935</v>
      </c>
      <c r="FG31" s="127">
        <v>102.72490000000001</v>
      </c>
      <c r="FH31" s="127">
        <v>101.39700000000001</v>
      </c>
      <c r="FI31" s="127">
        <v>101.3634</v>
      </c>
      <c r="FJ31" s="127">
        <v>101.3301</v>
      </c>
      <c r="FK31" s="127">
        <v>101.6217</v>
      </c>
      <c r="FL31" s="127">
        <v>101.6099</v>
      </c>
      <c r="FM31" s="127">
        <v>101.4696</v>
      </c>
      <c r="FN31" s="127">
        <v>101.8622</v>
      </c>
      <c r="FO31" s="127">
        <v>101.8272</v>
      </c>
      <c r="FP31" s="127">
        <v>101.80880000000001</v>
      </c>
      <c r="FQ31" s="127">
        <v>101.1879</v>
      </c>
      <c r="FR31" s="127">
        <v>101.0851</v>
      </c>
      <c r="FS31" s="131">
        <v>101.1348</v>
      </c>
    </row>
    <row r="32" spans="1:175" s="36" customFormat="1" ht="11.25" x14ac:dyDescent="0.2">
      <c r="A32" s="36" t="s">
        <v>3120</v>
      </c>
      <c r="B32" s="36" t="s">
        <v>5373</v>
      </c>
      <c r="C32" s="51" t="s">
        <v>3533</v>
      </c>
      <c r="D32" s="22" t="str">
        <f>IF(LEFT($I$1,1)="1",VLOOKUP($A32,PPI_IPI_PGA_PGAI!$A:$E,2,FALSE),IF(LEFT($I$1,1)="2",VLOOKUP($A32,PPI_IPI_PGA_PGAI!$A:$E,3,FALSE),IF(LEFT($I$1,1)="3",VLOOKUP($A32,PPI_IPI_PGA_PGAI!$A:$E,4,FALSE),VLOOKUP($A32,PPI_IPI_PGA_PGAI!$A:$E,5,FALSE))))</f>
        <v>Elektrische Ausrüstungen</v>
      </c>
      <c r="E32" s="10">
        <v>6.0377999999999998</v>
      </c>
      <c r="G32" s="74">
        <v>108.0737</v>
      </c>
      <c r="H32" s="74">
        <v>108.3677</v>
      </c>
      <c r="I32" s="74">
        <v>108.6232</v>
      </c>
      <c r="J32" s="74">
        <v>108.7717</v>
      </c>
      <c r="K32" s="74">
        <v>108.52970000000001</v>
      </c>
      <c r="L32" s="74">
        <v>108.3473</v>
      </c>
      <c r="M32" s="74">
        <v>107.8219</v>
      </c>
      <c r="N32" s="74">
        <v>107.6456</v>
      </c>
      <c r="O32" s="74">
        <v>107.4361</v>
      </c>
      <c r="P32" s="74">
        <v>107.0051</v>
      </c>
      <c r="Q32" s="74">
        <v>105.617</v>
      </c>
      <c r="R32" s="74">
        <v>104.62260000000001</v>
      </c>
      <c r="S32" s="74">
        <v>104.8766</v>
      </c>
      <c r="T32" s="74">
        <v>105.00360000000001</v>
      </c>
      <c r="U32" s="74">
        <v>105.29730000000001</v>
      </c>
      <c r="V32" s="74">
        <v>105.4092</v>
      </c>
      <c r="W32" s="74">
        <v>105.12350000000001</v>
      </c>
      <c r="X32" s="74">
        <v>104.9359</v>
      </c>
      <c r="Y32" s="74">
        <v>104.7963</v>
      </c>
      <c r="Z32" s="74">
        <v>104.5257</v>
      </c>
      <c r="AA32" s="74">
        <v>104.7085</v>
      </c>
      <c r="AB32" s="74">
        <v>104.50709999999999</v>
      </c>
      <c r="AC32" s="74">
        <v>105.0502</v>
      </c>
      <c r="AD32" s="74">
        <v>104.7437</v>
      </c>
      <c r="AE32" s="74">
        <v>104.5885</v>
      </c>
      <c r="AF32" s="74">
        <v>104.5825</v>
      </c>
      <c r="AG32" s="74">
        <v>104.6339</v>
      </c>
      <c r="AH32" s="74">
        <v>104.6019</v>
      </c>
      <c r="AI32" s="74">
        <v>104.1026</v>
      </c>
      <c r="AJ32" s="74">
        <v>103.7373</v>
      </c>
      <c r="AK32" s="74">
        <v>103.9316</v>
      </c>
      <c r="AL32" s="74">
        <v>103.6456</v>
      </c>
      <c r="AM32" s="74">
        <v>103.6027</v>
      </c>
      <c r="AN32" s="74">
        <v>103.7303</v>
      </c>
      <c r="AO32" s="74">
        <v>103.5244</v>
      </c>
      <c r="AP32" s="74">
        <v>103.43210000000001</v>
      </c>
      <c r="AQ32" s="74">
        <v>103.46250000000001</v>
      </c>
      <c r="AR32" s="74">
        <v>103.3956</v>
      </c>
      <c r="AS32" s="74">
        <v>103.5086</v>
      </c>
      <c r="AT32" s="74">
        <v>103.337</v>
      </c>
      <c r="AU32" s="74">
        <v>102.5557</v>
      </c>
      <c r="AV32" s="74">
        <v>102.559</v>
      </c>
      <c r="AW32" s="74">
        <v>102.6795</v>
      </c>
      <c r="AX32" s="74">
        <v>102.6208</v>
      </c>
      <c r="AY32" s="74">
        <v>102.84350000000001</v>
      </c>
      <c r="AZ32" s="74">
        <v>102.7591</v>
      </c>
      <c r="BA32" s="74">
        <v>102.8549</v>
      </c>
      <c r="BB32" s="74">
        <v>102.90389999999999</v>
      </c>
      <c r="BC32" s="74">
        <v>102.87820000000001</v>
      </c>
      <c r="BD32" s="74">
        <v>102.8192</v>
      </c>
      <c r="BE32" s="74">
        <v>101.8952</v>
      </c>
      <c r="BF32" s="74">
        <v>101.79300000000001</v>
      </c>
      <c r="BG32" s="74">
        <v>99.013400000000004</v>
      </c>
      <c r="BH32" s="74">
        <v>98.924199999999999</v>
      </c>
      <c r="BI32" s="74">
        <v>99.011300000000006</v>
      </c>
      <c r="BJ32" s="74">
        <v>98.749799999999993</v>
      </c>
      <c r="BK32" s="74">
        <v>98.623099999999994</v>
      </c>
      <c r="BL32" s="74">
        <v>98.564499999999995</v>
      </c>
      <c r="BM32" s="74">
        <v>98.879000000000005</v>
      </c>
      <c r="BN32" s="74">
        <v>98.931700000000006</v>
      </c>
      <c r="BO32" s="74">
        <v>98.825900000000004</v>
      </c>
      <c r="BP32" s="74">
        <v>98.662499999999994</v>
      </c>
      <c r="BQ32" s="74">
        <v>98.621200000000002</v>
      </c>
      <c r="BR32" s="74">
        <v>98.540400000000005</v>
      </c>
      <c r="BS32" s="74">
        <v>98.127499999999998</v>
      </c>
      <c r="BT32" s="74">
        <v>98.132099999999994</v>
      </c>
      <c r="BU32" s="74">
        <v>98.155000000000001</v>
      </c>
      <c r="BV32" s="74">
        <v>98.044200000000004</v>
      </c>
      <c r="BW32" s="74">
        <v>98.241799999999998</v>
      </c>
      <c r="BX32" s="74">
        <v>98.209000000000003</v>
      </c>
      <c r="BY32" s="74">
        <v>98.077699999999993</v>
      </c>
      <c r="BZ32" s="74">
        <v>98.09</v>
      </c>
      <c r="CA32" s="74">
        <v>98.468999999999994</v>
      </c>
      <c r="CB32" s="74">
        <v>98.5565</v>
      </c>
      <c r="CC32" s="74">
        <v>98.582499999999996</v>
      </c>
      <c r="CD32" s="74">
        <v>98.598100000000002</v>
      </c>
      <c r="CE32" s="74">
        <v>98.390199999999993</v>
      </c>
      <c r="CF32" s="74">
        <v>98.417699999999996</v>
      </c>
      <c r="CG32" s="74">
        <v>98.36</v>
      </c>
      <c r="CH32" s="74">
        <v>98.4054</v>
      </c>
      <c r="CI32" s="74">
        <v>98.452500000000001</v>
      </c>
      <c r="CJ32" s="74">
        <v>98.661500000000004</v>
      </c>
      <c r="CK32" s="74">
        <v>100.2227</v>
      </c>
      <c r="CL32" s="74">
        <v>100.40779999999999</v>
      </c>
      <c r="CM32" s="74">
        <v>100.4216</v>
      </c>
      <c r="CN32" s="74">
        <v>100.4225</v>
      </c>
      <c r="CO32" s="74">
        <v>100.4829</v>
      </c>
      <c r="CP32" s="74">
        <v>100.3843</v>
      </c>
      <c r="CQ32" s="74">
        <v>100.7881</v>
      </c>
      <c r="CR32" s="74">
        <v>101.08499999999999</v>
      </c>
      <c r="CS32" s="74">
        <v>101.0831</v>
      </c>
      <c r="CT32" s="74">
        <v>101.04049999999999</v>
      </c>
      <c r="CU32" s="74">
        <v>100.7821</v>
      </c>
      <c r="CV32" s="74">
        <v>100.6691</v>
      </c>
      <c r="CW32" s="74">
        <v>100.5954</v>
      </c>
      <c r="CX32" s="74">
        <v>100.717</v>
      </c>
      <c r="CY32" s="74">
        <v>100.68559999999999</v>
      </c>
      <c r="CZ32" s="74">
        <v>100.651</v>
      </c>
      <c r="DA32" s="74">
        <v>100.60899999999999</v>
      </c>
      <c r="DB32" s="74">
        <v>100.7059</v>
      </c>
      <c r="DC32" s="74">
        <v>100.3946</v>
      </c>
      <c r="DD32" s="74">
        <v>100.5427</v>
      </c>
      <c r="DE32" s="74">
        <v>100.35590000000001</v>
      </c>
      <c r="DF32" s="74">
        <v>100.2334</v>
      </c>
      <c r="DG32" s="74">
        <v>100.2317</v>
      </c>
      <c r="DH32" s="74">
        <v>100.1005</v>
      </c>
      <c r="DI32" s="74">
        <v>99.7239</v>
      </c>
      <c r="DJ32" s="74">
        <v>99.710599999999999</v>
      </c>
      <c r="DK32" s="74">
        <v>99.743499999999997</v>
      </c>
      <c r="DL32" s="81">
        <v>99.729200000000006</v>
      </c>
      <c r="DM32" s="74">
        <v>99.709800000000001</v>
      </c>
      <c r="DN32" s="74">
        <v>99.593500000000006</v>
      </c>
      <c r="DO32" s="74">
        <v>99.113699999999994</v>
      </c>
      <c r="DP32" s="74">
        <v>99.2851</v>
      </c>
      <c r="DQ32" s="74">
        <v>99.355099999999993</v>
      </c>
      <c r="DR32" s="74">
        <v>99.505200000000002</v>
      </c>
      <c r="DS32" s="74">
        <v>99.646900000000002</v>
      </c>
      <c r="DT32" s="74">
        <v>99.712299999999999</v>
      </c>
      <c r="DU32" s="74">
        <v>99.987399999999994</v>
      </c>
      <c r="DV32" s="74">
        <v>99.949799999999996</v>
      </c>
      <c r="DW32" s="74">
        <v>100</v>
      </c>
      <c r="DX32" s="109">
        <v>100.1463</v>
      </c>
      <c r="DY32" s="74">
        <v>100.1969</v>
      </c>
      <c r="DZ32" s="74">
        <v>100.3403</v>
      </c>
      <c r="EA32" s="74">
        <v>101.74630000000001</v>
      </c>
      <c r="EB32" s="74">
        <v>101.81359999999999</v>
      </c>
      <c r="EC32" s="74">
        <v>101.96980000000001</v>
      </c>
      <c r="ED32" s="74">
        <v>101.9483</v>
      </c>
      <c r="EE32" s="74">
        <v>101.9718</v>
      </c>
      <c r="EF32" s="74">
        <v>101.95910000000001</v>
      </c>
      <c r="EG32" s="74">
        <v>103.032</v>
      </c>
      <c r="EH32" s="74">
        <v>103.10599999999999</v>
      </c>
      <c r="EI32" s="74">
        <v>103.1046</v>
      </c>
      <c r="EJ32" s="74">
        <v>103.0886</v>
      </c>
      <c r="EK32" s="74">
        <v>103.0938</v>
      </c>
      <c r="EL32" s="74">
        <v>103.1564</v>
      </c>
      <c r="EM32" s="74">
        <v>105.2054</v>
      </c>
      <c r="EN32" s="74">
        <v>105.26300000000001</v>
      </c>
      <c r="EO32" s="74">
        <v>105.2252</v>
      </c>
      <c r="EP32" s="74">
        <v>105.1134</v>
      </c>
      <c r="EQ32" s="74">
        <v>104.7916</v>
      </c>
      <c r="ER32" s="74">
        <v>104.836</v>
      </c>
      <c r="ES32" s="127">
        <v>105.3485</v>
      </c>
      <c r="ET32" s="127">
        <v>105.1139</v>
      </c>
      <c r="EU32" s="127">
        <v>105.1862</v>
      </c>
      <c r="EV32" s="127">
        <v>105.2664</v>
      </c>
      <c r="EW32" s="127">
        <v>105.4097</v>
      </c>
      <c r="EX32" s="127">
        <v>105.35209999999999</v>
      </c>
      <c r="EY32" s="127">
        <v>106.328</v>
      </c>
      <c r="EZ32" s="127">
        <v>106.36969999999999</v>
      </c>
      <c r="FA32" s="127">
        <v>106.2216</v>
      </c>
      <c r="FB32" s="127">
        <v>106.24890000000001</v>
      </c>
      <c r="FC32" s="127">
        <v>106.2266</v>
      </c>
      <c r="FD32" s="127">
        <v>106.2261</v>
      </c>
      <c r="FE32" s="127">
        <v>104.6738</v>
      </c>
      <c r="FF32" s="127">
        <v>104.66670000000001</v>
      </c>
      <c r="FG32" s="127">
        <v>104.6747</v>
      </c>
      <c r="FH32" s="127">
        <v>104.7392</v>
      </c>
      <c r="FI32" s="127">
        <v>104.6875</v>
      </c>
      <c r="FJ32" s="127">
        <v>104.7354</v>
      </c>
      <c r="FK32" s="127">
        <v>103.43210000000001</v>
      </c>
      <c r="FL32" s="127">
        <v>103.69580000000001</v>
      </c>
      <c r="FM32" s="127">
        <v>103.87139999999999</v>
      </c>
      <c r="FN32" s="127">
        <v>103.6842</v>
      </c>
      <c r="FO32" s="127">
        <v>103.6127</v>
      </c>
      <c r="FP32" s="127">
        <v>103.4064</v>
      </c>
      <c r="FQ32" s="127">
        <v>103.93729999999999</v>
      </c>
      <c r="FR32" s="127">
        <v>104.00279999999999</v>
      </c>
      <c r="FS32" s="131">
        <v>103.9375</v>
      </c>
    </row>
    <row r="33" spans="1:175" s="36" customFormat="1" ht="11.25" x14ac:dyDescent="0.2">
      <c r="A33" s="36" t="s">
        <v>3135</v>
      </c>
      <c r="B33" s="36" t="s">
        <v>5374</v>
      </c>
      <c r="C33" s="51" t="s">
        <v>3534</v>
      </c>
      <c r="D33" s="24" t="str">
        <f>IF(LEFT($I$1,1)="1",VLOOKUP($A33,PPI_IPI_PGA_PGAI!$A:$E,2,FALSE),IF(LEFT($I$1,1)="2",VLOOKUP($A33,PPI_IPI_PGA_PGAI!$A:$E,3,FALSE),IF(LEFT($I$1,1)="3",VLOOKUP($A33,PPI_IPI_PGA_PGAI!$A:$E,4,FALSE),VLOOKUP($A33,PPI_IPI_PGA_PGAI!$A:$E,5,FALSE))))</f>
        <v>Maschinen</v>
      </c>
      <c r="E33" s="10">
        <v>8.3438999999999997</v>
      </c>
      <c r="G33" s="74">
        <v>104.19629999999999</v>
      </c>
      <c r="H33" s="74">
        <v>104.19629999999999</v>
      </c>
      <c r="I33" s="74">
        <v>104.19629999999999</v>
      </c>
      <c r="J33" s="74">
        <v>104.19629999999999</v>
      </c>
      <c r="K33" s="74">
        <v>104.2234</v>
      </c>
      <c r="L33" s="74">
        <v>104.2234</v>
      </c>
      <c r="M33" s="74">
        <v>104.2234</v>
      </c>
      <c r="N33" s="74">
        <v>104.2234</v>
      </c>
      <c r="O33" s="74">
        <v>104.2234</v>
      </c>
      <c r="P33" s="74">
        <v>104.2234</v>
      </c>
      <c r="Q33" s="74">
        <v>102.08839999999999</v>
      </c>
      <c r="R33" s="74">
        <v>101.7392</v>
      </c>
      <c r="S33" s="74">
        <v>101.7392</v>
      </c>
      <c r="T33" s="74">
        <v>101.7392</v>
      </c>
      <c r="U33" s="74">
        <v>101.7392</v>
      </c>
      <c r="V33" s="74">
        <v>101.7392</v>
      </c>
      <c r="W33" s="74">
        <v>101.27030000000001</v>
      </c>
      <c r="X33" s="74">
        <v>101.2491</v>
      </c>
      <c r="Y33" s="74">
        <v>101.2491</v>
      </c>
      <c r="Z33" s="74">
        <v>101.2491</v>
      </c>
      <c r="AA33" s="74">
        <v>101.2491</v>
      </c>
      <c r="AB33" s="74">
        <v>101.2491</v>
      </c>
      <c r="AC33" s="74">
        <v>101.39449999999999</v>
      </c>
      <c r="AD33" s="74">
        <v>101.5051</v>
      </c>
      <c r="AE33" s="74">
        <v>101.5051</v>
      </c>
      <c r="AF33" s="74">
        <v>101.5051</v>
      </c>
      <c r="AG33" s="74">
        <v>101.5051</v>
      </c>
      <c r="AH33" s="74">
        <v>101.5051</v>
      </c>
      <c r="AI33" s="74">
        <v>101.815</v>
      </c>
      <c r="AJ33" s="74">
        <v>101.8582</v>
      </c>
      <c r="AK33" s="74">
        <v>101.8582</v>
      </c>
      <c r="AL33" s="74">
        <v>101.8582</v>
      </c>
      <c r="AM33" s="74">
        <v>101.8582</v>
      </c>
      <c r="AN33" s="74">
        <v>101.8582</v>
      </c>
      <c r="AO33" s="74">
        <v>101.5224</v>
      </c>
      <c r="AP33" s="74">
        <v>101.6054</v>
      </c>
      <c r="AQ33" s="74">
        <v>101.6054</v>
      </c>
      <c r="AR33" s="74">
        <v>101.6054</v>
      </c>
      <c r="AS33" s="74">
        <v>101.6054</v>
      </c>
      <c r="AT33" s="74">
        <v>101.6054</v>
      </c>
      <c r="AU33" s="74">
        <v>101.3523</v>
      </c>
      <c r="AV33" s="74">
        <v>101.34820000000001</v>
      </c>
      <c r="AW33" s="74">
        <v>101.34820000000001</v>
      </c>
      <c r="AX33" s="74">
        <v>101.34820000000001</v>
      </c>
      <c r="AY33" s="74">
        <v>101.34820000000001</v>
      </c>
      <c r="AZ33" s="74">
        <v>101.34820000000001</v>
      </c>
      <c r="BA33" s="74">
        <v>101.1005</v>
      </c>
      <c r="BB33" s="74">
        <v>101.1</v>
      </c>
      <c r="BC33" s="74">
        <v>101.1</v>
      </c>
      <c r="BD33" s="74">
        <v>101.1</v>
      </c>
      <c r="BE33" s="74">
        <v>101.1</v>
      </c>
      <c r="BF33" s="74">
        <v>101.1</v>
      </c>
      <c r="BG33" s="74">
        <v>95.802199999999999</v>
      </c>
      <c r="BH33" s="74">
        <v>95.446700000000007</v>
      </c>
      <c r="BI33" s="74">
        <v>95.446700000000007</v>
      </c>
      <c r="BJ33" s="74">
        <v>95.446700000000007</v>
      </c>
      <c r="BK33" s="74">
        <v>95.446700000000007</v>
      </c>
      <c r="BL33" s="74">
        <v>95.446700000000007</v>
      </c>
      <c r="BM33" s="74">
        <v>95.854200000000006</v>
      </c>
      <c r="BN33" s="74">
        <v>95.780900000000003</v>
      </c>
      <c r="BO33" s="74">
        <v>95.780900000000003</v>
      </c>
      <c r="BP33" s="74">
        <v>95.780900000000003</v>
      </c>
      <c r="BQ33" s="74">
        <v>95.780900000000003</v>
      </c>
      <c r="BR33" s="74">
        <v>95.780900000000003</v>
      </c>
      <c r="BS33" s="74">
        <v>96.281000000000006</v>
      </c>
      <c r="BT33" s="74">
        <v>96.291399999999996</v>
      </c>
      <c r="BU33" s="74">
        <v>96.291399999999996</v>
      </c>
      <c r="BV33" s="74">
        <v>96.291399999999996</v>
      </c>
      <c r="BW33" s="74">
        <v>96.291399999999996</v>
      </c>
      <c r="BX33" s="74">
        <v>96.291399999999996</v>
      </c>
      <c r="BY33" s="74">
        <v>96.338499999999996</v>
      </c>
      <c r="BZ33" s="74">
        <v>96.367800000000003</v>
      </c>
      <c r="CA33" s="74">
        <v>96.367800000000003</v>
      </c>
      <c r="CB33" s="74">
        <v>96.367800000000003</v>
      </c>
      <c r="CC33" s="74">
        <v>96.367800000000003</v>
      </c>
      <c r="CD33" s="74">
        <v>96.367800000000003</v>
      </c>
      <c r="CE33" s="74">
        <v>95.840199999999996</v>
      </c>
      <c r="CF33" s="74">
        <v>95.840800000000002</v>
      </c>
      <c r="CG33" s="74">
        <v>95.840800000000002</v>
      </c>
      <c r="CH33" s="74">
        <v>95.840800000000002</v>
      </c>
      <c r="CI33" s="74">
        <v>95.840800000000002</v>
      </c>
      <c r="CJ33" s="74">
        <v>95.840800000000002</v>
      </c>
      <c r="CK33" s="74">
        <v>98.346199999999996</v>
      </c>
      <c r="CL33" s="74">
        <v>98.683199999999999</v>
      </c>
      <c r="CM33" s="74">
        <v>98.683199999999999</v>
      </c>
      <c r="CN33" s="74">
        <v>98.683199999999999</v>
      </c>
      <c r="CO33" s="74">
        <v>98.683199999999999</v>
      </c>
      <c r="CP33" s="74">
        <v>98.683199999999999</v>
      </c>
      <c r="CQ33" s="74">
        <v>100.3151</v>
      </c>
      <c r="CR33" s="74">
        <v>100.3934</v>
      </c>
      <c r="CS33" s="74">
        <v>100.3934</v>
      </c>
      <c r="CT33" s="74">
        <v>100.3934</v>
      </c>
      <c r="CU33" s="74">
        <v>100.3934</v>
      </c>
      <c r="CV33" s="74">
        <v>100.3934</v>
      </c>
      <c r="CW33" s="74">
        <v>100.042</v>
      </c>
      <c r="CX33" s="74">
        <v>99.964399999999998</v>
      </c>
      <c r="CY33" s="74">
        <v>99.964399999999998</v>
      </c>
      <c r="CZ33" s="74">
        <v>99.964399999999998</v>
      </c>
      <c r="DA33" s="74">
        <v>99.964399999999998</v>
      </c>
      <c r="DB33" s="74">
        <v>99.964399999999998</v>
      </c>
      <c r="DC33" s="74">
        <v>100.30880000000001</v>
      </c>
      <c r="DD33" s="74">
        <v>100.30880000000001</v>
      </c>
      <c r="DE33" s="74">
        <v>100.30880000000001</v>
      </c>
      <c r="DF33" s="74">
        <v>100.30880000000001</v>
      </c>
      <c r="DG33" s="74">
        <v>100.30880000000001</v>
      </c>
      <c r="DH33" s="74">
        <v>100.30880000000001</v>
      </c>
      <c r="DI33" s="74">
        <v>99.766000000000005</v>
      </c>
      <c r="DJ33" s="74">
        <v>99.762799999999999</v>
      </c>
      <c r="DK33" s="74">
        <v>99.762799999999999</v>
      </c>
      <c r="DL33" s="81">
        <v>99.762799999999999</v>
      </c>
      <c r="DM33" s="74">
        <v>99.762799999999999</v>
      </c>
      <c r="DN33" s="74">
        <v>99.762799999999999</v>
      </c>
      <c r="DO33" s="74">
        <v>99.481399999999994</v>
      </c>
      <c r="DP33" s="74">
        <v>99.218199999999996</v>
      </c>
      <c r="DQ33" s="74">
        <v>99.218199999999996</v>
      </c>
      <c r="DR33" s="74">
        <v>99.218199999999996</v>
      </c>
      <c r="DS33" s="74">
        <v>99.218199999999996</v>
      </c>
      <c r="DT33" s="74">
        <v>99.218199999999996</v>
      </c>
      <c r="DU33" s="74">
        <v>99.9499</v>
      </c>
      <c r="DV33" s="74">
        <v>100</v>
      </c>
      <c r="DW33" s="74">
        <v>100</v>
      </c>
      <c r="DX33" s="109">
        <v>100</v>
      </c>
      <c r="DY33" s="74">
        <v>100</v>
      </c>
      <c r="DZ33" s="74">
        <v>100</v>
      </c>
      <c r="EA33" s="74">
        <v>101.5282</v>
      </c>
      <c r="EB33" s="74">
        <v>101.61920000000001</v>
      </c>
      <c r="EC33" s="74">
        <v>101.61920000000001</v>
      </c>
      <c r="ED33" s="74">
        <v>101.61920000000001</v>
      </c>
      <c r="EE33" s="74">
        <v>101.61920000000001</v>
      </c>
      <c r="EF33" s="74">
        <v>101.61920000000001</v>
      </c>
      <c r="EG33" s="74">
        <v>102.2928</v>
      </c>
      <c r="EH33" s="74">
        <v>102.25239999999999</v>
      </c>
      <c r="EI33" s="74">
        <v>102.25239999999999</v>
      </c>
      <c r="EJ33" s="74">
        <v>102.25239999999999</v>
      </c>
      <c r="EK33" s="74">
        <v>102.25239999999999</v>
      </c>
      <c r="EL33" s="74">
        <v>102.25239999999999</v>
      </c>
      <c r="EM33" s="74">
        <v>104.4806</v>
      </c>
      <c r="EN33" s="74">
        <v>104.5331</v>
      </c>
      <c r="EO33" s="74">
        <v>104.5331</v>
      </c>
      <c r="EP33" s="74">
        <v>104.5331</v>
      </c>
      <c r="EQ33" s="74">
        <v>104.5331</v>
      </c>
      <c r="ER33" s="74">
        <v>104.5331</v>
      </c>
      <c r="ES33" s="127">
        <v>105.0835</v>
      </c>
      <c r="ET33" s="127">
        <v>105.0856</v>
      </c>
      <c r="EU33" s="127">
        <v>105.0856</v>
      </c>
      <c r="EV33" s="127">
        <v>105.0856</v>
      </c>
      <c r="EW33" s="127">
        <v>105.0856</v>
      </c>
      <c r="EX33" s="127">
        <v>105.0856</v>
      </c>
      <c r="EY33" s="127">
        <v>107.876</v>
      </c>
      <c r="EZ33" s="127">
        <v>108.0707</v>
      </c>
      <c r="FA33" s="127">
        <v>108.0707</v>
      </c>
      <c r="FB33" s="127">
        <v>108.0707</v>
      </c>
      <c r="FC33" s="127">
        <v>108.0707</v>
      </c>
      <c r="FD33" s="127">
        <v>108.0707</v>
      </c>
      <c r="FE33" s="127">
        <v>107.815</v>
      </c>
      <c r="FF33" s="127">
        <v>107.7927</v>
      </c>
      <c r="FG33" s="127">
        <v>107.7927</v>
      </c>
      <c r="FH33" s="127">
        <v>107.7927</v>
      </c>
      <c r="FI33" s="127">
        <v>107.7927</v>
      </c>
      <c r="FJ33" s="127">
        <v>107.7927</v>
      </c>
      <c r="FK33" s="127">
        <v>107.9508</v>
      </c>
      <c r="FL33" s="127">
        <v>107.9755</v>
      </c>
      <c r="FM33" s="127">
        <v>107.9755</v>
      </c>
      <c r="FN33" s="127">
        <v>107.9755</v>
      </c>
      <c r="FO33" s="127">
        <v>107.9755</v>
      </c>
      <c r="FP33" s="127">
        <v>107.9755</v>
      </c>
      <c r="FQ33" s="127">
        <v>106.76779999999999</v>
      </c>
      <c r="FR33" s="127">
        <v>106.7923</v>
      </c>
      <c r="FS33" s="131">
        <v>106.7923</v>
      </c>
    </row>
    <row r="34" spans="1:175" s="36" customFormat="1" ht="11.25" x14ac:dyDescent="0.2">
      <c r="A34" s="36" t="s">
        <v>3161</v>
      </c>
      <c r="B34" s="36" t="s">
        <v>5375</v>
      </c>
      <c r="C34" s="51" t="s">
        <v>3535</v>
      </c>
      <c r="D34" s="22" t="str">
        <f>IF(LEFT($I$1,1)="1",VLOOKUP($A34,PPI_IPI_PGA_PGAI!$A:$E,2,FALSE),IF(LEFT($I$1,1)="2",VLOOKUP($A34,PPI_IPI_PGA_PGAI!$A:$E,3,FALSE),IF(LEFT($I$1,1)="3",VLOOKUP($A34,PPI_IPI_PGA_PGAI!$A:$E,4,FALSE),VLOOKUP($A34,PPI_IPI_PGA_PGAI!$A:$E,5,FALSE))))</f>
        <v>Automobile und Automobilteile</v>
      </c>
      <c r="E34" s="10">
        <v>4.24</v>
      </c>
      <c r="G34" s="74">
        <v>115.2072</v>
      </c>
      <c r="H34" s="74">
        <v>114.955</v>
      </c>
      <c r="I34" s="74">
        <v>114.955</v>
      </c>
      <c r="J34" s="74">
        <v>114.955</v>
      </c>
      <c r="K34" s="74">
        <v>115.48820000000001</v>
      </c>
      <c r="L34" s="74">
        <v>115.48820000000001</v>
      </c>
      <c r="M34" s="74">
        <v>115.48820000000001</v>
      </c>
      <c r="N34" s="74">
        <v>114.52500000000001</v>
      </c>
      <c r="O34" s="74">
        <v>114.52500000000001</v>
      </c>
      <c r="P34" s="74">
        <v>114.52500000000001</v>
      </c>
      <c r="Q34" s="74">
        <v>111.1193</v>
      </c>
      <c r="R34" s="74">
        <v>111.1193</v>
      </c>
      <c r="S34" s="74">
        <v>111.1193</v>
      </c>
      <c r="T34" s="74">
        <v>111.6914</v>
      </c>
      <c r="U34" s="74">
        <v>111.6914</v>
      </c>
      <c r="V34" s="74">
        <v>111.6914</v>
      </c>
      <c r="W34" s="74">
        <v>110.117</v>
      </c>
      <c r="X34" s="74">
        <v>110.117</v>
      </c>
      <c r="Y34" s="74">
        <v>110.117</v>
      </c>
      <c r="Z34" s="74">
        <v>109.63030000000001</v>
      </c>
      <c r="AA34" s="74">
        <v>109.63030000000001</v>
      </c>
      <c r="AB34" s="74">
        <v>109.63030000000001</v>
      </c>
      <c r="AC34" s="74">
        <v>108.4054</v>
      </c>
      <c r="AD34" s="74">
        <v>108.4054</v>
      </c>
      <c r="AE34" s="74">
        <v>108.4054</v>
      </c>
      <c r="AF34" s="74">
        <v>107.31959999999999</v>
      </c>
      <c r="AG34" s="74">
        <v>107.31959999999999</v>
      </c>
      <c r="AH34" s="74">
        <v>107.31959999999999</v>
      </c>
      <c r="AI34" s="74">
        <v>105.9969</v>
      </c>
      <c r="AJ34" s="74">
        <v>105.9969</v>
      </c>
      <c r="AK34" s="74">
        <v>105.9969</v>
      </c>
      <c r="AL34" s="74">
        <v>106.0334</v>
      </c>
      <c r="AM34" s="74">
        <v>106.0334</v>
      </c>
      <c r="AN34" s="74">
        <v>106.0334</v>
      </c>
      <c r="AO34" s="74">
        <v>104.91930000000001</v>
      </c>
      <c r="AP34" s="74">
        <v>104.91930000000001</v>
      </c>
      <c r="AQ34" s="74">
        <v>104.91930000000001</v>
      </c>
      <c r="AR34" s="74">
        <v>104.8814</v>
      </c>
      <c r="AS34" s="74">
        <v>104.8814</v>
      </c>
      <c r="AT34" s="74">
        <v>104.8814</v>
      </c>
      <c r="AU34" s="74">
        <v>104.9769</v>
      </c>
      <c r="AV34" s="74">
        <v>104.9769</v>
      </c>
      <c r="AW34" s="74">
        <v>104.9769</v>
      </c>
      <c r="AX34" s="74">
        <v>104.8562</v>
      </c>
      <c r="AY34" s="74">
        <v>104.8562</v>
      </c>
      <c r="AZ34" s="74">
        <v>104.8562</v>
      </c>
      <c r="BA34" s="74">
        <v>104.6116</v>
      </c>
      <c r="BB34" s="74">
        <v>104.6116</v>
      </c>
      <c r="BC34" s="74">
        <v>104.6116</v>
      </c>
      <c r="BD34" s="74">
        <v>103.32859999999999</v>
      </c>
      <c r="BE34" s="74">
        <v>103.32859999999999</v>
      </c>
      <c r="BF34" s="74">
        <v>103.32859999999999</v>
      </c>
      <c r="BG34" s="74">
        <v>98.512600000000006</v>
      </c>
      <c r="BH34" s="74">
        <v>98.512600000000006</v>
      </c>
      <c r="BI34" s="74">
        <v>98.512600000000006</v>
      </c>
      <c r="BJ34" s="74">
        <v>98.586500000000001</v>
      </c>
      <c r="BK34" s="74">
        <v>98.586500000000001</v>
      </c>
      <c r="BL34" s="74">
        <v>98.586500000000001</v>
      </c>
      <c r="BM34" s="74">
        <v>97.385300000000001</v>
      </c>
      <c r="BN34" s="74">
        <v>97.385300000000001</v>
      </c>
      <c r="BO34" s="74">
        <v>97.385300000000001</v>
      </c>
      <c r="BP34" s="74">
        <v>97.385300000000001</v>
      </c>
      <c r="BQ34" s="74">
        <v>97.385300000000001</v>
      </c>
      <c r="BR34" s="74">
        <v>96.701999999999998</v>
      </c>
      <c r="BS34" s="74">
        <v>96.701999999999998</v>
      </c>
      <c r="BT34" s="74">
        <v>96.701999999999998</v>
      </c>
      <c r="BU34" s="74">
        <v>97.430499999999995</v>
      </c>
      <c r="BV34" s="74">
        <v>97.430499999999995</v>
      </c>
      <c r="BW34" s="74">
        <v>97.430499999999995</v>
      </c>
      <c r="BX34" s="74">
        <v>97.913899999999998</v>
      </c>
      <c r="BY34" s="74">
        <v>97.913899999999998</v>
      </c>
      <c r="BZ34" s="74">
        <v>97.913899999999998</v>
      </c>
      <c r="CA34" s="74">
        <v>97.640199999999993</v>
      </c>
      <c r="CB34" s="74">
        <v>97.640199999999993</v>
      </c>
      <c r="CC34" s="74">
        <v>97.640199999999993</v>
      </c>
      <c r="CD34" s="74">
        <v>97.800299999999993</v>
      </c>
      <c r="CE34" s="74">
        <v>97.800299999999993</v>
      </c>
      <c r="CF34" s="74">
        <v>97.800299999999993</v>
      </c>
      <c r="CG34" s="74">
        <v>99.748000000000005</v>
      </c>
      <c r="CH34" s="74">
        <v>99.748000000000005</v>
      </c>
      <c r="CI34" s="74">
        <v>99.748000000000005</v>
      </c>
      <c r="CJ34" s="74">
        <v>100.20529999999999</v>
      </c>
      <c r="CK34" s="74">
        <v>100.20529999999999</v>
      </c>
      <c r="CL34" s="74">
        <v>100.20529999999999</v>
      </c>
      <c r="CM34" s="74">
        <v>100.5254</v>
      </c>
      <c r="CN34" s="74">
        <v>100.5254</v>
      </c>
      <c r="CO34" s="74">
        <v>100.5254</v>
      </c>
      <c r="CP34" s="74">
        <v>99.706599999999995</v>
      </c>
      <c r="CQ34" s="74">
        <v>99.706599999999995</v>
      </c>
      <c r="CR34" s="74">
        <v>99.706599999999995</v>
      </c>
      <c r="CS34" s="74">
        <v>100.1962</v>
      </c>
      <c r="CT34" s="74">
        <v>100.1962</v>
      </c>
      <c r="CU34" s="74">
        <v>100.1962</v>
      </c>
      <c r="CV34" s="74">
        <v>99.787499999999994</v>
      </c>
      <c r="CW34" s="74">
        <v>99.787499999999994</v>
      </c>
      <c r="CX34" s="74">
        <v>99.787499999999994</v>
      </c>
      <c r="CY34" s="74">
        <v>99.540800000000004</v>
      </c>
      <c r="CZ34" s="74">
        <v>99.540800000000004</v>
      </c>
      <c r="DA34" s="74">
        <v>99.540800000000004</v>
      </c>
      <c r="DB34" s="74">
        <v>99.535499999999999</v>
      </c>
      <c r="DC34" s="74">
        <v>99.535499999999999</v>
      </c>
      <c r="DD34" s="74">
        <v>99.535499999999999</v>
      </c>
      <c r="DE34" s="74">
        <v>100.0873</v>
      </c>
      <c r="DF34" s="74">
        <v>100.0873</v>
      </c>
      <c r="DG34" s="74">
        <v>100.0873</v>
      </c>
      <c r="DH34" s="74">
        <v>99.836200000000005</v>
      </c>
      <c r="DI34" s="74">
        <v>99.836200000000005</v>
      </c>
      <c r="DJ34" s="74">
        <v>99.836200000000005</v>
      </c>
      <c r="DK34" s="74">
        <v>99.645600000000002</v>
      </c>
      <c r="DL34" s="81">
        <v>99.645600000000002</v>
      </c>
      <c r="DM34" s="74">
        <v>99.645600000000002</v>
      </c>
      <c r="DN34" s="74">
        <v>99.371700000000004</v>
      </c>
      <c r="DO34" s="74">
        <v>99.371700000000004</v>
      </c>
      <c r="DP34" s="74">
        <v>99.371700000000004</v>
      </c>
      <c r="DQ34" s="74">
        <v>99.626000000000005</v>
      </c>
      <c r="DR34" s="74">
        <v>99.626000000000005</v>
      </c>
      <c r="DS34" s="74">
        <v>99.626000000000005</v>
      </c>
      <c r="DT34" s="74">
        <v>99.495500000000007</v>
      </c>
      <c r="DU34" s="74">
        <v>99.495500000000007</v>
      </c>
      <c r="DV34" s="74">
        <v>99.495500000000007</v>
      </c>
      <c r="DW34" s="74">
        <v>100</v>
      </c>
      <c r="DX34" s="109">
        <v>100</v>
      </c>
      <c r="DY34" s="74">
        <v>100</v>
      </c>
      <c r="DZ34" s="74">
        <v>100.3948</v>
      </c>
      <c r="EA34" s="74">
        <v>100.3948</v>
      </c>
      <c r="EB34" s="74">
        <v>100.3948</v>
      </c>
      <c r="EC34" s="74">
        <v>100.83929999999999</v>
      </c>
      <c r="ED34" s="74">
        <v>100.83929999999999</v>
      </c>
      <c r="EE34" s="74">
        <v>100.83929999999999</v>
      </c>
      <c r="EF34" s="74">
        <v>101.7478</v>
      </c>
      <c r="EG34" s="74">
        <v>101.7478</v>
      </c>
      <c r="EH34" s="74">
        <v>101.7478</v>
      </c>
      <c r="EI34" s="74">
        <v>101.9982</v>
      </c>
      <c r="EJ34" s="74">
        <v>101.9982</v>
      </c>
      <c r="EK34" s="74">
        <v>101.9982</v>
      </c>
      <c r="EL34" s="74">
        <v>102.91549999999999</v>
      </c>
      <c r="EM34" s="74">
        <v>102.91549999999999</v>
      </c>
      <c r="EN34" s="74">
        <v>102.91549999999999</v>
      </c>
      <c r="EO34" s="74">
        <v>104.91379999999999</v>
      </c>
      <c r="EP34" s="74">
        <v>104.91379999999999</v>
      </c>
      <c r="EQ34" s="74">
        <v>104.91379999999999</v>
      </c>
      <c r="ER34" s="74">
        <v>105.6251</v>
      </c>
      <c r="ES34" s="127">
        <v>105.6251</v>
      </c>
      <c r="ET34" s="127">
        <v>105.6251</v>
      </c>
      <c r="EU34" s="127">
        <v>106.8129</v>
      </c>
      <c r="EV34" s="127">
        <v>106.8129</v>
      </c>
      <c r="EW34" s="127">
        <v>106.8129</v>
      </c>
      <c r="EX34" s="127">
        <v>108.4315</v>
      </c>
      <c r="EY34" s="127">
        <v>108.4315</v>
      </c>
      <c r="EZ34" s="127">
        <v>108.4315</v>
      </c>
      <c r="FA34" s="127">
        <v>108.911</v>
      </c>
      <c r="FB34" s="127">
        <v>108.911</v>
      </c>
      <c r="FC34" s="127">
        <v>108.911</v>
      </c>
      <c r="FD34" s="127">
        <v>107.8828</v>
      </c>
      <c r="FE34" s="127">
        <v>107.8828</v>
      </c>
      <c r="FF34" s="127">
        <v>107.8828</v>
      </c>
      <c r="FG34" s="127">
        <v>107.5553</v>
      </c>
      <c r="FH34" s="127">
        <v>107.5553</v>
      </c>
      <c r="FI34" s="127">
        <v>107.5553</v>
      </c>
      <c r="FJ34" s="127">
        <v>107.7655</v>
      </c>
      <c r="FK34" s="127">
        <v>107.7655</v>
      </c>
      <c r="FL34" s="127">
        <v>107.7655</v>
      </c>
      <c r="FM34" s="127">
        <v>106.9344</v>
      </c>
      <c r="FN34" s="127">
        <v>106.9344</v>
      </c>
      <c r="FO34" s="127">
        <v>106.9344</v>
      </c>
      <c r="FP34" s="127">
        <v>106.2289</v>
      </c>
      <c r="FQ34" s="127">
        <v>106.2289</v>
      </c>
      <c r="FR34" s="127">
        <v>106.2289</v>
      </c>
      <c r="FS34" s="131">
        <v>106.0273</v>
      </c>
    </row>
    <row r="35" spans="1:175" s="36" customFormat="1" ht="11.25" x14ac:dyDescent="0.2">
      <c r="A35" s="36" t="s">
        <v>3167</v>
      </c>
      <c r="B35" s="36" t="s">
        <v>5376</v>
      </c>
      <c r="C35" s="51" t="s">
        <v>3536</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80" t="s">
        <v>5388</v>
      </c>
      <c r="T35" s="80" t="s">
        <v>5388</v>
      </c>
      <c r="U35" s="80" t="s">
        <v>5388</v>
      </c>
      <c r="V35" s="80" t="s">
        <v>5388</v>
      </c>
      <c r="W35" s="80" t="s">
        <v>5388</v>
      </c>
      <c r="X35" s="80" t="s">
        <v>5388</v>
      </c>
      <c r="Y35" s="80" t="s">
        <v>5388</v>
      </c>
      <c r="Z35" s="80" t="s">
        <v>5388</v>
      </c>
      <c r="AA35" s="80" t="s">
        <v>5388</v>
      </c>
      <c r="AB35" s="80" t="s">
        <v>5388</v>
      </c>
      <c r="AC35" s="80" t="s">
        <v>5388</v>
      </c>
      <c r="AD35" s="80" t="s">
        <v>5388</v>
      </c>
      <c r="AE35" s="80" t="s">
        <v>5388</v>
      </c>
      <c r="AF35" s="80" t="s">
        <v>5388</v>
      </c>
      <c r="AG35" s="80" t="s">
        <v>5388</v>
      </c>
      <c r="AH35" s="80" t="s">
        <v>5388</v>
      </c>
      <c r="AI35" s="80" t="s">
        <v>5388</v>
      </c>
      <c r="AJ35" s="80" t="s">
        <v>5388</v>
      </c>
      <c r="AK35" s="80" t="s">
        <v>5388</v>
      </c>
      <c r="AL35" s="80" t="s">
        <v>5388</v>
      </c>
      <c r="AM35" s="80" t="s">
        <v>5388</v>
      </c>
      <c r="AN35" s="80" t="s">
        <v>5388</v>
      </c>
      <c r="AO35" s="80" t="s">
        <v>5388</v>
      </c>
      <c r="AP35" s="80" t="s">
        <v>5388</v>
      </c>
      <c r="AQ35" s="80" t="s">
        <v>5388</v>
      </c>
      <c r="AR35" s="80" t="s">
        <v>5388</v>
      </c>
      <c r="AS35" s="80" t="s">
        <v>5388</v>
      </c>
      <c r="AT35" s="80" t="s">
        <v>5388</v>
      </c>
      <c r="AU35" s="80" t="s">
        <v>5388</v>
      </c>
      <c r="AV35" s="80" t="s">
        <v>5388</v>
      </c>
      <c r="AW35" s="80" t="s">
        <v>5388</v>
      </c>
      <c r="AX35" s="80" t="s">
        <v>5388</v>
      </c>
      <c r="AY35" s="80" t="s">
        <v>5388</v>
      </c>
      <c r="AZ35" s="80" t="s">
        <v>5388</v>
      </c>
      <c r="BA35" s="80" t="s">
        <v>5388</v>
      </c>
      <c r="BB35" s="80" t="s">
        <v>5388</v>
      </c>
      <c r="BC35" s="80" t="s">
        <v>5388</v>
      </c>
      <c r="BD35" s="80" t="s">
        <v>5388</v>
      </c>
      <c r="BE35" s="80" t="s">
        <v>5388</v>
      </c>
      <c r="BF35" s="80" t="s">
        <v>5388</v>
      </c>
      <c r="BG35" s="80" t="s">
        <v>5388</v>
      </c>
      <c r="BH35" s="80" t="s">
        <v>5388</v>
      </c>
      <c r="BI35" s="80" t="s">
        <v>5388</v>
      </c>
      <c r="BJ35" s="80" t="s">
        <v>5388</v>
      </c>
      <c r="BK35" s="80" t="s">
        <v>5388</v>
      </c>
      <c r="BL35" s="80" t="s">
        <v>5388</v>
      </c>
      <c r="BM35" s="80" t="s">
        <v>5388</v>
      </c>
      <c r="BN35" s="80" t="s">
        <v>5388</v>
      </c>
      <c r="BO35" s="80" t="s">
        <v>5388</v>
      </c>
      <c r="BP35" s="80" t="s">
        <v>5388</v>
      </c>
      <c r="BQ35" s="80" t="s">
        <v>5388</v>
      </c>
      <c r="BR35" s="80" t="s">
        <v>5388</v>
      </c>
      <c r="BS35" s="80" t="s">
        <v>5388</v>
      </c>
      <c r="BT35" s="80" t="s">
        <v>5388</v>
      </c>
      <c r="BU35" s="80" t="s">
        <v>5388</v>
      </c>
      <c r="BV35" s="80" t="s">
        <v>5388</v>
      </c>
      <c r="BW35" s="80" t="s">
        <v>5388</v>
      </c>
      <c r="BX35" s="80" t="s">
        <v>5388</v>
      </c>
      <c r="BY35" s="80" t="s">
        <v>5388</v>
      </c>
      <c r="BZ35" s="80" t="s">
        <v>5388</v>
      </c>
      <c r="CA35" s="80" t="s">
        <v>5388</v>
      </c>
      <c r="CB35" s="80" t="s">
        <v>5388</v>
      </c>
      <c r="CC35" s="80" t="s">
        <v>5388</v>
      </c>
      <c r="CD35" s="80" t="s">
        <v>5388</v>
      </c>
      <c r="CE35" s="80" t="s">
        <v>5388</v>
      </c>
      <c r="CF35" s="80" t="s">
        <v>5388</v>
      </c>
      <c r="CG35" s="80" t="s">
        <v>5388</v>
      </c>
      <c r="CH35" s="80" t="s">
        <v>5388</v>
      </c>
      <c r="CI35" s="80" t="s">
        <v>5388</v>
      </c>
      <c r="CJ35" s="80" t="s">
        <v>5388</v>
      </c>
      <c r="CK35" s="80" t="s">
        <v>5388</v>
      </c>
      <c r="CL35" s="80" t="s">
        <v>5388</v>
      </c>
      <c r="CM35" s="80" t="s">
        <v>5388</v>
      </c>
      <c r="CN35" s="80" t="s">
        <v>5388</v>
      </c>
      <c r="CO35" s="80" t="s">
        <v>5388</v>
      </c>
      <c r="CP35" s="80" t="s">
        <v>5388</v>
      </c>
      <c r="CQ35" s="80" t="s">
        <v>5388</v>
      </c>
      <c r="CR35" s="80" t="s">
        <v>5388</v>
      </c>
      <c r="CS35" s="80" t="s">
        <v>5388</v>
      </c>
      <c r="CT35" s="80" t="s">
        <v>5388</v>
      </c>
      <c r="CU35" s="80" t="s">
        <v>5388</v>
      </c>
      <c r="CV35" s="80" t="s">
        <v>5388</v>
      </c>
      <c r="CW35" s="80" t="s">
        <v>5388</v>
      </c>
      <c r="CX35" s="80" t="s">
        <v>5388</v>
      </c>
      <c r="CY35" s="80" t="s">
        <v>5388</v>
      </c>
      <c r="CZ35" s="80" t="s">
        <v>5388</v>
      </c>
      <c r="DA35" s="80" t="s">
        <v>5388</v>
      </c>
      <c r="DB35" s="80" t="s">
        <v>5388</v>
      </c>
      <c r="DC35" s="80" t="s">
        <v>5388</v>
      </c>
      <c r="DD35" s="80" t="s">
        <v>5388</v>
      </c>
      <c r="DE35" s="80" t="s">
        <v>5388</v>
      </c>
      <c r="DF35" s="80" t="s">
        <v>5388</v>
      </c>
      <c r="DG35" s="80" t="s">
        <v>5388</v>
      </c>
      <c r="DH35" s="80" t="s">
        <v>5388</v>
      </c>
      <c r="DI35" s="80" t="s">
        <v>5388</v>
      </c>
      <c r="DJ35" s="80" t="s">
        <v>5388</v>
      </c>
      <c r="DK35" s="80" t="s">
        <v>5388</v>
      </c>
      <c r="DL35" s="82" t="s">
        <v>5388</v>
      </c>
      <c r="DM35" s="82" t="s">
        <v>5388</v>
      </c>
      <c r="DN35" s="82" t="s">
        <v>5388</v>
      </c>
      <c r="DO35" s="82" t="s">
        <v>5388</v>
      </c>
      <c r="DP35" s="82" t="s">
        <v>5388</v>
      </c>
      <c r="DQ35" s="82" t="s">
        <v>5388</v>
      </c>
      <c r="DR35" s="82" t="s">
        <v>5388</v>
      </c>
      <c r="DS35" s="82" t="s">
        <v>5388</v>
      </c>
      <c r="DT35" s="82" t="s">
        <v>5388</v>
      </c>
      <c r="DU35" s="82" t="s">
        <v>5388</v>
      </c>
      <c r="DV35" s="82" t="s">
        <v>5388</v>
      </c>
      <c r="DW35" s="82" t="s">
        <v>5388</v>
      </c>
      <c r="DX35" s="82" t="s">
        <v>5388</v>
      </c>
      <c r="DY35" s="112" t="s">
        <v>5388</v>
      </c>
      <c r="DZ35" s="112" t="s">
        <v>5388</v>
      </c>
      <c r="EA35" s="112" t="s">
        <v>5388</v>
      </c>
      <c r="EB35" s="112" t="s">
        <v>5388</v>
      </c>
      <c r="EC35" s="112" t="s">
        <v>5388</v>
      </c>
      <c r="ED35" s="112" t="s">
        <v>5388</v>
      </c>
      <c r="EE35" s="112" t="s">
        <v>5388</v>
      </c>
      <c r="EF35" s="112" t="s">
        <v>5388</v>
      </c>
      <c r="EG35" s="112" t="s">
        <v>5388</v>
      </c>
      <c r="EH35" s="112" t="s">
        <v>5388</v>
      </c>
      <c r="EI35" s="112" t="s">
        <v>5388</v>
      </c>
      <c r="EJ35" s="112" t="s">
        <v>5388</v>
      </c>
      <c r="EK35" s="112" t="s">
        <v>5388</v>
      </c>
      <c r="EL35" s="112" t="s">
        <v>5388</v>
      </c>
      <c r="EM35" s="112" t="s">
        <v>5388</v>
      </c>
      <c r="EN35" s="112" t="s">
        <v>5388</v>
      </c>
      <c r="EO35" s="112" t="s">
        <v>5388</v>
      </c>
      <c r="EP35" s="112" t="s">
        <v>5388</v>
      </c>
      <c r="EQ35" s="112" t="s">
        <v>5388</v>
      </c>
      <c r="ER35" s="112" t="s">
        <v>5388</v>
      </c>
      <c r="ES35" s="128" t="s">
        <v>5388</v>
      </c>
      <c r="ET35" s="128" t="s">
        <v>5388</v>
      </c>
      <c r="EU35" s="128" t="s">
        <v>5388</v>
      </c>
      <c r="EV35" s="128" t="s">
        <v>5388</v>
      </c>
      <c r="EW35" s="128" t="s">
        <v>5388</v>
      </c>
      <c r="EX35" s="128" t="s">
        <v>5388</v>
      </c>
      <c r="EY35" s="128" t="s">
        <v>5388</v>
      </c>
      <c r="EZ35" s="128" t="s">
        <v>5388</v>
      </c>
      <c r="FA35" s="128" t="s">
        <v>5388</v>
      </c>
      <c r="FB35" s="128" t="s">
        <v>5388</v>
      </c>
      <c r="FC35" s="128" t="s">
        <v>5388</v>
      </c>
      <c r="FD35" s="128" t="s">
        <v>5388</v>
      </c>
      <c r="FE35" s="128" t="s">
        <v>5388</v>
      </c>
      <c r="FF35" s="128" t="s">
        <v>5388</v>
      </c>
      <c r="FG35" s="128" t="s">
        <v>5388</v>
      </c>
      <c r="FH35" s="128" t="s">
        <v>5388</v>
      </c>
      <c r="FI35" s="128" t="s">
        <v>5388</v>
      </c>
      <c r="FJ35" s="128" t="s">
        <v>5388</v>
      </c>
      <c r="FK35" s="128" t="s">
        <v>5388</v>
      </c>
      <c r="FL35" s="128" t="s">
        <v>5388</v>
      </c>
      <c r="FM35" s="128" t="s">
        <v>5388</v>
      </c>
      <c r="FN35" s="128" t="s">
        <v>5388</v>
      </c>
      <c r="FO35" s="128" t="s">
        <v>5388</v>
      </c>
      <c r="FP35" s="128" t="s">
        <v>5388</v>
      </c>
      <c r="FQ35" s="128" t="s">
        <v>5388</v>
      </c>
      <c r="FR35" s="128" t="s">
        <v>5388</v>
      </c>
      <c r="FS35" s="132" t="s">
        <v>5388</v>
      </c>
    </row>
    <row r="36" spans="1:175" s="36" customFormat="1" ht="11.25" x14ac:dyDescent="0.2">
      <c r="A36" s="36" t="s">
        <v>3174</v>
      </c>
      <c r="B36" s="36" t="s">
        <v>5377</v>
      </c>
      <c r="C36" s="51" t="s">
        <v>3537</v>
      </c>
      <c r="D36" s="22" t="str">
        <f>IF(LEFT($I$1,1)="1",VLOOKUP($A36,PPI_IPI_PGA_PGAI!$A:$E,2,FALSE),IF(LEFT($I$1,1)="2",VLOOKUP($A36,PPI_IPI_PGA_PGAI!$A:$E,3,FALSE),IF(LEFT($I$1,1)="3",VLOOKUP($A36,PPI_IPI_PGA_PGAI!$A:$E,4,FALSE),VLOOKUP($A36,PPI_IPI_PGA_PGAI!$A:$E,5,FALSE))))</f>
        <v>Möbel</v>
      </c>
      <c r="E36" s="10">
        <v>1.4449000000000001</v>
      </c>
      <c r="G36" s="74">
        <v>100.8629</v>
      </c>
      <c r="H36" s="74">
        <v>101.4956</v>
      </c>
      <c r="I36" s="74">
        <v>101.4956</v>
      </c>
      <c r="J36" s="74">
        <v>101.4956</v>
      </c>
      <c r="K36" s="74">
        <v>101.78570000000001</v>
      </c>
      <c r="L36" s="74">
        <v>101.78570000000001</v>
      </c>
      <c r="M36" s="74">
        <v>101.78570000000001</v>
      </c>
      <c r="N36" s="74">
        <v>101.2632</v>
      </c>
      <c r="O36" s="74">
        <v>101.2632</v>
      </c>
      <c r="P36" s="74">
        <v>101.2632</v>
      </c>
      <c r="Q36" s="74">
        <v>100.3554</v>
      </c>
      <c r="R36" s="74">
        <v>100.3554</v>
      </c>
      <c r="S36" s="74">
        <v>100.3554</v>
      </c>
      <c r="T36" s="74">
        <v>100.17829999999999</v>
      </c>
      <c r="U36" s="74">
        <v>100.17829999999999</v>
      </c>
      <c r="V36" s="74">
        <v>100.17829999999999</v>
      </c>
      <c r="W36" s="74">
        <v>99.128900000000002</v>
      </c>
      <c r="X36" s="74">
        <v>99.128900000000002</v>
      </c>
      <c r="Y36" s="74">
        <v>99.128900000000002</v>
      </c>
      <c r="Z36" s="74">
        <v>99.248500000000007</v>
      </c>
      <c r="AA36" s="74">
        <v>99.248500000000007</v>
      </c>
      <c r="AB36" s="74">
        <v>99.248500000000007</v>
      </c>
      <c r="AC36" s="74">
        <v>99.346900000000005</v>
      </c>
      <c r="AD36" s="74">
        <v>99.346900000000005</v>
      </c>
      <c r="AE36" s="74">
        <v>99.346900000000005</v>
      </c>
      <c r="AF36" s="74">
        <v>99.322000000000003</v>
      </c>
      <c r="AG36" s="74">
        <v>99.322000000000003</v>
      </c>
      <c r="AH36" s="74">
        <v>99.322000000000003</v>
      </c>
      <c r="AI36" s="74">
        <v>99.666899999999998</v>
      </c>
      <c r="AJ36" s="74">
        <v>99.666899999999998</v>
      </c>
      <c r="AK36" s="74">
        <v>99.666899999999998</v>
      </c>
      <c r="AL36" s="74">
        <v>100.19110000000001</v>
      </c>
      <c r="AM36" s="74">
        <v>100.19110000000001</v>
      </c>
      <c r="AN36" s="74">
        <v>100.19110000000001</v>
      </c>
      <c r="AO36" s="74">
        <v>100.0312</v>
      </c>
      <c r="AP36" s="74">
        <v>100.0312</v>
      </c>
      <c r="AQ36" s="74">
        <v>100.0312</v>
      </c>
      <c r="AR36" s="74">
        <v>100.81440000000001</v>
      </c>
      <c r="AS36" s="74">
        <v>100.81440000000001</v>
      </c>
      <c r="AT36" s="74">
        <v>100.81440000000001</v>
      </c>
      <c r="AU36" s="74">
        <v>100.2088</v>
      </c>
      <c r="AV36" s="74">
        <v>100.2088</v>
      </c>
      <c r="AW36" s="74">
        <v>100.2088</v>
      </c>
      <c r="AX36" s="74">
        <v>100.1328</v>
      </c>
      <c r="AY36" s="74">
        <v>100.1328</v>
      </c>
      <c r="AZ36" s="74">
        <v>100.1328</v>
      </c>
      <c r="BA36" s="74">
        <v>99.985500000000002</v>
      </c>
      <c r="BB36" s="74">
        <v>99.985500000000002</v>
      </c>
      <c r="BC36" s="74">
        <v>99.985500000000002</v>
      </c>
      <c r="BD36" s="74">
        <v>100.108</v>
      </c>
      <c r="BE36" s="74">
        <v>100.108</v>
      </c>
      <c r="BF36" s="74">
        <v>100.108</v>
      </c>
      <c r="BG36" s="74">
        <v>96.192300000000003</v>
      </c>
      <c r="BH36" s="74">
        <v>96.192300000000003</v>
      </c>
      <c r="BI36" s="74">
        <v>96.192300000000003</v>
      </c>
      <c r="BJ36" s="74">
        <v>96.052400000000006</v>
      </c>
      <c r="BK36" s="74">
        <v>96.052400000000006</v>
      </c>
      <c r="BL36" s="74">
        <v>96.052400000000006</v>
      </c>
      <c r="BM36" s="74">
        <v>97.027500000000003</v>
      </c>
      <c r="BN36" s="74">
        <v>97.027500000000003</v>
      </c>
      <c r="BO36" s="74">
        <v>97.027500000000003</v>
      </c>
      <c r="BP36" s="74">
        <v>96.943700000000007</v>
      </c>
      <c r="BQ36" s="74">
        <v>96.943700000000007</v>
      </c>
      <c r="BR36" s="74">
        <v>96.943700000000007</v>
      </c>
      <c r="BS36" s="74">
        <v>96.799499999999995</v>
      </c>
      <c r="BT36" s="74">
        <v>96.799499999999995</v>
      </c>
      <c r="BU36" s="74">
        <v>96.799499999999995</v>
      </c>
      <c r="BV36" s="74">
        <v>96.802599999999998</v>
      </c>
      <c r="BW36" s="74">
        <v>96.802599999999998</v>
      </c>
      <c r="BX36" s="74">
        <v>96.802599999999998</v>
      </c>
      <c r="BY36" s="74">
        <v>97.003500000000003</v>
      </c>
      <c r="BZ36" s="74">
        <v>97.003500000000003</v>
      </c>
      <c r="CA36" s="74">
        <v>97.003500000000003</v>
      </c>
      <c r="CB36" s="74">
        <v>96.605699999999999</v>
      </c>
      <c r="CC36" s="74">
        <v>96.605699999999999</v>
      </c>
      <c r="CD36" s="74">
        <v>96.605699999999999</v>
      </c>
      <c r="CE36" s="74">
        <v>96.457700000000003</v>
      </c>
      <c r="CF36" s="74">
        <v>96.457700000000003</v>
      </c>
      <c r="CG36" s="74">
        <v>96.457700000000003</v>
      </c>
      <c r="CH36" s="74">
        <v>96.876400000000004</v>
      </c>
      <c r="CI36" s="74">
        <v>96.876400000000004</v>
      </c>
      <c r="CJ36" s="74">
        <v>96.876400000000004</v>
      </c>
      <c r="CK36" s="74">
        <v>98.439099999999996</v>
      </c>
      <c r="CL36" s="74">
        <v>98.439099999999996</v>
      </c>
      <c r="CM36" s="74">
        <v>98.439099999999996</v>
      </c>
      <c r="CN36" s="74">
        <v>98.812100000000001</v>
      </c>
      <c r="CO36" s="74">
        <v>98.812100000000001</v>
      </c>
      <c r="CP36" s="74">
        <v>98.812100000000001</v>
      </c>
      <c r="CQ36" s="74">
        <v>99.443600000000004</v>
      </c>
      <c r="CR36" s="74">
        <v>99.443600000000004</v>
      </c>
      <c r="CS36" s="74">
        <v>99.443600000000004</v>
      </c>
      <c r="CT36" s="74">
        <v>100.3904</v>
      </c>
      <c r="CU36" s="74">
        <v>100.3904</v>
      </c>
      <c r="CV36" s="74">
        <v>100.3904</v>
      </c>
      <c r="CW36" s="74">
        <v>100.36320000000001</v>
      </c>
      <c r="CX36" s="74">
        <v>100.36320000000001</v>
      </c>
      <c r="CY36" s="74">
        <v>100.36320000000001</v>
      </c>
      <c r="CZ36" s="74">
        <v>100.1981</v>
      </c>
      <c r="DA36" s="74">
        <v>100.1981</v>
      </c>
      <c r="DB36" s="74">
        <v>100.1981</v>
      </c>
      <c r="DC36" s="74">
        <v>100.35899999999999</v>
      </c>
      <c r="DD36" s="74">
        <v>100.35899999999999</v>
      </c>
      <c r="DE36" s="74">
        <v>100.35899999999999</v>
      </c>
      <c r="DF36" s="74">
        <v>100.9076</v>
      </c>
      <c r="DG36" s="74">
        <v>100.9076</v>
      </c>
      <c r="DH36" s="74">
        <v>100.9076</v>
      </c>
      <c r="DI36" s="74">
        <v>100.678</v>
      </c>
      <c r="DJ36" s="74">
        <v>100.678</v>
      </c>
      <c r="DK36" s="74">
        <v>100.678</v>
      </c>
      <c r="DL36" s="81">
        <v>100.8536</v>
      </c>
      <c r="DM36" s="74">
        <v>100.8536</v>
      </c>
      <c r="DN36" s="74">
        <v>100.8536</v>
      </c>
      <c r="DO36" s="74">
        <v>99.9191</v>
      </c>
      <c r="DP36" s="74">
        <v>99.9191</v>
      </c>
      <c r="DQ36" s="74">
        <v>99.9191</v>
      </c>
      <c r="DR36" s="74">
        <v>99.943799999999996</v>
      </c>
      <c r="DS36" s="74">
        <v>99.943799999999996</v>
      </c>
      <c r="DT36" s="74">
        <v>99.943799999999996</v>
      </c>
      <c r="DU36" s="74">
        <v>100</v>
      </c>
      <c r="DV36" s="74">
        <v>100</v>
      </c>
      <c r="DW36" s="74">
        <v>100</v>
      </c>
      <c r="DX36" s="109">
        <v>100.2427</v>
      </c>
      <c r="DY36" s="74">
        <v>100.2427</v>
      </c>
      <c r="DZ36" s="74">
        <v>100.2427</v>
      </c>
      <c r="EA36" s="74">
        <v>102.1298</v>
      </c>
      <c r="EB36" s="74">
        <v>102.1298</v>
      </c>
      <c r="EC36" s="74">
        <v>102.1298</v>
      </c>
      <c r="ED36" s="74">
        <v>102.85169999999999</v>
      </c>
      <c r="EE36" s="74">
        <v>102.85169999999999</v>
      </c>
      <c r="EF36" s="74">
        <v>102.85169999999999</v>
      </c>
      <c r="EG36" s="74">
        <v>104.0234</v>
      </c>
      <c r="EH36" s="74">
        <v>104.0234</v>
      </c>
      <c r="EI36" s="74">
        <v>104.0234</v>
      </c>
      <c r="EJ36" s="74">
        <v>104.2041</v>
      </c>
      <c r="EK36" s="74">
        <v>104.2041</v>
      </c>
      <c r="EL36" s="74">
        <v>104.2041</v>
      </c>
      <c r="EM36" s="74">
        <v>105.41589999999999</v>
      </c>
      <c r="EN36" s="74">
        <v>105.41589999999999</v>
      </c>
      <c r="EO36" s="74">
        <v>105.41589999999999</v>
      </c>
      <c r="EP36" s="74">
        <v>106.0369</v>
      </c>
      <c r="EQ36" s="74">
        <v>106.0369</v>
      </c>
      <c r="ER36" s="74">
        <v>106.0369</v>
      </c>
      <c r="ES36" s="127">
        <v>106.9999</v>
      </c>
      <c r="ET36" s="127">
        <v>106.9999</v>
      </c>
      <c r="EU36" s="127">
        <v>106.9999</v>
      </c>
      <c r="EV36" s="127">
        <v>108.99039999999999</v>
      </c>
      <c r="EW36" s="127">
        <v>108.99039999999999</v>
      </c>
      <c r="EX36" s="127">
        <v>108.99039999999999</v>
      </c>
      <c r="EY36" s="127">
        <v>109.96769999999999</v>
      </c>
      <c r="EZ36" s="127">
        <v>109.96769999999999</v>
      </c>
      <c r="FA36" s="127">
        <v>109.96769999999999</v>
      </c>
      <c r="FB36" s="127">
        <v>109.47450000000001</v>
      </c>
      <c r="FC36" s="127">
        <v>109.47450000000001</v>
      </c>
      <c r="FD36" s="127">
        <v>109.47450000000001</v>
      </c>
      <c r="FE36" s="127">
        <v>109.2051</v>
      </c>
      <c r="FF36" s="127">
        <v>109.2051</v>
      </c>
      <c r="FG36" s="127">
        <v>109.2051</v>
      </c>
      <c r="FH36" s="127">
        <v>107.0025</v>
      </c>
      <c r="FI36" s="127">
        <v>107.0025</v>
      </c>
      <c r="FJ36" s="127">
        <v>107.0025</v>
      </c>
      <c r="FK36" s="127">
        <v>109.18940000000001</v>
      </c>
      <c r="FL36" s="127">
        <v>109.18940000000001</v>
      </c>
      <c r="FM36" s="127">
        <v>109.18940000000001</v>
      </c>
      <c r="FN36" s="127">
        <v>108.7084</v>
      </c>
      <c r="FO36" s="127">
        <v>108.7084</v>
      </c>
      <c r="FP36" s="127">
        <v>108.7084</v>
      </c>
      <c r="FQ36" s="127">
        <v>107.0806</v>
      </c>
      <c r="FR36" s="127">
        <v>107.0806</v>
      </c>
      <c r="FS36" s="131">
        <v>107.0806</v>
      </c>
    </row>
    <row r="37" spans="1:175" s="36" customFormat="1" ht="11.25" x14ac:dyDescent="0.2">
      <c r="A37" s="36" t="s">
        <v>3179</v>
      </c>
      <c r="B37" s="36" t="s">
        <v>5378</v>
      </c>
      <c r="C37" s="51" t="s">
        <v>3538</v>
      </c>
      <c r="D37" s="22" t="str">
        <f>IF(LEFT($I$1,1)="1",VLOOKUP($A37,PPI_IPI_PGA_PGAI!$A:$E,2,FALSE),IF(LEFT($I$1,1)="2",VLOOKUP($A37,PPI_IPI_PGA_PGAI!$A:$E,3,FALSE),IF(LEFT($I$1,1)="3",VLOOKUP($A37,PPI_IPI_PGA_PGAI!$A:$E,4,FALSE),VLOOKUP($A37,PPI_IPI_PGA_PGAI!$A:$E,5,FALSE))))</f>
        <v>Sonstige Produkte</v>
      </c>
      <c r="E37" s="10">
        <v>2.4081000000000001</v>
      </c>
      <c r="G37" s="74">
        <v>115.5946</v>
      </c>
      <c r="H37" s="74">
        <v>114.8404</v>
      </c>
      <c r="I37" s="74">
        <v>114.8531</v>
      </c>
      <c r="J37" s="74">
        <v>114.8531</v>
      </c>
      <c r="K37" s="74">
        <v>115.52679999999999</v>
      </c>
      <c r="L37" s="74">
        <v>115.5697</v>
      </c>
      <c r="M37" s="74">
        <v>115.5697</v>
      </c>
      <c r="N37" s="74">
        <v>113.85769999999999</v>
      </c>
      <c r="O37" s="74">
        <v>113.1176</v>
      </c>
      <c r="P37" s="74">
        <v>113.1176</v>
      </c>
      <c r="Q37" s="74">
        <v>110.59829999999999</v>
      </c>
      <c r="R37" s="74">
        <v>110.7471</v>
      </c>
      <c r="S37" s="74">
        <v>110.7471</v>
      </c>
      <c r="T37" s="74">
        <v>111.96720000000001</v>
      </c>
      <c r="U37" s="74">
        <v>111.66549999999999</v>
      </c>
      <c r="V37" s="74">
        <v>111.66549999999999</v>
      </c>
      <c r="W37" s="74">
        <v>109.2876</v>
      </c>
      <c r="X37" s="74">
        <v>109.2854</v>
      </c>
      <c r="Y37" s="74">
        <v>109.2854</v>
      </c>
      <c r="Z37" s="74">
        <v>109.3289</v>
      </c>
      <c r="AA37" s="74">
        <v>109.3296</v>
      </c>
      <c r="AB37" s="74">
        <v>109.3296</v>
      </c>
      <c r="AC37" s="74">
        <v>109.3711</v>
      </c>
      <c r="AD37" s="74">
        <v>109.37860000000001</v>
      </c>
      <c r="AE37" s="74">
        <v>109.37860000000001</v>
      </c>
      <c r="AF37" s="74">
        <v>108.1377</v>
      </c>
      <c r="AG37" s="74">
        <v>108.1948</v>
      </c>
      <c r="AH37" s="74">
        <v>108.1948</v>
      </c>
      <c r="AI37" s="74">
        <v>108.4512</v>
      </c>
      <c r="AJ37" s="74">
        <v>108.4444</v>
      </c>
      <c r="AK37" s="74">
        <v>108.4444</v>
      </c>
      <c r="AL37" s="74">
        <v>108.81870000000001</v>
      </c>
      <c r="AM37" s="74">
        <v>108.8314</v>
      </c>
      <c r="AN37" s="74">
        <v>108.8314</v>
      </c>
      <c r="AO37" s="74">
        <v>108.078</v>
      </c>
      <c r="AP37" s="74">
        <v>108.0728</v>
      </c>
      <c r="AQ37" s="74">
        <v>108.0728</v>
      </c>
      <c r="AR37" s="74">
        <v>108.51049999999999</v>
      </c>
      <c r="AS37" s="74">
        <v>108.5598</v>
      </c>
      <c r="AT37" s="74">
        <v>108.5598</v>
      </c>
      <c r="AU37" s="74">
        <v>107.4241</v>
      </c>
      <c r="AV37" s="74">
        <v>107.4254</v>
      </c>
      <c r="AW37" s="74">
        <v>107.4254</v>
      </c>
      <c r="AX37" s="74">
        <v>107.0509</v>
      </c>
      <c r="AY37" s="74">
        <v>107.0168</v>
      </c>
      <c r="AZ37" s="74">
        <v>107.0168</v>
      </c>
      <c r="BA37" s="74">
        <v>106.83669999999999</v>
      </c>
      <c r="BB37" s="74">
        <v>106.83880000000001</v>
      </c>
      <c r="BC37" s="74">
        <v>106.83880000000001</v>
      </c>
      <c r="BD37" s="74">
        <v>106.5792</v>
      </c>
      <c r="BE37" s="74">
        <v>106.43210000000001</v>
      </c>
      <c r="BF37" s="74">
        <v>106.43210000000001</v>
      </c>
      <c r="BG37" s="74">
        <v>100.27209999999999</v>
      </c>
      <c r="BH37" s="74">
        <v>100.2319</v>
      </c>
      <c r="BI37" s="74">
        <v>100.2319</v>
      </c>
      <c r="BJ37" s="74">
        <v>98.911100000000005</v>
      </c>
      <c r="BK37" s="74">
        <v>98.931899999999999</v>
      </c>
      <c r="BL37" s="74">
        <v>98.931899999999999</v>
      </c>
      <c r="BM37" s="74">
        <v>100.48650000000001</v>
      </c>
      <c r="BN37" s="74">
        <v>100.53700000000001</v>
      </c>
      <c r="BO37" s="74">
        <v>100.53700000000001</v>
      </c>
      <c r="BP37" s="74">
        <v>100.4045</v>
      </c>
      <c r="BQ37" s="74">
        <v>100.64100000000001</v>
      </c>
      <c r="BR37" s="74">
        <v>100.77160000000001</v>
      </c>
      <c r="BS37" s="74">
        <v>100.8437</v>
      </c>
      <c r="BT37" s="74">
        <v>100.8201</v>
      </c>
      <c r="BU37" s="74">
        <v>101.0261</v>
      </c>
      <c r="BV37" s="74">
        <v>100.56399999999999</v>
      </c>
      <c r="BW37" s="74">
        <v>100.3771</v>
      </c>
      <c r="BX37" s="74">
        <v>100.2726</v>
      </c>
      <c r="BY37" s="74">
        <v>100.25409999999999</v>
      </c>
      <c r="BZ37" s="74">
        <v>100.2865</v>
      </c>
      <c r="CA37" s="74">
        <v>100.023</v>
      </c>
      <c r="CB37" s="74">
        <v>99.909099999999995</v>
      </c>
      <c r="CC37" s="74">
        <v>99.803899999999999</v>
      </c>
      <c r="CD37" s="74">
        <v>99.747399999999999</v>
      </c>
      <c r="CE37" s="74">
        <v>99.565299999999993</v>
      </c>
      <c r="CF37" s="74">
        <v>99.6721</v>
      </c>
      <c r="CG37" s="74">
        <v>99.921499999999995</v>
      </c>
      <c r="CH37" s="74">
        <v>99.763400000000004</v>
      </c>
      <c r="CI37" s="74">
        <v>100.17440000000001</v>
      </c>
      <c r="CJ37" s="74">
        <v>100.89790000000001</v>
      </c>
      <c r="CK37" s="74">
        <v>101.8892</v>
      </c>
      <c r="CL37" s="74">
        <v>102.0607</v>
      </c>
      <c r="CM37" s="74">
        <v>102.36790000000001</v>
      </c>
      <c r="CN37" s="74">
        <v>102.16240000000001</v>
      </c>
      <c r="CO37" s="74">
        <v>102.1657</v>
      </c>
      <c r="CP37" s="74">
        <v>102.0236</v>
      </c>
      <c r="CQ37" s="74">
        <v>102.35720000000001</v>
      </c>
      <c r="CR37" s="74">
        <v>102.8497</v>
      </c>
      <c r="CS37" s="74">
        <v>102.88160000000001</v>
      </c>
      <c r="CT37" s="74">
        <v>102.8472</v>
      </c>
      <c r="CU37" s="74">
        <v>102.666</v>
      </c>
      <c r="CV37" s="74">
        <v>102.24809999999999</v>
      </c>
      <c r="CW37" s="74">
        <v>101.8978</v>
      </c>
      <c r="CX37" s="74">
        <v>101.6896</v>
      </c>
      <c r="CY37" s="74">
        <v>101.8057</v>
      </c>
      <c r="CZ37" s="74">
        <v>101.64579999999999</v>
      </c>
      <c r="DA37" s="74">
        <v>101.67449999999999</v>
      </c>
      <c r="DB37" s="74">
        <v>101.8321</v>
      </c>
      <c r="DC37" s="74">
        <v>101.9504</v>
      </c>
      <c r="DD37" s="74">
        <v>101.9969</v>
      </c>
      <c r="DE37" s="74">
        <v>101.7167</v>
      </c>
      <c r="DF37" s="74">
        <v>101.76349999999999</v>
      </c>
      <c r="DG37" s="74">
        <v>101.367</v>
      </c>
      <c r="DH37" s="74">
        <v>101.1798</v>
      </c>
      <c r="DI37" s="74">
        <v>100.8892</v>
      </c>
      <c r="DJ37" s="74">
        <v>100.9808</v>
      </c>
      <c r="DK37" s="74">
        <v>101.1934</v>
      </c>
      <c r="DL37" s="81">
        <v>101.0472</v>
      </c>
      <c r="DM37" s="74">
        <v>100.8669</v>
      </c>
      <c r="DN37" s="74">
        <v>100.4881</v>
      </c>
      <c r="DO37" s="74">
        <v>99.729799999999997</v>
      </c>
      <c r="DP37" s="74">
        <v>99.617900000000006</v>
      </c>
      <c r="DQ37" s="74">
        <v>99.707400000000007</v>
      </c>
      <c r="DR37" s="74">
        <v>99.915099999999995</v>
      </c>
      <c r="DS37" s="74">
        <v>100.1534</v>
      </c>
      <c r="DT37" s="74">
        <v>100.0886</v>
      </c>
      <c r="DU37" s="74">
        <v>100.02079999999999</v>
      </c>
      <c r="DV37" s="74">
        <v>99.920900000000003</v>
      </c>
      <c r="DW37" s="74">
        <v>100</v>
      </c>
      <c r="DX37" s="109">
        <v>100.4375</v>
      </c>
      <c r="DY37" s="74">
        <v>100.4876</v>
      </c>
      <c r="DZ37" s="74">
        <v>100.6562</v>
      </c>
      <c r="EA37" s="74">
        <v>101.3775</v>
      </c>
      <c r="EB37" s="74">
        <v>101.7594</v>
      </c>
      <c r="EC37" s="74">
        <v>101.8678</v>
      </c>
      <c r="ED37" s="74">
        <v>101.8856</v>
      </c>
      <c r="EE37" s="74">
        <v>101.87090000000001</v>
      </c>
      <c r="EF37" s="74">
        <v>102.00490000000001</v>
      </c>
      <c r="EG37" s="74">
        <v>100.7985</v>
      </c>
      <c r="EH37" s="74">
        <v>100.70310000000001</v>
      </c>
      <c r="EI37" s="74">
        <v>100.47750000000001</v>
      </c>
      <c r="EJ37" s="74">
        <v>99.337900000000005</v>
      </c>
      <c r="EK37" s="74">
        <v>99.503900000000002</v>
      </c>
      <c r="EL37" s="74">
        <v>99.6798</v>
      </c>
      <c r="EM37" s="74">
        <v>100.3921</v>
      </c>
      <c r="EN37" s="74">
        <v>100.4427</v>
      </c>
      <c r="EO37" s="74">
        <v>100.58620000000001</v>
      </c>
      <c r="EP37" s="74">
        <v>100.2101</v>
      </c>
      <c r="EQ37" s="74">
        <v>100.2076</v>
      </c>
      <c r="ER37" s="74">
        <v>100.1007</v>
      </c>
      <c r="ES37" s="127">
        <v>101.77209999999999</v>
      </c>
      <c r="ET37" s="127">
        <v>102.0697</v>
      </c>
      <c r="EU37" s="127">
        <v>102.1148</v>
      </c>
      <c r="EV37" s="127">
        <v>102.6772</v>
      </c>
      <c r="EW37" s="127">
        <v>103.0243</v>
      </c>
      <c r="EX37" s="127">
        <v>102.87430000000001</v>
      </c>
      <c r="EY37" s="127">
        <v>103.4357</v>
      </c>
      <c r="EZ37" s="127">
        <v>103.4247</v>
      </c>
      <c r="FA37" s="127">
        <v>103.2988</v>
      </c>
      <c r="FB37" s="127">
        <v>103.973</v>
      </c>
      <c r="FC37" s="127">
        <v>103.89700000000001</v>
      </c>
      <c r="FD37" s="127">
        <v>103.7043</v>
      </c>
      <c r="FE37" s="127">
        <v>103.7632</v>
      </c>
      <c r="FF37" s="127">
        <v>103.74299999999999</v>
      </c>
      <c r="FG37" s="127">
        <v>103.69880000000001</v>
      </c>
      <c r="FH37" s="127">
        <v>101.7015</v>
      </c>
      <c r="FI37" s="127">
        <v>101.6367</v>
      </c>
      <c r="FJ37" s="127">
        <v>101.7127</v>
      </c>
      <c r="FK37" s="127">
        <v>105.3156</v>
      </c>
      <c r="FL37" s="127">
        <v>105.3993</v>
      </c>
      <c r="FM37" s="127">
        <v>105.64830000000001</v>
      </c>
      <c r="FN37" s="127">
        <v>106.4342</v>
      </c>
      <c r="FO37" s="127">
        <v>106.3382</v>
      </c>
      <c r="FP37" s="127">
        <v>105.8558</v>
      </c>
      <c r="FQ37" s="127">
        <v>105.2158</v>
      </c>
      <c r="FR37" s="127">
        <v>105.2632</v>
      </c>
      <c r="FS37" s="131">
        <v>105.2632</v>
      </c>
    </row>
    <row r="38" spans="1:175" s="36" customFormat="1" ht="11.25" x14ac:dyDescent="0.2">
      <c r="A38" s="36" t="s">
        <v>5073</v>
      </c>
      <c r="B38" s="36" t="s">
        <v>5379</v>
      </c>
      <c r="C38" s="51">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2" t="s">
        <v>5388</v>
      </c>
      <c r="I38" s="82" t="s">
        <v>5388</v>
      </c>
      <c r="J38" s="82" t="s">
        <v>5388</v>
      </c>
      <c r="K38" s="82" t="s">
        <v>5388</v>
      </c>
      <c r="L38" s="82" t="s">
        <v>5388</v>
      </c>
      <c r="M38" s="82" t="s">
        <v>5388</v>
      </c>
      <c r="N38" s="82" t="s">
        <v>5388</v>
      </c>
      <c r="O38" s="82" t="s">
        <v>5388</v>
      </c>
      <c r="P38" s="82" t="s">
        <v>5388</v>
      </c>
      <c r="Q38" s="82" t="s">
        <v>5388</v>
      </c>
      <c r="R38" s="82" t="s">
        <v>5388</v>
      </c>
      <c r="S38" s="82" t="s">
        <v>5388</v>
      </c>
      <c r="T38" s="82" t="s">
        <v>5388</v>
      </c>
      <c r="U38" s="82" t="s">
        <v>5388</v>
      </c>
      <c r="V38" s="82" t="s">
        <v>5388</v>
      </c>
      <c r="W38" s="82" t="s">
        <v>5388</v>
      </c>
      <c r="X38" s="82" t="s">
        <v>5388</v>
      </c>
      <c r="Y38" s="82" t="s">
        <v>5388</v>
      </c>
      <c r="Z38" s="82" t="s">
        <v>5388</v>
      </c>
      <c r="AA38" s="82" t="s">
        <v>5388</v>
      </c>
      <c r="AB38" s="82" t="s">
        <v>5388</v>
      </c>
      <c r="AC38" s="82" t="s">
        <v>5388</v>
      </c>
      <c r="AD38" s="82" t="s">
        <v>5388</v>
      </c>
      <c r="AE38" s="82" t="s">
        <v>5388</v>
      </c>
      <c r="AF38" s="82" t="s">
        <v>5388</v>
      </c>
      <c r="AG38" s="82" t="s">
        <v>5388</v>
      </c>
      <c r="AH38" s="82" t="s">
        <v>5388</v>
      </c>
      <c r="AI38" s="82" t="s">
        <v>5388</v>
      </c>
      <c r="AJ38" s="82" t="s">
        <v>5388</v>
      </c>
      <c r="AK38" s="82" t="s">
        <v>5388</v>
      </c>
      <c r="AL38" s="82" t="s">
        <v>5388</v>
      </c>
      <c r="AM38" s="82" t="s">
        <v>5388</v>
      </c>
      <c r="AN38" s="82" t="s">
        <v>5388</v>
      </c>
      <c r="AO38" s="82" t="s">
        <v>5388</v>
      </c>
      <c r="AP38" s="82" t="s">
        <v>5388</v>
      </c>
      <c r="AQ38" s="82" t="s">
        <v>5388</v>
      </c>
      <c r="AR38" s="82" t="s">
        <v>5388</v>
      </c>
      <c r="AS38" s="82" t="s">
        <v>5388</v>
      </c>
      <c r="AT38" s="82" t="s">
        <v>5388</v>
      </c>
      <c r="AU38" s="82" t="s">
        <v>5388</v>
      </c>
      <c r="AV38" s="82" t="s">
        <v>5388</v>
      </c>
      <c r="AW38" s="82" t="s">
        <v>5388</v>
      </c>
      <c r="AX38" s="82" t="s">
        <v>5388</v>
      </c>
      <c r="AY38" s="82" t="s">
        <v>5388</v>
      </c>
      <c r="AZ38" s="82" t="s">
        <v>5388</v>
      </c>
      <c r="BA38" s="82" t="s">
        <v>5388</v>
      </c>
      <c r="BB38" s="82" t="s">
        <v>5388</v>
      </c>
      <c r="BC38" s="82" t="s">
        <v>5388</v>
      </c>
      <c r="BD38" s="82" t="s">
        <v>5388</v>
      </c>
      <c r="BE38" s="82" t="s">
        <v>5388</v>
      </c>
      <c r="BF38" s="82" t="s">
        <v>5388</v>
      </c>
      <c r="BG38" s="82" t="s">
        <v>5388</v>
      </c>
      <c r="BH38" s="82" t="s">
        <v>5388</v>
      </c>
      <c r="BI38" s="82" t="s">
        <v>5388</v>
      </c>
      <c r="BJ38" s="82" t="s">
        <v>5388</v>
      </c>
      <c r="BK38" s="82" t="s">
        <v>5388</v>
      </c>
      <c r="BL38" s="82" t="s">
        <v>5388</v>
      </c>
      <c r="BM38" s="82" t="s">
        <v>5388</v>
      </c>
      <c r="BN38" s="82" t="s">
        <v>5388</v>
      </c>
      <c r="BO38" s="82" t="s">
        <v>5388</v>
      </c>
      <c r="BP38" s="82" t="s">
        <v>5388</v>
      </c>
      <c r="BQ38" s="82" t="s">
        <v>5388</v>
      </c>
      <c r="BR38" s="82" t="s">
        <v>5388</v>
      </c>
      <c r="BS38" s="82" t="s">
        <v>5388</v>
      </c>
      <c r="BT38" s="82" t="s">
        <v>5388</v>
      </c>
      <c r="BU38" s="82" t="s">
        <v>5388</v>
      </c>
      <c r="BV38" s="82" t="s">
        <v>5388</v>
      </c>
      <c r="BW38" s="82" t="s">
        <v>5388</v>
      </c>
      <c r="BX38" s="82" t="s">
        <v>5388</v>
      </c>
      <c r="BY38" s="82" t="s">
        <v>5388</v>
      </c>
      <c r="BZ38" s="82" t="s">
        <v>5388</v>
      </c>
      <c r="CA38" s="82" t="s">
        <v>5388</v>
      </c>
      <c r="CB38" s="82" t="s">
        <v>5388</v>
      </c>
      <c r="CC38" s="82" t="s">
        <v>5388</v>
      </c>
      <c r="CD38" s="82" t="s">
        <v>5388</v>
      </c>
      <c r="CE38" s="82" t="s">
        <v>5388</v>
      </c>
      <c r="CF38" s="82" t="s">
        <v>5388</v>
      </c>
      <c r="CG38" s="82" t="s">
        <v>5388</v>
      </c>
      <c r="CH38" s="82" t="s">
        <v>5388</v>
      </c>
      <c r="CI38" s="82" t="s">
        <v>5388</v>
      </c>
      <c r="CJ38" s="82" t="s">
        <v>5388</v>
      </c>
      <c r="CK38" s="82" t="s">
        <v>5388</v>
      </c>
      <c r="CL38" s="82" t="s">
        <v>5388</v>
      </c>
      <c r="CM38" s="82" t="s">
        <v>5388</v>
      </c>
      <c r="CN38" s="82" t="s">
        <v>5388</v>
      </c>
      <c r="CO38" s="82" t="s">
        <v>5388</v>
      </c>
      <c r="CP38" s="82" t="s">
        <v>5388</v>
      </c>
      <c r="CQ38" s="82" t="s">
        <v>5388</v>
      </c>
      <c r="CR38" s="82" t="s">
        <v>5388</v>
      </c>
      <c r="CS38" s="82" t="s">
        <v>5388</v>
      </c>
      <c r="CT38" s="82" t="s">
        <v>5388</v>
      </c>
      <c r="CU38" s="82" t="s">
        <v>5388</v>
      </c>
      <c r="CV38" s="82" t="s">
        <v>5388</v>
      </c>
      <c r="CW38" s="82" t="s">
        <v>5388</v>
      </c>
      <c r="CX38" s="82" t="s">
        <v>5388</v>
      </c>
      <c r="CY38" s="82" t="s">
        <v>5388</v>
      </c>
      <c r="CZ38" s="82" t="s">
        <v>5388</v>
      </c>
      <c r="DA38" s="82" t="s">
        <v>5388</v>
      </c>
      <c r="DB38" s="82" t="s">
        <v>5388</v>
      </c>
      <c r="DC38" s="82" t="s">
        <v>5388</v>
      </c>
      <c r="DD38" s="82" t="s">
        <v>5388</v>
      </c>
      <c r="DE38" s="82" t="s">
        <v>5388</v>
      </c>
      <c r="DF38" s="82" t="s">
        <v>5388</v>
      </c>
      <c r="DG38" s="82" t="s">
        <v>5388</v>
      </c>
      <c r="DH38" s="82" t="s">
        <v>5388</v>
      </c>
      <c r="DI38" s="82" t="s">
        <v>5388</v>
      </c>
      <c r="DJ38" s="82" t="s">
        <v>5388</v>
      </c>
      <c r="DK38" s="82" t="s">
        <v>5388</v>
      </c>
      <c r="DL38" s="82" t="s">
        <v>5388</v>
      </c>
      <c r="DM38" s="82" t="s">
        <v>5388</v>
      </c>
      <c r="DN38" s="82" t="s">
        <v>5388</v>
      </c>
      <c r="DO38" s="82" t="s">
        <v>5388</v>
      </c>
      <c r="DP38" s="82" t="s">
        <v>5388</v>
      </c>
      <c r="DQ38" s="82" t="s">
        <v>5388</v>
      </c>
      <c r="DR38" s="82" t="s">
        <v>5388</v>
      </c>
      <c r="DS38" s="82" t="s">
        <v>5388</v>
      </c>
      <c r="DT38" s="82" t="s">
        <v>5388</v>
      </c>
      <c r="DU38" s="82" t="s">
        <v>5388</v>
      </c>
      <c r="DV38" s="82" t="s">
        <v>5388</v>
      </c>
      <c r="DW38" s="107">
        <v>100</v>
      </c>
      <c r="DX38" s="109">
        <v>100</v>
      </c>
      <c r="DY38" s="74">
        <v>100</v>
      </c>
      <c r="DZ38" s="74">
        <v>100.0792</v>
      </c>
      <c r="EA38" s="74">
        <v>100.1234</v>
      </c>
      <c r="EB38" s="74">
        <v>100.1234</v>
      </c>
      <c r="EC38" s="74">
        <v>100.1234</v>
      </c>
      <c r="ED38" s="74">
        <v>100.1234</v>
      </c>
      <c r="EE38" s="74">
        <v>100.1234</v>
      </c>
      <c r="EF38" s="74">
        <v>100.11150000000001</v>
      </c>
      <c r="EG38" s="74">
        <v>100.11150000000001</v>
      </c>
      <c r="EH38" s="74">
        <v>100.11150000000001</v>
      </c>
      <c r="EI38" s="74">
        <v>100.11150000000001</v>
      </c>
      <c r="EJ38" s="74">
        <v>100.11150000000001</v>
      </c>
      <c r="EK38" s="74">
        <v>100.11150000000001</v>
      </c>
      <c r="EL38" s="74">
        <v>100.1225</v>
      </c>
      <c r="EM38" s="74">
        <v>100.3125</v>
      </c>
      <c r="EN38" s="74">
        <v>100.3125</v>
      </c>
      <c r="EO38" s="74">
        <v>100.3125</v>
      </c>
      <c r="EP38" s="74">
        <v>100.3125</v>
      </c>
      <c r="EQ38" s="74">
        <v>100.3125</v>
      </c>
      <c r="ER38" s="74">
        <v>100.3235</v>
      </c>
      <c r="ES38" s="127">
        <v>100.7062</v>
      </c>
      <c r="ET38" s="127">
        <v>100.7062</v>
      </c>
      <c r="EU38" s="127">
        <v>100.7062</v>
      </c>
      <c r="EV38" s="127">
        <v>100.7062</v>
      </c>
      <c r="EW38" s="127">
        <v>100.7062</v>
      </c>
      <c r="EX38" s="127">
        <v>101.7334</v>
      </c>
      <c r="EY38" s="127">
        <v>102.5943</v>
      </c>
      <c r="EZ38" s="127">
        <v>102.5943</v>
      </c>
      <c r="FA38" s="127">
        <v>102.5943</v>
      </c>
      <c r="FB38" s="127">
        <v>102.5943</v>
      </c>
      <c r="FC38" s="127">
        <v>102.5943</v>
      </c>
      <c r="FD38" s="127">
        <v>102.7668</v>
      </c>
      <c r="FE38" s="127">
        <v>102.7987</v>
      </c>
      <c r="FF38" s="127">
        <v>102.7987</v>
      </c>
      <c r="FG38" s="127">
        <v>102.7987</v>
      </c>
      <c r="FH38" s="127">
        <v>102.7987</v>
      </c>
      <c r="FI38" s="127">
        <v>102.7987</v>
      </c>
      <c r="FJ38" s="127">
        <v>103.2959</v>
      </c>
      <c r="FK38" s="127">
        <v>103.5416</v>
      </c>
      <c r="FL38" s="127">
        <v>103.5416</v>
      </c>
      <c r="FM38" s="127">
        <v>103.5416</v>
      </c>
      <c r="FN38" s="127">
        <v>103.5416</v>
      </c>
      <c r="FO38" s="127">
        <v>103.5416</v>
      </c>
      <c r="FP38" s="127">
        <v>103.69070000000001</v>
      </c>
      <c r="FQ38" s="127">
        <v>103.79989999999999</v>
      </c>
      <c r="FR38" s="127">
        <v>103.79989999999999</v>
      </c>
      <c r="FS38" s="131">
        <v>103.79989999999999</v>
      </c>
    </row>
    <row r="39" spans="1:175" s="36" customFormat="1" ht="11.25" x14ac:dyDescent="0.2">
      <c r="A39" s="36" t="s">
        <v>3189</v>
      </c>
      <c r="B39" s="36" t="s">
        <v>5380</v>
      </c>
      <c r="C39" s="51"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98.449299999999994</v>
      </c>
      <c r="H39" s="74">
        <v>99.518500000000003</v>
      </c>
      <c r="I39" s="74">
        <v>99.819100000000006</v>
      </c>
      <c r="J39" s="74">
        <v>99.819100000000006</v>
      </c>
      <c r="K39" s="74">
        <v>99.819100000000006</v>
      </c>
      <c r="L39" s="74">
        <v>99.819100000000006</v>
      </c>
      <c r="M39" s="74">
        <v>99.819100000000006</v>
      </c>
      <c r="N39" s="74">
        <v>99.819100000000006</v>
      </c>
      <c r="O39" s="74">
        <v>100.0616</v>
      </c>
      <c r="P39" s="74">
        <v>100.0616</v>
      </c>
      <c r="Q39" s="74">
        <v>100.191</v>
      </c>
      <c r="R39" s="74">
        <v>100.2184</v>
      </c>
      <c r="S39" s="74">
        <v>100.2184</v>
      </c>
      <c r="T39" s="74">
        <v>99.900499999999994</v>
      </c>
      <c r="U39" s="74">
        <v>100.758</v>
      </c>
      <c r="V39" s="74">
        <v>100.758</v>
      </c>
      <c r="W39" s="74">
        <v>100.758</v>
      </c>
      <c r="X39" s="74">
        <v>100.758</v>
      </c>
      <c r="Y39" s="74">
        <v>100.758</v>
      </c>
      <c r="Z39" s="74">
        <v>100.9486</v>
      </c>
      <c r="AA39" s="74">
        <v>100.9486</v>
      </c>
      <c r="AB39" s="74">
        <v>100.9486</v>
      </c>
      <c r="AC39" s="74">
        <v>100.7689</v>
      </c>
      <c r="AD39" s="74">
        <v>100.7689</v>
      </c>
      <c r="AE39" s="74">
        <v>100.7689</v>
      </c>
      <c r="AF39" s="74">
        <v>99.890500000000003</v>
      </c>
      <c r="AG39" s="74">
        <v>99.822599999999994</v>
      </c>
      <c r="AH39" s="74">
        <v>99.822599999999994</v>
      </c>
      <c r="AI39" s="74">
        <v>99.827699999999993</v>
      </c>
      <c r="AJ39" s="74">
        <v>99.827699999999993</v>
      </c>
      <c r="AK39" s="74">
        <v>99.815700000000007</v>
      </c>
      <c r="AL39" s="74">
        <v>99.815700000000007</v>
      </c>
      <c r="AM39" s="74">
        <v>99.815700000000007</v>
      </c>
      <c r="AN39" s="74">
        <v>99.815700000000007</v>
      </c>
      <c r="AO39" s="74">
        <v>99.808000000000007</v>
      </c>
      <c r="AP39" s="74">
        <v>99.943100000000001</v>
      </c>
      <c r="AQ39" s="74">
        <v>99.943100000000001</v>
      </c>
      <c r="AR39" s="74">
        <v>100.5377</v>
      </c>
      <c r="AS39" s="74">
        <v>100.5556</v>
      </c>
      <c r="AT39" s="74">
        <v>100.55880000000001</v>
      </c>
      <c r="AU39" s="74">
        <v>101.029</v>
      </c>
      <c r="AV39" s="74">
        <v>101.0779</v>
      </c>
      <c r="AW39" s="74">
        <v>101.0779</v>
      </c>
      <c r="AX39" s="74">
        <v>101.07729999999999</v>
      </c>
      <c r="AY39" s="74">
        <v>101.07729999999999</v>
      </c>
      <c r="AZ39" s="74">
        <v>101.07729999999999</v>
      </c>
      <c r="BA39" s="74">
        <v>100.9598</v>
      </c>
      <c r="BB39" s="74">
        <v>100.9598</v>
      </c>
      <c r="BC39" s="74">
        <v>100.9598</v>
      </c>
      <c r="BD39" s="74">
        <v>103.1922</v>
      </c>
      <c r="BE39" s="74">
        <v>101.8912</v>
      </c>
      <c r="BF39" s="74">
        <v>101.8086</v>
      </c>
      <c r="BG39" s="74">
        <v>101.5767</v>
      </c>
      <c r="BH39" s="74">
        <v>101.5767</v>
      </c>
      <c r="BI39" s="74">
        <v>101.4562</v>
      </c>
      <c r="BJ39" s="74">
        <v>101.4076</v>
      </c>
      <c r="BK39" s="74">
        <v>101.4076</v>
      </c>
      <c r="BL39" s="74">
        <v>101.2452</v>
      </c>
      <c r="BM39" s="74">
        <v>100.2654</v>
      </c>
      <c r="BN39" s="74">
        <v>100.17449999999999</v>
      </c>
      <c r="BO39" s="74">
        <v>100.17449999999999</v>
      </c>
      <c r="BP39" s="74">
        <v>100.8969</v>
      </c>
      <c r="BQ39" s="74">
        <v>100.74250000000001</v>
      </c>
      <c r="BR39" s="74">
        <v>100.74250000000001</v>
      </c>
      <c r="BS39" s="74">
        <v>100.5492</v>
      </c>
      <c r="BT39" s="74">
        <v>100.5492</v>
      </c>
      <c r="BU39" s="74">
        <v>100.5035</v>
      </c>
      <c r="BV39" s="74">
        <v>100.3993</v>
      </c>
      <c r="BW39" s="74">
        <v>100.3993</v>
      </c>
      <c r="BX39" s="74">
        <v>100.3993</v>
      </c>
      <c r="BY39" s="74">
        <v>99.782300000000006</v>
      </c>
      <c r="BZ39" s="74">
        <v>99.782300000000006</v>
      </c>
      <c r="CA39" s="74">
        <v>99.782300000000006</v>
      </c>
      <c r="CB39" s="74">
        <v>99.4054</v>
      </c>
      <c r="CC39" s="74">
        <v>98.477800000000002</v>
      </c>
      <c r="CD39" s="74">
        <v>98.477800000000002</v>
      </c>
      <c r="CE39" s="74">
        <v>98.6327</v>
      </c>
      <c r="CF39" s="74">
        <v>98.807699999999997</v>
      </c>
      <c r="CG39" s="74">
        <v>98.807699999999997</v>
      </c>
      <c r="CH39" s="74">
        <v>98.807699999999997</v>
      </c>
      <c r="CI39" s="74">
        <v>98.807699999999997</v>
      </c>
      <c r="CJ39" s="74">
        <v>98.807699999999997</v>
      </c>
      <c r="CK39" s="74">
        <v>98.993899999999996</v>
      </c>
      <c r="CL39" s="74">
        <v>98.993899999999996</v>
      </c>
      <c r="CM39" s="74">
        <v>98.993899999999996</v>
      </c>
      <c r="CN39" s="74">
        <v>101.3623</v>
      </c>
      <c r="CO39" s="74">
        <v>100.85809999999999</v>
      </c>
      <c r="CP39" s="74">
        <v>100.85809999999999</v>
      </c>
      <c r="CQ39" s="74">
        <v>100.85809999999999</v>
      </c>
      <c r="CR39" s="74">
        <v>100.85809999999999</v>
      </c>
      <c r="CS39" s="74">
        <v>100.85809999999999</v>
      </c>
      <c r="CT39" s="74">
        <v>100.983</v>
      </c>
      <c r="CU39" s="74">
        <v>100.983</v>
      </c>
      <c r="CV39" s="74">
        <v>100.983</v>
      </c>
      <c r="CW39" s="74">
        <v>102.2283</v>
      </c>
      <c r="CX39" s="74">
        <v>102.2283</v>
      </c>
      <c r="CY39" s="74">
        <v>102.2283</v>
      </c>
      <c r="CZ39" s="74">
        <v>103.0744</v>
      </c>
      <c r="DA39" s="74">
        <v>102.9248</v>
      </c>
      <c r="DB39" s="74">
        <v>102.9248</v>
      </c>
      <c r="DC39" s="74">
        <v>102.7884</v>
      </c>
      <c r="DD39" s="74">
        <v>102.7884</v>
      </c>
      <c r="DE39" s="74">
        <v>102.7884</v>
      </c>
      <c r="DF39" s="74">
        <v>102.73220000000001</v>
      </c>
      <c r="DG39" s="74">
        <v>102.73220000000001</v>
      </c>
      <c r="DH39" s="74">
        <v>102.73220000000001</v>
      </c>
      <c r="DI39" s="74">
        <v>102.0775</v>
      </c>
      <c r="DJ39" s="74">
        <v>102.0775</v>
      </c>
      <c r="DK39" s="74">
        <v>102.0775</v>
      </c>
      <c r="DL39" s="81">
        <v>100.85850000000001</v>
      </c>
      <c r="DM39" s="74">
        <v>101</v>
      </c>
      <c r="DN39" s="74">
        <v>101</v>
      </c>
      <c r="DO39" s="74">
        <v>100.87609999999999</v>
      </c>
      <c r="DP39" s="74">
        <v>100.68510000000001</v>
      </c>
      <c r="DQ39" s="74">
        <v>100.68510000000001</v>
      </c>
      <c r="DR39" s="74">
        <v>100.64230000000001</v>
      </c>
      <c r="DS39" s="74">
        <v>100.64230000000001</v>
      </c>
      <c r="DT39" s="74">
        <v>100.64230000000001</v>
      </c>
      <c r="DU39" s="74">
        <v>100</v>
      </c>
      <c r="DV39" s="74">
        <v>100</v>
      </c>
      <c r="DW39" s="74">
        <v>100</v>
      </c>
      <c r="DX39" s="109">
        <v>100.18340000000001</v>
      </c>
      <c r="DY39" s="74">
        <v>100.4586</v>
      </c>
      <c r="DZ39" s="74">
        <v>100.50109999999999</v>
      </c>
      <c r="EA39" s="74">
        <v>100.3587</v>
      </c>
      <c r="EB39" s="74">
        <v>100.3587</v>
      </c>
      <c r="EC39" s="74">
        <v>100.3587</v>
      </c>
      <c r="ED39" s="74">
        <v>100.4396</v>
      </c>
      <c r="EE39" s="74">
        <v>100.4396</v>
      </c>
      <c r="EF39" s="74">
        <v>100.4396</v>
      </c>
      <c r="EG39" s="74">
        <v>102.8292</v>
      </c>
      <c r="EH39" s="74">
        <v>103.46769999999999</v>
      </c>
      <c r="EI39" s="74">
        <v>103.46769999999999</v>
      </c>
      <c r="EJ39" s="74">
        <v>110.09059999999999</v>
      </c>
      <c r="EK39" s="74">
        <v>111.4986</v>
      </c>
      <c r="EL39" s="74">
        <v>111.928</v>
      </c>
      <c r="EM39" s="74">
        <v>112.008</v>
      </c>
      <c r="EN39" s="74">
        <v>113.1921</v>
      </c>
      <c r="EO39" s="74">
        <v>114.3519</v>
      </c>
      <c r="EP39" s="74">
        <v>116.4962</v>
      </c>
      <c r="EQ39" s="74">
        <v>116.8017</v>
      </c>
      <c r="ER39" s="74">
        <v>116.9803</v>
      </c>
      <c r="ES39" s="127">
        <v>122.3736</v>
      </c>
      <c r="ET39" s="127">
        <v>122.8087</v>
      </c>
      <c r="EU39" s="127">
        <v>122.8087</v>
      </c>
      <c r="EV39" s="127">
        <v>136.14250000000001</v>
      </c>
      <c r="EW39" s="127">
        <v>142.88980000000001</v>
      </c>
      <c r="EX39" s="127">
        <v>142.51480000000001</v>
      </c>
      <c r="EY39" s="127">
        <v>141.54230000000001</v>
      </c>
      <c r="EZ39" s="127">
        <v>161.3228</v>
      </c>
      <c r="FA39" s="127">
        <v>161.2749</v>
      </c>
      <c r="FB39" s="127">
        <v>159.87629999999999</v>
      </c>
      <c r="FC39" s="127">
        <v>158.35900000000001</v>
      </c>
      <c r="FD39" s="127">
        <v>158.4014</v>
      </c>
      <c r="FE39" s="127">
        <v>157.75389999999999</v>
      </c>
      <c r="FF39" s="127">
        <v>156.41489999999999</v>
      </c>
      <c r="FG39" s="127">
        <v>156.41489999999999</v>
      </c>
      <c r="FH39" s="127">
        <v>165.0256</v>
      </c>
      <c r="FI39" s="127">
        <v>166.27789999999999</v>
      </c>
      <c r="FJ39" s="127">
        <v>166.20529999999999</v>
      </c>
      <c r="FK39" s="127">
        <v>164.29230000000001</v>
      </c>
      <c r="FL39" s="127">
        <v>174.12129999999999</v>
      </c>
      <c r="FM39" s="127">
        <v>174.1036</v>
      </c>
      <c r="FN39" s="127">
        <v>174.0669</v>
      </c>
      <c r="FO39" s="127">
        <v>172.87719999999999</v>
      </c>
      <c r="FP39" s="127">
        <v>172.87719999999999</v>
      </c>
      <c r="FQ39" s="127">
        <v>172.08760000000001</v>
      </c>
      <c r="FR39" s="127">
        <v>171.56870000000001</v>
      </c>
      <c r="FS39" s="131">
        <v>171.56870000000001</v>
      </c>
    </row>
    <row r="40" spans="1:175" s="36" customFormat="1" ht="11.25" x14ac:dyDescent="0.2">
      <c r="A40" s="36" t="s">
        <v>3197</v>
      </c>
      <c r="B40" s="36" t="s">
        <v>5381</v>
      </c>
      <c r="C40" s="51"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194.2407</v>
      </c>
      <c r="H40" s="74">
        <v>215.29849999999999</v>
      </c>
      <c r="I40" s="74">
        <v>209.94390000000001</v>
      </c>
      <c r="J40" s="74">
        <v>212.2345</v>
      </c>
      <c r="K40" s="74">
        <v>204.8152</v>
      </c>
      <c r="L40" s="74">
        <v>202.39519999999999</v>
      </c>
      <c r="M40" s="74">
        <v>202.47069999999999</v>
      </c>
      <c r="N40" s="74">
        <v>197.62119999999999</v>
      </c>
      <c r="O40" s="74">
        <v>185.1815</v>
      </c>
      <c r="P40" s="74">
        <v>190.1695</v>
      </c>
      <c r="Q40" s="74">
        <v>185.4008</v>
      </c>
      <c r="R40" s="74">
        <v>175.55359999999999</v>
      </c>
      <c r="S40" s="74">
        <v>178.94659999999999</v>
      </c>
      <c r="T40" s="74">
        <v>192.22450000000001</v>
      </c>
      <c r="U40" s="74">
        <v>178.67570000000001</v>
      </c>
      <c r="V40" s="74">
        <v>184.25030000000001</v>
      </c>
      <c r="W40" s="74">
        <v>183.8348</v>
      </c>
      <c r="X40" s="74">
        <v>181.58519999999999</v>
      </c>
      <c r="Y40" s="74">
        <v>167.38929999999999</v>
      </c>
      <c r="Z40" s="74">
        <v>157.32509999999999</v>
      </c>
      <c r="AA40" s="74">
        <v>162.6361</v>
      </c>
      <c r="AB40" s="74">
        <v>163.40209999999999</v>
      </c>
      <c r="AC40" s="74">
        <v>153.16069999999999</v>
      </c>
      <c r="AD40" s="74">
        <v>159.22370000000001</v>
      </c>
      <c r="AE40" s="74">
        <v>164.01490000000001</v>
      </c>
      <c r="AF40" s="74">
        <v>165.64619999999999</v>
      </c>
      <c r="AG40" s="74">
        <v>164.15610000000001</v>
      </c>
      <c r="AH40" s="74">
        <v>164.09139999999999</v>
      </c>
      <c r="AI40" s="74">
        <v>163.99879999999999</v>
      </c>
      <c r="AJ40" s="74">
        <v>160.63069999999999</v>
      </c>
      <c r="AK40" s="74">
        <v>146.38079999999999</v>
      </c>
      <c r="AL40" s="74">
        <v>145.33150000000001</v>
      </c>
      <c r="AM40" s="74">
        <v>152.00210000000001</v>
      </c>
      <c r="AN40" s="74">
        <v>155.10220000000001</v>
      </c>
      <c r="AO40" s="74">
        <v>149.33150000000001</v>
      </c>
      <c r="AP40" s="74">
        <v>153.72380000000001</v>
      </c>
      <c r="AQ40" s="74">
        <v>153.74160000000001</v>
      </c>
      <c r="AR40" s="74">
        <v>156.04640000000001</v>
      </c>
      <c r="AS40" s="74">
        <v>152.13319999999999</v>
      </c>
      <c r="AT40" s="74">
        <v>145.46299999999999</v>
      </c>
      <c r="AU40" s="74">
        <v>153.19450000000001</v>
      </c>
      <c r="AV40" s="74">
        <v>152.8828</v>
      </c>
      <c r="AW40" s="74">
        <v>150.2415</v>
      </c>
      <c r="AX40" s="74">
        <v>150.12280000000001</v>
      </c>
      <c r="AY40" s="74">
        <v>150.63290000000001</v>
      </c>
      <c r="AZ40" s="74">
        <v>154.9648</v>
      </c>
      <c r="BA40" s="74">
        <v>148.6662</v>
      </c>
      <c r="BB40" s="74">
        <v>140.8449</v>
      </c>
      <c r="BC40" s="74">
        <v>140.65360000000001</v>
      </c>
      <c r="BD40" s="74">
        <v>141.761</v>
      </c>
      <c r="BE40" s="74">
        <v>120.1388</v>
      </c>
      <c r="BF40" s="74">
        <v>120.0981</v>
      </c>
      <c r="BG40" s="74">
        <v>125.4383</v>
      </c>
      <c r="BH40" s="74">
        <v>130.31710000000001</v>
      </c>
      <c r="BI40" s="74">
        <v>130.43889999999999</v>
      </c>
      <c r="BJ40" s="74">
        <v>125.2373</v>
      </c>
      <c r="BK40" s="74">
        <v>118.8728</v>
      </c>
      <c r="BL40" s="74">
        <v>118.64400000000001</v>
      </c>
      <c r="BM40" s="74">
        <v>101.7214</v>
      </c>
      <c r="BN40" s="74">
        <v>101.4341</v>
      </c>
      <c r="BO40" s="74">
        <v>103.9487</v>
      </c>
      <c r="BP40" s="74">
        <v>101.2443</v>
      </c>
      <c r="BQ40" s="74">
        <v>99.856300000000005</v>
      </c>
      <c r="BR40" s="74">
        <v>108.10769999999999</v>
      </c>
      <c r="BS40" s="74">
        <v>116.9504</v>
      </c>
      <c r="BT40" s="74">
        <v>150.12809999999999</v>
      </c>
      <c r="BU40" s="74">
        <v>121.8455</v>
      </c>
      <c r="BV40" s="74">
        <v>118.7139</v>
      </c>
      <c r="BW40" s="74">
        <v>117.08669999999999</v>
      </c>
      <c r="BX40" s="74">
        <v>121.0008</v>
      </c>
      <c r="BY40" s="74">
        <v>112.1628</v>
      </c>
      <c r="BZ40" s="74">
        <v>130.30770000000001</v>
      </c>
      <c r="CA40" s="74">
        <v>133.99889999999999</v>
      </c>
      <c r="CB40" s="74">
        <v>146.34270000000001</v>
      </c>
      <c r="CC40" s="74">
        <v>133.5557</v>
      </c>
      <c r="CD40" s="74">
        <v>149.251</v>
      </c>
      <c r="CE40" s="74">
        <v>145.8904</v>
      </c>
      <c r="CF40" s="74">
        <v>148.369</v>
      </c>
      <c r="CG40" s="74">
        <v>141.08959999999999</v>
      </c>
      <c r="CH40" s="74">
        <v>144.48480000000001</v>
      </c>
      <c r="CI40" s="74">
        <v>152.22319999999999</v>
      </c>
      <c r="CJ40" s="74">
        <v>164.0307</v>
      </c>
      <c r="CK40" s="74">
        <v>152.22290000000001</v>
      </c>
      <c r="CL40" s="74">
        <v>159.27670000000001</v>
      </c>
      <c r="CM40" s="74">
        <v>162.8784</v>
      </c>
      <c r="CN40" s="74">
        <v>167.7458</v>
      </c>
      <c r="CO40" s="74">
        <v>155.02979999999999</v>
      </c>
      <c r="CP40" s="74">
        <v>162.9811</v>
      </c>
      <c r="CQ40" s="74">
        <v>160.20939999999999</v>
      </c>
      <c r="CR40" s="74">
        <v>162.55459999999999</v>
      </c>
      <c r="CS40" s="74">
        <v>162.5753</v>
      </c>
      <c r="CT40" s="74">
        <v>161.63220000000001</v>
      </c>
      <c r="CU40" s="74">
        <v>152.14510000000001</v>
      </c>
      <c r="CV40" s="74">
        <v>130.94919999999999</v>
      </c>
      <c r="CW40" s="74">
        <v>121.718</v>
      </c>
      <c r="CX40" s="74">
        <v>120.79810000000001</v>
      </c>
      <c r="CY40" s="74">
        <v>120.7878</v>
      </c>
      <c r="CZ40" s="74">
        <v>114.056</v>
      </c>
      <c r="DA40" s="74">
        <v>113.2124</v>
      </c>
      <c r="DB40" s="74">
        <v>114.95229999999999</v>
      </c>
      <c r="DC40" s="74">
        <v>114.9669</v>
      </c>
      <c r="DD40" s="74">
        <v>111.6734</v>
      </c>
      <c r="DE40" s="74">
        <v>109.8877</v>
      </c>
      <c r="DF40" s="74">
        <v>105.0979</v>
      </c>
      <c r="DG40" s="74">
        <v>100.5825</v>
      </c>
      <c r="DH40" s="74">
        <v>90.325100000000006</v>
      </c>
      <c r="DI40" s="74">
        <v>82.607799999999997</v>
      </c>
      <c r="DJ40" s="74">
        <v>87.174099999999996</v>
      </c>
      <c r="DK40" s="74">
        <v>94.096599999999995</v>
      </c>
      <c r="DL40" s="81">
        <v>99.989000000000004</v>
      </c>
      <c r="DM40" s="74">
        <v>83.322299999999998</v>
      </c>
      <c r="DN40" s="74">
        <v>89.183700000000002</v>
      </c>
      <c r="DO40" s="74">
        <v>80.531099999999995</v>
      </c>
      <c r="DP40" s="74">
        <v>84.978099999999998</v>
      </c>
      <c r="DQ40" s="74">
        <v>83.021699999999996</v>
      </c>
      <c r="DR40" s="74">
        <v>77.325999999999993</v>
      </c>
      <c r="DS40" s="74">
        <v>77.736000000000004</v>
      </c>
      <c r="DT40" s="74">
        <v>83.331400000000002</v>
      </c>
      <c r="DU40" s="74">
        <v>83.340800000000002</v>
      </c>
      <c r="DV40" s="74">
        <v>91.035600000000002</v>
      </c>
      <c r="DW40" s="74">
        <v>100</v>
      </c>
      <c r="DX40" s="109">
        <v>105.2773</v>
      </c>
      <c r="DY40" s="74">
        <v>104.4512</v>
      </c>
      <c r="DZ40" s="74">
        <v>106.67149999999999</v>
      </c>
      <c r="EA40" s="74">
        <v>106.1251</v>
      </c>
      <c r="EB40" s="74">
        <v>107.3674</v>
      </c>
      <c r="EC40" s="74">
        <v>111.3122</v>
      </c>
      <c r="ED40" s="74">
        <v>111.7872</v>
      </c>
      <c r="EE40" s="74">
        <v>110.2803</v>
      </c>
      <c r="EF40" s="74">
        <v>107.3458</v>
      </c>
      <c r="EG40" s="74">
        <v>104.7581</v>
      </c>
      <c r="EH40" s="74">
        <v>106.0468</v>
      </c>
      <c r="EI40" s="74">
        <v>106.2359</v>
      </c>
      <c r="EJ40" s="74">
        <v>105.9126</v>
      </c>
      <c r="EK40" s="74">
        <v>107.1639</v>
      </c>
      <c r="EL40" s="74">
        <v>112.01519999999999</v>
      </c>
      <c r="EM40" s="74">
        <v>114.45569999999999</v>
      </c>
      <c r="EN40" s="74">
        <v>109.9862</v>
      </c>
      <c r="EO40" s="74">
        <v>104.3968</v>
      </c>
      <c r="EP40" s="74">
        <v>99.962000000000003</v>
      </c>
      <c r="EQ40" s="74">
        <v>100.1728</v>
      </c>
      <c r="ER40" s="74">
        <v>99.778700000000001</v>
      </c>
      <c r="ES40" s="127">
        <v>99.922799999999995</v>
      </c>
      <c r="ET40" s="127">
        <v>98.999399999999994</v>
      </c>
      <c r="EU40" s="127">
        <v>99.438500000000005</v>
      </c>
      <c r="EV40" s="127">
        <v>99.930999999999997</v>
      </c>
      <c r="EW40" s="127">
        <v>100.64400000000001</v>
      </c>
      <c r="EX40" s="127">
        <v>99.460400000000007</v>
      </c>
      <c r="EY40" s="127">
        <v>99.452399999999997</v>
      </c>
      <c r="EZ40" s="127">
        <v>96.637900000000002</v>
      </c>
      <c r="FA40" s="127">
        <v>94.7971</v>
      </c>
      <c r="FB40" s="127">
        <v>93.900400000000005</v>
      </c>
      <c r="FC40" s="127">
        <v>93.070899999999995</v>
      </c>
      <c r="FD40" s="127">
        <v>93.347399999999993</v>
      </c>
      <c r="FE40" s="127">
        <v>93.451899999999995</v>
      </c>
      <c r="FF40" s="127">
        <v>93.399299999999997</v>
      </c>
      <c r="FG40" s="127">
        <v>94.172200000000004</v>
      </c>
      <c r="FH40" s="127">
        <v>94.811400000000006</v>
      </c>
      <c r="FI40" s="127">
        <v>95.027500000000003</v>
      </c>
      <c r="FJ40" s="127">
        <v>95.1113</v>
      </c>
      <c r="FK40" s="127">
        <v>95.301100000000005</v>
      </c>
      <c r="FL40" s="127">
        <v>95.2941</v>
      </c>
      <c r="FM40" s="127">
        <v>95.423299999999998</v>
      </c>
      <c r="FN40" s="127">
        <v>94.939899999999994</v>
      </c>
      <c r="FO40" s="127">
        <v>94.286299999999997</v>
      </c>
      <c r="FP40" s="127">
        <v>93.078900000000004</v>
      </c>
      <c r="FQ40" s="127">
        <v>92.457899999999995</v>
      </c>
      <c r="FR40" s="127">
        <v>92.421800000000005</v>
      </c>
      <c r="FS40" s="131">
        <v>91.9084</v>
      </c>
    </row>
    <row r="41" spans="1:175" s="36" customFormat="1" ht="11.25" x14ac:dyDescent="0.2">
      <c r="C41" s="52"/>
      <c r="D41" s="26"/>
      <c r="E41" s="10"/>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4"/>
      <c r="CS41" s="74"/>
      <c r="CT41" s="74"/>
      <c r="CU41" s="74"/>
      <c r="CV41" s="74"/>
      <c r="CW41" s="74"/>
      <c r="CX41" s="74"/>
      <c r="CY41" s="74"/>
      <c r="CZ41" s="74"/>
      <c r="DA41" s="74"/>
      <c r="DB41" s="74"/>
      <c r="DC41" s="74"/>
      <c r="DD41" s="74"/>
      <c r="DE41" s="74"/>
      <c r="DF41" s="74"/>
      <c r="DG41" s="74"/>
      <c r="DH41" s="74"/>
      <c r="DI41" s="74"/>
      <c r="DJ41" s="74"/>
      <c r="DK41" s="74"/>
      <c r="DL41" s="81"/>
      <c r="DM41" s="74"/>
      <c r="DN41" s="74"/>
      <c r="DO41" s="74"/>
      <c r="DP41" s="74"/>
      <c r="DQ41" s="74"/>
      <c r="DR41" s="74"/>
      <c r="DS41" s="74"/>
      <c r="DT41" s="74"/>
      <c r="DU41" s="74"/>
      <c r="DV41" s="74"/>
      <c r="DW41" s="74"/>
      <c r="DX41" s="109"/>
      <c r="DY41" s="74"/>
      <c r="DZ41" s="74"/>
      <c r="EA41" s="74"/>
      <c r="EB41" s="74"/>
      <c r="EC41" s="74"/>
      <c r="ED41" s="74"/>
      <c r="EE41" s="74"/>
      <c r="EF41" s="74"/>
      <c r="EG41" s="74"/>
      <c r="EH41" s="74"/>
      <c r="EI41" s="74"/>
      <c r="EJ41" s="74"/>
      <c r="EK41" s="74"/>
      <c r="EL41" s="74"/>
      <c r="EM41" s="74"/>
      <c r="EN41" s="74"/>
      <c r="EO41" s="74"/>
      <c r="EP41" s="74"/>
      <c r="EQ41" s="74"/>
      <c r="ER41" s="74"/>
      <c r="ES41" s="127"/>
      <c r="ET41" s="127"/>
      <c r="EU41" s="127"/>
      <c r="EV41" s="127"/>
      <c r="EW41" s="127"/>
      <c r="EX41" s="127"/>
      <c r="EY41" s="127"/>
      <c r="EZ41" s="127"/>
      <c r="FA41" s="127"/>
      <c r="FB41" s="127"/>
      <c r="FC41" s="127"/>
      <c r="FD41" s="127"/>
      <c r="FE41" s="127"/>
      <c r="FF41" s="127"/>
      <c r="FG41" s="127"/>
      <c r="FH41" s="127"/>
      <c r="FI41" s="127"/>
      <c r="FJ41" s="127"/>
      <c r="FK41" s="127"/>
      <c r="FL41" s="127"/>
      <c r="FM41" s="127"/>
      <c r="FN41" s="127"/>
      <c r="FO41" s="127"/>
      <c r="FP41" s="127"/>
      <c r="FQ41" s="127"/>
      <c r="FR41" s="127"/>
      <c r="FS41" s="131"/>
    </row>
    <row r="42" spans="1:175" s="36" customFormat="1" ht="11.25" x14ac:dyDescent="0.2">
      <c r="A42" s="34" t="s">
        <v>3236</v>
      </c>
      <c r="B42" s="34"/>
      <c r="C42" s="53"/>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83"/>
      <c r="DM42" s="87"/>
      <c r="DN42" s="87"/>
      <c r="DO42" s="87"/>
      <c r="DP42" s="87"/>
      <c r="DQ42" s="87"/>
      <c r="DR42" s="87"/>
      <c r="DS42" s="87"/>
      <c r="DT42" s="87"/>
      <c r="DU42" s="87"/>
      <c r="DV42" s="87"/>
      <c r="DW42" s="87"/>
      <c r="DX42" s="110"/>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87"/>
      <c r="FS42" s="133"/>
    </row>
    <row r="43" spans="1:175" s="36" customFormat="1" ht="11.25" x14ac:dyDescent="0.2">
      <c r="A43" s="36" t="s">
        <v>3241</v>
      </c>
      <c r="B43" s="36" t="s">
        <v>5351</v>
      </c>
      <c r="C43" s="52"/>
      <c r="D43" s="25" t="str">
        <f>IF(LEFT($I$1,1)="1",VLOOKUP($A43,PPI_IPI_PGA_PGAI!$A:$E,2,FALSE),IF(LEFT($I$1,1)="2",VLOOKUP($A43,PPI_IPI_PGA_PGAI!$A:$E,3,FALSE),IF(LEFT($I$1,1)="3",VLOOKUP($A43,PPI_IPI_PGA_PGAI!$A:$E,4,FALSE),VLOOKUP($A43,PPI_IPI_PGA_PGAI!$A:$E,5,FALSE))))</f>
        <v xml:space="preserve"> Land- und forstwirtschaftliche Produkte</v>
      </c>
      <c r="E43" s="10">
        <v>3.16</v>
      </c>
      <c r="G43" s="74">
        <v>99.106899999999996</v>
      </c>
      <c r="H43" s="74">
        <v>100.0261</v>
      </c>
      <c r="I43" s="74">
        <v>99.956999999999994</v>
      </c>
      <c r="J43" s="74">
        <v>100.0814</v>
      </c>
      <c r="K43" s="74">
        <v>100.67230000000001</v>
      </c>
      <c r="L43" s="74">
        <v>100.9425</v>
      </c>
      <c r="M43" s="74">
        <v>100.1733</v>
      </c>
      <c r="N43" s="74">
        <v>97.050899999999999</v>
      </c>
      <c r="O43" s="74">
        <v>96.964799999999997</v>
      </c>
      <c r="P43" s="74">
        <v>95.761899999999997</v>
      </c>
      <c r="Q43" s="74">
        <v>96.180300000000003</v>
      </c>
      <c r="R43" s="74">
        <v>95.903199999999998</v>
      </c>
      <c r="S43" s="74">
        <v>96.995199999999997</v>
      </c>
      <c r="T43" s="74">
        <v>95.908900000000003</v>
      </c>
      <c r="U43" s="74">
        <v>95.359499999999997</v>
      </c>
      <c r="V43" s="74">
        <v>95.984200000000001</v>
      </c>
      <c r="W43" s="74">
        <v>96.717299999999994</v>
      </c>
      <c r="X43" s="74">
        <v>96.591999999999999</v>
      </c>
      <c r="Y43" s="74">
        <v>97.151200000000003</v>
      </c>
      <c r="Z43" s="74">
        <v>96.831400000000002</v>
      </c>
      <c r="AA43" s="74">
        <v>96.098299999999995</v>
      </c>
      <c r="AB43" s="74">
        <v>95.64</v>
      </c>
      <c r="AC43" s="74">
        <v>96.305999999999997</v>
      </c>
      <c r="AD43" s="74">
        <v>96.455799999999996</v>
      </c>
      <c r="AE43" s="74">
        <v>98.448300000000003</v>
      </c>
      <c r="AF43" s="74">
        <v>98.0548</v>
      </c>
      <c r="AG43" s="74">
        <v>99.479500000000002</v>
      </c>
      <c r="AH43" s="74">
        <v>100.15309999999999</v>
      </c>
      <c r="AI43" s="74">
        <v>101.194</v>
      </c>
      <c r="AJ43" s="74">
        <v>100.9264</v>
      </c>
      <c r="AK43" s="74">
        <v>101.56699999999999</v>
      </c>
      <c r="AL43" s="74">
        <v>101.8496</v>
      </c>
      <c r="AM43" s="74">
        <v>101.902</v>
      </c>
      <c r="AN43" s="74">
        <v>102.7298</v>
      </c>
      <c r="AO43" s="74">
        <v>102.3441</v>
      </c>
      <c r="AP43" s="74">
        <v>100.70569999999999</v>
      </c>
      <c r="AQ43" s="74">
        <v>101.37220000000001</v>
      </c>
      <c r="AR43" s="74">
        <v>101.1112</v>
      </c>
      <c r="AS43" s="74">
        <v>101.4726</v>
      </c>
      <c r="AT43" s="74">
        <v>102.99979999999999</v>
      </c>
      <c r="AU43" s="74">
        <v>103.1007</v>
      </c>
      <c r="AV43" s="74">
        <v>103.3591</v>
      </c>
      <c r="AW43" s="74">
        <v>102.70010000000001</v>
      </c>
      <c r="AX43" s="74">
        <v>102.2718</v>
      </c>
      <c r="AY43" s="74">
        <v>102.4431</v>
      </c>
      <c r="AZ43" s="74">
        <v>102.495</v>
      </c>
      <c r="BA43" s="74">
        <v>101.09739999999999</v>
      </c>
      <c r="BB43" s="74">
        <v>99.641900000000007</v>
      </c>
      <c r="BC43" s="74">
        <v>99.624099999999999</v>
      </c>
      <c r="BD43" s="74">
        <v>99.016800000000003</v>
      </c>
      <c r="BE43" s="74">
        <v>98.317099999999996</v>
      </c>
      <c r="BF43" s="74">
        <v>97.954899999999995</v>
      </c>
      <c r="BG43" s="74">
        <v>97.780799999999999</v>
      </c>
      <c r="BH43" s="74">
        <v>97.126300000000001</v>
      </c>
      <c r="BI43" s="74">
        <v>96.632599999999996</v>
      </c>
      <c r="BJ43" s="74">
        <v>97.487499999999997</v>
      </c>
      <c r="BK43" s="74">
        <v>97.697800000000001</v>
      </c>
      <c r="BL43" s="74">
        <v>97.287400000000005</v>
      </c>
      <c r="BM43" s="74">
        <v>96.856899999999996</v>
      </c>
      <c r="BN43" s="74">
        <v>96.354600000000005</v>
      </c>
      <c r="BO43" s="74">
        <v>96.587900000000005</v>
      </c>
      <c r="BP43" s="74">
        <v>96.552499999999995</v>
      </c>
      <c r="BQ43" s="74">
        <v>95.823099999999997</v>
      </c>
      <c r="BR43" s="74">
        <v>96.675399999999996</v>
      </c>
      <c r="BS43" s="74">
        <v>97.519300000000001</v>
      </c>
      <c r="BT43" s="74">
        <v>96.973200000000006</v>
      </c>
      <c r="BU43" s="74">
        <v>97.484499999999997</v>
      </c>
      <c r="BV43" s="74">
        <v>97.780299999999997</v>
      </c>
      <c r="BW43" s="74">
        <v>97.495699999999999</v>
      </c>
      <c r="BX43" s="74">
        <v>96.861500000000007</v>
      </c>
      <c r="BY43" s="74">
        <v>96.9114</v>
      </c>
      <c r="BZ43" s="74">
        <v>96.7059</v>
      </c>
      <c r="CA43" s="74">
        <v>97.087599999999995</v>
      </c>
      <c r="CB43" s="74">
        <v>97.498800000000003</v>
      </c>
      <c r="CC43" s="74">
        <v>97.894199999999998</v>
      </c>
      <c r="CD43" s="74">
        <v>97.949700000000007</v>
      </c>
      <c r="CE43" s="74">
        <v>96.812799999999996</v>
      </c>
      <c r="CF43" s="74">
        <v>97.060199999999995</v>
      </c>
      <c r="CG43" s="74">
        <v>96.5364</v>
      </c>
      <c r="CH43" s="74">
        <v>96.788799999999995</v>
      </c>
      <c r="CI43" s="74">
        <v>96.293599999999998</v>
      </c>
      <c r="CJ43" s="74">
        <v>96.701800000000006</v>
      </c>
      <c r="CK43" s="74">
        <v>97.474599999999995</v>
      </c>
      <c r="CL43" s="74">
        <v>97.024500000000003</v>
      </c>
      <c r="CM43" s="74">
        <v>98.225700000000003</v>
      </c>
      <c r="CN43" s="74">
        <v>98.928200000000004</v>
      </c>
      <c r="CO43" s="74">
        <v>97.846100000000007</v>
      </c>
      <c r="CP43" s="74">
        <v>98.376599999999996</v>
      </c>
      <c r="CQ43" s="74">
        <v>98.608699999999999</v>
      </c>
      <c r="CR43" s="74">
        <v>98.805700000000002</v>
      </c>
      <c r="CS43" s="74">
        <v>98.951700000000002</v>
      </c>
      <c r="CT43" s="74">
        <v>98.5381</v>
      </c>
      <c r="CU43" s="74">
        <v>96.621499999999997</v>
      </c>
      <c r="CV43" s="74">
        <v>98.318799999999996</v>
      </c>
      <c r="CW43" s="74">
        <v>98.635800000000003</v>
      </c>
      <c r="CX43" s="74">
        <v>98.014300000000006</v>
      </c>
      <c r="CY43" s="74">
        <v>98.520200000000003</v>
      </c>
      <c r="CZ43" s="74">
        <v>98.517300000000006</v>
      </c>
      <c r="DA43" s="74">
        <v>99.028999999999996</v>
      </c>
      <c r="DB43" s="74">
        <v>99.127399999999994</v>
      </c>
      <c r="DC43" s="74">
        <v>98.122699999999995</v>
      </c>
      <c r="DD43" s="74">
        <v>98.742699999999999</v>
      </c>
      <c r="DE43" s="74">
        <v>98.116</v>
      </c>
      <c r="DF43" s="74">
        <v>98.029499999999999</v>
      </c>
      <c r="DG43" s="74">
        <v>98.604299999999995</v>
      </c>
      <c r="DH43" s="74">
        <v>98.703100000000006</v>
      </c>
      <c r="DI43" s="74">
        <v>98.806600000000003</v>
      </c>
      <c r="DJ43" s="74">
        <v>99.156499999999994</v>
      </c>
      <c r="DK43" s="74">
        <v>100.122</v>
      </c>
      <c r="DL43" s="81">
        <v>100.1771</v>
      </c>
      <c r="DM43" s="74">
        <v>99.395099999999999</v>
      </c>
      <c r="DN43" s="74">
        <v>99.798199999999994</v>
      </c>
      <c r="DO43" s="74">
        <v>99.470600000000005</v>
      </c>
      <c r="DP43" s="74">
        <v>100.0112</v>
      </c>
      <c r="DQ43" s="74">
        <v>100.2855</v>
      </c>
      <c r="DR43" s="74">
        <v>99.689099999999996</v>
      </c>
      <c r="DS43" s="74">
        <v>99.877099999999999</v>
      </c>
      <c r="DT43" s="74">
        <v>100.9593</v>
      </c>
      <c r="DU43" s="74">
        <v>101.40300000000001</v>
      </c>
      <c r="DV43" s="74">
        <v>101.107</v>
      </c>
      <c r="DW43" s="74">
        <v>100</v>
      </c>
      <c r="DX43" s="109">
        <v>99.873999999999995</v>
      </c>
      <c r="DY43" s="74">
        <v>100.1246</v>
      </c>
      <c r="DZ43" s="74">
        <v>101.49339999999999</v>
      </c>
      <c r="EA43" s="74">
        <v>102.3573</v>
      </c>
      <c r="EB43" s="74">
        <v>102.39830000000001</v>
      </c>
      <c r="EC43" s="74">
        <v>103.0445</v>
      </c>
      <c r="ED43" s="74">
        <v>102.04900000000001</v>
      </c>
      <c r="EE43" s="74">
        <v>103.6073</v>
      </c>
      <c r="EF43" s="74">
        <v>105.8728</v>
      </c>
      <c r="EG43" s="74">
        <v>105.2473</v>
      </c>
      <c r="EH43" s="74">
        <v>105.0582</v>
      </c>
      <c r="EI43" s="74">
        <v>106.96129999999999</v>
      </c>
      <c r="EJ43" s="74">
        <v>107.32899999999999</v>
      </c>
      <c r="EK43" s="74">
        <v>107.1718</v>
      </c>
      <c r="EL43" s="74">
        <v>107.96380000000001</v>
      </c>
      <c r="EM43" s="74">
        <v>108.7897</v>
      </c>
      <c r="EN43" s="74">
        <v>109.4662</v>
      </c>
      <c r="EO43" s="74">
        <v>109.86879999999999</v>
      </c>
      <c r="EP43" s="74">
        <v>109.37130000000001</v>
      </c>
      <c r="EQ43" s="74">
        <v>108.648</v>
      </c>
      <c r="ER43" s="74">
        <v>111.4164</v>
      </c>
      <c r="ES43" s="127">
        <v>111.1285</v>
      </c>
      <c r="ET43" s="127">
        <v>110.15940000000001</v>
      </c>
      <c r="EU43" s="127">
        <v>109.7025</v>
      </c>
      <c r="EV43" s="127">
        <v>109.822</v>
      </c>
      <c r="EW43" s="127">
        <v>110.1627</v>
      </c>
      <c r="EX43" s="127">
        <v>111.8567</v>
      </c>
      <c r="EY43" s="127">
        <v>110.7372</v>
      </c>
      <c r="EZ43" s="127">
        <v>110.1987</v>
      </c>
      <c r="FA43" s="127">
        <v>110.46299999999999</v>
      </c>
      <c r="FB43" s="127">
        <v>109.5419</v>
      </c>
      <c r="FC43" s="127">
        <v>110.1207</v>
      </c>
      <c r="FD43" s="127">
        <v>110.4392</v>
      </c>
      <c r="FE43" s="127">
        <v>110.53749999999999</v>
      </c>
      <c r="FF43" s="127">
        <v>110.7813</v>
      </c>
      <c r="FG43" s="127">
        <v>111.92270000000001</v>
      </c>
      <c r="FH43" s="127">
        <v>112.245</v>
      </c>
      <c r="FI43" s="127">
        <v>112.24850000000001</v>
      </c>
      <c r="FJ43" s="127">
        <v>111.19159999999999</v>
      </c>
      <c r="FK43" s="127">
        <v>111.3626</v>
      </c>
      <c r="FL43" s="127">
        <v>111.6332</v>
      </c>
      <c r="FM43" s="127">
        <v>112.9893</v>
      </c>
      <c r="FN43" s="127">
        <v>112.97839999999999</v>
      </c>
      <c r="FO43" s="127">
        <v>113.6511</v>
      </c>
      <c r="FP43" s="127">
        <v>115.2246</v>
      </c>
      <c r="FQ43" s="127">
        <v>116.3921</v>
      </c>
      <c r="FR43" s="127">
        <v>116.1328</v>
      </c>
      <c r="FS43" s="131">
        <v>117.72320000000001</v>
      </c>
    </row>
    <row r="44" spans="1:175" s="36" customFormat="1" ht="11.25" x14ac:dyDescent="0.2">
      <c r="A44" s="36" t="s">
        <v>3246</v>
      </c>
      <c r="B44" s="36" t="s">
        <v>5382</v>
      </c>
      <c r="C44" s="52"/>
      <c r="D44" s="25" t="str">
        <f>IF(LEFT($I$1,1)="1",VLOOKUP($A44,PPI_IPI_PGA_PGAI!$A:$E,2,FALSE),IF(LEFT($I$1,1)="2",VLOOKUP($A44,PPI_IPI_PGA_PGAI!$A:$E,3,FALSE),IF(LEFT($I$1,1)="3",VLOOKUP($A44,PPI_IPI_PGA_PGAI!$A:$E,4,FALSE),VLOOKUP($A44,PPI_IPI_PGA_PGAI!$A:$E,5,FALSE))))</f>
        <v xml:space="preserve"> Vorleistungsgüter</v>
      </c>
      <c r="E44" s="10">
        <v>32.369100000000003</v>
      </c>
      <c r="G44" s="74">
        <v>109.0021</v>
      </c>
      <c r="H44" s="74">
        <v>109.3733</v>
      </c>
      <c r="I44" s="74">
        <v>109.9691</v>
      </c>
      <c r="J44" s="74">
        <v>110.095</v>
      </c>
      <c r="K44" s="74">
        <v>109.62609999999999</v>
      </c>
      <c r="L44" s="74">
        <v>109.99</v>
      </c>
      <c r="M44" s="74">
        <v>109.5213</v>
      </c>
      <c r="N44" s="74">
        <v>108.9862</v>
      </c>
      <c r="O44" s="74">
        <v>106.9913</v>
      </c>
      <c r="P44" s="74">
        <v>106.7336</v>
      </c>
      <c r="Q44" s="74">
        <v>106.3664</v>
      </c>
      <c r="R44" s="74">
        <v>105.7818</v>
      </c>
      <c r="S44" s="74">
        <v>106.0012</v>
      </c>
      <c r="T44" s="74">
        <v>106.05070000000001</v>
      </c>
      <c r="U44" s="74">
        <v>106.6986</v>
      </c>
      <c r="V44" s="74">
        <v>106.679</v>
      </c>
      <c r="W44" s="74">
        <v>106.5241</v>
      </c>
      <c r="X44" s="74">
        <v>106.3386</v>
      </c>
      <c r="Y44" s="74">
        <v>106.1032</v>
      </c>
      <c r="Z44" s="74">
        <v>105.8447</v>
      </c>
      <c r="AA44" s="74">
        <v>105.8818</v>
      </c>
      <c r="AB44" s="74">
        <v>105.8995</v>
      </c>
      <c r="AC44" s="74">
        <v>106.0129</v>
      </c>
      <c r="AD44" s="74">
        <v>106.1665</v>
      </c>
      <c r="AE44" s="74">
        <v>106.2722</v>
      </c>
      <c r="AF44" s="74">
        <v>106.29900000000001</v>
      </c>
      <c r="AG44" s="74">
        <v>106.51090000000001</v>
      </c>
      <c r="AH44" s="74">
        <v>106.4229</v>
      </c>
      <c r="AI44" s="74">
        <v>106.18049999999999</v>
      </c>
      <c r="AJ44" s="74">
        <v>106.2792</v>
      </c>
      <c r="AK44" s="74">
        <v>106.2741</v>
      </c>
      <c r="AL44" s="74">
        <v>106.0127</v>
      </c>
      <c r="AM44" s="74">
        <v>106.1412</v>
      </c>
      <c r="AN44" s="74">
        <v>106.1961</v>
      </c>
      <c r="AO44" s="74">
        <v>106.0515</v>
      </c>
      <c r="AP44" s="74">
        <v>106.0016</v>
      </c>
      <c r="AQ44" s="74">
        <v>106.01220000000001</v>
      </c>
      <c r="AR44" s="74">
        <v>106.0185</v>
      </c>
      <c r="AS44" s="74">
        <v>105.53279999999999</v>
      </c>
      <c r="AT44" s="74">
        <v>105.42610000000001</v>
      </c>
      <c r="AU44" s="74">
        <v>105.19450000000001</v>
      </c>
      <c r="AV44" s="74">
        <v>105.1131</v>
      </c>
      <c r="AW44" s="74">
        <v>105.21550000000001</v>
      </c>
      <c r="AX44" s="74">
        <v>105.05249999999999</v>
      </c>
      <c r="AY44" s="74">
        <v>105.244</v>
      </c>
      <c r="AZ44" s="74">
        <v>105.3189</v>
      </c>
      <c r="BA44" s="74">
        <v>105.2663</v>
      </c>
      <c r="BB44" s="74">
        <v>104.9542</v>
      </c>
      <c r="BC44" s="74">
        <v>104.85980000000001</v>
      </c>
      <c r="BD44" s="74">
        <v>104.8261</v>
      </c>
      <c r="BE44" s="74">
        <v>101.9671</v>
      </c>
      <c r="BF44" s="74">
        <v>101.78919999999999</v>
      </c>
      <c r="BG44" s="74">
        <v>100.7085</v>
      </c>
      <c r="BH44" s="74">
        <v>98.875200000000007</v>
      </c>
      <c r="BI44" s="74">
        <v>98.664699999999996</v>
      </c>
      <c r="BJ44" s="74">
        <v>98.352000000000004</v>
      </c>
      <c r="BK44" s="74">
        <v>97.964399999999998</v>
      </c>
      <c r="BL44" s="74">
        <v>97.909899999999993</v>
      </c>
      <c r="BM44" s="74">
        <v>97.946299999999994</v>
      </c>
      <c r="BN44" s="74">
        <v>98.397400000000005</v>
      </c>
      <c r="BO44" s="74">
        <v>98.213499999999996</v>
      </c>
      <c r="BP44" s="74">
        <v>98.1006</v>
      </c>
      <c r="BQ44" s="74">
        <v>97.644300000000001</v>
      </c>
      <c r="BR44" s="74">
        <v>97.610699999999994</v>
      </c>
      <c r="BS44" s="74">
        <v>97.504599999999996</v>
      </c>
      <c r="BT44" s="74">
        <v>97.328000000000003</v>
      </c>
      <c r="BU44" s="74">
        <v>97.5364</v>
      </c>
      <c r="BV44" s="74">
        <v>97.5458</v>
      </c>
      <c r="BW44" s="74">
        <v>98.074100000000001</v>
      </c>
      <c r="BX44" s="74">
        <v>98.052899999999994</v>
      </c>
      <c r="BY44" s="74">
        <v>98.089600000000004</v>
      </c>
      <c r="BZ44" s="74">
        <v>97.905100000000004</v>
      </c>
      <c r="CA44" s="74">
        <v>98.241500000000002</v>
      </c>
      <c r="CB44" s="74">
        <v>98.242599999999996</v>
      </c>
      <c r="CC44" s="74">
        <v>98.628799999999998</v>
      </c>
      <c r="CD44" s="74">
        <v>98.691699999999997</v>
      </c>
      <c r="CE44" s="74">
        <v>98.671300000000002</v>
      </c>
      <c r="CF44" s="74">
        <v>98.746799999999993</v>
      </c>
      <c r="CG44" s="74">
        <v>98.424300000000002</v>
      </c>
      <c r="CH44" s="74">
        <v>98.399799999999999</v>
      </c>
      <c r="CI44" s="74">
        <v>99.465299999999999</v>
      </c>
      <c r="CJ44" s="74">
        <v>99.884600000000006</v>
      </c>
      <c r="CK44" s="74">
        <v>100.4105</v>
      </c>
      <c r="CL44" s="74">
        <v>100.98309999999999</v>
      </c>
      <c r="CM44" s="74">
        <v>101.07940000000001</v>
      </c>
      <c r="CN44" s="74">
        <v>101.3614</v>
      </c>
      <c r="CO44" s="74">
        <v>101.9055</v>
      </c>
      <c r="CP44" s="74">
        <v>101.9008</v>
      </c>
      <c r="CQ44" s="74">
        <v>102.08629999999999</v>
      </c>
      <c r="CR44" s="74">
        <v>103.08199999999999</v>
      </c>
      <c r="CS44" s="74">
        <v>103.3</v>
      </c>
      <c r="CT44" s="74">
        <v>103.2799</v>
      </c>
      <c r="CU44" s="74">
        <v>103.3411</v>
      </c>
      <c r="CV44" s="74">
        <v>103.1671</v>
      </c>
      <c r="CW44" s="74">
        <v>103.14239999999999</v>
      </c>
      <c r="CX44" s="74">
        <v>103.1754</v>
      </c>
      <c r="CY44" s="74">
        <v>103.1494</v>
      </c>
      <c r="CZ44" s="74">
        <v>103.0205</v>
      </c>
      <c r="DA44" s="74">
        <v>103.117</v>
      </c>
      <c r="DB44" s="74">
        <v>103.2067</v>
      </c>
      <c r="DC44" s="74">
        <v>103.1199</v>
      </c>
      <c r="DD44" s="74">
        <v>102.8308</v>
      </c>
      <c r="DE44" s="74">
        <v>102.5359</v>
      </c>
      <c r="DF44" s="74">
        <v>102.4502</v>
      </c>
      <c r="DG44" s="74">
        <v>101.9632</v>
      </c>
      <c r="DH44" s="74">
        <v>101.97709999999999</v>
      </c>
      <c r="DI44" s="74">
        <v>101.8065</v>
      </c>
      <c r="DJ44" s="74">
        <v>101.25369999999999</v>
      </c>
      <c r="DK44" s="74">
        <v>101.17610000000001</v>
      </c>
      <c r="DL44" s="81">
        <v>101.0745</v>
      </c>
      <c r="DM44" s="74">
        <v>100.66800000000001</v>
      </c>
      <c r="DN44" s="74">
        <v>100.5479</v>
      </c>
      <c r="DO44" s="74">
        <v>100.1614</v>
      </c>
      <c r="DP44" s="74">
        <v>99.614000000000004</v>
      </c>
      <c r="DQ44" s="74">
        <v>99.703100000000006</v>
      </c>
      <c r="DR44" s="74">
        <v>99.721100000000007</v>
      </c>
      <c r="DS44" s="74">
        <v>99.132400000000004</v>
      </c>
      <c r="DT44" s="74">
        <v>99.293899999999994</v>
      </c>
      <c r="DU44" s="74">
        <v>99.414900000000003</v>
      </c>
      <c r="DV44" s="74">
        <v>99.535600000000002</v>
      </c>
      <c r="DW44" s="74">
        <v>100</v>
      </c>
      <c r="DX44" s="109">
        <v>100.31870000000001</v>
      </c>
      <c r="DY44" s="74">
        <v>101.0334</v>
      </c>
      <c r="DZ44" s="74">
        <v>101.4644</v>
      </c>
      <c r="EA44" s="74">
        <v>102.4173</v>
      </c>
      <c r="EB44" s="74">
        <v>104.39109999999999</v>
      </c>
      <c r="EC44" s="74">
        <v>105.026</v>
      </c>
      <c r="ED44" s="74">
        <v>105.6524</v>
      </c>
      <c r="EE44" s="74">
        <v>107.61709999999999</v>
      </c>
      <c r="EF44" s="74">
        <v>107.87690000000001</v>
      </c>
      <c r="EG44" s="74">
        <v>108.4584</v>
      </c>
      <c r="EH44" s="74">
        <v>109.0428</v>
      </c>
      <c r="EI44" s="74">
        <v>109.3494</v>
      </c>
      <c r="EJ44" s="74">
        <v>109.69070000000001</v>
      </c>
      <c r="EK44" s="74">
        <v>110.90049999999999</v>
      </c>
      <c r="EL44" s="74">
        <v>111.5928</v>
      </c>
      <c r="EM44" s="74">
        <v>113.4846</v>
      </c>
      <c r="EN44" s="74">
        <v>115.45529999999999</v>
      </c>
      <c r="EO44" s="74">
        <v>115.54949999999999</v>
      </c>
      <c r="EP44" s="74">
        <v>115.1831</v>
      </c>
      <c r="EQ44" s="74">
        <v>115.44280000000001</v>
      </c>
      <c r="ER44" s="74">
        <v>115.3561</v>
      </c>
      <c r="ES44" s="127">
        <v>115.3878</v>
      </c>
      <c r="ET44" s="127">
        <v>114.9256</v>
      </c>
      <c r="EU44" s="127">
        <v>114.9841</v>
      </c>
      <c r="EV44" s="127">
        <v>115.4486</v>
      </c>
      <c r="EW44" s="127">
        <v>115.87730000000001</v>
      </c>
      <c r="EX44" s="127">
        <v>115.7667</v>
      </c>
      <c r="EY44" s="127">
        <v>115.84690000000001</v>
      </c>
      <c r="EZ44" s="127">
        <v>115.15560000000001</v>
      </c>
      <c r="FA44" s="127">
        <v>115.07040000000001</v>
      </c>
      <c r="FB44" s="127">
        <v>114.9532</v>
      </c>
      <c r="FC44" s="127">
        <v>113.4521</v>
      </c>
      <c r="FD44" s="127">
        <v>113.3098</v>
      </c>
      <c r="FE44" s="127">
        <v>113.1121</v>
      </c>
      <c r="FF44" s="127">
        <v>112.1871</v>
      </c>
      <c r="FG44" s="127">
        <v>112.1015</v>
      </c>
      <c r="FH44" s="127">
        <v>111.901</v>
      </c>
      <c r="FI44" s="127">
        <v>111.20099999999999</v>
      </c>
      <c r="FJ44" s="127">
        <v>111.2747</v>
      </c>
      <c r="FK44" s="127">
        <v>111.363</v>
      </c>
      <c r="FL44" s="127">
        <v>112.0234</v>
      </c>
      <c r="FM44" s="127">
        <v>112.2286</v>
      </c>
      <c r="FN44" s="127">
        <v>112.09</v>
      </c>
      <c r="FO44" s="127">
        <v>111.74939999999999</v>
      </c>
      <c r="FP44" s="127">
        <v>111.6508</v>
      </c>
      <c r="FQ44" s="127">
        <v>111.7239</v>
      </c>
      <c r="FR44" s="127">
        <v>111.13500000000001</v>
      </c>
      <c r="FS44" s="131">
        <v>111.0047</v>
      </c>
    </row>
    <row r="45" spans="1:175" s="36" customFormat="1" ht="11.25" x14ac:dyDescent="0.2">
      <c r="A45" s="36" t="s">
        <v>3251</v>
      </c>
      <c r="B45" s="36" t="s">
        <v>5383</v>
      </c>
      <c r="C45" s="52"/>
      <c r="D45" s="25" t="str">
        <f>IF(LEFT($I$1,1)="1",VLOOKUP($A45,PPI_IPI_PGA_PGAI!$A:$E,2,FALSE),IF(LEFT($I$1,1)="2",VLOOKUP($A45,PPI_IPI_PGA_PGAI!$A:$E,3,FALSE),IF(LEFT($I$1,1)="3",VLOOKUP($A45,PPI_IPI_PGA_PGAI!$A:$E,4,FALSE),VLOOKUP($A45,PPI_IPI_PGA_PGAI!$A:$E,5,FALSE))))</f>
        <v xml:space="preserve"> Investitionsgüter</v>
      </c>
      <c r="E45" s="10">
        <v>26.060500000000001</v>
      </c>
      <c r="G45" s="74">
        <v>112.42700000000001</v>
      </c>
      <c r="H45" s="74">
        <v>112.1366</v>
      </c>
      <c r="I45" s="74">
        <v>112.1366</v>
      </c>
      <c r="J45" s="74">
        <v>112.1366</v>
      </c>
      <c r="K45" s="74">
        <v>112.1156</v>
      </c>
      <c r="L45" s="74">
        <v>112.1156</v>
      </c>
      <c r="M45" s="74">
        <v>112.1156</v>
      </c>
      <c r="N45" s="74">
        <v>111.2157</v>
      </c>
      <c r="O45" s="74">
        <v>111.2157</v>
      </c>
      <c r="P45" s="74">
        <v>111.2157</v>
      </c>
      <c r="Q45" s="74">
        <v>109.2205</v>
      </c>
      <c r="R45" s="74">
        <v>109.0823</v>
      </c>
      <c r="S45" s="74">
        <v>109.0823</v>
      </c>
      <c r="T45" s="74">
        <v>109.1541</v>
      </c>
      <c r="U45" s="74">
        <v>109.199</v>
      </c>
      <c r="V45" s="74">
        <v>109.2201</v>
      </c>
      <c r="W45" s="74">
        <v>108.333</v>
      </c>
      <c r="X45" s="74">
        <v>108.2289</v>
      </c>
      <c r="Y45" s="74">
        <v>108.152</v>
      </c>
      <c r="Z45" s="74">
        <v>107.904</v>
      </c>
      <c r="AA45" s="74">
        <v>107.7559</v>
      </c>
      <c r="AB45" s="74">
        <v>107.8313</v>
      </c>
      <c r="AC45" s="74">
        <v>107.589</v>
      </c>
      <c r="AD45" s="74">
        <v>107.50700000000001</v>
      </c>
      <c r="AE45" s="74">
        <v>107.47199999999999</v>
      </c>
      <c r="AF45" s="74">
        <v>107.3412</v>
      </c>
      <c r="AG45" s="74">
        <v>107.3175</v>
      </c>
      <c r="AH45" s="74">
        <v>107.3056</v>
      </c>
      <c r="AI45" s="74">
        <v>107.4616</v>
      </c>
      <c r="AJ45" s="74">
        <v>107.3831</v>
      </c>
      <c r="AK45" s="74">
        <v>107.3954</v>
      </c>
      <c r="AL45" s="74">
        <v>107.55370000000001</v>
      </c>
      <c r="AM45" s="74">
        <v>107.6307</v>
      </c>
      <c r="AN45" s="74">
        <v>107.52849999999999</v>
      </c>
      <c r="AO45" s="74">
        <v>107.041</v>
      </c>
      <c r="AP45" s="74">
        <v>107.15600000000001</v>
      </c>
      <c r="AQ45" s="74">
        <v>107.01900000000001</v>
      </c>
      <c r="AR45" s="74">
        <v>106.8391</v>
      </c>
      <c r="AS45" s="74">
        <v>106.82129999999999</v>
      </c>
      <c r="AT45" s="74">
        <v>106.8984</v>
      </c>
      <c r="AU45" s="74">
        <v>106.5021</v>
      </c>
      <c r="AV45" s="74">
        <v>106.5676</v>
      </c>
      <c r="AW45" s="74">
        <v>106.5239</v>
      </c>
      <c r="AX45" s="74">
        <v>106.31870000000001</v>
      </c>
      <c r="AY45" s="74">
        <v>106.4008</v>
      </c>
      <c r="AZ45" s="74">
        <v>106.4233</v>
      </c>
      <c r="BA45" s="74">
        <v>106.1848</v>
      </c>
      <c r="BB45" s="74">
        <v>106.0424</v>
      </c>
      <c r="BC45" s="74">
        <v>106.1039</v>
      </c>
      <c r="BD45" s="74">
        <v>105.73739999999999</v>
      </c>
      <c r="BE45" s="74">
        <v>105.7012</v>
      </c>
      <c r="BF45" s="74">
        <v>105.727</v>
      </c>
      <c r="BG45" s="74">
        <v>100.65349999999999</v>
      </c>
      <c r="BH45" s="74">
        <v>100.3394</v>
      </c>
      <c r="BI45" s="74">
        <v>100.4723</v>
      </c>
      <c r="BJ45" s="74">
        <v>100.1446</v>
      </c>
      <c r="BK45" s="74">
        <v>100.173</v>
      </c>
      <c r="BL45" s="74">
        <v>100.1444</v>
      </c>
      <c r="BM45" s="74">
        <v>100.1133</v>
      </c>
      <c r="BN45" s="74">
        <v>100.0187</v>
      </c>
      <c r="BO45" s="74">
        <v>100.0202</v>
      </c>
      <c r="BP45" s="74">
        <v>100.1606</v>
      </c>
      <c r="BQ45" s="74">
        <v>100.02670000000001</v>
      </c>
      <c r="BR45" s="74">
        <v>99.9101</v>
      </c>
      <c r="BS45" s="74">
        <v>100.0706</v>
      </c>
      <c r="BT45" s="74">
        <v>99.980199999999996</v>
      </c>
      <c r="BU45" s="74">
        <v>100.11920000000001</v>
      </c>
      <c r="BV45" s="74">
        <v>100.08759999999999</v>
      </c>
      <c r="BW45" s="74">
        <v>99.967399999999998</v>
      </c>
      <c r="BX45" s="74">
        <v>100.05549999999999</v>
      </c>
      <c r="BY45" s="74">
        <v>100.10120000000001</v>
      </c>
      <c r="BZ45" s="74">
        <v>100.0607</v>
      </c>
      <c r="CA45" s="74">
        <v>99.954700000000003</v>
      </c>
      <c r="CB45" s="74">
        <v>99.929900000000004</v>
      </c>
      <c r="CC45" s="74">
        <v>99.903599999999997</v>
      </c>
      <c r="CD45" s="74">
        <v>99.961699999999993</v>
      </c>
      <c r="CE45" s="74">
        <v>99.702399999999997</v>
      </c>
      <c r="CF45" s="74">
        <v>99.597200000000001</v>
      </c>
      <c r="CG45" s="74">
        <v>99.967699999999994</v>
      </c>
      <c r="CH45" s="74">
        <v>100.0668</v>
      </c>
      <c r="CI45" s="74">
        <v>100.0361</v>
      </c>
      <c r="CJ45" s="74">
        <v>100.0877</v>
      </c>
      <c r="CK45" s="74">
        <v>101.2349</v>
      </c>
      <c r="CL45" s="74">
        <v>101.3952</v>
      </c>
      <c r="CM45" s="74">
        <v>101.4053</v>
      </c>
      <c r="CN45" s="74">
        <v>101.36969999999999</v>
      </c>
      <c r="CO45" s="74">
        <v>101.33199999999999</v>
      </c>
      <c r="CP45" s="74">
        <v>101.1567</v>
      </c>
      <c r="CQ45" s="74">
        <v>101.8783</v>
      </c>
      <c r="CR45" s="74">
        <v>101.8151</v>
      </c>
      <c r="CS45" s="74">
        <v>101.777</v>
      </c>
      <c r="CT45" s="74">
        <v>101.747</v>
      </c>
      <c r="CU45" s="74">
        <v>101.72620000000001</v>
      </c>
      <c r="CV45" s="74">
        <v>101.5766</v>
      </c>
      <c r="CW45" s="74">
        <v>101.1889</v>
      </c>
      <c r="CX45" s="74">
        <v>101.0949</v>
      </c>
      <c r="CY45" s="74">
        <v>100.92319999999999</v>
      </c>
      <c r="CZ45" s="74">
        <v>100.9374</v>
      </c>
      <c r="DA45" s="74">
        <v>101.0427</v>
      </c>
      <c r="DB45" s="74">
        <v>100.9392</v>
      </c>
      <c r="DC45" s="74">
        <v>100.9957</v>
      </c>
      <c r="DD45" s="74">
        <v>100.8779</v>
      </c>
      <c r="DE45" s="74">
        <v>100.9841</v>
      </c>
      <c r="DF45" s="74">
        <v>101.0245</v>
      </c>
      <c r="DG45" s="74">
        <v>100.95950000000001</v>
      </c>
      <c r="DH45" s="74">
        <v>100.896</v>
      </c>
      <c r="DI45" s="74">
        <v>100.4272</v>
      </c>
      <c r="DJ45" s="74">
        <v>100.3565</v>
      </c>
      <c r="DK45" s="74">
        <v>100.3061</v>
      </c>
      <c r="DL45" s="81">
        <v>100.2912</v>
      </c>
      <c r="DM45" s="74">
        <v>100.2701</v>
      </c>
      <c r="DN45" s="74">
        <v>100.17489999999999</v>
      </c>
      <c r="DO45" s="74">
        <v>99.812100000000001</v>
      </c>
      <c r="DP45" s="74">
        <v>99.720500000000001</v>
      </c>
      <c r="DQ45" s="74">
        <v>99.740600000000001</v>
      </c>
      <c r="DR45" s="74">
        <v>99.644999999999996</v>
      </c>
      <c r="DS45" s="74">
        <v>99.6965</v>
      </c>
      <c r="DT45" s="74">
        <v>99.648799999999994</v>
      </c>
      <c r="DU45" s="74">
        <v>99.892799999999994</v>
      </c>
      <c r="DV45" s="74">
        <v>99.902699999999996</v>
      </c>
      <c r="DW45" s="74">
        <v>100</v>
      </c>
      <c r="DX45" s="109">
        <v>100.0253</v>
      </c>
      <c r="DY45" s="74">
        <v>100.06100000000001</v>
      </c>
      <c r="DZ45" s="74">
        <v>100.0402</v>
      </c>
      <c r="EA45" s="74">
        <v>101.0672</v>
      </c>
      <c r="EB45" s="74">
        <v>101.06910000000001</v>
      </c>
      <c r="EC45" s="74">
        <v>101.30070000000001</v>
      </c>
      <c r="ED45" s="74">
        <v>101.8926</v>
      </c>
      <c r="EE45" s="74">
        <v>101.8776</v>
      </c>
      <c r="EF45" s="74">
        <v>101.9066</v>
      </c>
      <c r="EG45" s="74">
        <v>102.58929999999999</v>
      </c>
      <c r="EH45" s="74">
        <v>102.5865</v>
      </c>
      <c r="EI45" s="74">
        <v>102.5284</v>
      </c>
      <c r="EJ45" s="74">
        <v>102.8468</v>
      </c>
      <c r="EK45" s="74">
        <v>102.7734</v>
      </c>
      <c r="EL45" s="74">
        <v>102.866</v>
      </c>
      <c r="EM45" s="74">
        <v>104.3232</v>
      </c>
      <c r="EN45" s="74">
        <v>104.20399999999999</v>
      </c>
      <c r="EO45" s="74">
        <v>104.6417</v>
      </c>
      <c r="EP45" s="74">
        <v>104.8338</v>
      </c>
      <c r="EQ45" s="74">
        <v>104.7097</v>
      </c>
      <c r="ER45" s="74">
        <v>105.0008</v>
      </c>
      <c r="ES45" s="127">
        <v>104.8068</v>
      </c>
      <c r="ET45" s="127">
        <v>104.8974</v>
      </c>
      <c r="EU45" s="127">
        <v>105.1758</v>
      </c>
      <c r="EV45" s="127">
        <v>105.1854</v>
      </c>
      <c r="EW45" s="127">
        <v>105.10980000000001</v>
      </c>
      <c r="EX45" s="127">
        <v>105.61750000000001</v>
      </c>
      <c r="EY45" s="127">
        <v>106.6846</v>
      </c>
      <c r="EZ45" s="127">
        <v>106.7017</v>
      </c>
      <c r="FA45" s="127">
        <v>106.6683</v>
      </c>
      <c r="FB45" s="127">
        <v>106.4538</v>
      </c>
      <c r="FC45" s="127">
        <v>106.4879</v>
      </c>
      <c r="FD45" s="127">
        <v>106.33320000000001</v>
      </c>
      <c r="FE45" s="127">
        <v>106.0436</v>
      </c>
      <c r="FF45" s="127">
        <v>105.9983</v>
      </c>
      <c r="FG45" s="127">
        <v>105.9333</v>
      </c>
      <c r="FH45" s="127">
        <v>105.2276</v>
      </c>
      <c r="FI45" s="127">
        <v>105.2159</v>
      </c>
      <c r="FJ45" s="127">
        <v>105.2662</v>
      </c>
      <c r="FK45" s="127">
        <v>105.75069999999999</v>
      </c>
      <c r="FL45" s="127">
        <v>105.7567</v>
      </c>
      <c r="FM45" s="127">
        <v>105.60290000000001</v>
      </c>
      <c r="FN45" s="127">
        <v>105.6169</v>
      </c>
      <c r="FO45" s="127">
        <v>105.6027</v>
      </c>
      <c r="FP45" s="127">
        <v>105.47369999999999</v>
      </c>
      <c r="FQ45" s="127">
        <v>104.7724</v>
      </c>
      <c r="FR45" s="127">
        <v>104.73699999999999</v>
      </c>
      <c r="FS45" s="131">
        <v>104.7341</v>
      </c>
    </row>
    <row r="46" spans="1:175" s="36" customFormat="1" ht="11.25" x14ac:dyDescent="0.2">
      <c r="A46" s="36" t="s">
        <v>3256</v>
      </c>
      <c r="B46" s="36" t="s">
        <v>5384</v>
      </c>
      <c r="C46" s="52"/>
      <c r="D46" s="25" t="str">
        <f>IF(LEFT($I$1,1)="1",VLOOKUP($A46,PPI_IPI_PGA_PGAI!$A:$E,2,FALSE),IF(LEFT($I$1,1)="2",VLOOKUP($A46,PPI_IPI_PGA_PGAI!$A:$E,3,FALSE),IF(LEFT($I$1,1)="3",VLOOKUP($A46,PPI_IPI_PGA_PGAI!$A:$E,4,FALSE),VLOOKUP($A46,PPI_IPI_PGA_PGAI!$A:$E,5,FALSE))))</f>
        <v xml:space="preserve"> Gebrauchsgüter</v>
      </c>
      <c r="E46" s="10">
        <v>3.8883000000000001</v>
      </c>
      <c r="G46" s="74">
        <v>111.1764</v>
      </c>
      <c r="H46" s="74">
        <v>111.2646</v>
      </c>
      <c r="I46" s="74">
        <v>111.2646</v>
      </c>
      <c r="J46" s="74">
        <v>111.2646</v>
      </c>
      <c r="K46" s="74">
        <v>111.4581</v>
      </c>
      <c r="L46" s="74">
        <v>111.4581</v>
      </c>
      <c r="M46" s="74">
        <v>111.4581</v>
      </c>
      <c r="N46" s="74">
        <v>110.4063</v>
      </c>
      <c r="O46" s="74">
        <v>110.4063</v>
      </c>
      <c r="P46" s="74">
        <v>110.4063</v>
      </c>
      <c r="Q46" s="74">
        <v>107.90860000000001</v>
      </c>
      <c r="R46" s="74">
        <v>107.90860000000001</v>
      </c>
      <c r="S46" s="74">
        <v>107.90860000000001</v>
      </c>
      <c r="T46" s="74">
        <v>107.5402</v>
      </c>
      <c r="U46" s="74">
        <v>107.5402</v>
      </c>
      <c r="V46" s="74">
        <v>107.5402</v>
      </c>
      <c r="W46" s="74">
        <v>106.6897</v>
      </c>
      <c r="X46" s="74">
        <v>106.6897</v>
      </c>
      <c r="Y46" s="74">
        <v>106.6897</v>
      </c>
      <c r="Z46" s="74">
        <v>107.0802</v>
      </c>
      <c r="AA46" s="74">
        <v>107.0802</v>
      </c>
      <c r="AB46" s="74">
        <v>107.0802</v>
      </c>
      <c r="AC46" s="74">
        <v>106.0877</v>
      </c>
      <c r="AD46" s="74">
        <v>106.0883</v>
      </c>
      <c r="AE46" s="74">
        <v>106.0883</v>
      </c>
      <c r="AF46" s="74">
        <v>105.7199</v>
      </c>
      <c r="AG46" s="74">
        <v>105.7199</v>
      </c>
      <c r="AH46" s="74">
        <v>105.7199</v>
      </c>
      <c r="AI46" s="74">
        <v>105.92749999999999</v>
      </c>
      <c r="AJ46" s="74">
        <v>105.92749999999999</v>
      </c>
      <c r="AK46" s="74">
        <v>105.92749999999999</v>
      </c>
      <c r="AL46" s="74">
        <v>106.1361</v>
      </c>
      <c r="AM46" s="74">
        <v>106.1361</v>
      </c>
      <c r="AN46" s="74">
        <v>106.1361</v>
      </c>
      <c r="AO46" s="74">
        <v>105.5372</v>
      </c>
      <c r="AP46" s="74">
        <v>105.5372</v>
      </c>
      <c r="AQ46" s="74">
        <v>105.5372</v>
      </c>
      <c r="AR46" s="74">
        <v>105.68819999999999</v>
      </c>
      <c r="AS46" s="74">
        <v>105.68819999999999</v>
      </c>
      <c r="AT46" s="74">
        <v>105.68819999999999</v>
      </c>
      <c r="AU46" s="74">
        <v>105.203</v>
      </c>
      <c r="AV46" s="74">
        <v>105.203</v>
      </c>
      <c r="AW46" s="74">
        <v>105.203</v>
      </c>
      <c r="AX46" s="74">
        <v>104.9615</v>
      </c>
      <c r="AY46" s="74">
        <v>104.9615</v>
      </c>
      <c r="AZ46" s="74">
        <v>104.9615</v>
      </c>
      <c r="BA46" s="74">
        <v>104.36150000000001</v>
      </c>
      <c r="BB46" s="74">
        <v>104.36150000000001</v>
      </c>
      <c r="BC46" s="74">
        <v>104.36150000000001</v>
      </c>
      <c r="BD46" s="74">
        <v>104.27419999999999</v>
      </c>
      <c r="BE46" s="74">
        <v>104.27419999999999</v>
      </c>
      <c r="BF46" s="74">
        <v>104.27419999999999</v>
      </c>
      <c r="BG46" s="74">
        <v>99.869200000000006</v>
      </c>
      <c r="BH46" s="74">
        <v>99.868899999999996</v>
      </c>
      <c r="BI46" s="74">
        <v>99.868899999999996</v>
      </c>
      <c r="BJ46" s="74">
        <v>99.646600000000007</v>
      </c>
      <c r="BK46" s="74">
        <v>99.646600000000007</v>
      </c>
      <c r="BL46" s="74">
        <v>99.646600000000007</v>
      </c>
      <c r="BM46" s="74">
        <v>100.07680000000001</v>
      </c>
      <c r="BN46" s="74">
        <v>100.07769999999999</v>
      </c>
      <c r="BO46" s="74">
        <v>100.07769999999999</v>
      </c>
      <c r="BP46" s="74">
        <v>99.926299999999998</v>
      </c>
      <c r="BQ46" s="74">
        <v>99.926299999999998</v>
      </c>
      <c r="BR46" s="74">
        <v>100.1163</v>
      </c>
      <c r="BS46" s="74">
        <v>100.0424</v>
      </c>
      <c r="BT46" s="74">
        <v>100.0424</v>
      </c>
      <c r="BU46" s="74">
        <v>100.2966</v>
      </c>
      <c r="BV46" s="74">
        <v>100.11239999999999</v>
      </c>
      <c r="BW46" s="74">
        <v>100.11239999999999</v>
      </c>
      <c r="BX46" s="74">
        <v>100.05329999999999</v>
      </c>
      <c r="BY46" s="74">
        <v>100.10429999999999</v>
      </c>
      <c r="BZ46" s="74">
        <v>100.10429999999999</v>
      </c>
      <c r="CA46" s="74">
        <v>99.905000000000001</v>
      </c>
      <c r="CB46" s="74">
        <v>99.360799999999998</v>
      </c>
      <c r="CC46" s="74">
        <v>99.360799999999998</v>
      </c>
      <c r="CD46" s="74">
        <v>99.326800000000006</v>
      </c>
      <c r="CE46" s="74">
        <v>99.125900000000001</v>
      </c>
      <c r="CF46" s="74">
        <v>99.125900000000001</v>
      </c>
      <c r="CG46" s="74">
        <v>99.019199999999998</v>
      </c>
      <c r="CH46" s="74">
        <v>99.235100000000003</v>
      </c>
      <c r="CI46" s="74">
        <v>99.235100000000003</v>
      </c>
      <c r="CJ46" s="74">
        <v>99.436099999999996</v>
      </c>
      <c r="CK46" s="74">
        <v>100.4002</v>
      </c>
      <c r="CL46" s="74">
        <v>100.3869</v>
      </c>
      <c r="CM46" s="74">
        <v>101.0132</v>
      </c>
      <c r="CN46" s="74">
        <v>101.3861</v>
      </c>
      <c r="CO46" s="74">
        <v>101.3861</v>
      </c>
      <c r="CP46" s="74">
        <v>101.0498</v>
      </c>
      <c r="CQ46" s="74">
        <v>101.2054</v>
      </c>
      <c r="CR46" s="74">
        <v>101.2161</v>
      </c>
      <c r="CS46" s="74">
        <v>101.4729</v>
      </c>
      <c r="CT46" s="74">
        <v>102.0532</v>
      </c>
      <c r="CU46" s="74">
        <v>102.0532</v>
      </c>
      <c r="CV46" s="74">
        <v>101.7924</v>
      </c>
      <c r="CW46" s="74">
        <v>101.61279999999999</v>
      </c>
      <c r="CX46" s="74">
        <v>101.6452</v>
      </c>
      <c r="CY46" s="74">
        <v>101.5971</v>
      </c>
      <c r="CZ46" s="74">
        <v>101.5956</v>
      </c>
      <c r="DA46" s="74">
        <v>101.5956</v>
      </c>
      <c r="DB46" s="74">
        <v>101.6645</v>
      </c>
      <c r="DC46" s="74">
        <v>101.5501</v>
      </c>
      <c r="DD46" s="74">
        <v>101.5501</v>
      </c>
      <c r="DE46" s="74">
        <v>101.4509</v>
      </c>
      <c r="DF46" s="74">
        <v>101.5081</v>
      </c>
      <c r="DG46" s="74">
        <v>101.5081</v>
      </c>
      <c r="DH46" s="74">
        <v>101.3554</v>
      </c>
      <c r="DI46" s="74">
        <v>101.2953</v>
      </c>
      <c r="DJ46" s="74">
        <v>101.2953</v>
      </c>
      <c r="DK46" s="74">
        <v>101.25620000000001</v>
      </c>
      <c r="DL46" s="81">
        <v>101.1786</v>
      </c>
      <c r="DM46" s="74">
        <v>101.1786</v>
      </c>
      <c r="DN46" s="74">
        <v>100.869</v>
      </c>
      <c r="DO46" s="74">
        <v>100.0406</v>
      </c>
      <c r="DP46" s="74">
        <v>100.0406</v>
      </c>
      <c r="DQ46" s="74">
        <v>100.0089</v>
      </c>
      <c r="DR46" s="74">
        <v>100.04940000000001</v>
      </c>
      <c r="DS46" s="74">
        <v>100.04940000000001</v>
      </c>
      <c r="DT46" s="74">
        <v>99.814700000000002</v>
      </c>
      <c r="DU46" s="74">
        <v>100.03100000000001</v>
      </c>
      <c r="DV46" s="74">
        <v>99.986400000000003</v>
      </c>
      <c r="DW46" s="74">
        <v>100</v>
      </c>
      <c r="DX46" s="109">
        <v>100.46429999999999</v>
      </c>
      <c r="DY46" s="74">
        <v>100.46429999999999</v>
      </c>
      <c r="DZ46" s="74">
        <v>100.6127</v>
      </c>
      <c r="EA46" s="74">
        <v>101.5784</v>
      </c>
      <c r="EB46" s="74">
        <v>101.5784</v>
      </c>
      <c r="EC46" s="74">
        <v>101.5187</v>
      </c>
      <c r="ED46" s="74">
        <v>101.9833</v>
      </c>
      <c r="EE46" s="74">
        <v>101.9833</v>
      </c>
      <c r="EF46" s="74">
        <v>102.11660000000001</v>
      </c>
      <c r="EG46" s="74">
        <v>102.2295</v>
      </c>
      <c r="EH46" s="74">
        <v>102.2295</v>
      </c>
      <c r="EI46" s="74">
        <v>102.2966</v>
      </c>
      <c r="EJ46" s="74">
        <v>102.05240000000001</v>
      </c>
      <c r="EK46" s="74">
        <v>102.05240000000001</v>
      </c>
      <c r="EL46" s="74">
        <v>102.127</v>
      </c>
      <c r="EM46" s="74">
        <v>103.8738</v>
      </c>
      <c r="EN46" s="74">
        <v>103.8781</v>
      </c>
      <c r="EO46" s="74">
        <v>104.31789999999999</v>
      </c>
      <c r="EP46" s="74">
        <v>103.7418</v>
      </c>
      <c r="EQ46" s="74">
        <v>103.7418</v>
      </c>
      <c r="ER46" s="74">
        <v>103.82080000000001</v>
      </c>
      <c r="ES46" s="127">
        <v>104.4083</v>
      </c>
      <c r="ET46" s="127">
        <v>104.4083</v>
      </c>
      <c r="EU46" s="127">
        <v>104.4061</v>
      </c>
      <c r="EV46" s="127">
        <v>105.79219999999999</v>
      </c>
      <c r="EW46" s="127">
        <v>105.79219999999999</v>
      </c>
      <c r="EX46" s="127">
        <v>105.8177</v>
      </c>
      <c r="EY46" s="127">
        <v>106.2968</v>
      </c>
      <c r="EZ46" s="127">
        <v>106.4091</v>
      </c>
      <c r="FA46" s="127">
        <v>106.17319999999999</v>
      </c>
      <c r="FB46" s="127">
        <v>105.6741</v>
      </c>
      <c r="FC46" s="127">
        <v>105.6741</v>
      </c>
      <c r="FD46" s="127">
        <v>105.4726</v>
      </c>
      <c r="FE46" s="127">
        <v>105.2199</v>
      </c>
      <c r="FF46" s="127">
        <v>105.2199</v>
      </c>
      <c r="FG46" s="127">
        <v>105.2221</v>
      </c>
      <c r="FH46" s="127">
        <v>104.1443</v>
      </c>
      <c r="FI46" s="127">
        <v>104.1443</v>
      </c>
      <c r="FJ46" s="127">
        <v>104.0779</v>
      </c>
      <c r="FK46" s="127">
        <v>105.7627</v>
      </c>
      <c r="FL46" s="127">
        <v>105.7764</v>
      </c>
      <c r="FM46" s="127">
        <v>105.935</v>
      </c>
      <c r="FN46" s="127">
        <v>106.3468</v>
      </c>
      <c r="FO46" s="127">
        <v>106.3468</v>
      </c>
      <c r="FP46" s="127">
        <v>106.0592</v>
      </c>
      <c r="FQ46" s="127">
        <v>105.2004</v>
      </c>
      <c r="FR46" s="127">
        <v>105.2004</v>
      </c>
      <c r="FS46" s="131">
        <v>105.3257</v>
      </c>
    </row>
    <row r="47" spans="1:175" s="36" customFormat="1" ht="11.25" x14ac:dyDescent="0.2">
      <c r="A47" s="36" t="s">
        <v>3261</v>
      </c>
      <c r="B47" s="36" t="s">
        <v>5385</v>
      </c>
      <c r="C47" s="52"/>
      <c r="D47" s="25" t="str">
        <f>IF(LEFT($I$1,1)="1",VLOOKUP($A47,PPI_IPI_PGA_PGAI!$A:$E,2,FALSE),IF(LEFT($I$1,1)="2",VLOOKUP($A47,PPI_IPI_PGA_PGAI!$A:$E,3,FALSE),IF(LEFT($I$1,1)="3",VLOOKUP($A47,PPI_IPI_PGA_PGAI!$A:$E,4,FALSE),VLOOKUP($A47,PPI_IPI_PGA_PGAI!$A:$E,5,FALSE))))</f>
        <v xml:space="preserve"> Verbrauchsgüter</v>
      </c>
      <c r="E47" s="10">
        <v>27.286000000000001</v>
      </c>
      <c r="G47" s="74">
        <v>107.9183</v>
      </c>
      <c r="H47" s="74">
        <v>108.0145</v>
      </c>
      <c r="I47" s="74">
        <v>108.1493</v>
      </c>
      <c r="J47" s="74">
        <v>108.38849999999999</v>
      </c>
      <c r="K47" s="74">
        <v>108.5877</v>
      </c>
      <c r="L47" s="74">
        <v>108.2651</v>
      </c>
      <c r="M47" s="74">
        <v>108.1848</v>
      </c>
      <c r="N47" s="74">
        <v>107.9335</v>
      </c>
      <c r="O47" s="74">
        <v>106.89870000000001</v>
      </c>
      <c r="P47" s="74">
        <v>106.31659999999999</v>
      </c>
      <c r="Q47" s="74">
        <v>106.2436</v>
      </c>
      <c r="R47" s="74">
        <v>104.7265</v>
      </c>
      <c r="S47" s="74">
        <v>104.96769999999999</v>
      </c>
      <c r="T47" s="74">
        <v>104.77760000000001</v>
      </c>
      <c r="U47" s="74">
        <v>105.3074</v>
      </c>
      <c r="V47" s="74">
        <v>105.6118</v>
      </c>
      <c r="W47" s="74">
        <v>105.78619999999999</v>
      </c>
      <c r="X47" s="74">
        <v>105.5779</v>
      </c>
      <c r="Y47" s="74">
        <v>105.66160000000001</v>
      </c>
      <c r="Z47" s="74">
        <v>105.5308</v>
      </c>
      <c r="AA47" s="74">
        <v>105.4833</v>
      </c>
      <c r="AB47" s="74">
        <v>105.4293</v>
      </c>
      <c r="AC47" s="74">
        <v>105.5472</v>
      </c>
      <c r="AD47" s="74">
        <v>105.4729</v>
      </c>
      <c r="AE47" s="74">
        <v>105.6695</v>
      </c>
      <c r="AF47" s="74">
        <v>105.5622</v>
      </c>
      <c r="AG47" s="74">
        <v>105.2687</v>
      </c>
      <c r="AH47" s="74">
        <v>105.45569999999999</v>
      </c>
      <c r="AI47" s="74">
        <v>105.65989999999999</v>
      </c>
      <c r="AJ47" s="74">
        <v>106.10129999999999</v>
      </c>
      <c r="AK47" s="74">
        <v>106.1735</v>
      </c>
      <c r="AL47" s="74">
        <v>106.1782</v>
      </c>
      <c r="AM47" s="74">
        <v>106.024</v>
      </c>
      <c r="AN47" s="74">
        <v>106.01519999999999</v>
      </c>
      <c r="AO47" s="74">
        <v>106.1392</v>
      </c>
      <c r="AP47" s="74">
        <v>106.21720000000001</v>
      </c>
      <c r="AQ47" s="74">
        <v>106.2676</v>
      </c>
      <c r="AR47" s="74">
        <v>106.3073</v>
      </c>
      <c r="AS47" s="74">
        <v>105.4141</v>
      </c>
      <c r="AT47" s="74">
        <v>105.4118</v>
      </c>
      <c r="AU47" s="74">
        <v>105.7876</v>
      </c>
      <c r="AV47" s="74">
        <v>105.5719</v>
      </c>
      <c r="AW47" s="74">
        <v>105.5347</v>
      </c>
      <c r="AX47" s="74">
        <v>105.59990000000001</v>
      </c>
      <c r="AY47" s="74">
        <v>105.232</v>
      </c>
      <c r="AZ47" s="74">
        <v>105.1322</v>
      </c>
      <c r="BA47" s="74">
        <v>104.9944</v>
      </c>
      <c r="BB47" s="74">
        <v>104.9782</v>
      </c>
      <c r="BC47" s="74">
        <v>104.95269999999999</v>
      </c>
      <c r="BD47" s="74">
        <v>104.82859999999999</v>
      </c>
      <c r="BE47" s="74">
        <v>103.63460000000001</v>
      </c>
      <c r="BF47" s="74">
        <v>103.0544</v>
      </c>
      <c r="BG47" s="74">
        <v>102.6216</v>
      </c>
      <c r="BH47" s="74">
        <v>101.8938</v>
      </c>
      <c r="BI47" s="74">
        <v>101.8736</v>
      </c>
      <c r="BJ47" s="74">
        <v>101.92919999999999</v>
      </c>
      <c r="BK47" s="74">
        <v>101.43210000000001</v>
      </c>
      <c r="BL47" s="74">
        <v>101.45440000000001</v>
      </c>
      <c r="BM47" s="74">
        <v>101.52809999999999</v>
      </c>
      <c r="BN47" s="74">
        <v>102.04819999999999</v>
      </c>
      <c r="BO47" s="74">
        <v>102.1358</v>
      </c>
      <c r="BP47" s="74">
        <v>102.0673</v>
      </c>
      <c r="BQ47" s="74">
        <v>101.74</v>
      </c>
      <c r="BR47" s="74">
        <v>101.56310000000001</v>
      </c>
      <c r="BS47" s="74">
        <v>101.7522</v>
      </c>
      <c r="BT47" s="74">
        <v>102.0219</v>
      </c>
      <c r="BU47" s="74">
        <v>102.2345</v>
      </c>
      <c r="BV47" s="74">
        <v>102.3793</v>
      </c>
      <c r="BW47" s="74">
        <v>101.9367</v>
      </c>
      <c r="BX47" s="74">
        <v>102.0266</v>
      </c>
      <c r="BY47" s="74">
        <v>102.00660000000001</v>
      </c>
      <c r="BZ47" s="74">
        <v>101.99209999999999</v>
      </c>
      <c r="CA47" s="74">
        <v>101.8436</v>
      </c>
      <c r="CB47" s="74">
        <v>101.8163</v>
      </c>
      <c r="CC47" s="74">
        <v>101.7774</v>
      </c>
      <c r="CD47" s="74">
        <v>101.73260000000001</v>
      </c>
      <c r="CE47" s="74">
        <v>101.86450000000001</v>
      </c>
      <c r="CF47" s="74">
        <v>102.0022</v>
      </c>
      <c r="CG47" s="74">
        <v>102.1525</v>
      </c>
      <c r="CH47" s="74">
        <v>102.12</v>
      </c>
      <c r="CI47" s="74">
        <v>101.95050000000001</v>
      </c>
      <c r="CJ47" s="74">
        <v>102.37569999999999</v>
      </c>
      <c r="CK47" s="74">
        <v>102.3916</v>
      </c>
      <c r="CL47" s="74">
        <v>102.5288</v>
      </c>
      <c r="CM47" s="74">
        <v>102.928</v>
      </c>
      <c r="CN47" s="74">
        <v>102.8222</v>
      </c>
      <c r="CO47" s="74">
        <v>102.7715</v>
      </c>
      <c r="CP47" s="74">
        <v>102.1237</v>
      </c>
      <c r="CQ47" s="74">
        <v>102.15649999999999</v>
      </c>
      <c r="CR47" s="74">
        <v>102.087</v>
      </c>
      <c r="CS47" s="74">
        <v>102.51739999999999</v>
      </c>
      <c r="CT47" s="74">
        <v>102.5318</v>
      </c>
      <c r="CU47" s="74">
        <v>102.5068</v>
      </c>
      <c r="CV47" s="74">
        <v>102.29179999999999</v>
      </c>
      <c r="CW47" s="74">
        <v>102.3554</v>
      </c>
      <c r="CX47" s="74">
        <v>102.1377</v>
      </c>
      <c r="CY47" s="74">
        <v>102.1566</v>
      </c>
      <c r="CZ47" s="74">
        <v>101.61539999999999</v>
      </c>
      <c r="DA47" s="74">
        <v>101.6885</v>
      </c>
      <c r="DB47" s="74">
        <v>101.8154</v>
      </c>
      <c r="DC47" s="74">
        <v>101.88639999999999</v>
      </c>
      <c r="DD47" s="74">
        <v>101.7362</v>
      </c>
      <c r="DE47" s="74">
        <v>101.6641</v>
      </c>
      <c r="DF47" s="74">
        <v>101.6558</v>
      </c>
      <c r="DG47" s="74">
        <v>101.5664</v>
      </c>
      <c r="DH47" s="74">
        <v>101.20820000000001</v>
      </c>
      <c r="DI47" s="74">
        <v>101.23350000000001</v>
      </c>
      <c r="DJ47" s="74">
        <v>101.13720000000001</v>
      </c>
      <c r="DK47" s="74">
        <v>101.3929</v>
      </c>
      <c r="DL47" s="81">
        <v>100.9315</v>
      </c>
      <c r="DM47" s="74">
        <v>100.7814</v>
      </c>
      <c r="DN47" s="74">
        <v>100.36490000000001</v>
      </c>
      <c r="DO47" s="74">
        <v>100.2383</v>
      </c>
      <c r="DP47" s="74">
        <v>100.0821</v>
      </c>
      <c r="DQ47" s="74">
        <v>100.2056</v>
      </c>
      <c r="DR47" s="74">
        <v>100.2466</v>
      </c>
      <c r="DS47" s="74">
        <v>100.286</v>
      </c>
      <c r="DT47" s="74">
        <v>100.3759</v>
      </c>
      <c r="DU47" s="74">
        <v>100.4331</v>
      </c>
      <c r="DV47" s="74">
        <v>100.3356</v>
      </c>
      <c r="DW47" s="74">
        <v>100</v>
      </c>
      <c r="DX47" s="109">
        <v>99.9101</v>
      </c>
      <c r="DY47" s="74">
        <v>99.674499999999995</v>
      </c>
      <c r="DZ47" s="74">
        <v>99.917400000000001</v>
      </c>
      <c r="EA47" s="74">
        <v>100.1358</v>
      </c>
      <c r="EB47" s="74">
        <v>100.3034</v>
      </c>
      <c r="EC47" s="74">
        <v>100.48869999999999</v>
      </c>
      <c r="ED47" s="74">
        <v>100.4365</v>
      </c>
      <c r="EE47" s="74">
        <v>100.11920000000001</v>
      </c>
      <c r="EF47" s="74">
        <v>100.17610000000001</v>
      </c>
      <c r="EG47" s="74">
        <v>100.1921</v>
      </c>
      <c r="EH47" s="74">
        <v>100.12179999999999</v>
      </c>
      <c r="EI47" s="74">
        <v>99.849199999999996</v>
      </c>
      <c r="EJ47" s="74">
        <v>99.869100000000003</v>
      </c>
      <c r="EK47" s="74">
        <v>99.763800000000003</v>
      </c>
      <c r="EL47" s="74">
        <v>100.1301</v>
      </c>
      <c r="EM47" s="74">
        <v>100.4195</v>
      </c>
      <c r="EN47" s="74">
        <v>100.79900000000001</v>
      </c>
      <c r="EO47" s="74">
        <v>101.25539999999999</v>
      </c>
      <c r="EP47" s="74">
        <v>101.19029999999999</v>
      </c>
      <c r="EQ47" s="74">
        <v>100.9093</v>
      </c>
      <c r="ER47" s="74">
        <v>101.2269</v>
      </c>
      <c r="ES47" s="127">
        <v>101.1992</v>
      </c>
      <c r="ET47" s="127">
        <v>100.9573</v>
      </c>
      <c r="EU47" s="127">
        <v>100.9637</v>
      </c>
      <c r="EV47" s="127">
        <v>100.8539</v>
      </c>
      <c r="EW47" s="127">
        <v>101.0945</v>
      </c>
      <c r="EX47" s="127">
        <v>102.02119999999999</v>
      </c>
      <c r="EY47" s="127">
        <v>102.1104</v>
      </c>
      <c r="EZ47" s="127">
        <v>102.1313</v>
      </c>
      <c r="FA47" s="127">
        <v>102.0693</v>
      </c>
      <c r="FB47" s="127">
        <v>102.0526</v>
      </c>
      <c r="FC47" s="127">
        <v>101.84180000000001</v>
      </c>
      <c r="FD47" s="127">
        <v>101.5821</v>
      </c>
      <c r="FE47" s="127">
        <v>101.6443</v>
      </c>
      <c r="FF47" s="127">
        <v>101.4688</v>
      </c>
      <c r="FG47" s="127">
        <v>100.99809999999999</v>
      </c>
      <c r="FH47" s="127">
        <v>100.877</v>
      </c>
      <c r="FI47" s="127">
        <v>100.9573</v>
      </c>
      <c r="FJ47" s="127">
        <v>101.08110000000001</v>
      </c>
      <c r="FK47" s="127">
        <v>101.25060000000001</v>
      </c>
      <c r="FL47" s="127">
        <v>101.1533</v>
      </c>
      <c r="FM47" s="127">
        <v>101.3526</v>
      </c>
      <c r="FN47" s="127">
        <v>101.34399999999999</v>
      </c>
      <c r="FO47" s="127">
        <v>101.3511</v>
      </c>
      <c r="FP47" s="127">
        <v>101.27330000000001</v>
      </c>
      <c r="FQ47" s="127">
        <v>101.2152</v>
      </c>
      <c r="FR47" s="127">
        <v>101.1709</v>
      </c>
      <c r="FS47" s="131">
        <v>101.059</v>
      </c>
    </row>
    <row r="48" spans="1:175" s="36" customFormat="1" ht="11.25" x14ac:dyDescent="0.2">
      <c r="A48" s="36" t="s">
        <v>3266</v>
      </c>
      <c r="B48" s="36" t="s">
        <v>5386</v>
      </c>
      <c r="C48" s="52"/>
      <c r="D48" s="25" t="str">
        <f>IF(LEFT($I$1,1)="1",VLOOKUP($A48,PPI_IPI_PGA_PGAI!$A:$E,2,FALSE),IF(LEFT($I$1,1)="2",VLOOKUP($A48,PPI_IPI_PGA_PGAI!$A:$E,3,FALSE),IF(LEFT($I$1,1)="3",VLOOKUP($A48,PPI_IPI_PGA_PGAI!$A:$E,4,FALSE),VLOOKUP($A48,PPI_IPI_PGA_PGAI!$A:$E,5,FALSE))))</f>
        <v xml:space="preserve"> Energie</v>
      </c>
      <c r="E48" s="10">
        <v>6.3330000000000002</v>
      </c>
      <c r="G48" s="74">
        <v>142.81479999999999</v>
      </c>
      <c r="H48" s="74">
        <v>143.51480000000001</v>
      </c>
      <c r="I48" s="74">
        <v>148.6371</v>
      </c>
      <c r="J48" s="74">
        <v>156.2724</v>
      </c>
      <c r="K48" s="74">
        <v>162.43270000000001</v>
      </c>
      <c r="L48" s="74">
        <v>162.43180000000001</v>
      </c>
      <c r="M48" s="74">
        <v>154.89590000000001</v>
      </c>
      <c r="N48" s="74">
        <v>151.15539999999999</v>
      </c>
      <c r="O48" s="74">
        <v>147.92529999999999</v>
      </c>
      <c r="P48" s="74">
        <v>149.4864</v>
      </c>
      <c r="Q48" s="74">
        <v>153.38570000000001</v>
      </c>
      <c r="R48" s="74">
        <v>154.31880000000001</v>
      </c>
      <c r="S48" s="74">
        <v>158.63329999999999</v>
      </c>
      <c r="T48" s="74">
        <v>158.12620000000001</v>
      </c>
      <c r="U48" s="74">
        <v>160.83869999999999</v>
      </c>
      <c r="V48" s="74">
        <v>165.97540000000001</v>
      </c>
      <c r="W48" s="74">
        <v>169.3845</v>
      </c>
      <c r="X48" s="74">
        <v>165.09440000000001</v>
      </c>
      <c r="Y48" s="74">
        <v>158.6206</v>
      </c>
      <c r="Z48" s="74">
        <v>153.75790000000001</v>
      </c>
      <c r="AA48" s="74">
        <v>161.52350000000001</v>
      </c>
      <c r="AB48" s="74">
        <v>168.5521</v>
      </c>
      <c r="AC48" s="74">
        <v>166.49</v>
      </c>
      <c r="AD48" s="74">
        <v>161.2011</v>
      </c>
      <c r="AE48" s="74">
        <v>160.66399999999999</v>
      </c>
      <c r="AF48" s="74">
        <v>158.7218</v>
      </c>
      <c r="AG48" s="74">
        <v>162.20089999999999</v>
      </c>
      <c r="AH48" s="74">
        <v>160.86969999999999</v>
      </c>
      <c r="AI48" s="74">
        <v>160.4314</v>
      </c>
      <c r="AJ48" s="74">
        <v>153.5068</v>
      </c>
      <c r="AK48" s="74">
        <v>154.33770000000001</v>
      </c>
      <c r="AL48" s="74">
        <v>155.01769999999999</v>
      </c>
      <c r="AM48" s="74">
        <v>159.78559999999999</v>
      </c>
      <c r="AN48" s="74">
        <v>162.09829999999999</v>
      </c>
      <c r="AO48" s="74">
        <v>156.29490000000001</v>
      </c>
      <c r="AP48" s="74">
        <v>155.0959</v>
      </c>
      <c r="AQ48" s="74">
        <v>155.92609999999999</v>
      </c>
      <c r="AR48" s="74">
        <v>155.42259999999999</v>
      </c>
      <c r="AS48" s="74">
        <v>153.20529999999999</v>
      </c>
      <c r="AT48" s="74">
        <v>154.0813</v>
      </c>
      <c r="AU48" s="74">
        <v>151.9828</v>
      </c>
      <c r="AV48" s="74">
        <v>152.7474</v>
      </c>
      <c r="AW48" s="74">
        <v>153.23269999999999</v>
      </c>
      <c r="AX48" s="74">
        <v>155.0427</v>
      </c>
      <c r="AY48" s="74">
        <v>152.2636</v>
      </c>
      <c r="AZ48" s="74">
        <v>150.77780000000001</v>
      </c>
      <c r="BA48" s="74">
        <v>148.6403</v>
      </c>
      <c r="BB48" s="74">
        <v>142.77760000000001</v>
      </c>
      <c r="BC48" s="74">
        <v>133.39060000000001</v>
      </c>
      <c r="BD48" s="74">
        <v>121.6906</v>
      </c>
      <c r="BE48" s="74">
        <v>113.73569999999999</v>
      </c>
      <c r="BF48" s="74">
        <v>122.36839999999999</v>
      </c>
      <c r="BG48" s="74">
        <v>119.39660000000001</v>
      </c>
      <c r="BH48" s="74">
        <v>125.36020000000001</v>
      </c>
      <c r="BI48" s="74">
        <v>125.0857</v>
      </c>
      <c r="BJ48" s="74">
        <v>123.23260000000001</v>
      </c>
      <c r="BK48" s="74">
        <v>118.2484</v>
      </c>
      <c r="BL48" s="74">
        <v>116.6005</v>
      </c>
      <c r="BM48" s="74">
        <v>114.7902</v>
      </c>
      <c r="BN48" s="74">
        <v>118.2893</v>
      </c>
      <c r="BO48" s="74">
        <v>109.9301</v>
      </c>
      <c r="BP48" s="74">
        <v>102.48180000000001</v>
      </c>
      <c r="BQ48" s="74">
        <v>97.638199999999998</v>
      </c>
      <c r="BR48" s="74">
        <v>97.580799999999996</v>
      </c>
      <c r="BS48" s="74">
        <v>100.2861</v>
      </c>
      <c r="BT48" s="74">
        <v>104.2403</v>
      </c>
      <c r="BU48" s="74">
        <v>109.23950000000001</v>
      </c>
      <c r="BV48" s="74">
        <v>108.4819</v>
      </c>
      <c r="BW48" s="74">
        <v>101.95180000000001</v>
      </c>
      <c r="BX48" s="74">
        <v>106.9453</v>
      </c>
      <c r="BY48" s="74">
        <v>109.477</v>
      </c>
      <c r="BZ48" s="74">
        <v>110.3107</v>
      </c>
      <c r="CA48" s="74">
        <v>112.65130000000001</v>
      </c>
      <c r="CB48" s="74">
        <v>118.5658</v>
      </c>
      <c r="CC48" s="74">
        <v>116.24509999999999</v>
      </c>
      <c r="CD48" s="74">
        <v>115.5355</v>
      </c>
      <c r="CE48" s="74">
        <v>113.4736</v>
      </c>
      <c r="CF48" s="74">
        <v>110.68810000000001</v>
      </c>
      <c r="CG48" s="74">
        <v>109.8113</v>
      </c>
      <c r="CH48" s="74">
        <v>108.6169</v>
      </c>
      <c r="CI48" s="74">
        <v>112.4474</v>
      </c>
      <c r="CJ48" s="74">
        <v>116.1172</v>
      </c>
      <c r="CK48" s="74">
        <v>116.9068</v>
      </c>
      <c r="CL48" s="74">
        <v>121.2807</v>
      </c>
      <c r="CM48" s="74">
        <v>121.9847</v>
      </c>
      <c r="CN48" s="74">
        <v>125.6084</v>
      </c>
      <c r="CO48" s="74">
        <v>125.1075</v>
      </c>
      <c r="CP48" s="74">
        <v>122.14830000000001</v>
      </c>
      <c r="CQ48" s="74">
        <v>126.63760000000001</v>
      </c>
      <c r="CR48" s="74">
        <v>133.3742</v>
      </c>
      <c r="CS48" s="74">
        <v>135.05840000000001</v>
      </c>
      <c r="CT48" s="74">
        <v>136.41589999999999</v>
      </c>
      <c r="CU48" s="74">
        <v>136.83170000000001</v>
      </c>
      <c r="CV48" s="74">
        <v>139.48910000000001</v>
      </c>
      <c r="CW48" s="74">
        <v>147.4545</v>
      </c>
      <c r="CX48" s="74">
        <v>147.4264</v>
      </c>
      <c r="CY48" s="74">
        <v>134.46469999999999</v>
      </c>
      <c r="CZ48" s="74">
        <v>122.30419999999999</v>
      </c>
      <c r="DA48" s="74">
        <v>126.5822</v>
      </c>
      <c r="DB48" s="74">
        <v>131.3185</v>
      </c>
      <c r="DC48" s="74">
        <v>131.50409999999999</v>
      </c>
      <c r="DD48" s="74">
        <v>135.38810000000001</v>
      </c>
      <c r="DE48" s="74">
        <v>127.6426</v>
      </c>
      <c r="DF48" s="74">
        <v>127.7513</v>
      </c>
      <c r="DG48" s="74">
        <v>127.25490000000001</v>
      </c>
      <c r="DH48" s="74">
        <v>124.25190000000001</v>
      </c>
      <c r="DI48" s="74">
        <v>125.1216</v>
      </c>
      <c r="DJ48" s="74">
        <v>124.67449999999999</v>
      </c>
      <c r="DK48" s="74">
        <v>125.7139</v>
      </c>
      <c r="DL48" s="81">
        <v>126.958</v>
      </c>
      <c r="DM48" s="74">
        <v>115.5902</v>
      </c>
      <c r="DN48" s="74">
        <v>110.23520000000001</v>
      </c>
      <c r="DO48" s="74">
        <v>90.098699999999994</v>
      </c>
      <c r="DP48" s="74">
        <v>86.854799999999997</v>
      </c>
      <c r="DQ48" s="74">
        <v>96.737399999999994</v>
      </c>
      <c r="DR48" s="74">
        <v>100.7657</v>
      </c>
      <c r="DS48" s="74">
        <v>99.522000000000006</v>
      </c>
      <c r="DT48" s="74">
        <v>98.849000000000004</v>
      </c>
      <c r="DU48" s="74">
        <v>95.525400000000005</v>
      </c>
      <c r="DV48" s="74">
        <v>92.126400000000004</v>
      </c>
      <c r="DW48" s="74">
        <v>100</v>
      </c>
      <c r="DX48" s="109">
        <v>103.10899999999999</v>
      </c>
      <c r="DY48" s="74">
        <v>106.26519999999999</v>
      </c>
      <c r="DZ48" s="74">
        <v>113.87609999999999</v>
      </c>
      <c r="EA48" s="74">
        <v>113.7376</v>
      </c>
      <c r="EB48" s="74">
        <v>117.33069999999999</v>
      </c>
      <c r="EC48" s="74">
        <v>117.5959</v>
      </c>
      <c r="ED48" s="74">
        <v>122.599</v>
      </c>
      <c r="EE48" s="74">
        <v>123.29689999999999</v>
      </c>
      <c r="EF48" s="74">
        <v>125.0491</v>
      </c>
      <c r="EG48" s="74">
        <v>134.90719999999999</v>
      </c>
      <c r="EH48" s="74">
        <v>144.92920000000001</v>
      </c>
      <c r="EI48" s="74">
        <v>141.2516</v>
      </c>
      <c r="EJ48" s="74">
        <v>150.77940000000001</v>
      </c>
      <c r="EK48" s="74">
        <v>159.14089999999999</v>
      </c>
      <c r="EL48" s="74">
        <v>171.9819</v>
      </c>
      <c r="EM48" s="74">
        <v>182.2133</v>
      </c>
      <c r="EN48" s="74">
        <v>196.6155</v>
      </c>
      <c r="EO48" s="74">
        <v>203.08340000000001</v>
      </c>
      <c r="EP48" s="74">
        <v>204.58080000000001</v>
      </c>
      <c r="EQ48" s="74">
        <v>200.12620000000001</v>
      </c>
      <c r="ER48" s="74">
        <v>201.70570000000001</v>
      </c>
      <c r="ES48" s="127">
        <v>203.60159999999999</v>
      </c>
      <c r="ET48" s="127">
        <v>202.05260000000001</v>
      </c>
      <c r="EU48" s="127">
        <v>182.9126</v>
      </c>
      <c r="EV48" s="127">
        <v>194.95779999999999</v>
      </c>
      <c r="EW48" s="127">
        <v>186.97669999999999</v>
      </c>
      <c r="EX48" s="127">
        <v>184.84360000000001</v>
      </c>
      <c r="EY48" s="127">
        <v>180.5103</v>
      </c>
      <c r="EZ48" s="127">
        <v>175.9803</v>
      </c>
      <c r="FA48" s="127">
        <v>180.23939999999999</v>
      </c>
      <c r="FB48" s="127">
        <v>179.7236</v>
      </c>
      <c r="FC48" s="127">
        <v>190.5694</v>
      </c>
      <c r="FD48" s="127">
        <v>191.0985</v>
      </c>
      <c r="FE48" s="127">
        <v>197.67529999999999</v>
      </c>
      <c r="FF48" s="127">
        <v>188.54159999999999</v>
      </c>
      <c r="FG48" s="127">
        <v>176.82650000000001</v>
      </c>
      <c r="FH48" s="127">
        <v>171.5829</v>
      </c>
      <c r="FI48" s="127">
        <v>178.62479999999999</v>
      </c>
      <c r="FJ48" s="127">
        <v>179.02610000000001</v>
      </c>
      <c r="FK48" s="127">
        <v>182.2475</v>
      </c>
      <c r="FL48" s="127">
        <v>183.15790000000001</v>
      </c>
      <c r="FM48" s="127">
        <v>179.3963</v>
      </c>
      <c r="FN48" s="127">
        <v>182.5403</v>
      </c>
      <c r="FO48" s="127">
        <v>176.7809</v>
      </c>
      <c r="FP48" s="127">
        <v>175.00649999999999</v>
      </c>
      <c r="FQ48" s="127">
        <v>173.17590000000001</v>
      </c>
      <c r="FR48" s="127">
        <v>171.04859999999999</v>
      </c>
      <c r="FS48" s="131">
        <v>171.38919999999999</v>
      </c>
    </row>
    <row r="49" spans="1:175" s="36" customFormat="1" ht="11.25" x14ac:dyDescent="0.2">
      <c r="A49" s="36" t="s">
        <v>3271</v>
      </c>
      <c r="B49" s="36" t="s">
        <v>5381</v>
      </c>
      <c r="C49" s="52"/>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194.2407</v>
      </c>
      <c r="H49" s="74">
        <v>215.29849999999999</v>
      </c>
      <c r="I49" s="74">
        <v>209.94390000000001</v>
      </c>
      <c r="J49" s="74">
        <v>212.2345</v>
      </c>
      <c r="K49" s="74">
        <v>204.8152</v>
      </c>
      <c r="L49" s="74">
        <v>202.39519999999999</v>
      </c>
      <c r="M49" s="74">
        <v>202.47069999999999</v>
      </c>
      <c r="N49" s="74">
        <v>197.62119999999999</v>
      </c>
      <c r="O49" s="74">
        <v>185.1815</v>
      </c>
      <c r="P49" s="74">
        <v>190.1695</v>
      </c>
      <c r="Q49" s="74">
        <v>185.4008</v>
      </c>
      <c r="R49" s="74">
        <v>175.55359999999999</v>
      </c>
      <c r="S49" s="74">
        <v>178.94659999999999</v>
      </c>
      <c r="T49" s="74">
        <v>192.22450000000001</v>
      </c>
      <c r="U49" s="74">
        <v>178.67570000000001</v>
      </c>
      <c r="V49" s="74">
        <v>184.25030000000001</v>
      </c>
      <c r="W49" s="74">
        <v>183.8348</v>
      </c>
      <c r="X49" s="74">
        <v>181.58519999999999</v>
      </c>
      <c r="Y49" s="74">
        <v>167.38929999999999</v>
      </c>
      <c r="Z49" s="74">
        <v>157.32509999999999</v>
      </c>
      <c r="AA49" s="74">
        <v>162.6361</v>
      </c>
      <c r="AB49" s="74">
        <v>163.40209999999999</v>
      </c>
      <c r="AC49" s="74">
        <v>153.16069999999999</v>
      </c>
      <c r="AD49" s="74">
        <v>159.22370000000001</v>
      </c>
      <c r="AE49" s="74">
        <v>164.01490000000001</v>
      </c>
      <c r="AF49" s="74">
        <v>165.64619999999999</v>
      </c>
      <c r="AG49" s="74">
        <v>164.15610000000001</v>
      </c>
      <c r="AH49" s="74">
        <v>164.09139999999999</v>
      </c>
      <c r="AI49" s="74">
        <v>163.99879999999999</v>
      </c>
      <c r="AJ49" s="74">
        <v>160.63069999999999</v>
      </c>
      <c r="AK49" s="74">
        <v>146.38079999999999</v>
      </c>
      <c r="AL49" s="74">
        <v>145.33150000000001</v>
      </c>
      <c r="AM49" s="74">
        <v>152.00210000000001</v>
      </c>
      <c r="AN49" s="74">
        <v>155.10220000000001</v>
      </c>
      <c r="AO49" s="74">
        <v>149.33150000000001</v>
      </c>
      <c r="AP49" s="74">
        <v>153.72380000000001</v>
      </c>
      <c r="AQ49" s="74">
        <v>153.74160000000001</v>
      </c>
      <c r="AR49" s="74">
        <v>156.04640000000001</v>
      </c>
      <c r="AS49" s="74">
        <v>152.13319999999999</v>
      </c>
      <c r="AT49" s="74">
        <v>145.46299999999999</v>
      </c>
      <c r="AU49" s="74">
        <v>153.19450000000001</v>
      </c>
      <c r="AV49" s="74">
        <v>152.8828</v>
      </c>
      <c r="AW49" s="74">
        <v>150.2415</v>
      </c>
      <c r="AX49" s="74">
        <v>150.12280000000001</v>
      </c>
      <c r="AY49" s="74">
        <v>150.63290000000001</v>
      </c>
      <c r="AZ49" s="74">
        <v>154.9648</v>
      </c>
      <c r="BA49" s="74">
        <v>148.6662</v>
      </c>
      <c r="BB49" s="74">
        <v>140.8449</v>
      </c>
      <c r="BC49" s="74">
        <v>140.65360000000001</v>
      </c>
      <c r="BD49" s="74">
        <v>141.761</v>
      </c>
      <c r="BE49" s="74">
        <v>120.1388</v>
      </c>
      <c r="BF49" s="74">
        <v>120.0981</v>
      </c>
      <c r="BG49" s="74">
        <v>125.4383</v>
      </c>
      <c r="BH49" s="74">
        <v>130.31710000000001</v>
      </c>
      <c r="BI49" s="74">
        <v>130.43889999999999</v>
      </c>
      <c r="BJ49" s="74">
        <v>125.2373</v>
      </c>
      <c r="BK49" s="74">
        <v>118.8728</v>
      </c>
      <c r="BL49" s="74">
        <v>118.64400000000001</v>
      </c>
      <c r="BM49" s="74">
        <v>101.7214</v>
      </c>
      <c r="BN49" s="74">
        <v>101.4341</v>
      </c>
      <c r="BO49" s="74">
        <v>103.9487</v>
      </c>
      <c r="BP49" s="74">
        <v>101.2443</v>
      </c>
      <c r="BQ49" s="74">
        <v>99.856300000000005</v>
      </c>
      <c r="BR49" s="74">
        <v>108.10769999999999</v>
      </c>
      <c r="BS49" s="74">
        <v>116.9504</v>
      </c>
      <c r="BT49" s="74">
        <v>150.12809999999999</v>
      </c>
      <c r="BU49" s="74">
        <v>121.8455</v>
      </c>
      <c r="BV49" s="74">
        <v>118.7139</v>
      </c>
      <c r="BW49" s="74">
        <v>117.08669999999999</v>
      </c>
      <c r="BX49" s="74">
        <v>121.0008</v>
      </c>
      <c r="BY49" s="74">
        <v>112.1628</v>
      </c>
      <c r="BZ49" s="74">
        <v>130.30770000000001</v>
      </c>
      <c r="CA49" s="74">
        <v>133.99889999999999</v>
      </c>
      <c r="CB49" s="74">
        <v>146.34270000000001</v>
      </c>
      <c r="CC49" s="74">
        <v>133.5557</v>
      </c>
      <c r="CD49" s="74">
        <v>149.251</v>
      </c>
      <c r="CE49" s="74">
        <v>145.8904</v>
      </c>
      <c r="CF49" s="74">
        <v>148.369</v>
      </c>
      <c r="CG49" s="74">
        <v>141.08959999999999</v>
      </c>
      <c r="CH49" s="74">
        <v>144.48480000000001</v>
      </c>
      <c r="CI49" s="74">
        <v>152.22319999999999</v>
      </c>
      <c r="CJ49" s="74">
        <v>164.0307</v>
      </c>
      <c r="CK49" s="74">
        <v>152.22290000000001</v>
      </c>
      <c r="CL49" s="74">
        <v>159.27670000000001</v>
      </c>
      <c r="CM49" s="74">
        <v>162.8784</v>
      </c>
      <c r="CN49" s="74">
        <v>167.7458</v>
      </c>
      <c r="CO49" s="74">
        <v>155.02979999999999</v>
      </c>
      <c r="CP49" s="74">
        <v>162.9811</v>
      </c>
      <c r="CQ49" s="74">
        <v>160.20939999999999</v>
      </c>
      <c r="CR49" s="74">
        <v>162.55459999999999</v>
      </c>
      <c r="CS49" s="74">
        <v>162.5753</v>
      </c>
      <c r="CT49" s="74">
        <v>161.63220000000001</v>
      </c>
      <c r="CU49" s="74">
        <v>152.14510000000001</v>
      </c>
      <c r="CV49" s="74">
        <v>130.94919999999999</v>
      </c>
      <c r="CW49" s="74">
        <v>121.718</v>
      </c>
      <c r="CX49" s="74">
        <v>120.79810000000001</v>
      </c>
      <c r="CY49" s="74">
        <v>120.7878</v>
      </c>
      <c r="CZ49" s="74">
        <v>114.056</v>
      </c>
      <c r="DA49" s="74">
        <v>113.2124</v>
      </c>
      <c r="DB49" s="74">
        <v>114.95229999999999</v>
      </c>
      <c r="DC49" s="74">
        <v>114.9669</v>
      </c>
      <c r="DD49" s="74">
        <v>111.6734</v>
      </c>
      <c r="DE49" s="74">
        <v>109.8877</v>
      </c>
      <c r="DF49" s="74">
        <v>105.0979</v>
      </c>
      <c r="DG49" s="74">
        <v>100.5825</v>
      </c>
      <c r="DH49" s="74">
        <v>90.325100000000006</v>
      </c>
      <c r="DI49" s="74">
        <v>82.607799999999997</v>
      </c>
      <c r="DJ49" s="74">
        <v>87.174099999999996</v>
      </c>
      <c r="DK49" s="74">
        <v>94.096599999999995</v>
      </c>
      <c r="DL49" s="81">
        <v>99.989000000000004</v>
      </c>
      <c r="DM49" s="74">
        <v>83.322299999999998</v>
      </c>
      <c r="DN49" s="74">
        <v>89.183700000000002</v>
      </c>
      <c r="DO49" s="74">
        <v>80.531099999999995</v>
      </c>
      <c r="DP49" s="74">
        <v>84.978099999999998</v>
      </c>
      <c r="DQ49" s="74">
        <v>83.021699999999996</v>
      </c>
      <c r="DR49" s="74">
        <v>77.325999999999993</v>
      </c>
      <c r="DS49" s="74">
        <v>77.736000000000004</v>
      </c>
      <c r="DT49" s="74">
        <v>83.331400000000002</v>
      </c>
      <c r="DU49" s="74">
        <v>83.340800000000002</v>
      </c>
      <c r="DV49" s="74">
        <v>91.035600000000002</v>
      </c>
      <c r="DW49" s="74">
        <v>100</v>
      </c>
      <c r="DX49" s="109">
        <v>106.5117</v>
      </c>
      <c r="DY49" s="74">
        <v>105.4924</v>
      </c>
      <c r="DZ49" s="74">
        <v>108.31619999999999</v>
      </c>
      <c r="EA49" s="74">
        <v>107.642</v>
      </c>
      <c r="EB49" s="74">
        <v>109.17489999999999</v>
      </c>
      <c r="EC49" s="74">
        <v>114.0424</v>
      </c>
      <c r="ED49" s="74">
        <v>114.62860000000001</v>
      </c>
      <c r="EE49" s="74">
        <v>112.76909999999999</v>
      </c>
      <c r="EF49" s="74">
        <v>109.14830000000001</v>
      </c>
      <c r="EG49" s="74">
        <v>105.9552</v>
      </c>
      <c r="EH49" s="74">
        <v>107.5454</v>
      </c>
      <c r="EI49" s="74">
        <v>107.7788</v>
      </c>
      <c r="EJ49" s="74">
        <v>107.3797</v>
      </c>
      <c r="EK49" s="74">
        <v>108.9238</v>
      </c>
      <c r="EL49" s="74">
        <v>114.9447</v>
      </c>
      <c r="EM49" s="74">
        <v>117.956</v>
      </c>
      <c r="EN49" s="74">
        <v>112.441</v>
      </c>
      <c r="EO49" s="74">
        <v>105.5442</v>
      </c>
      <c r="EP49" s="74">
        <v>100.072</v>
      </c>
      <c r="EQ49" s="74">
        <v>100.3322</v>
      </c>
      <c r="ER49" s="74">
        <v>99.8459</v>
      </c>
      <c r="ES49" s="127">
        <v>100.02370000000001</v>
      </c>
      <c r="ET49" s="127">
        <v>98.884299999999996</v>
      </c>
      <c r="EU49" s="127">
        <v>99.426100000000005</v>
      </c>
      <c r="EV49" s="127">
        <v>100.0338</v>
      </c>
      <c r="EW49" s="127">
        <v>100.9136</v>
      </c>
      <c r="EX49" s="127">
        <v>99.282600000000002</v>
      </c>
      <c r="EY49" s="127">
        <v>99.272800000000004</v>
      </c>
      <c r="EZ49" s="127">
        <v>95.799899999999994</v>
      </c>
      <c r="FA49" s="127">
        <v>93.528400000000005</v>
      </c>
      <c r="FB49" s="127">
        <v>92.421999999999997</v>
      </c>
      <c r="FC49" s="127">
        <v>91.398499999999999</v>
      </c>
      <c r="FD49" s="127">
        <v>91.739599999999996</v>
      </c>
      <c r="FE49" s="127">
        <v>91.868600000000001</v>
      </c>
      <c r="FF49" s="127">
        <v>91.803700000000006</v>
      </c>
      <c r="FG49" s="127">
        <v>92.757300000000001</v>
      </c>
      <c r="FH49" s="127">
        <v>93.546099999999996</v>
      </c>
      <c r="FI49" s="127">
        <v>93.812700000000007</v>
      </c>
      <c r="FJ49" s="127">
        <v>93.092600000000004</v>
      </c>
      <c r="FK49" s="127">
        <v>93.326800000000006</v>
      </c>
      <c r="FL49" s="127">
        <v>93.318200000000004</v>
      </c>
      <c r="FM49" s="127">
        <v>93.477599999999995</v>
      </c>
      <c r="FN49" s="127">
        <v>92.881100000000004</v>
      </c>
      <c r="FO49" s="127">
        <v>92.074700000000007</v>
      </c>
      <c r="FP49" s="127">
        <v>90.584800000000001</v>
      </c>
      <c r="FQ49" s="127">
        <v>89.8185</v>
      </c>
      <c r="FR49" s="127">
        <v>89.774100000000004</v>
      </c>
      <c r="FS49" s="131">
        <v>89.140600000000006</v>
      </c>
    </row>
    <row r="50" spans="1:175" s="36" customFormat="1" ht="11.25" x14ac:dyDescent="0.2">
      <c r="C50" s="52"/>
      <c r="D50" s="54"/>
      <c r="E50" s="38"/>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81"/>
      <c r="DM50" s="74"/>
      <c r="DN50" s="74"/>
      <c r="DO50" s="74"/>
      <c r="DP50" s="74"/>
      <c r="DQ50" s="74"/>
      <c r="DR50" s="74"/>
      <c r="DS50" s="74"/>
      <c r="DT50" s="74"/>
      <c r="DU50" s="74"/>
      <c r="DV50" s="74"/>
      <c r="DW50" s="74"/>
      <c r="DX50" s="109"/>
      <c r="DY50" s="74"/>
      <c r="DZ50" s="74"/>
      <c r="EA50" s="74"/>
      <c r="EB50" s="74"/>
      <c r="EC50" s="74"/>
      <c r="ED50" s="74"/>
      <c r="EE50" s="74"/>
      <c r="EF50" s="74"/>
      <c r="EG50" s="74"/>
      <c r="EH50" s="74"/>
      <c r="EI50" s="74"/>
      <c r="EJ50" s="74"/>
      <c r="EK50" s="74"/>
      <c r="EL50" s="74"/>
      <c r="EM50" s="74"/>
      <c r="EN50" s="74"/>
      <c r="EO50" s="74"/>
      <c r="EP50" s="74"/>
      <c r="EQ50" s="74"/>
      <c r="ER50" s="74"/>
      <c r="ES50" s="127"/>
      <c r="ET50" s="127"/>
      <c r="EU50" s="127"/>
      <c r="EV50" s="127"/>
      <c r="EW50" s="127"/>
      <c r="EX50" s="127"/>
      <c r="EY50" s="127"/>
      <c r="EZ50" s="127"/>
      <c r="FA50" s="127"/>
      <c r="FB50" s="127"/>
      <c r="FC50" s="127"/>
      <c r="FD50" s="127"/>
      <c r="FE50" s="127"/>
      <c r="FF50" s="127"/>
      <c r="FG50" s="127"/>
      <c r="FH50" s="127"/>
      <c r="FI50" s="127"/>
      <c r="FJ50" s="127"/>
      <c r="FK50" s="127"/>
      <c r="FL50" s="127"/>
      <c r="FM50" s="127"/>
      <c r="FN50" s="127"/>
      <c r="FO50" s="127"/>
      <c r="FP50" s="127"/>
      <c r="FQ50" s="127"/>
      <c r="FR50" s="127"/>
      <c r="FS50" s="131"/>
    </row>
    <row r="51" spans="1:175" s="36" customFormat="1" ht="11.25" x14ac:dyDescent="0.2">
      <c r="A51" s="34" t="s">
        <v>3544</v>
      </c>
      <c r="B51" s="34"/>
      <c r="C51" s="53"/>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83"/>
      <c r="DM51" s="87"/>
      <c r="DN51" s="87"/>
      <c r="DO51" s="87"/>
      <c r="DP51" s="87"/>
      <c r="DQ51" s="87"/>
      <c r="DR51" s="87"/>
      <c r="DS51" s="87"/>
      <c r="DT51" s="87"/>
      <c r="DU51" s="87"/>
      <c r="DV51" s="87"/>
      <c r="DW51" s="87"/>
      <c r="DX51" s="110"/>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133"/>
    </row>
    <row r="52" spans="1:175" s="36" customFormat="1" ht="11.25" x14ac:dyDescent="0.2">
      <c r="A52" s="36" t="s">
        <v>3430</v>
      </c>
      <c r="B52" s="36" t="s">
        <v>5387</v>
      </c>
      <c r="C52" s="49"/>
      <c r="D52" s="21" t="str">
        <f>IF(LEFT($I$1,1)="1",VLOOKUP($A52,PPI_IPI_PGA_PGAI!$A:$E,2,FALSE),IF(LEFT($I$1,1)="2",VLOOKUP($A52,PPI_IPI_PGA_PGAI!$A:$E,3,FALSE),IF(LEFT($I$1,1)="3",VLOOKUP($A52,PPI_IPI_PGA_PGAI!$A:$E,4,FALSE),VLOOKUP($A52,PPI_IPI_PGA_PGAI!$A:$E,5,FALSE))))</f>
        <v xml:space="preserve"> Kerninflation 3)</v>
      </c>
      <c r="E52" s="10">
        <v>85.889899999999997</v>
      </c>
      <c r="G52" s="74">
        <v>108.867</v>
      </c>
      <c r="H52" s="74">
        <v>108.8721</v>
      </c>
      <c r="I52" s="74">
        <v>109.0449</v>
      </c>
      <c r="J52" s="74">
        <v>109.1228</v>
      </c>
      <c r="K52" s="74">
        <v>109.0407</v>
      </c>
      <c r="L52" s="74">
        <v>109.1626</v>
      </c>
      <c r="M52" s="74">
        <v>109.0802</v>
      </c>
      <c r="N52" s="74">
        <v>108.6985</v>
      </c>
      <c r="O52" s="74">
        <v>107.7762</v>
      </c>
      <c r="P52" s="74">
        <v>107.5872</v>
      </c>
      <c r="Q52" s="74">
        <v>106.7457</v>
      </c>
      <c r="R52" s="74">
        <v>106.1039</v>
      </c>
      <c r="S52" s="74">
        <v>106.2353</v>
      </c>
      <c r="T52" s="74">
        <v>106.17829999999999</v>
      </c>
      <c r="U52" s="74">
        <v>106.5603</v>
      </c>
      <c r="V52" s="74">
        <v>106.65309999999999</v>
      </c>
      <c r="W52" s="74">
        <v>106.3797</v>
      </c>
      <c r="X52" s="74">
        <v>106.2718</v>
      </c>
      <c r="Y52" s="74">
        <v>106.2152</v>
      </c>
      <c r="Z52" s="74">
        <v>106.09439999999999</v>
      </c>
      <c r="AA52" s="74">
        <v>106.0408</v>
      </c>
      <c r="AB52" s="74">
        <v>106.0227</v>
      </c>
      <c r="AC52" s="74">
        <v>105.9687</v>
      </c>
      <c r="AD52" s="74">
        <v>106.04859999999999</v>
      </c>
      <c r="AE52" s="74">
        <v>106.05419999999999</v>
      </c>
      <c r="AF52" s="74">
        <v>105.9237</v>
      </c>
      <c r="AG52" s="74">
        <v>105.88809999999999</v>
      </c>
      <c r="AH52" s="74">
        <v>105.92529999999999</v>
      </c>
      <c r="AI52" s="74">
        <v>106.0187</v>
      </c>
      <c r="AJ52" s="74">
        <v>106.2055</v>
      </c>
      <c r="AK52" s="74">
        <v>106.2303</v>
      </c>
      <c r="AL52" s="74">
        <v>106.24760000000001</v>
      </c>
      <c r="AM52" s="74">
        <v>106.25239999999999</v>
      </c>
      <c r="AN52" s="74">
        <v>106.22750000000001</v>
      </c>
      <c r="AO52" s="74">
        <v>106.07689999999999</v>
      </c>
      <c r="AP52" s="74">
        <v>106.1288</v>
      </c>
      <c r="AQ52" s="74">
        <v>106.12860000000001</v>
      </c>
      <c r="AR52" s="74">
        <v>106.15600000000001</v>
      </c>
      <c r="AS52" s="74">
        <v>105.7362</v>
      </c>
      <c r="AT52" s="74">
        <v>105.7392</v>
      </c>
      <c r="AU52" s="74">
        <v>105.6294</v>
      </c>
      <c r="AV52" s="74">
        <v>105.5287</v>
      </c>
      <c r="AW52" s="74">
        <v>105.4992</v>
      </c>
      <c r="AX52" s="74">
        <v>105.37009999999999</v>
      </c>
      <c r="AY52" s="74">
        <v>105.3292</v>
      </c>
      <c r="AZ52" s="74">
        <v>105.32089999999999</v>
      </c>
      <c r="BA52" s="74">
        <v>105.1878</v>
      </c>
      <c r="BB52" s="74">
        <v>105.0497</v>
      </c>
      <c r="BC52" s="74">
        <v>105.0545</v>
      </c>
      <c r="BD52" s="74">
        <v>105.0603</v>
      </c>
      <c r="BE52" s="74">
        <v>103.9049</v>
      </c>
      <c r="BF52" s="74">
        <v>103.68219999999999</v>
      </c>
      <c r="BG52" s="74">
        <v>101.5408</v>
      </c>
      <c r="BH52" s="74">
        <v>100.5419</v>
      </c>
      <c r="BI52" s="74">
        <v>100.53879999999999</v>
      </c>
      <c r="BJ52" s="74">
        <v>100.3635</v>
      </c>
      <c r="BK52" s="74">
        <v>100.11279999999999</v>
      </c>
      <c r="BL52" s="74">
        <v>100.12609999999999</v>
      </c>
      <c r="BM52" s="74">
        <v>100.2313</v>
      </c>
      <c r="BN52" s="74">
        <v>100.5758</v>
      </c>
      <c r="BO52" s="74">
        <v>100.54179999999999</v>
      </c>
      <c r="BP52" s="74">
        <v>100.5419</v>
      </c>
      <c r="BQ52" s="74">
        <v>100.2499</v>
      </c>
      <c r="BR52" s="74">
        <v>100.1652</v>
      </c>
      <c r="BS52" s="74">
        <v>100.18859999999999</v>
      </c>
      <c r="BT52" s="74">
        <v>100.0575</v>
      </c>
      <c r="BU52" s="74">
        <v>100.19759999999999</v>
      </c>
      <c r="BV52" s="74">
        <v>100.19670000000001</v>
      </c>
      <c r="BW52" s="74">
        <v>100.27670000000001</v>
      </c>
      <c r="BX52" s="74">
        <v>100.3484</v>
      </c>
      <c r="BY52" s="74">
        <v>100.34220000000001</v>
      </c>
      <c r="BZ52" s="74">
        <v>100.229</v>
      </c>
      <c r="CA52" s="74">
        <v>100.17359999999999</v>
      </c>
      <c r="CB52" s="74">
        <v>100.10469999999999</v>
      </c>
      <c r="CC52" s="74">
        <v>100.1652</v>
      </c>
      <c r="CD52" s="74">
        <v>100.17749999999999</v>
      </c>
      <c r="CE52" s="74">
        <v>100.06570000000001</v>
      </c>
      <c r="CF52" s="74">
        <v>100.1073</v>
      </c>
      <c r="CG52" s="74">
        <v>100.10899999999999</v>
      </c>
      <c r="CH52" s="74">
        <v>100.12739999999999</v>
      </c>
      <c r="CI52" s="74">
        <v>100.4208</v>
      </c>
      <c r="CJ52" s="74">
        <v>100.6002</v>
      </c>
      <c r="CK52" s="74">
        <v>101.1114</v>
      </c>
      <c r="CL52" s="74">
        <v>101.3681</v>
      </c>
      <c r="CM52" s="74">
        <v>101.5522</v>
      </c>
      <c r="CN52" s="74">
        <v>101.6392</v>
      </c>
      <c r="CO52" s="74">
        <v>101.83459999999999</v>
      </c>
      <c r="CP52" s="74">
        <v>101.58329999999999</v>
      </c>
      <c r="CQ52" s="74">
        <v>101.8546</v>
      </c>
      <c r="CR52" s="74">
        <v>102.0475</v>
      </c>
      <c r="CS52" s="74">
        <v>102.2638</v>
      </c>
      <c r="CT52" s="74">
        <v>102.3262</v>
      </c>
      <c r="CU52" s="74">
        <v>102.45529999999999</v>
      </c>
      <c r="CV52" s="74">
        <v>102.34520000000001</v>
      </c>
      <c r="CW52" s="74">
        <v>102.20650000000001</v>
      </c>
      <c r="CX52" s="74">
        <v>102.12609999999999</v>
      </c>
      <c r="CY52" s="74">
        <v>102.10760000000001</v>
      </c>
      <c r="CZ52" s="74">
        <v>101.9701</v>
      </c>
      <c r="DA52" s="74">
        <v>102.0372</v>
      </c>
      <c r="DB52" s="74">
        <v>102.048</v>
      </c>
      <c r="DC52" s="74">
        <v>102.0706</v>
      </c>
      <c r="DD52" s="74">
        <v>101.8724</v>
      </c>
      <c r="DE52" s="74">
        <v>101.8672</v>
      </c>
      <c r="DF52" s="74">
        <v>101.86150000000001</v>
      </c>
      <c r="DG52" s="74">
        <v>101.6802</v>
      </c>
      <c r="DH52" s="74">
        <v>101.55889999999999</v>
      </c>
      <c r="DI52" s="74">
        <v>101.3776</v>
      </c>
      <c r="DJ52" s="74">
        <v>101.1139</v>
      </c>
      <c r="DK52" s="74">
        <v>101.1619</v>
      </c>
      <c r="DL52" s="81">
        <v>101.00230000000001</v>
      </c>
      <c r="DM52" s="74">
        <v>100.8296</v>
      </c>
      <c r="DN52" s="74">
        <v>100.6634</v>
      </c>
      <c r="DO52" s="74">
        <v>100.4444</v>
      </c>
      <c r="DP52" s="74">
        <v>100.1619</v>
      </c>
      <c r="DQ52" s="74">
        <v>100.17270000000001</v>
      </c>
      <c r="DR52" s="74">
        <v>100.1463</v>
      </c>
      <c r="DS52" s="74">
        <v>99.862499999999997</v>
      </c>
      <c r="DT52" s="74">
        <v>99.863</v>
      </c>
      <c r="DU52" s="74">
        <v>100.0043</v>
      </c>
      <c r="DV52" s="74">
        <v>99.989599999999996</v>
      </c>
      <c r="DW52" s="74">
        <v>100</v>
      </c>
      <c r="DX52" s="109">
        <v>100.0341</v>
      </c>
      <c r="DY52" s="74">
        <v>100.1767</v>
      </c>
      <c r="DZ52" s="74">
        <v>100.2243</v>
      </c>
      <c r="EA52" s="74">
        <v>100.8095</v>
      </c>
      <c r="EB52" s="74">
        <v>101.44759999999999</v>
      </c>
      <c r="EC52" s="74">
        <v>101.61199999999999</v>
      </c>
      <c r="ED52" s="74">
        <v>101.9021</v>
      </c>
      <c r="EE52" s="74">
        <v>102.4807</v>
      </c>
      <c r="EF52" s="74">
        <v>102.5317</v>
      </c>
      <c r="EG52" s="74">
        <v>102.9088</v>
      </c>
      <c r="EH52" s="74">
        <v>103.0986</v>
      </c>
      <c r="EI52" s="74">
        <v>103.1386</v>
      </c>
      <c r="EJ52" s="74">
        <v>103.2864</v>
      </c>
      <c r="EK52" s="74">
        <v>103.5938</v>
      </c>
      <c r="EL52" s="74">
        <v>103.7668</v>
      </c>
      <c r="EM52" s="74">
        <v>104.539</v>
      </c>
      <c r="EN52" s="74">
        <v>105.3006</v>
      </c>
      <c r="EO52" s="74">
        <v>105.7959</v>
      </c>
      <c r="EP52" s="74">
        <v>106.0316</v>
      </c>
      <c r="EQ52" s="74">
        <v>106.2458</v>
      </c>
      <c r="ER52" s="74">
        <v>106.4417</v>
      </c>
      <c r="ES52" s="127">
        <v>106.49169999999999</v>
      </c>
      <c r="ET52" s="127">
        <v>106.3223</v>
      </c>
      <c r="EU52" s="127">
        <v>106.4768</v>
      </c>
      <c r="EV52" s="127">
        <v>106.7184</v>
      </c>
      <c r="EW52" s="127">
        <v>106.9109</v>
      </c>
      <c r="EX52" s="127">
        <v>107.4003</v>
      </c>
      <c r="EY52" s="127">
        <v>107.85290000000001</v>
      </c>
      <c r="EZ52" s="127">
        <v>107.69450000000001</v>
      </c>
      <c r="FA52" s="127">
        <v>107.7603</v>
      </c>
      <c r="FB52" s="127">
        <v>107.7144</v>
      </c>
      <c r="FC52" s="127">
        <v>107.1604</v>
      </c>
      <c r="FD52" s="127">
        <v>107.00539999999999</v>
      </c>
      <c r="FE52" s="127">
        <v>106.8117</v>
      </c>
      <c r="FF52" s="127">
        <v>106.4568</v>
      </c>
      <c r="FG52" s="127">
        <v>106.32980000000001</v>
      </c>
      <c r="FH52" s="127">
        <v>105.97029999999999</v>
      </c>
      <c r="FI52" s="127">
        <v>105.7315</v>
      </c>
      <c r="FJ52" s="127">
        <v>105.76179999999999</v>
      </c>
      <c r="FK52" s="127">
        <v>105.9845</v>
      </c>
      <c r="FL52" s="127">
        <v>106.0774</v>
      </c>
      <c r="FM52" s="127">
        <v>106.1199</v>
      </c>
      <c r="FN52" s="127">
        <v>106.1576</v>
      </c>
      <c r="FO52" s="127">
        <v>106.1447</v>
      </c>
      <c r="FP52" s="127">
        <v>106.0536</v>
      </c>
      <c r="FQ52" s="127">
        <v>105.7945</v>
      </c>
      <c r="FR52" s="127">
        <v>105.5117</v>
      </c>
      <c r="FS52" s="131">
        <v>105.46250000000001</v>
      </c>
    </row>
    <row r="53" spans="1:175" s="36" customFormat="1" ht="11.25" x14ac:dyDescent="0.2">
      <c r="C53" s="49"/>
      <c r="D53" s="28"/>
      <c r="E53" s="5"/>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74"/>
      <c r="ED53" s="74"/>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74"/>
      <c r="FH53" s="74"/>
      <c r="FI53" s="74"/>
      <c r="FJ53" s="74"/>
      <c r="FK53" s="74"/>
      <c r="FL53" s="74"/>
      <c r="FM53" s="74"/>
      <c r="FN53" s="74"/>
      <c r="FO53" s="74"/>
      <c r="FP53" s="74"/>
      <c r="FQ53" s="74"/>
      <c r="FR53" s="74"/>
      <c r="FS53" s="73"/>
    </row>
    <row r="54" spans="1:175" s="36" customFormat="1" ht="11.25" x14ac:dyDescent="0.2">
      <c r="A54" s="36" t="s">
        <v>3497</v>
      </c>
      <c r="C54" s="55"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c r="FO54" s="74"/>
      <c r="FP54" s="74"/>
      <c r="FQ54" s="74"/>
      <c r="FR54" s="74"/>
      <c r="FS54" s="73"/>
    </row>
    <row r="55" spans="1:175" s="36" customFormat="1" ht="11.25" x14ac:dyDescent="0.2">
      <c r="A55" s="36" t="s">
        <v>3498</v>
      </c>
      <c r="C55" s="55"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DL55" s="84"/>
      <c r="DM55" s="84"/>
      <c r="DN55" s="84"/>
      <c r="DO55" s="84"/>
      <c r="DP55" s="84"/>
      <c r="DQ55" s="84"/>
      <c r="DR55" s="84"/>
      <c r="DS55" s="84"/>
      <c r="DT55" s="84"/>
      <c r="DU55" s="84"/>
      <c r="DV55" s="84"/>
      <c r="DW55" s="84"/>
      <c r="DX55" s="84"/>
      <c r="DY55" s="84"/>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135"/>
    </row>
    <row r="56" spans="1:175" s="36" customFormat="1" ht="11.25" x14ac:dyDescent="0.2">
      <c r="A56" s="36" t="s">
        <v>3499</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DL56" s="84"/>
      <c r="DM56" s="84"/>
      <c r="DN56" s="84"/>
      <c r="DO56" s="84"/>
      <c r="DP56" s="84"/>
      <c r="DQ56" s="84"/>
      <c r="DR56" s="84"/>
      <c r="DS56" s="84"/>
      <c r="DT56" s="84"/>
      <c r="DU56" s="84"/>
      <c r="DV56" s="84"/>
      <c r="DW56" s="84"/>
      <c r="DX56" s="84"/>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135"/>
    </row>
    <row r="57" spans="1:175" s="36" customFormat="1" ht="11.25" x14ac:dyDescent="0.2">
      <c r="A57" s="36" t="s">
        <v>3500</v>
      </c>
      <c r="C57" s="55" t="str">
        <f>IF(LEFT($I$1,1)="1",VLOOKUP($A57,PPI_IPI_PGA_PGAI!$A:$E,2,FALSE),IF(LEFT($I$1,1)="2",VLOOKUP($A57,PPI_IPI_PGA_PGAI!$A:$E,3,FALSE),IF(LEFT($I$1,1)="3",VLOOKUP($A57,PPI_IPI_PGA_PGAI!$A:$E,4,FALSE),VLOOKUP($A57,PPI_IPI_PGA_PGAI!$A:$E,5,FALSE))))</f>
        <v>4) Insbesondere medizinische und zahnmedizinische Apparate und Materialien.</v>
      </c>
      <c r="D57" s="54"/>
      <c r="E57" s="40"/>
      <c r="DL57" s="84"/>
      <c r="DM57" s="84"/>
      <c r="DN57" s="84"/>
      <c r="DO57" s="84"/>
      <c r="DP57" s="84"/>
      <c r="DQ57" s="84"/>
      <c r="DR57" s="84"/>
      <c r="DS57" s="84"/>
      <c r="DT57" s="84"/>
      <c r="DU57" s="84"/>
      <c r="DV57" s="84"/>
      <c r="DW57" s="84"/>
      <c r="DX57" s="84"/>
      <c r="DY57" s="84"/>
      <c r="DZ57" s="84"/>
      <c r="EA57" s="84"/>
      <c r="EB57" s="84"/>
      <c r="EC57" s="84"/>
      <c r="ED57" s="84"/>
      <c r="EE57" s="84"/>
      <c r="EF57" s="84"/>
      <c r="EG57" s="84"/>
      <c r="EH57" s="84"/>
      <c r="EI57" s="84"/>
      <c r="EJ57" s="84"/>
      <c r="EK57" s="84"/>
      <c r="EL57" s="84"/>
      <c r="EM57" s="84"/>
      <c r="EN57" s="84"/>
      <c r="EO57" s="84"/>
      <c r="EP57" s="84"/>
      <c r="EQ57" s="84"/>
      <c r="ER57" s="84"/>
      <c r="ES57" s="84"/>
      <c r="ET57" s="84"/>
      <c r="EU57" s="84"/>
      <c r="EV57" s="84"/>
      <c r="EW57" s="84"/>
      <c r="EX57" s="84"/>
      <c r="EY57" s="84"/>
      <c r="EZ57" s="84"/>
      <c r="FA57" s="84"/>
      <c r="FB57" s="84"/>
      <c r="FC57" s="84"/>
      <c r="FD57" s="84"/>
      <c r="FE57" s="84"/>
      <c r="FF57" s="84"/>
      <c r="FG57" s="84"/>
      <c r="FH57" s="84"/>
      <c r="FI57" s="84"/>
      <c r="FJ57" s="84"/>
      <c r="FK57" s="84"/>
      <c r="FL57" s="84"/>
      <c r="FM57" s="84"/>
      <c r="FN57" s="84"/>
      <c r="FO57" s="84"/>
      <c r="FP57" s="84"/>
      <c r="FQ57" s="84"/>
      <c r="FR57" s="84"/>
      <c r="FS57" s="135"/>
    </row>
    <row r="58" spans="1:175" s="36" customFormat="1" ht="11.25" x14ac:dyDescent="0.2">
      <c r="C58" s="52"/>
      <c r="D58" s="54"/>
      <c r="E58" s="40"/>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c r="EU58" s="84"/>
      <c r="EV58" s="84"/>
      <c r="EW58" s="84"/>
      <c r="EX58" s="84"/>
      <c r="EY58" s="84"/>
      <c r="EZ58" s="84"/>
      <c r="FA58" s="84"/>
      <c r="FB58" s="84"/>
      <c r="FC58" s="84"/>
      <c r="FD58" s="84"/>
      <c r="FE58" s="84"/>
      <c r="FF58" s="84"/>
      <c r="FG58" s="84"/>
      <c r="FH58" s="84"/>
      <c r="FI58" s="84"/>
      <c r="FJ58" s="84"/>
      <c r="FK58" s="84"/>
      <c r="FL58" s="84"/>
      <c r="FM58" s="84"/>
      <c r="FN58" s="84"/>
      <c r="FO58" s="84"/>
      <c r="FP58" s="84"/>
      <c r="FQ58" s="84"/>
      <c r="FR58" s="84"/>
      <c r="FS58" s="135"/>
    </row>
    <row r="59" spans="1:175" s="36" customFormat="1" ht="11.25" x14ac:dyDescent="0.2">
      <c r="A59" s="56" t="s">
        <v>16</v>
      </c>
      <c r="C59" s="53"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c r="FF59" s="85"/>
      <c r="FG59" s="85"/>
      <c r="FH59" s="85"/>
      <c r="FI59" s="85"/>
      <c r="FJ59" s="85"/>
      <c r="FK59" s="85"/>
      <c r="FL59" s="85"/>
      <c r="FM59" s="85"/>
      <c r="FN59" s="85"/>
      <c r="FO59" s="85"/>
      <c r="FP59" s="85"/>
      <c r="FQ59" s="85"/>
      <c r="FR59" s="85"/>
      <c r="FS59" s="136"/>
    </row>
    <row r="60" spans="1:175" s="36" customFormat="1" ht="11.25" x14ac:dyDescent="0.2">
      <c r="A60" s="56" t="s">
        <v>17</v>
      </c>
      <c r="C60" s="53"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136"/>
    </row>
    <row r="61" spans="1:175" s="36" customFormat="1" ht="11.25" x14ac:dyDescent="0.2">
      <c r="C61" s="58" t="s">
        <v>2</v>
      </c>
      <c r="D61" s="59"/>
      <c r="E61" s="42"/>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137"/>
    </row>
    <row r="62" spans="1:175" x14ac:dyDescent="0.25">
      <c r="E62" s="8"/>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row>
    <row r="63" spans="1:175" x14ac:dyDescent="0.25">
      <c r="E63" s="8"/>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row>
    <row r="64" spans="1:175" x14ac:dyDescent="0.25">
      <c r="E64" s="8"/>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row>
    <row r="65" spans="5:175" x14ac:dyDescent="0.25">
      <c r="E65" s="8"/>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row>
    <row r="66" spans="5:175" x14ac:dyDescent="0.25">
      <c r="E66" s="8"/>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row>
    <row r="67" spans="5:175" x14ac:dyDescent="0.25">
      <c r="E67" s="8"/>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row>
    <row r="68" spans="5:175" x14ac:dyDescent="0.25">
      <c r="E68" s="8"/>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row>
    <row r="69" spans="5:175" x14ac:dyDescent="0.25">
      <c r="E69" s="8"/>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row>
    <row r="70" spans="5:175" x14ac:dyDescent="0.25">
      <c r="E70" s="8"/>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row>
    <row r="71" spans="5:175" x14ac:dyDescent="0.25">
      <c r="E71" s="8"/>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row>
    <row r="72" spans="5:175" x14ac:dyDescent="0.25">
      <c r="E72" s="8"/>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row>
    <row r="73" spans="5:175" x14ac:dyDescent="0.25">
      <c r="E73" s="8"/>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row>
    <row r="74" spans="5:175" x14ac:dyDescent="0.25">
      <c r="E74" s="8"/>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row>
    <row r="75" spans="5:175" x14ac:dyDescent="0.25">
      <c r="E75" s="8"/>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row>
    <row r="76" spans="5:175" x14ac:dyDescent="0.25">
      <c r="E76" s="8"/>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row>
    <row r="77" spans="5:175" x14ac:dyDescent="0.25">
      <c r="E77" s="8"/>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row>
    <row r="78" spans="5:175" x14ac:dyDescent="0.25">
      <c r="E78" s="8"/>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row>
    <row r="79" spans="5:175" x14ac:dyDescent="0.25">
      <c r="E79" s="8"/>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row>
    <row r="80" spans="5:175" x14ac:dyDescent="0.25">
      <c r="E80" s="8"/>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row>
    <row r="81" spans="5:175" x14ac:dyDescent="0.25">
      <c r="E81" s="8"/>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row>
    <row r="82" spans="5:175" x14ac:dyDescent="0.25">
      <c r="E82" s="8"/>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row>
    <row r="83" spans="5:175" x14ac:dyDescent="0.25">
      <c r="E83" s="8"/>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row>
    <row r="84" spans="5:175" x14ac:dyDescent="0.25">
      <c r="E84" s="8"/>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row>
    <row r="85" spans="5:175" x14ac:dyDescent="0.25">
      <c r="E85" s="8"/>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row>
    <row r="86" spans="5:175" x14ac:dyDescent="0.25">
      <c r="E86" s="8"/>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row>
    <row r="87" spans="5:175" x14ac:dyDescent="0.25">
      <c r="E87" s="8"/>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row>
    <row r="88" spans="5:175" x14ac:dyDescent="0.25">
      <c r="E88" s="8"/>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row>
    <row r="89" spans="5:175" x14ac:dyDescent="0.25">
      <c r="E89" s="8"/>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row>
    <row r="90" spans="5:175" x14ac:dyDescent="0.25">
      <c r="E90" s="8"/>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row>
    <row r="91" spans="5:175" x14ac:dyDescent="0.25">
      <c r="E91" s="8"/>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row>
    <row r="92" spans="5:175" x14ac:dyDescent="0.25">
      <c r="E92" s="8"/>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row>
    <row r="93" spans="5:175" x14ac:dyDescent="0.25">
      <c r="E93" s="8"/>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row>
    <row r="94" spans="5:175" x14ac:dyDescent="0.25">
      <c r="E94" s="8"/>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row>
    <row r="95" spans="5:175" x14ac:dyDescent="0.25">
      <c r="E95" s="8"/>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row>
    <row r="96" spans="5:175" x14ac:dyDescent="0.25">
      <c r="E96" s="8"/>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row>
    <row r="97" spans="5:175" x14ac:dyDescent="0.25">
      <c r="E97" s="8"/>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row>
    <row r="98" spans="5:175" x14ac:dyDescent="0.25">
      <c r="E98" s="8"/>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row>
    <row r="99" spans="5:175" x14ac:dyDescent="0.25">
      <c r="E99" s="8"/>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row>
    <row r="100" spans="5:175" x14ac:dyDescent="0.25">
      <c r="E100" s="8"/>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row>
    <row r="101" spans="5:175" x14ac:dyDescent="0.25">
      <c r="E101" s="8"/>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row>
    <row r="102" spans="5:175" x14ac:dyDescent="0.25">
      <c r="E102" s="8"/>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row>
    <row r="103" spans="5:175" x14ac:dyDescent="0.25">
      <c r="E103" s="8"/>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row>
    <row r="104" spans="5:175" x14ac:dyDescent="0.25">
      <c r="E104" s="8"/>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row>
    <row r="105" spans="5:175" x14ac:dyDescent="0.25">
      <c r="E105" s="8"/>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row>
    <row r="106" spans="5:175" x14ac:dyDescent="0.25">
      <c r="E106" s="8"/>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row>
    <row r="107" spans="5:175" x14ac:dyDescent="0.25">
      <c r="E107" s="8"/>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row>
    <row r="108" spans="5:175" x14ac:dyDescent="0.25">
      <c r="E108" s="8"/>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row>
    <row r="109" spans="5:175" x14ac:dyDescent="0.25">
      <c r="E109" s="8"/>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row>
    <row r="110" spans="5:175" x14ac:dyDescent="0.25">
      <c r="E110" s="8"/>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row>
    <row r="111" spans="5:175" x14ac:dyDescent="0.25">
      <c r="E111" s="8"/>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row>
    <row r="112" spans="5:175" x14ac:dyDescent="0.25">
      <c r="E112" s="8"/>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row>
  </sheetData>
  <sheetProtection algorithmName="SHA-512" hashValue="HDz3fGbYG4V24SQskizB8FPBv4k+GLcxiGDThSNPrnq3Qt0Eqojnf1uxkVRLuit2dItqkENHq1+5tBG0lkIKeg==" saltValue="MCXzJbgw3ZjFNcPZn6XUvg==" spinCount="100000" sheet="1" objects="1" scenarios="1"/>
  <mergeCells count="5">
    <mergeCell ref="H2:K2"/>
    <mergeCell ref="H3:K3"/>
    <mergeCell ref="H4:K4"/>
    <mergeCell ref="H5:K5"/>
    <mergeCell ref="H6:K6"/>
  </mergeCells>
  <conditionalFormatting sqref="A1:D1 F1:DW1 DX8:DX9 A2:DW1048576 FT1:XFD1048576">
    <cfRule type="cellIs" dxfId="96" priority="124" operator="equal">
      <formula>"NEW POS"</formula>
    </cfRule>
  </conditionalFormatting>
  <conditionalFormatting sqref="DX1:DX7 DX10:DX1048576">
    <cfRule type="cellIs" dxfId="95" priority="123" operator="equal">
      <formula>"NEW POS"</formula>
    </cfRule>
  </conditionalFormatting>
  <conditionalFormatting sqref="DY8:DY9">
    <cfRule type="cellIs" dxfId="94" priority="122" operator="equal">
      <formula>"NEW POS"</formula>
    </cfRule>
  </conditionalFormatting>
  <conditionalFormatting sqref="DY1:DY7 DY10:DY1048576">
    <cfRule type="cellIs" dxfId="93" priority="121" operator="equal">
      <formula>"NEW POS"</formula>
    </cfRule>
  </conditionalFormatting>
  <conditionalFormatting sqref="DZ8:DZ9">
    <cfRule type="cellIs" dxfId="92" priority="120" operator="equal">
      <formula>"NEW POS"</formula>
    </cfRule>
  </conditionalFormatting>
  <conditionalFormatting sqref="DZ1:DZ7 DZ10:DZ1048576">
    <cfRule type="cellIs" dxfId="91" priority="119" operator="equal">
      <formula>"NEW POS"</formula>
    </cfRule>
  </conditionalFormatting>
  <conditionalFormatting sqref="EA8:EA9">
    <cfRule type="cellIs" dxfId="90" priority="118" operator="equal">
      <formula>"NEW POS"</formula>
    </cfRule>
  </conditionalFormatting>
  <conditionalFormatting sqref="EA1:EA7 EA10:EA1048576">
    <cfRule type="cellIs" dxfId="89" priority="117" operator="equal">
      <formula>"NEW POS"</formula>
    </cfRule>
  </conditionalFormatting>
  <conditionalFormatting sqref="EB8:EB9">
    <cfRule type="cellIs" dxfId="88" priority="116" operator="equal">
      <formula>"NEW POS"</formula>
    </cfRule>
  </conditionalFormatting>
  <conditionalFormatting sqref="EB1:EB7 EB10:EB1048576">
    <cfRule type="cellIs" dxfId="87" priority="115" operator="equal">
      <formula>"NEW POS"</formula>
    </cfRule>
  </conditionalFormatting>
  <conditionalFormatting sqref="EC8:EC9">
    <cfRule type="cellIs" dxfId="86" priority="108" operator="equal">
      <formula>"NEW POS"</formula>
    </cfRule>
  </conditionalFormatting>
  <conditionalFormatting sqref="EC1:EC7 EC10:EC1048576">
    <cfRule type="cellIs" dxfId="85" priority="107" operator="equal">
      <formula>"NEW POS"</formula>
    </cfRule>
  </conditionalFormatting>
  <conditionalFormatting sqref="ED8:ED9">
    <cfRule type="cellIs" dxfId="84" priority="106" operator="equal">
      <formula>"NEW POS"</formula>
    </cfRule>
  </conditionalFormatting>
  <conditionalFormatting sqref="ED1:ED7 ED10:ED1048576">
    <cfRule type="cellIs" dxfId="83" priority="105" operator="equal">
      <formula>"NEW POS"</formula>
    </cfRule>
  </conditionalFormatting>
  <conditionalFormatting sqref="EE8:EE9">
    <cfRule type="cellIs" dxfId="82" priority="104" operator="equal">
      <formula>"NEW POS"</formula>
    </cfRule>
  </conditionalFormatting>
  <conditionalFormatting sqref="EE1:EE7 EE10:EE1048576">
    <cfRule type="cellIs" dxfId="81" priority="103" operator="equal">
      <formula>"NEW POS"</formula>
    </cfRule>
  </conditionalFormatting>
  <conditionalFormatting sqref="EF8:EF9">
    <cfRule type="cellIs" dxfId="80" priority="102" operator="equal">
      <formula>"NEW POS"</formula>
    </cfRule>
  </conditionalFormatting>
  <conditionalFormatting sqref="EF1:EF7 EF10:EF1048576">
    <cfRule type="cellIs" dxfId="79" priority="101" operator="equal">
      <formula>"NEW POS"</formula>
    </cfRule>
  </conditionalFormatting>
  <conditionalFormatting sqref="EG8:EG9">
    <cfRule type="cellIs" dxfId="78" priority="100" operator="equal">
      <formula>"NEW POS"</formula>
    </cfRule>
  </conditionalFormatting>
  <conditionalFormatting sqref="EG1:EG7 EG10:EG1048576">
    <cfRule type="cellIs" dxfId="77" priority="99" operator="equal">
      <formula>"NEW POS"</formula>
    </cfRule>
  </conditionalFormatting>
  <conditionalFormatting sqref="EH8:EH9">
    <cfRule type="cellIs" dxfId="76" priority="94" operator="equal">
      <formula>"NEW POS"</formula>
    </cfRule>
  </conditionalFormatting>
  <conditionalFormatting sqref="EH1:EH7 EH10:EH1048576">
    <cfRule type="cellIs" dxfId="75" priority="93" operator="equal">
      <formula>"NEW POS"</formula>
    </cfRule>
  </conditionalFormatting>
  <conditionalFormatting sqref="EI8:EI9">
    <cfRule type="cellIs" dxfId="74" priority="92" operator="equal">
      <formula>"NEW POS"</formula>
    </cfRule>
  </conditionalFormatting>
  <conditionalFormatting sqref="EI1:EI7 EI10:EI1048576">
    <cfRule type="cellIs" dxfId="73" priority="91" operator="equal">
      <formula>"NEW POS"</formula>
    </cfRule>
  </conditionalFormatting>
  <conditionalFormatting sqref="EJ8:EJ9">
    <cfRule type="cellIs" dxfId="72" priority="90" operator="equal">
      <formula>"NEW POS"</formula>
    </cfRule>
  </conditionalFormatting>
  <conditionalFormatting sqref="EJ1:EJ7 EJ10:EJ1048576">
    <cfRule type="cellIs" dxfId="71" priority="89" operator="equal">
      <formula>"NEW POS"</formula>
    </cfRule>
  </conditionalFormatting>
  <conditionalFormatting sqref="EK8:EK9">
    <cfRule type="cellIs" dxfId="70" priority="88" operator="equal">
      <formula>"NEW POS"</formula>
    </cfRule>
  </conditionalFormatting>
  <conditionalFormatting sqref="EK1:EK7 EK10:EK1048576">
    <cfRule type="cellIs" dxfId="69" priority="87" operator="equal">
      <formula>"NEW POS"</formula>
    </cfRule>
  </conditionalFormatting>
  <conditionalFormatting sqref="EL8:EL9">
    <cfRule type="cellIs" dxfId="68" priority="86" operator="equal">
      <formula>"NEW POS"</formula>
    </cfRule>
  </conditionalFormatting>
  <conditionalFormatting sqref="EL1:EL7 EL10:EL1048576">
    <cfRule type="cellIs" dxfId="67" priority="85" operator="equal">
      <formula>"NEW POS"</formula>
    </cfRule>
  </conditionalFormatting>
  <conditionalFormatting sqref="EM8:EM9">
    <cfRule type="cellIs" dxfId="66" priority="84" operator="equal">
      <formula>"NEW POS"</formula>
    </cfRule>
  </conditionalFormatting>
  <conditionalFormatting sqref="EM1:EM7 EM10:EM1048576">
    <cfRule type="cellIs" dxfId="65" priority="83" operator="equal">
      <formula>"NEW POS"</formula>
    </cfRule>
  </conditionalFormatting>
  <conditionalFormatting sqref="EN8:EN9">
    <cfRule type="cellIs" dxfId="64" priority="82" operator="equal">
      <formula>"NEW POS"</formula>
    </cfRule>
  </conditionalFormatting>
  <conditionalFormatting sqref="EN1:EN7 EN10:EN1048576">
    <cfRule type="cellIs" dxfId="63" priority="81" operator="equal">
      <formula>"NEW POS"</formula>
    </cfRule>
  </conditionalFormatting>
  <conditionalFormatting sqref="EO8:EO9">
    <cfRule type="cellIs" dxfId="62" priority="80" operator="equal">
      <formula>"NEW POS"</formula>
    </cfRule>
  </conditionalFormatting>
  <conditionalFormatting sqref="EO1:EO7 EO10:EO1048576">
    <cfRule type="cellIs" dxfId="61" priority="79" operator="equal">
      <formula>"NEW POS"</formula>
    </cfRule>
  </conditionalFormatting>
  <conditionalFormatting sqref="EP8:EP9">
    <cfRule type="cellIs" dxfId="60" priority="78" operator="equal">
      <formula>"NEW POS"</formula>
    </cfRule>
  </conditionalFormatting>
  <conditionalFormatting sqref="EP1:EP7 EP10:EP1048576">
    <cfRule type="cellIs" dxfId="59" priority="77" operator="equal">
      <formula>"NEW POS"</formula>
    </cfRule>
  </conditionalFormatting>
  <conditionalFormatting sqref="EQ8:EQ9">
    <cfRule type="cellIs" dxfId="58" priority="74" operator="equal">
      <formula>"NEW POS"</formula>
    </cfRule>
  </conditionalFormatting>
  <conditionalFormatting sqref="EQ1:EQ7 EQ10:EQ1048576">
    <cfRule type="cellIs" dxfId="57" priority="73" operator="equal">
      <formula>"NEW POS"</formula>
    </cfRule>
  </conditionalFormatting>
  <conditionalFormatting sqref="ER8:ER9">
    <cfRule type="cellIs" dxfId="56" priority="72" operator="equal">
      <formula>"NEW POS"</formula>
    </cfRule>
  </conditionalFormatting>
  <conditionalFormatting sqref="ER1:ER7 ER10:ER1048576">
    <cfRule type="cellIs" dxfId="55" priority="71" operator="equal">
      <formula>"NEW POS"</formula>
    </cfRule>
  </conditionalFormatting>
  <conditionalFormatting sqref="ES8:ES9">
    <cfRule type="cellIs" dxfId="54" priority="68" operator="equal">
      <formula>"NEW POS"</formula>
    </cfRule>
  </conditionalFormatting>
  <conditionalFormatting sqref="ES1:ES7 ES10:ES1048576">
    <cfRule type="cellIs" dxfId="53" priority="67" operator="equal">
      <formula>"NEW POS"</formula>
    </cfRule>
  </conditionalFormatting>
  <conditionalFormatting sqref="ET8:ET9">
    <cfRule type="cellIs" dxfId="52" priority="64" operator="equal">
      <formula>"NEW POS"</formula>
    </cfRule>
  </conditionalFormatting>
  <conditionalFormatting sqref="ET1:ET7 ET10:ET1048576">
    <cfRule type="cellIs" dxfId="51" priority="63" operator="equal">
      <formula>"NEW POS"</formula>
    </cfRule>
  </conditionalFormatting>
  <conditionalFormatting sqref="EU8:EU9">
    <cfRule type="cellIs" dxfId="50" priority="62" operator="equal">
      <formula>"NEW POS"</formula>
    </cfRule>
  </conditionalFormatting>
  <conditionalFormatting sqref="EU1:EU7 EU10:EU1048576">
    <cfRule type="cellIs" dxfId="49" priority="61" operator="equal">
      <formula>"NEW POS"</formula>
    </cfRule>
  </conditionalFormatting>
  <conditionalFormatting sqref="EV8:EV9">
    <cfRule type="cellIs" dxfId="48" priority="60" operator="equal">
      <formula>"NEW POS"</formula>
    </cfRule>
  </conditionalFormatting>
  <conditionalFormatting sqref="EV1:EV7 EV10:EV1048576">
    <cfRule type="cellIs" dxfId="47" priority="59" operator="equal">
      <formula>"NEW POS"</formula>
    </cfRule>
  </conditionalFormatting>
  <conditionalFormatting sqref="EW8:EW9">
    <cfRule type="cellIs" dxfId="46" priority="58" operator="equal">
      <formula>"NEW POS"</formula>
    </cfRule>
  </conditionalFormatting>
  <conditionalFormatting sqref="EW1:EW7 EW10:EW1048576">
    <cfRule type="cellIs" dxfId="45" priority="57" operator="equal">
      <formula>"NEW POS"</formula>
    </cfRule>
  </conditionalFormatting>
  <conditionalFormatting sqref="EX8:EX9">
    <cfRule type="cellIs" dxfId="44" priority="56" operator="equal">
      <formula>"NEW POS"</formula>
    </cfRule>
  </conditionalFormatting>
  <conditionalFormatting sqref="EX1:EX7 EX10:EX1048576">
    <cfRule type="cellIs" dxfId="43" priority="55" operator="equal">
      <formula>"NEW POS"</formula>
    </cfRule>
  </conditionalFormatting>
  <conditionalFormatting sqref="EY8:EY9">
    <cfRule type="cellIs" dxfId="42" priority="54" operator="equal">
      <formula>"NEW POS"</formula>
    </cfRule>
  </conditionalFormatting>
  <conditionalFormatting sqref="EY1:EY7 EY10:EY1048576">
    <cfRule type="cellIs" dxfId="41" priority="53" operator="equal">
      <formula>"NEW POS"</formula>
    </cfRule>
  </conditionalFormatting>
  <conditionalFormatting sqref="EZ8:EZ9">
    <cfRule type="cellIs" dxfId="40" priority="52" operator="equal">
      <formula>"NEW POS"</formula>
    </cfRule>
  </conditionalFormatting>
  <conditionalFormatting sqref="EZ1:EZ7 EZ10:EZ1048576">
    <cfRule type="cellIs" dxfId="39" priority="51" operator="equal">
      <formula>"NEW POS"</formula>
    </cfRule>
  </conditionalFormatting>
  <conditionalFormatting sqref="FA8:FA9">
    <cfRule type="cellIs" dxfId="38" priority="50" operator="equal">
      <formula>"NEW POS"</formula>
    </cfRule>
  </conditionalFormatting>
  <conditionalFormatting sqref="FA1:FA7 FA10:FA1048576">
    <cfRule type="cellIs" dxfId="37" priority="49" operator="equal">
      <formula>"NEW POS"</formula>
    </cfRule>
  </conditionalFormatting>
  <conditionalFormatting sqref="FB8:FB9">
    <cfRule type="cellIs" dxfId="36" priority="48" operator="equal">
      <formula>"NEW POS"</formula>
    </cfRule>
  </conditionalFormatting>
  <conditionalFormatting sqref="FB1:FB7 FB10:FB1048576">
    <cfRule type="cellIs" dxfId="35" priority="47" operator="equal">
      <formula>"NEW POS"</formula>
    </cfRule>
  </conditionalFormatting>
  <conditionalFormatting sqref="FC8:FC9">
    <cfRule type="cellIs" dxfId="34" priority="46" operator="equal">
      <formula>"NEW POS"</formula>
    </cfRule>
  </conditionalFormatting>
  <conditionalFormatting sqref="FC1:FC7 FC10:FC1048576">
    <cfRule type="cellIs" dxfId="33" priority="45" operator="equal">
      <formula>"NEW POS"</formula>
    </cfRule>
  </conditionalFormatting>
  <conditionalFormatting sqref="FD8:FD9">
    <cfRule type="cellIs" dxfId="32" priority="44" operator="equal">
      <formula>"NEW POS"</formula>
    </cfRule>
  </conditionalFormatting>
  <conditionalFormatting sqref="FD1:FD7 FD10:FD1048576">
    <cfRule type="cellIs" dxfId="31" priority="43" operator="equal">
      <formula>"NEW POS"</formula>
    </cfRule>
  </conditionalFormatting>
  <conditionalFormatting sqref="FE8:FE9">
    <cfRule type="cellIs" dxfId="30" priority="42" operator="equal">
      <formula>"NEW POS"</formula>
    </cfRule>
  </conditionalFormatting>
  <conditionalFormatting sqref="FE1:FE7 FE10:FE1048576">
    <cfRule type="cellIs" dxfId="29" priority="41" operator="equal">
      <formula>"NEW POS"</formula>
    </cfRule>
  </conditionalFormatting>
  <conditionalFormatting sqref="FF8:FF9">
    <cfRule type="cellIs" dxfId="28" priority="40" operator="equal">
      <formula>"NEW POS"</formula>
    </cfRule>
  </conditionalFormatting>
  <conditionalFormatting sqref="FF1:FF7 FF10:FF1048576">
    <cfRule type="cellIs" dxfId="27" priority="39" operator="equal">
      <formula>"NEW POS"</formula>
    </cfRule>
  </conditionalFormatting>
  <conditionalFormatting sqref="FG8:FG9">
    <cfRule type="cellIs" dxfId="26" priority="38" operator="equal">
      <formula>"NEW POS"</formula>
    </cfRule>
  </conditionalFormatting>
  <conditionalFormatting sqref="FG1:FG7 FG10:FG1048576">
    <cfRule type="cellIs" dxfId="25" priority="37" operator="equal">
      <formula>"NEW POS"</formula>
    </cfRule>
  </conditionalFormatting>
  <conditionalFormatting sqref="FH8:FH9">
    <cfRule type="cellIs" dxfId="24" priority="36" operator="equal">
      <formula>"NEW POS"</formula>
    </cfRule>
  </conditionalFormatting>
  <conditionalFormatting sqref="FH1:FH7 FH10:FH1048576">
    <cfRule type="cellIs" dxfId="23" priority="35" operator="equal">
      <formula>"NEW POS"</formula>
    </cfRule>
  </conditionalFormatting>
  <conditionalFormatting sqref="FI8:FI9">
    <cfRule type="cellIs" dxfId="22" priority="28" operator="equal">
      <formula>"NEW POS"</formula>
    </cfRule>
  </conditionalFormatting>
  <conditionalFormatting sqref="FI1:FI7 FI10:FI1048576">
    <cfRule type="cellIs" dxfId="21" priority="27" operator="equal">
      <formula>"NEW POS"</formula>
    </cfRule>
  </conditionalFormatting>
  <conditionalFormatting sqref="FJ8:FJ9">
    <cfRule type="cellIs" dxfId="20" priority="26" operator="equal">
      <formula>"NEW POS"</formula>
    </cfRule>
  </conditionalFormatting>
  <conditionalFormatting sqref="FJ1:FJ7 FJ10:FJ1048576">
    <cfRule type="cellIs" dxfId="19" priority="25" operator="equal">
      <formula>"NEW POS"</formula>
    </cfRule>
  </conditionalFormatting>
  <conditionalFormatting sqref="FK8:FK9">
    <cfRule type="cellIs" dxfId="18" priority="24" operator="equal">
      <formula>"NEW POS"</formula>
    </cfRule>
  </conditionalFormatting>
  <conditionalFormatting sqref="FK1:FK7 FK10:FK1048576">
    <cfRule type="cellIs" dxfId="17" priority="23" operator="equal">
      <formula>"NEW POS"</formula>
    </cfRule>
  </conditionalFormatting>
  <conditionalFormatting sqref="FL8:FL9">
    <cfRule type="cellIs" dxfId="16" priority="22" operator="equal">
      <formula>"NEW POS"</formula>
    </cfRule>
  </conditionalFormatting>
  <conditionalFormatting sqref="FL1:FL7 FL10:FL1048576">
    <cfRule type="cellIs" dxfId="15" priority="21" operator="equal">
      <formula>"NEW POS"</formula>
    </cfRule>
  </conditionalFormatting>
  <conditionalFormatting sqref="FM8:FM9">
    <cfRule type="cellIs" dxfId="14" priority="20" operator="equal">
      <formula>"NEW POS"</formula>
    </cfRule>
  </conditionalFormatting>
  <conditionalFormatting sqref="FM1:FM7 FM10:FM1048576">
    <cfRule type="cellIs" dxfId="13" priority="19" operator="equal">
      <formula>"NEW POS"</formula>
    </cfRule>
  </conditionalFormatting>
  <conditionalFormatting sqref="FN8:FN9">
    <cfRule type="cellIs" dxfId="12" priority="18" operator="equal">
      <formula>"NEW POS"</formula>
    </cfRule>
  </conditionalFormatting>
  <conditionalFormatting sqref="FN1:FN7 FN10:FN1048576">
    <cfRule type="cellIs" dxfId="11" priority="17" operator="equal">
      <formula>"NEW POS"</formula>
    </cfRule>
  </conditionalFormatting>
  <conditionalFormatting sqref="FO8:FO9">
    <cfRule type="cellIs" dxfId="10" priority="16" operator="equal">
      <formula>"NEW POS"</formula>
    </cfRule>
  </conditionalFormatting>
  <conditionalFormatting sqref="FO1:FO7 FO10:FO1048576">
    <cfRule type="cellIs" dxfId="9" priority="15" operator="equal">
      <formula>"NEW POS"</formula>
    </cfRule>
  </conditionalFormatting>
  <conditionalFormatting sqref="FP8:FP9">
    <cfRule type="cellIs" dxfId="8" priority="14" operator="equal">
      <formula>"NEW POS"</formula>
    </cfRule>
  </conditionalFormatting>
  <conditionalFormatting sqref="FP1:FP7 FP10:FP1048576">
    <cfRule type="cellIs" dxfId="7" priority="13" operator="equal">
      <formula>"NEW POS"</formula>
    </cfRule>
  </conditionalFormatting>
  <conditionalFormatting sqref="FQ8:FQ9">
    <cfRule type="cellIs" dxfId="6" priority="12" operator="equal">
      <formula>"NEW POS"</formula>
    </cfRule>
  </conditionalFormatting>
  <conditionalFormatting sqref="FQ1:FQ7 FQ10:FQ1048576">
    <cfRule type="cellIs" dxfId="5" priority="11" operator="equal">
      <formula>"NEW POS"</formula>
    </cfRule>
  </conditionalFormatting>
  <conditionalFormatting sqref="FR8:FR9">
    <cfRule type="cellIs" dxfId="4" priority="4" operator="equal">
      <formula>"NEW POS"</formula>
    </cfRule>
  </conditionalFormatting>
  <conditionalFormatting sqref="FR1:FR7 FR10:FR1048576">
    <cfRule type="cellIs" dxfId="3" priority="3" operator="equal">
      <formula>"NEW POS"</formula>
    </cfRule>
  </conditionalFormatting>
  <conditionalFormatting sqref="FS8:FS9">
    <cfRule type="cellIs" dxfId="2" priority="2" operator="equal">
      <formula>"NEW POS"</formula>
    </cfRule>
  </conditionalFormatting>
  <conditionalFormatting sqref="FS1:FS7 FS10:FS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9" sqref="T9"/>
    </sheetView>
  </sheetViews>
  <sheetFormatPr baseColWidth="10" defaultColWidth="7.125" defaultRowHeight="13.5" x14ac:dyDescent="0.25"/>
  <cols>
    <col min="1" max="1" width="16.625" style="2" hidden="1" customWidth="1"/>
    <col min="2" max="2" width="11" style="2" hidden="1" customWidth="1"/>
    <col min="3" max="3" width="14.625" style="3"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2"/>
      <c r="D1" s="13"/>
      <c r="E1" s="13"/>
      <c r="I1" s="2">
        <v>1</v>
      </c>
    </row>
    <row r="2" spans="1:20"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8" t="s">
        <v>3508</v>
      </c>
      <c r="I2" s="139"/>
      <c r="J2" s="139"/>
      <c r="K2" s="140"/>
    </row>
    <row r="3" spans="1:20"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47"/>
      <c r="I3" s="148"/>
      <c r="J3" s="148"/>
      <c r="K3" s="149"/>
    </row>
    <row r="4" spans="1:20"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47"/>
      <c r="I4" s="148"/>
      <c r="J4" s="148"/>
      <c r="K4" s="149"/>
    </row>
    <row r="5" spans="1:20" s="4" customFormat="1" x14ac:dyDescent="0.25">
      <c r="A5" s="31"/>
      <c r="C5" s="14"/>
      <c r="D5" s="14"/>
      <c r="E5" s="19"/>
      <c r="H5" s="147"/>
      <c r="I5" s="148"/>
      <c r="J5" s="148"/>
      <c r="K5" s="149"/>
    </row>
    <row r="6" spans="1:20" s="4" customFormat="1" ht="14.25" thickBot="1" x14ac:dyDescent="0.3">
      <c r="A6" s="31"/>
      <c r="C6" s="14"/>
      <c r="D6" s="14"/>
      <c r="E6" s="19"/>
      <c r="H6" s="150"/>
      <c r="I6" s="151"/>
      <c r="J6" s="151"/>
      <c r="K6" s="152"/>
    </row>
    <row r="7" spans="1:20" s="4" customFormat="1" ht="14.25"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
      <c r="H7" s="2"/>
      <c r="I7" s="2"/>
      <c r="J7" s="2"/>
      <c r="K7" s="2"/>
      <c r="L7" s="2"/>
      <c r="M7" s="2"/>
      <c r="N7" s="2"/>
      <c r="O7" s="2"/>
      <c r="P7" s="2"/>
      <c r="Q7" s="2"/>
      <c r="R7" s="2"/>
      <c r="S7" s="2"/>
      <c r="T7" s="2"/>
    </row>
    <row r="8" spans="1:20" s="48" customFormat="1" ht="12.75" customHeight="1" x14ac:dyDescent="0.2">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61"/>
      <c r="G8" s="77">
        <v>2011</v>
      </c>
      <c r="H8" s="78">
        <v>2012</v>
      </c>
      <c r="I8" s="78">
        <v>2013</v>
      </c>
      <c r="J8" s="78">
        <v>2014</v>
      </c>
      <c r="K8" s="78">
        <v>2015</v>
      </c>
      <c r="L8" s="78">
        <v>2016</v>
      </c>
      <c r="M8" s="78">
        <v>2017</v>
      </c>
      <c r="N8" s="79">
        <v>2018</v>
      </c>
      <c r="O8" s="79">
        <v>2019</v>
      </c>
      <c r="P8" s="79">
        <v>2020</v>
      </c>
      <c r="Q8" s="79">
        <v>2021</v>
      </c>
      <c r="R8" s="79">
        <v>2022</v>
      </c>
      <c r="S8" s="134">
        <v>2023</v>
      </c>
      <c r="T8" s="113">
        <v>2024</v>
      </c>
    </row>
    <row r="9" spans="1:20" s="98" customFormat="1" ht="13.5" customHeight="1" x14ac:dyDescent="0.2">
      <c r="A9" s="97" t="s">
        <v>3288</v>
      </c>
      <c r="B9" s="98" t="s">
        <v>5350</v>
      </c>
      <c r="C9" s="103"/>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111.85129999999999</v>
      </c>
      <c r="H9" s="102">
        <v>110.4341</v>
      </c>
      <c r="I9" s="102">
        <v>110.131</v>
      </c>
      <c r="J9" s="102">
        <v>108.89019999999999</v>
      </c>
      <c r="K9" s="102">
        <v>102.239</v>
      </c>
      <c r="L9" s="102">
        <v>100.1875</v>
      </c>
      <c r="M9" s="102">
        <v>101.8165</v>
      </c>
      <c r="N9" s="102">
        <v>104.7914</v>
      </c>
      <c r="O9" s="104">
        <v>103.37430000000001</v>
      </c>
      <c r="P9" s="104">
        <v>99.984399999999994</v>
      </c>
      <c r="Q9" s="104">
        <v>103.7252</v>
      </c>
      <c r="R9" s="104">
        <v>111.9058</v>
      </c>
      <c r="S9" s="104">
        <v>112.62560000000001</v>
      </c>
      <c r="T9" s="105">
        <v>110.908</v>
      </c>
    </row>
    <row r="10" spans="1:20" s="36" customFormat="1" ht="11.25" x14ac:dyDescent="0.2">
      <c r="A10" s="36" t="s">
        <v>2818</v>
      </c>
      <c r="B10" s="36" t="s">
        <v>5351</v>
      </c>
      <c r="C10" s="62"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98.392399999999995</v>
      </c>
      <c r="H10" s="74">
        <v>96.457700000000003</v>
      </c>
      <c r="I10" s="74">
        <v>101.0232</v>
      </c>
      <c r="J10" s="74">
        <v>101.8597</v>
      </c>
      <c r="K10" s="74">
        <v>97.4251</v>
      </c>
      <c r="L10" s="74">
        <v>96.989199999999997</v>
      </c>
      <c r="M10" s="74">
        <v>97.188400000000001</v>
      </c>
      <c r="N10" s="74">
        <v>98.347099999999998</v>
      </c>
      <c r="O10" s="74">
        <v>98.756399999999999</v>
      </c>
      <c r="P10" s="74">
        <v>100.1811</v>
      </c>
      <c r="Q10" s="74">
        <v>103.17400000000001</v>
      </c>
      <c r="R10" s="74">
        <v>109.2513</v>
      </c>
      <c r="S10" s="74">
        <v>110.54859999999999</v>
      </c>
      <c r="T10" s="73">
        <v>113.6477</v>
      </c>
    </row>
    <row r="11" spans="1:20" s="36" customFormat="1" ht="11.25" x14ac:dyDescent="0.2">
      <c r="A11" s="36" t="s">
        <v>2819</v>
      </c>
      <c r="B11" s="88"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98.094099999999997</v>
      </c>
      <c r="H11" s="74">
        <v>96.296099999999996</v>
      </c>
      <c r="I11" s="74">
        <v>101.03570000000001</v>
      </c>
      <c r="J11" s="74">
        <v>101.7653</v>
      </c>
      <c r="K11" s="74">
        <v>97.208500000000001</v>
      </c>
      <c r="L11" s="74">
        <v>96.845299999999995</v>
      </c>
      <c r="M11" s="74">
        <v>97.048900000000003</v>
      </c>
      <c r="N11" s="74">
        <v>98.192899999999995</v>
      </c>
      <c r="O11" s="74">
        <v>98.645200000000003</v>
      </c>
      <c r="P11" s="74">
        <v>100.1546</v>
      </c>
      <c r="Q11" s="74">
        <v>103.24720000000001</v>
      </c>
      <c r="R11" s="74">
        <v>108.98860000000001</v>
      </c>
      <c r="S11" s="74">
        <v>109.902</v>
      </c>
      <c r="T11" s="73">
        <v>113.2452</v>
      </c>
    </row>
    <row r="12" spans="1:20" s="36" customFormat="1" ht="11.25" x14ac:dyDescent="0.2">
      <c r="A12" s="36" t="s">
        <v>2840</v>
      </c>
      <c r="B12" s="88"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109.2817</v>
      </c>
      <c r="H12" s="74">
        <v>102.30249999999999</v>
      </c>
      <c r="I12" s="74">
        <v>100.4218</v>
      </c>
      <c r="J12" s="74">
        <v>105.2114</v>
      </c>
      <c r="K12" s="74">
        <v>105.2949</v>
      </c>
      <c r="L12" s="74">
        <v>102.1841</v>
      </c>
      <c r="M12" s="74">
        <v>102.2273</v>
      </c>
      <c r="N12" s="74">
        <v>103.9169</v>
      </c>
      <c r="O12" s="74">
        <v>102.7709</v>
      </c>
      <c r="P12" s="74">
        <v>101.1373</v>
      </c>
      <c r="Q12" s="74">
        <v>101.07389999999999</v>
      </c>
      <c r="R12" s="74">
        <v>116.7899</v>
      </c>
      <c r="S12" s="74">
        <v>129.1063</v>
      </c>
      <c r="T12" s="73">
        <v>125.1992</v>
      </c>
    </row>
    <row r="13" spans="1:20" s="36" customFormat="1" ht="11.25" x14ac:dyDescent="0.2">
      <c r="A13" s="36" t="s">
        <v>2846</v>
      </c>
      <c r="B13" s="88" t="s">
        <v>5354</v>
      </c>
      <c r="C13" s="62" t="s">
        <v>3514</v>
      </c>
      <c r="D13" s="21" t="str">
        <f>IF(LEFT($I$1,1)="1",VLOOKUP($A13,PPI_IPI_PGA_PGAI!$A:$E,2,FALSE),IF(LEFT($I$1,1)="2",VLOOKUP($A13,PPI_IPI_PGA_PGAI!$A:$E,3,FALSE),IF(LEFT($I$1,1)="3",VLOOKUP($A13,PPI_IPI_PGA_PGAI!$A:$E,4,FALSE),VLOOKUP($A13,PPI_IPI_PGA_PGAI!$A:$E,5,FALSE))))</f>
        <v>Bergbauprodukte</v>
      </c>
      <c r="E13" s="10">
        <v>1.4357</v>
      </c>
      <c r="G13" s="74">
        <v>180.31530000000001</v>
      </c>
      <c r="H13" s="74">
        <v>194.82990000000001</v>
      </c>
      <c r="I13" s="74">
        <v>190.92670000000001</v>
      </c>
      <c r="J13" s="74">
        <v>176.05670000000001</v>
      </c>
      <c r="K13" s="74">
        <v>125.69889999999999</v>
      </c>
      <c r="L13" s="74">
        <v>107.13890000000001</v>
      </c>
      <c r="M13" s="74">
        <v>118.21259999999999</v>
      </c>
      <c r="N13" s="74">
        <v>139.08680000000001</v>
      </c>
      <c r="O13" s="74">
        <v>125.3194</v>
      </c>
      <c r="P13" s="74">
        <v>100.82340000000001</v>
      </c>
      <c r="Q13" s="74">
        <v>133.36600000000001</v>
      </c>
      <c r="R13" s="74">
        <v>235.74440000000001</v>
      </c>
      <c r="S13" s="74">
        <v>210.07169999999999</v>
      </c>
      <c r="T13" s="73">
        <v>165.2706</v>
      </c>
    </row>
    <row r="14" spans="1:20" s="36" customFormat="1" ht="11.25" x14ac:dyDescent="0.2">
      <c r="A14" s="36" t="s">
        <v>2857</v>
      </c>
      <c r="B14" s="88" t="s">
        <v>5355</v>
      </c>
      <c r="C14" s="62" t="s">
        <v>3515</v>
      </c>
      <c r="D14" s="21" t="str">
        <f>IF(LEFT($I$1,1)="1",VLOOKUP($A14,PPI_IPI_PGA_PGAI!$A:$E,2,FALSE),IF(LEFT($I$1,1)="2",VLOOKUP($A14,PPI_IPI_PGA_PGAI!$A:$E,3,FALSE),IF(LEFT($I$1,1)="3",VLOOKUP($A14,PPI_IPI_PGA_PGAI!$A:$E,4,FALSE),VLOOKUP($A14,PPI_IPI_PGA_PGAI!$A:$E,5,FALSE))))</f>
        <v>Verarbeitete Produkte</v>
      </c>
      <c r="E14" s="10">
        <v>90.817400000000006</v>
      </c>
      <c r="G14" s="74">
        <v>111.5938</v>
      </c>
      <c r="H14" s="74">
        <v>109.816</v>
      </c>
      <c r="I14" s="74">
        <v>109.3907</v>
      </c>
      <c r="J14" s="74">
        <v>108.2118</v>
      </c>
      <c r="K14" s="74">
        <v>101.9922</v>
      </c>
      <c r="L14" s="74">
        <v>99.962999999999994</v>
      </c>
      <c r="M14" s="74">
        <v>101.2685</v>
      </c>
      <c r="N14" s="74">
        <v>104.071</v>
      </c>
      <c r="O14" s="74">
        <v>103.1982</v>
      </c>
      <c r="P14" s="74">
        <v>100.09829999999999</v>
      </c>
      <c r="Q14" s="74">
        <v>103.3319</v>
      </c>
      <c r="R14" s="74">
        <v>109.9787</v>
      </c>
      <c r="S14" s="74">
        <v>109.8272</v>
      </c>
      <c r="T14" s="73">
        <v>107.883</v>
      </c>
    </row>
    <row r="15" spans="1:20" s="36" customFormat="1" ht="11.25" x14ac:dyDescent="0.2">
      <c r="A15" s="36" t="s">
        <v>2858</v>
      </c>
      <c r="B15" s="88" t="s">
        <v>5356</v>
      </c>
      <c r="C15" s="63">
        <v>10</v>
      </c>
      <c r="D15" s="23" t="str">
        <f>IF(LEFT($I$1,1)="1",VLOOKUP($A15,PPI_IPI_PGA_PGAI!$A:$E,2,FALSE),IF(LEFT($I$1,1)="2",VLOOKUP($A15,PPI_IPI_PGA_PGAI!$A:$E,3,FALSE),IF(LEFT($I$1,1)="3",VLOOKUP($A15,PPI_IPI_PGA_PGAI!$A:$E,4,FALSE),VLOOKUP($A15,PPI_IPI_PGA_PGAI!$A:$E,5,FALSE))))</f>
        <v>Nahrungs- und Futtermittel</v>
      </c>
      <c r="E15" s="10">
        <v>9.6545000000000005</v>
      </c>
      <c r="G15" s="74">
        <v>99.577699999999993</v>
      </c>
      <c r="H15" s="74">
        <v>98.7239</v>
      </c>
      <c r="I15" s="74">
        <v>99.808199999999999</v>
      </c>
      <c r="J15" s="74">
        <v>100.4627</v>
      </c>
      <c r="K15" s="74">
        <v>98.165800000000004</v>
      </c>
      <c r="L15" s="74">
        <v>98.047600000000003</v>
      </c>
      <c r="M15" s="74">
        <v>97.869</v>
      </c>
      <c r="N15" s="74">
        <v>98.689599999999999</v>
      </c>
      <c r="O15" s="74">
        <v>99.198099999999997</v>
      </c>
      <c r="P15" s="74">
        <v>99.650800000000004</v>
      </c>
      <c r="Q15" s="74">
        <v>100.5604</v>
      </c>
      <c r="R15" s="74">
        <v>103.4182</v>
      </c>
      <c r="S15" s="74">
        <v>106.89700000000001</v>
      </c>
      <c r="T15" s="73">
        <v>108.7209</v>
      </c>
    </row>
    <row r="16" spans="1:20" s="36" customFormat="1" ht="11.25" x14ac:dyDescent="0.2">
      <c r="A16" s="36" t="s">
        <v>2906</v>
      </c>
      <c r="B16" s="88" t="s">
        <v>5357</v>
      </c>
      <c r="C16" s="63">
        <v>11</v>
      </c>
      <c r="D16" s="22" t="str">
        <f>IF(LEFT($I$1,1)="1",VLOOKUP($A16,PPI_IPI_PGA_PGAI!$A:$E,2,FALSE),IF(LEFT($I$1,1)="2",VLOOKUP($A16,PPI_IPI_PGA_PGAI!$A:$E,3,FALSE),IF(LEFT($I$1,1)="3",VLOOKUP($A16,PPI_IPI_PGA_PGAI!$A:$E,4,FALSE),VLOOKUP($A16,PPI_IPI_PGA_PGAI!$A:$E,5,FALSE))))</f>
        <v>Getränke</v>
      </c>
      <c r="E16" s="10">
        <v>1.127</v>
      </c>
      <c r="G16" s="74">
        <v>98.2667</v>
      </c>
      <c r="H16" s="74">
        <v>97.192400000000006</v>
      </c>
      <c r="I16" s="74">
        <v>97.458699999999993</v>
      </c>
      <c r="J16" s="74">
        <v>98.4178</v>
      </c>
      <c r="K16" s="74">
        <v>96.942700000000002</v>
      </c>
      <c r="L16" s="74">
        <v>96.767300000000006</v>
      </c>
      <c r="M16" s="74">
        <v>97.179199999999994</v>
      </c>
      <c r="N16" s="74">
        <v>98.6828</v>
      </c>
      <c r="O16" s="74">
        <v>100.7636</v>
      </c>
      <c r="P16" s="74">
        <v>100.66200000000001</v>
      </c>
      <c r="Q16" s="74">
        <v>100.2492</v>
      </c>
      <c r="R16" s="74">
        <v>101.3348</v>
      </c>
      <c r="S16" s="74">
        <v>104.312</v>
      </c>
      <c r="T16" s="73">
        <v>105.5654</v>
      </c>
    </row>
    <row r="17" spans="1:20" s="36" customFormat="1" ht="11.25" x14ac:dyDescent="0.2">
      <c r="A17" s="36" t="s">
        <v>2916</v>
      </c>
      <c r="B17" s="88" t="s">
        <v>5358</v>
      </c>
      <c r="C17" s="63">
        <v>12</v>
      </c>
      <c r="D17" s="22" t="str">
        <f>IF(LEFT($I$1,1)="1",VLOOKUP($A17,PPI_IPI_PGA_PGAI!$A:$E,2,FALSE),IF(LEFT($I$1,1)="2",VLOOKUP($A17,PPI_IPI_PGA_PGAI!$A:$E,3,FALSE),IF(LEFT($I$1,1)="3",VLOOKUP($A17,PPI_IPI_PGA_PGAI!$A:$E,4,FALSE),VLOOKUP($A17,PPI_IPI_PGA_PGAI!$A:$E,5,FALSE))))</f>
        <v>Tabakprodukte</v>
      </c>
      <c r="E17" s="10">
        <v>0.2732</v>
      </c>
      <c r="G17" s="74">
        <v>69.4482</v>
      </c>
      <c r="H17" s="74">
        <v>76.092500000000001</v>
      </c>
      <c r="I17" s="74">
        <v>82.760099999999994</v>
      </c>
      <c r="J17" s="74">
        <v>87.653599999999997</v>
      </c>
      <c r="K17" s="74">
        <v>91.335499999999996</v>
      </c>
      <c r="L17" s="74">
        <v>92.578999999999994</v>
      </c>
      <c r="M17" s="74">
        <v>92.849800000000002</v>
      </c>
      <c r="N17" s="74">
        <v>96.412899999999993</v>
      </c>
      <c r="O17" s="74">
        <v>97.586100000000002</v>
      </c>
      <c r="P17" s="74">
        <v>99.531199999999998</v>
      </c>
      <c r="Q17" s="74">
        <v>101.8558</v>
      </c>
      <c r="R17" s="74">
        <v>104.2302</v>
      </c>
      <c r="S17" s="74">
        <v>105.48050000000001</v>
      </c>
      <c r="T17" s="73">
        <v>107.1828</v>
      </c>
    </row>
    <row r="18" spans="1:20" s="36" customFormat="1" ht="11.25" x14ac:dyDescent="0.2">
      <c r="A18" s="36" t="s">
        <v>2917</v>
      </c>
      <c r="B18" s="88" t="s">
        <v>5359</v>
      </c>
      <c r="C18" s="63">
        <v>13</v>
      </c>
      <c r="D18" s="23" t="str">
        <f>IF(LEFT($I$1,1)="1",VLOOKUP($A18,PPI_IPI_PGA_PGAI!$A:$E,2,FALSE),IF(LEFT($I$1,1)="2",VLOOKUP($A18,PPI_IPI_PGA_PGAI!$A:$E,3,FALSE),IF(LEFT($I$1,1)="3",VLOOKUP($A18,PPI_IPI_PGA_PGAI!$A:$E,4,FALSE),VLOOKUP($A18,PPI_IPI_PGA_PGAI!$A:$E,5,FALSE))))</f>
        <v>Textilien</v>
      </c>
      <c r="E18" s="10">
        <v>0.81840000000000002</v>
      </c>
      <c r="G18" s="74">
        <v>102.95350000000001</v>
      </c>
      <c r="H18" s="74">
        <v>100.2105</v>
      </c>
      <c r="I18" s="74">
        <v>101.2201</v>
      </c>
      <c r="J18" s="74">
        <v>101.4196</v>
      </c>
      <c r="K18" s="74">
        <v>98.936700000000002</v>
      </c>
      <c r="L18" s="74">
        <v>99.444500000000005</v>
      </c>
      <c r="M18" s="74">
        <v>98.9726</v>
      </c>
      <c r="N18" s="74">
        <v>102.4081</v>
      </c>
      <c r="O18" s="74">
        <v>101.9353</v>
      </c>
      <c r="P18" s="74">
        <v>100.01179999999999</v>
      </c>
      <c r="Q18" s="74">
        <v>101.5381</v>
      </c>
      <c r="R18" s="74">
        <v>106.60680000000001</v>
      </c>
      <c r="S18" s="74">
        <v>108.6949</v>
      </c>
      <c r="T18" s="73">
        <v>107.8882</v>
      </c>
    </row>
    <row r="19" spans="1:20" s="36" customFormat="1" ht="11.25" x14ac:dyDescent="0.2">
      <c r="A19" s="36" t="s">
        <v>2925</v>
      </c>
      <c r="B19" s="88" t="s">
        <v>5360</v>
      </c>
      <c r="C19" s="63">
        <v>14</v>
      </c>
      <c r="D19" s="23" t="str">
        <f>IF(LEFT($I$1,1)="1",VLOOKUP($A19,PPI_IPI_PGA_PGAI!$A:$E,2,FALSE),IF(LEFT($I$1,1)="2",VLOOKUP($A19,PPI_IPI_PGA_PGAI!$A:$E,3,FALSE),IF(LEFT($I$1,1)="3",VLOOKUP($A19,PPI_IPI_PGA_PGAI!$A:$E,4,FALSE),VLOOKUP($A19,PPI_IPI_PGA_PGAI!$A:$E,5,FALSE))))</f>
        <v>Bekleidung</v>
      </c>
      <c r="E19" s="10">
        <v>2.1652999999999998</v>
      </c>
      <c r="G19" s="74">
        <v>104.1645</v>
      </c>
      <c r="H19" s="74">
        <v>104.2195</v>
      </c>
      <c r="I19" s="74">
        <v>104.1559</v>
      </c>
      <c r="J19" s="74">
        <v>103.90049999999999</v>
      </c>
      <c r="K19" s="74">
        <v>99.585999999999999</v>
      </c>
      <c r="L19" s="74">
        <v>99.250600000000006</v>
      </c>
      <c r="M19" s="74">
        <v>100.06610000000001</v>
      </c>
      <c r="N19" s="74">
        <v>101.64870000000001</v>
      </c>
      <c r="O19" s="74">
        <v>102.34950000000001</v>
      </c>
      <c r="P19" s="74">
        <v>99.810400000000001</v>
      </c>
      <c r="Q19" s="74">
        <v>99.986800000000002</v>
      </c>
      <c r="R19" s="74">
        <v>100.55249999999999</v>
      </c>
      <c r="S19" s="74">
        <v>101.0065</v>
      </c>
      <c r="T19" s="73">
        <v>101.5977</v>
      </c>
    </row>
    <row r="20" spans="1:20" s="36" customFormat="1" ht="11.25" x14ac:dyDescent="0.2">
      <c r="A20" s="36" t="s">
        <v>2932</v>
      </c>
      <c r="B20" s="88" t="s">
        <v>5361</v>
      </c>
      <c r="C20" s="63">
        <v>15</v>
      </c>
      <c r="D20" s="23" t="str">
        <f>IF(LEFT($I$1,1)="1",VLOOKUP($A20,PPI_IPI_PGA_PGAI!$A:$E,2,FALSE),IF(LEFT($I$1,1)="2",VLOOKUP($A20,PPI_IPI_PGA_PGAI!$A:$E,3,FALSE),IF(LEFT($I$1,1)="3",VLOOKUP($A20,PPI_IPI_PGA_PGAI!$A:$E,4,FALSE),VLOOKUP($A20,PPI_IPI_PGA_PGAI!$A:$E,5,FALSE))))</f>
        <v>Leder, Lederwaren und Schuhe</v>
      </c>
      <c r="E20" s="10">
        <v>1.073</v>
      </c>
      <c r="G20" s="74">
        <v>94.740200000000002</v>
      </c>
      <c r="H20" s="74">
        <v>96.845799999999997</v>
      </c>
      <c r="I20" s="74">
        <v>98.932500000000005</v>
      </c>
      <c r="J20" s="74">
        <v>98.997</v>
      </c>
      <c r="K20" s="74">
        <v>95.140299999999996</v>
      </c>
      <c r="L20" s="74">
        <v>96.1511</v>
      </c>
      <c r="M20" s="74">
        <v>96.52</v>
      </c>
      <c r="N20" s="74">
        <v>100.6046</v>
      </c>
      <c r="O20" s="74">
        <v>101.6046</v>
      </c>
      <c r="P20" s="74">
        <v>100.8091</v>
      </c>
      <c r="Q20" s="74">
        <v>101.4618</v>
      </c>
      <c r="R20" s="74">
        <v>103.51909999999999</v>
      </c>
      <c r="S20" s="74">
        <v>106.50960000000001</v>
      </c>
      <c r="T20" s="73">
        <v>107.5493</v>
      </c>
    </row>
    <row r="21" spans="1:20" s="36" customFormat="1" ht="11.25" x14ac:dyDescent="0.2">
      <c r="A21" s="36" t="s">
        <v>2937</v>
      </c>
      <c r="B21" s="88" t="s">
        <v>5362</v>
      </c>
      <c r="C21" s="63">
        <v>16</v>
      </c>
      <c r="D21" s="23" t="str">
        <f>IF(LEFT($I$1,1)="1",VLOOKUP($A21,PPI_IPI_PGA_PGAI!$A:$E,2,FALSE),IF(LEFT($I$1,1)="2",VLOOKUP($A21,PPI_IPI_PGA_PGAI!$A:$E,3,FALSE),IF(LEFT($I$1,1)="3",VLOOKUP($A21,PPI_IPI_PGA_PGAI!$A:$E,4,FALSE),VLOOKUP($A21,PPI_IPI_PGA_PGAI!$A:$E,5,FALSE))))</f>
        <v>Holzprodukte</v>
      </c>
      <c r="E21" s="10">
        <v>2.9561000000000002</v>
      </c>
      <c r="G21" s="74">
        <v>97.951099999999997</v>
      </c>
      <c r="H21" s="74">
        <v>98.756399999999999</v>
      </c>
      <c r="I21" s="74">
        <v>98.777299999999997</v>
      </c>
      <c r="J21" s="74">
        <v>98.830500000000001</v>
      </c>
      <c r="K21" s="74">
        <v>97.004300000000001</v>
      </c>
      <c r="L21" s="74">
        <v>95.9739</v>
      </c>
      <c r="M21" s="74">
        <v>95.590299999999999</v>
      </c>
      <c r="N21" s="74">
        <v>98.29</v>
      </c>
      <c r="O21" s="74">
        <v>100.16200000000001</v>
      </c>
      <c r="P21" s="74">
        <v>99.4893</v>
      </c>
      <c r="Q21" s="74">
        <v>103.8278</v>
      </c>
      <c r="R21" s="74">
        <v>115.8711</v>
      </c>
      <c r="S21" s="74">
        <v>120.8837</v>
      </c>
      <c r="T21" s="73">
        <v>121.5467</v>
      </c>
    </row>
    <row r="22" spans="1:20" s="36" customFormat="1" ht="11.25" x14ac:dyDescent="0.2">
      <c r="A22" s="36" t="s">
        <v>2952</v>
      </c>
      <c r="B22" s="88" t="s">
        <v>5363</v>
      </c>
      <c r="C22" s="63">
        <v>17</v>
      </c>
      <c r="D22" s="23" t="str">
        <f>IF(LEFT($I$1,1)="1",VLOOKUP($A22,PPI_IPI_PGA_PGAI!$A:$E,2,FALSE),IF(LEFT($I$1,1)="2",VLOOKUP($A22,PPI_IPI_PGA_PGAI!$A:$E,3,FALSE),IF(LEFT($I$1,1)="3",VLOOKUP($A22,PPI_IPI_PGA_PGAI!$A:$E,4,FALSE),VLOOKUP($A22,PPI_IPI_PGA_PGAI!$A:$E,5,FALSE))))</f>
        <v>Papier und Papierprodukte</v>
      </c>
      <c r="E22" s="10">
        <v>1.2299</v>
      </c>
      <c r="G22" s="74">
        <v>113.253</v>
      </c>
      <c r="H22" s="74">
        <v>109.5416</v>
      </c>
      <c r="I22" s="74">
        <v>108.7988</v>
      </c>
      <c r="J22" s="74">
        <v>108.2996</v>
      </c>
      <c r="K22" s="74">
        <v>100.5496</v>
      </c>
      <c r="L22" s="74">
        <v>99.945700000000002</v>
      </c>
      <c r="M22" s="74">
        <v>100.285</v>
      </c>
      <c r="N22" s="74">
        <v>105.16679999999999</v>
      </c>
      <c r="O22" s="74">
        <v>104.1061</v>
      </c>
      <c r="P22" s="74">
        <v>100.5637</v>
      </c>
      <c r="Q22" s="74">
        <v>103.39960000000001</v>
      </c>
      <c r="R22" s="74">
        <v>118.17189999999999</v>
      </c>
      <c r="S22" s="74">
        <v>120.0382</v>
      </c>
      <c r="T22" s="73">
        <v>113.4633</v>
      </c>
    </row>
    <row r="23" spans="1:20" s="36" customFormat="1" ht="11.25" x14ac:dyDescent="0.2">
      <c r="A23" s="36" t="s">
        <v>2963</v>
      </c>
      <c r="B23" s="88" t="s">
        <v>5364</v>
      </c>
      <c r="C23" s="63">
        <v>18</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114.0359</v>
      </c>
      <c r="H23" s="74">
        <v>109.43770000000001</v>
      </c>
      <c r="I23" s="74">
        <v>110.1339</v>
      </c>
      <c r="J23" s="74">
        <v>107.05329999999999</v>
      </c>
      <c r="K23" s="74">
        <v>102.6279</v>
      </c>
      <c r="L23" s="74">
        <v>101.637</v>
      </c>
      <c r="M23" s="74">
        <v>100.8095</v>
      </c>
      <c r="N23" s="74">
        <v>101.2825</v>
      </c>
      <c r="O23" s="74">
        <v>100.8104</v>
      </c>
      <c r="P23" s="74">
        <v>100.00369999999999</v>
      </c>
      <c r="Q23" s="74">
        <v>100.1782</v>
      </c>
      <c r="R23" s="74">
        <v>106.82380000000001</v>
      </c>
      <c r="S23" s="74">
        <v>112.0419</v>
      </c>
      <c r="T23" s="73">
        <v>112.0095</v>
      </c>
    </row>
    <row r="24" spans="1:20" s="36" customFormat="1" ht="11.25" x14ac:dyDescent="0.2">
      <c r="A24" s="36" t="s">
        <v>2973</v>
      </c>
      <c r="B24" s="88" t="s">
        <v>5365</v>
      </c>
      <c r="C24" s="63">
        <v>19</v>
      </c>
      <c r="D24" s="22" t="str">
        <f>IF(LEFT($I$1,1)="1",VLOOKUP($A24,PPI_IPI_PGA_PGAI!$A:$E,2,FALSE),IF(LEFT($I$1,1)="2",VLOOKUP($A24,PPI_IPI_PGA_PGAI!$A:$E,3,FALSE),IF(LEFT($I$1,1)="3",VLOOKUP($A24,PPI_IPI_PGA_PGAI!$A:$E,4,FALSE),VLOOKUP($A24,PPI_IPI_PGA_PGAI!$A:$E,5,FALSE))))</f>
        <v>Mineralölprodukte</v>
      </c>
      <c r="E24" s="10">
        <v>1.9231</v>
      </c>
      <c r="G24" s="74">
        <v>209.54140000000001</v>
      </c>
      <c r="H24" s="74">
        <v>225.55420000000001</v>
      </c>
      <c r="I24" s="74">
        <v>215.25739999999999</v>
      </c>
      <c r="J24" s="74">
        <v>200.25040000000001</v>
      </c>
      <c r="K24" s="74">
        <v>137.779</v>
      </c>
      <c r="L24" s="74">
        <v>109.7171</v>
      </c>
      <c r="M24" s="74">
        <v>133.2396</v>
      </c>
      <c r="N24" s="74">
        <v>170.0232</v>
      </c>
      <c r="O24" s="74">
        <v>157.9171</v>
      </c>
      <c r="P24" s="74">
        <v>101.8544</v>
      </c>
      <c r="Q24" s="74">
        <v>145.77950000000001</v>
      </c>
      <c r="R24" s="74">
        <v>261.04899999999998</v>
      </c>
      <c r="S24" s="74">
        <v>206.3758</v>
      </c>
      <c r="T24" s="73">
        <v>179.3785</v>
      </c>
    </row>
    <row r="25" spans="1:20" s="36" customFormat="1" ht="11.25" x14ac:dyDescent="0.2">
      <c r="A25" s="36" t="s">
        <v>2982</v>
      </c>
      <c r="B25" s="88" t="s">
        <v>5366</v>
      </c>
      <c r="C25" s="63">
        <v>20</v>
      </c>
      <c r="D25" s="23" t="str">
        <f>IF(LEFT($I$1,1)="1",VLOOKUP($A25,PPI_IPI_PGA_PGAI!$A:$E,2,FALSE),IF(LEFT($I$1,1)="2",VLOOKUP($A25,PPI_IPI_PGA_PGAI!$A:$E,3,FALSE),IF(LEFT($I$1,1)="3",VLOOKUP($A25,PPI_IPI_PGA_PGAI!$A:$E,4,FALSE),VLOOKUP($A25,PPI_IPI_PGA_PGAI!$A:$E,5,FALSE))))</f>
        <v>Chemische Produkte</v>
      </c>
      <c r="E25" s="10">
        <v>6.7489999999999997</v>
      </c>
      <c r="G25" s="74">
        <v>111.78060000000001</v>
      </c>
      <c r="H25" s="74">
        <v>111.00749999999999</v>
      </c>
      <c r="I25" s="74">
        <v>113.4359</v>
      </c>
      <c r="J25" s="74">
        <v>111.99679999999999</v>
      </c>
      <c r="K25" s="74">
        <v>104.4662</v>
      </c>
      <c r="L25" s="74">
        <v>101.4854</v>
      </c>
      <c r="M25" s="74">
        <v>103.4832</v>
      </c>
      <c r="N25" s="74">
        <v>108.20959999999999</v>
      </c>
      <c r="O25" s="74">
        <v>108.2059</v>
      </c>
      <c r="P25" s="74">
        <v>102.5796</v>
      </c>
      <c r="Q25" s="74">
        <v>106.2694</v>
      </c>
      <c r="R25" s="74">
        <v>115.889</v>
      </c>
      <c r="S25" s="74">
        <v>112.3248</v>
      </c>
      <c r="T25" s="73">
        <v>106.4033</v>
      </c>
    </row>
    <row r="26" spans="1:20" s="36" customFormat="1" ht="11.25" x14ac:dyDescent="0.2">
      <c r="A26" s="36" t="s">
        <v>3004</v>
      </c>
      <c r="B26" s="88" t="s">
        <v>5367</v>
      </c>
      <c r="C26" s="63">
        <v>21</v>
      </c>
      <c r="D26" s="23" t="str">
        <f>IF(LEFT($I$1,1)="1",VLOOKUP($A26,PPI_IPI_PGA_PGAI!$A:$E,2,FALSE),IF(LEFT($I$1,1)="2",VLOOKUP($A26,PPI_IPI_PGA_PGAI!$A:$E,3,FALSE),IF(LEFT($I$1,1)="3",VLOOKUP($A26,PPI_IPI_PGA_PGAI!$A:$E,4,FALSE),VLOOKUP($A26,PPI_IPI_PGA_PGAI!$A:$E,5,FALSE))))</f>
        <v>Pharmazeutische Produkte</v>
      </c>
      <c r="E26" s="10">
        <v>10.667199999999999</v>
      </c>
      <c r="G26" s="74">
        <v>122.8612</v>
      </c>
      <c r="H26" s="74">
        <v>118.9517</v>
      </c>
      <c r="I26" s="74">
        <v>118.0821</v>
      </c>
      <c r="J26" s="74">
        <v>115.7941</v>
      </c>
      <c r="K26" s="74">
        <v>110.90470000000001</v>
      </c>
      <c r="L26" s="74">
        <v>109.586</v>
      </c>
      <c r="M26" s="74">
        <v>109.8929</v>
      </c>
      <c r="N26" s="74">
        <v>107.7624</v>
      </c>
      <c r="O26" s="74">
        <v>104.27379999999999</v>
      </c>
      <c r="P26" s="74">
        <v>101.2825</v>
      </c>
      <c r="Q26" s="74">
        <v>99.478800000000007</v>
      </c>
      <c r="R26" s="74">
        <v>97.4238</v>
      </c>
      <c r="S26" s="74">
        <v>95.632400000000004</v>
      </c>
      <c r="T26" s="73">
        <v>92.281199999999998</v>
      </c>
    </row>
    <row r="27" spans="1:20" s="36" customFormat="1" ht="11.25" x14ac:dyDescent="0.2">
      <c r="A27" s="36" t="s">
        <v>3007</v>
      </c>
      <c r="B27" s="88" t="s">
        <v>5368</v>
      </c>
      <c r="C27" s="63">
        <v>22</v>
      </c>
      <c r="D27" s="23" t="str">
        <f>IF(LEFT($I$1,1)="1",VLOOKUP($A27,PPI_IPI_PGA_PGAI!$A:$E,2,FALSE),IF(LEFT($I$1,1)="2",VLOOKUP($A27,PPI_IPI_PGA_PGAI!$A:$E,3,FALSE),IF(LEFT($I$1,1)="3",VLOOKUP($A27,PPI_IPI_PGA_PGAI!$A:$E,4,FALSE),VLOOKUP($A27,PPI_IPI_PGA_PGAI!$A:$E,5,FALSE))))</f>
        <v>Gummi- und Kunststoffwaren</v>
      </c>
      <c r="E27" s="10">
        <v>3.0326</v>
      </c>
      <c r="G27" s="74">
        <v>106.0312</v>
      </c>
      <c r="H27" s="74">
        <v>105.1026</v>
      </c>
      <c r="I27" s="74">
        <v>105.74120000000001</v>
      </c>
      <c r="J27" s="74">
        <v>105.1759</v>
      </c>
      <c r="K27" s="74">
        <v>99.006</v>
      </c>
      <c r="L27" s="74">
        <v>98.050399999999996</v>
      </c>
      <c r="M27" s="74">
        <v>99.025199999999998</v>
      </c>
      <c r="N27" s="74">
        <v>102.78619999999999</v>
      </c>
      <c r="O27" s="74">
        <v>102.9014</v>
      </c>
      <c r="P27" s="74">
        <v>100.46469999999999</v>
      </c>
      <c r="Q27" s="74">
        <v>104.5472</v>
      </c>
      <c r="R27" s="74">
        <v>113.387</v>
      </c>
      <c r="S27" s="74">
        <v>114.5453</v>
      </c>
      <c r="T27" s="73">
        <v>111.7779</v>
      </c>
    </row>
    <row r="28" spans="1:20" s="36" customFormat="1" ht="11.25" x14ac:dyDescent="0.2">
      <c r="A28" s="36" t="s">
        <v>3027</v>
      </c>
      <c r="B28" s="88" t="s">
        <v>5369</v>
      </c>
      <c r="C28" s="63">
        <v>23</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99.536600000000007</v>
      </c>
      <c r="H28" s="74">
        <v>98.715299999999999</v>
      </c>
      <c r="I28" s="74">
        <v>99.104600000000005</v>
      </c>
      <c r="J28" s="74">
        <v>98.984800000000007</v>
      </c>
      <c r="K28" s="74">
        <v>96.355199999999996</v>
      </c>
      <c r="L28" s="74">
        <v>95.946700000000007</v>
      </c>
      <c r="M28" s="74">
        <v>96.4726</v>
      </c>
      <c r="N28" s="74">
        <v>98.981999999999999</v>
      </c>
      <c r="O28" s="74">
        <v>100.3523</v>
      </c>
      <c r="P28" s="74">
        <v>99.9024</v>
      </c>
      <c r="Q28" s="74">
        <v>101.6083</v>
      </c>
      <c r="R28" s="74">
        <v>109.7702</v>
      </c>
      <c r="S28" s="74">
        <v>120.1482</v>
      </c>
      <c r="T28" s="73">
        <v>118.313</v>
      </c>
    </row>
    <row r="29" spans="1:20" s="36" customFormat="1" ht="11.25" x14ac:dyDescent="0.2">
      <c r="A29" s="36" t="s">
        <v>3053</v>
      </c>
      <c r="B29" s="88" t="s">
        <v>5370</v>
      </c>
      <c r="C29" s="63">
        <v>24</v>
      </c>
      <c r="D29" s="23" t="str">
        <f>IF(LEFT($I$1,1)="1",VLOOKUP($A29,PPI_IPI_PGA_PGAI!$A:$E,2,FALSE),IF(LEFT($I$1,1)="2",VLOOKUP($A29,PPI_IPI_PGA_PGAI!$A:$E,3,FALSE),IF(LEFT($I$1,1)="3",VLOOKUP($A29,PPI_IPI_PGA_PGAI!$A:$E,4,FALSE),VLOOKUP($A29,PPI_IPI_PGA_PGAI!$A:$E,5,FALSE))))</f>
        <v>Metalle, Metallhalbzeug</v>
      </c>
      <c r="E29" s="10">
        <v>2.5855999999999999</v>
      </c>
      <c r="G29" s="74">
        <v>124.5789</v>
      </c>
      <c r="H29" s="74">
        <v>113.4413</v>
      </c>
      <c r="I29" s="74">
        <v>108.3147</v>
      </c>
      <c r="J29" s="74">
        <v>106.316</v>
      </c>
      <c r="K29" s="74">
        <v>92.772400000000005</v>
      </c>
      <c r="L29" s="74">
        <v>87.452600000000004</v>
      </c>
      <c r="M29" s="74">
        <v>98.444000000000003</v>
      </c>
      <c r="N29" s="74">
        <v>107.2038</v>
      </c>
      <c r="O29" s="74">
        <v>99.879000000000005</v>
      </c>
      <c r="P29" s="74">
        <v>93.705799999999996</v>
      </c>
      <c r="Q29" s="74">
        <v>126.059</v>
      </c>
      <c r="R29" s="74">
        <v>151.84020000000001</v>
      </c>
      <c r="S29" s="74">
        <v>128.83940000000001</v>
      </c>
      <c r="T29" s="73">
        <v>120.70659999999999</v>
      </c>
    </row>
    <row r="30" spans="1:20" s="36" customFormat="1" ht="11.25" x14ac:dyDescent="0.2">
      <c r="A30" s="36" t="s">
        <v>3089</v>
      </c>
      <c r="B30" s="88" t="s">
        <v>5371</v>
      </c>
      <c r="C30" s="63">
        <v>25</v>
      </c>
      <c r="D30" s="22" t="str">
        <f>IF(LEFT($I$1,1)="1",VLOOKUP($A30,PPI_IPI_PGA_PGAI!$A:$E,2,FALSE),IF(LEFT($I$1,1)="2",VLOOKUP($A30,PPI_IPI_PGA_PGAI!$A:$E,3,FALSE),IF(LEFT($I$1,1)="3",VLOOKUP($A30,PPI_IPI_PGA_PGAI!$A:$E,4,FALSE),VLOOKUP($A30,PPI_IPI_PGA_PGAI!$A:$E,5,FALSE))))</f>
        <v>Metallprodukte</v>
      </c>
      <c r="E30" s="10">
        <v>6.5347</v>
      </c>
      <c r="G30" s="74">
        <v>104.66889999999999</v>
      </c>
      <c r="H30" s="74">
        <v>104.2681</v>
      </c>
      <c r="I30" s="74">
        <v>104.607</v>
      </c>
      <c r="J30" s="74">
        <v>104.083</v>
      </c>
      <c r="K30" s="74">
        <v>99.958299999999994</v>
      </c>
      <c r="L30" s="74">
        <v>98.020700000000005</v>
      </c>
      <c r="M30" s="74">
        <v>98.141199999999998</v>
      </c>
      <c r="N30" s="74">
        <v>100.7968</v>
      </c>
      <c r="O30" s="74">
        <v>101.1884</v>
      </c>
      <c r="P30" s="74">
        <v>100.1041</v>
      </c>
      <c r="Q30" s="74">
        <v>104.59529999999999</v>
      </c>
      <c r="R30" s="74">
        <v>113.4357</v>
      </c>
      <c r="S30" s="74">
        <v>115.8507</v>
      </c>
      <c r="T30" s="73">
        <v>114.9635</v>
      </c>
    </row>
    <row r="31" spans="1:20" s="36" customFormat="1" ht="11.25" x14ac:dyDescent="0.2">
      <c r="A31" s="36" t="s">
        <v>3108</v>
      </c>
      <c r="B31" s="88" t="s">
        <v>5372</v>
      </c>
      <c r="C31" s="63">
        <v>26</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118.5197</v>
      </c>
      <c r="H31" s="74">
        <v>114.31059999999999</v>
      </c>
      <c r="I31" s="74">
        <v>112.9097</v>
      </c>
      <c r="J31" s="74">
        <v>110.94889999999999</v>
      </c>
      <c r="K31" s="74">
        <v>106.5812</v>
      </c>
      <c r="L31" s="74">
        <v>105.20650000000001</v>
      </c>
      <c r="M31" s="74">
        <v>104.06010000000001</v>
      </c>
      <c r="N31" s="74">
        <v>103.0836</v>
      </c>
      <c r="O31" s="74">
        <v>101.4774</v>
      </c>
      <c r="P31" s="74">
        <v>100.09310000000001</v>
      </c>
      <c r="Q31" s="74">
        <v>100.27500000000001</v>
      </c>
      <c r="R31" s="74">
        <v>101.2336</v>
      </c>
      <c r="S31" s="74">
        <v>102.8121</v>
      </c>
      <c r="T31" s="73">
        <v>101.4748</v>
      </c>
    </row>
    <row r="32" spans="1:20" s="36" customFormat="1" ht="11.25" x14ac:dyDescent="0.2">
      <c r="A32" s="36" t="s">
        <v>3120</v>
      </c>
      <c r="B32" s="88" t="s">
        <v>5373</v>
      </c>
      <c r="C32" s="63">
        <v>27</v>
      </c>
      <c r="D32" s="22" t="str">
        <f>IF(LEFT($I$1,1)="1",VLOOKUP($A32,PPI_IPI_PGA_PGAI!$A:$E,2,FALSE),IF(LEFT($I$1,1)="2",VLOOKUP($A32,PPI_IPI_PGA_PGAI!$A:$E,3,FALSE),IF(LEFT($I$1,1)="3",VLOOKUP($A32,PPI_IPI_PGA_PGAI!$A:$E,4,FALSE),VLOOKUP($A32,PPI_IPI_PGA_PGAI!$A:$E,5,FALSE))))</f>
        <v>Elektrische Ausrüstungen</v>
      </c>
      <c r="E32" s="10">
        <v>6.0377999999999998</v>
      </c>
      <c r="G32" s="74">
        <v>107.30540000000001</v>
      </c>
      <c r="H32" s="74">
        <v>104.8908</v>
      </c>
      <c r="I32" s="74">
        <v>103.9156</v>
      </c>
      <c r="J32" s="74">
        <v>102.908</v>
      </c>
      <c r="K32" s="74">
        <v>99.669200000000004</v>
      </c>
      <c r="L32" s="74">
        <v>98.280900000000003</v>
      </c>
      <c r="M32" s="74">
        <v>98.956400000000002</v>
      </c>
      <c r="N32" s="74">
        <v>100.72799999999999</v>
      </c>
      <c r="O32" s="74">
        <v>100.25020000000001</v>
      </c>
      <c r="P32" s="74">
        <v>99.632300000000001</v>
      </c>
      <c r="Q32" s="74">
        <v>101.7779</v>
      </c>
      <c r="R32" s="74">
        <v>104.6185</v>
      </c>
      <c r="S32" s="74">
        <v>105.6387</v>
      </c>
      <c r="T32" s="73">
        <v>103.9785</v>
      </c>
    </row>
    <row r="33" spans="1:20" s="36" customFormat="1" ht="11.25" x14ac:dyDescent="0.2">
      <c r="A33" s="36" t="s">
        <v>3135</v>
      </c>
      <c r="B33" s="88" t="s">
        <v>5374</v>
      </c>
      <c r="C33" s="63">
        <v>28</v>
      </c>
      <c r="D33" s="24" t="str">
        <f>IF(LEFT($I$1,1)="1",VLOOKUP($A33,PPI_IPI_PGA_PGAI!$A:$E,2,FALSE),IF(LEFT($I$1,1)="2",VLOOKUP($A33,PPI_IPI_PGA_PGAI!$A:$E,3,FALSE),IF(LEFT($I$1,1)="3",VLOOKUP($A33,PPI_IPI_PGA_PGAI!$A:$E,4,FALSE),VLOOKUP($A33,PPI_IPI_PGA_PGAI!$A:$E,5,FALSE))))</f>
        <v>Maschinen</v>
      </c>
      <c r="E33" s="10">
        <v>8.3438999999999997</v>
      </c>
      <c r="G33" s="74">
        <v>103.6247</v>
      </c>
      <c r="H33" s="74">
        <v>101.4282</v>
      </c>
      <c r="I33" s="74">
        <v>101.6962</v>
      </c>
      <c r="J33" s="74">
        <v>101.35080000000001</v>
      </c>
      <c r="K33" s="74">
        <v>96.979299999999995</v>
      </c>
      <c r="L33" s="74">
        <v>96.179599999999994</v>
      </c>
      <c r="M33" s="74">
        <v>96.655000000000001</v>
      </c>
      <c r="N33" s="74">
        <v>99.858500000000006</v>
      </c>
      <c r="O33" s="74">
        <v>100.0865</v>
      </c>
      <c r="P33" s="74">
        <v>99.567599999999999</v>
      </c>
      <c r="Q33" s="74">
        <v>101.3685</v>
      </c>
      <c r="R33" s="74">
        <v>104.09650000000001</v>
      </c>
      <c r="S33" s="74">
        <v>107.2406</v>
      </c>
      <c r="T33" s="73">
        <v>107.62990000000001</v>
      </c>
    </row>
    <row r="34" spans="1:20" s="36" customFormat="1" ht="11.25" x14ac:dyDescent="0.2">
      <c r="A34" s="36" t="s">
        <v>3161</v>
      </c>
      <c r="B34" s="88" t="s">
        <v>5375</v>
      </c>
      <c r="C34" s="63">
        <v>29</v>
      </c>
      <c r="D34" s="22" t="str">
        <f>IF(LEFT($I$1,1)="1",VLOOKUP($A34,PPI_IPI_PGA_PGAI!$A:$E,2,FALSE),IF(LEFT($I$1,1)="2",VLOOKUP($A34,PPI_IPI_PGA_PGAI!$A:$E,3,FALSE),IF(LEFT($I$1,1)="3",VLOOKUP($A34,PPI_IPI_PGA_PGAI!$A:$E,4,FALSE),VLOOKUP($A34,PPI_IPI_PGA_PGAI!$A:$E,5,FALSE))))</f>
        <v>Automobile und Automobilteile</v>
      </c>
      <c r="E34" s="10">
        <v>4.24</v>
      </c>
      <c r="G34" s="74">
        <v>114.0219</v>
      </c>
      <c r="H34" s="74">
        <v>109.961</v>
      </c>
      <c r="I34" s="74">
        <v>106.0673</v>
      </c>
      <c r="J34" s="74">
        <v>104.83150000000001</v>
      </c>
      <c r="K34" s="74">
        <v>99.453299999999999</v>
      </c>
      <c r="L34" s="74">
        <v>97.379199999999997</v>
      </c>
      <c r="M34" s="74">
        <v>99.088899999999995</v>
      </c>
      <c r="N34" s="74">
        <v>99.971900000000005</v>
      </c>
      <c r="O34" s="74">
        <v>99.758700000000005</v>
      </c>
      <c r="P34" s="74">
        <v>99.5642</v>
      </c>
      <c r="Q34" s="74">
        <v>100.91200000000001</v>
      </c>
      <c r="R34" s="74">
        <v>104.26439999999999</v>
      </c>
      <c r="S34" s="74">
        <v>108.0714</v>
      </c>
      <c r="T34" s="73">
        <v>106.9937</v>
      </c>
    </row>
    <row r="35" spans="1:20" s="36" customFormat="1" ht="11.25" x14ac:dyDescent="0.2">
      <c r="A35" s="36" t="s">
        <v>3167</v>
      </c>
      <c r="B35" s="88" t="s">
        <v>5376</v>
      </c>
      <c r="C35" s="63">
        <v>30</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80" t="s">
        <v>5388</v>
      </c>
      <c r="T35" s="153" t="s">
        <v>5388</v>
      </c>
    </row>
    <row r="36" spans="1:20" s="36" customFormat="1" ht="11.25" x14ac:dyDescent="0.2">
      <c r="A36" s="36" t="s">
        <v>3174</v>
      </c>
      <c r="B36" s="88" t="s">
        <v>5377</v>
      </c>
      <c r="C36" s="63">
        <v>31</v>
      </c>
      <c r="D36" s="22" t="str">
        <f>IF(LEFT($I$1,1)="1",VLOOKUP($A36,PPI_IPI_PGA_PGAI!$A:$E,2,FALSE),IF(LEFT($I$1,1)="2",VLOOKUP($A36,PPI_IPI_PGA_PGAI!$A:$E,3,FALSE),IF(LEFT($I$1,1)="3",VLOOKUP($A36,PPI_IPI_PGA_PGAI!$A:$E,4,FALSE),VLOOKUP($A36,PPI_IPI_PGA_PGAI!$A:$E,5,FALSE))))</f>
        <v>Möbel</v>
      </c>
      <c r="E36" s="10">
        <v>1.4449000000000001</v>
      </c>
      <c r="G36" s="74">
        <v>101.22499999999999</v>
      </c>
      <c r="H36" s="74">
        <v>99.475700000000003</v>
      </c>
      <c r="I36" s="74">
        <v>99.802800000000005</v>
      </c>
      <c r="J36" s="74">
        <v>100.2854</v>
      </c>
      <c r="K36" s="74">
        <v>97.345100000000002</v>
      </c>
      <c r="L36" s="74">
        <v>96.887299999999996</v>
      </c>
      <c r="M36" s="74">
        <v>97.094700000000003</v>
      </c>
      <c r="N36" s="74">
        <v>99.752300000000005</v>
      </c>
      <c r="O36" s="74">
        <v>100.53570000000001</v>
      </c>
      <c r="P36" s="74">
        <v>100.17910000000001</v>
      </c>
      <c r="Q36" s="74">
        <v>102.31189999999999</v>
      </c>
      <c r="R36" s="74">
        <v>105.66419999999999</v>
      </c>
      <c r="S36" s="74">
        <v>109.40940000000001</v>
      </c>
      <c r="T36" s="73">
        <v>107.9952</v>
      </c>
    </row>
    <row r="37" spans="1:20" s="36" customFormat="1" ht="11.25" x14ac:dyDescent="0.2">
      <c r="A37" s="36" t="s">
        <v>3179</v>
      </c>
      <c r="B37" s="88" t="s">
        <v>5378</v>
      </c>
      <c r="C37" s="63">
        <v>32</v>
      </c>
      <c r="D37" s="22" t="str">
        <f>IF(LEFT($I$1,1)="1",VLOOKUP($A37,PPI_IPI_PGA_PGAI!$A:$E,2,FALSE),IF(LEFT($I$1,1)="2",VLOOKUP($A37,PPI_IPI_PGA_PGAI!$A:$E,3,FALSE),IF(LEFT($I$1,1)="3",VLOOKUP($A37,PPI_IPI_PGA_PGAI!$A:$E,4,FALSE),VLOOKUP($A37,PPI_IPI_PGA_PGAI!$A:$E,5,FALSE))))</f>
        <v>Sonstige Produkte</v>
      </c>
      <c r="E37" s="10">
        <v>2.4081000000000001</v>
      </c>
      <c r="G37" s="74">
        <v>113.6165</v>
      </c>
      <c r="H37" s="74">
        <v>109.93940000000001</v>
      </c>
      <c r="I37" s="74">
        <v>108.381</v>
      </c>
      <c r="J37" s="74">
        <v>107.45869999999999</v>
      </c>
      <c r="K37" s="74">
        <v>101.5429</v>
      </c>
      <c r="L37" s="74">
        <v>100.52370000000001</v>
      </c>
      <c r="M37" s="74">
        <v>100.4811</v>
      </c>
      <c r="N37" s="74">
        <v>102.2996</v>
      </c>
      <c r="O37" s="74">
        <v>101.5158</v>
      </c>
      <c r="P37" s="74">
        <v>100.1297</v>
      </c>
      <c r="Q37" s="74">
        <v>101.1939</v>
      </c>
      <c r="R37" s="74">
        <v>100.5348</v>
      </c>
      <c r="S37" s="74">
        <v>103.45950000000001</v>
      </c>
      <c r="T37" s="73">
        <v>104.64870000000001</v>
      </c>
    </row>
    <row r="38" spans="1:20" s="36" customFormat="1" ht="11.25" x14ac:dyDescent="0.2">
      <c r="A38" s="36" t="s">
        <v>5073</v>
      </c>
      <c r="B38" s="88" t="s">
        <v>5379</v>
      </c>
      <c r="C38" s="63">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0" t="s">
        <v>5388</v>
      </c>
      <c r="I38" s="80" t="s">
        <v>5388</v>
      </c>
      <c r="J38" s="80" t="s">
        <v>5388</v>
      </c>
      <c r="K38" s="80" t="s">
        <v>5388</v>
      </c>
      <c r="L38" s="80" t="s">
        <v>5388</v>
      </c>
      <c r="M38" s="80" t="s">
        <v>5388</v>
      </c>
      <c r="N38" s="80" t="s">
        <v>5388</v>
      </c>
      <c r="O38" s="80" t="s">
        <v>5388</v>
      </c>
      <c r="P38" s="80" t="s">
        <v>5388</v>
      </c>
      <c r="Q38" s="81">
        <v>100.09520000000001</v>
      </c>
      <c r="R38" s="81">
        <v>100.3625</v>
      </c>
      <c r="S38" s="74">
        <v>102.2734</v>
      </c>
      <c r="T38" s="73">
        <v>103.4743</v>
      </c>
    </row>
    <row r="39" spans="1:20" s="36" customFormat="1" ht="11.25" x14ac:dyDescent="0.2">
      <c r="A39" s="36" t="s">
        <v>3189</v>
      </c>
      <c r="B39" s="88" t="s">
        <v>5380</v>
      </c>
      <c r="C39" s="64"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99.932000000000002</v>
      </c>
      <c r="H39" s="74">
        <v>100.73690000000001</v>
      </c>
      <c r="I39" s="74">
        <v>99.845699999999994</v>
      </c>
      <c r="J39" s="74">
        <v>100.91240000000001</v>
      </c>
      <c r="K39" s="74">
        <v>101.348</v>
      </c>
      <c r="L39" s="74">
        <v>100.37739999999999</v>
      </c>
      <c r="M39" s="74">
        <v>98.834500000000006</v>
      </c>
      <c r="N39" s="74">
        <v>101.2739</v>
      </c>
      <c r="O39" s="74">
        <v>102.64319999999999</v>
      </c>
      <c r="P39" s="74">
        <v>100.586</v>
      </c>
      <c r="Q39" s="74">
        <v>101.1086</v>
      </c>
      <c r="R39" s="74">
        <v>115.9449</v>
      </c>
      <c r="S39" s="74">
        <v>152.7423</v>
      </c>
      <c r="T39" s="73">
        <v>170.42269999999999</v>
      </c>
    </row>
    <row r="40" spans="1:20" s="36" customFormat="1" ht="11.25" x14ac:dyDescent="0.2">
      <c r="A40" s="36" t="s">
        <v>3197</v>
      </c>
      <c r="B40" s="88" t="s">
        <v>5381</v>
      </c>
      <c r="C40" s="64"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196.66929999999999</v>
      </c>
      <c r="H40" s="74">
        <v>170.64349999999999</v>
      </c>
      <c r="I40" s="74">
        <v>156.1781</v>
      </c>
      <c r="J40" s="74">
        <v>149.65389999999999</v>
      </c>
      <c r="K40" s="74">
        <v>119.83750000000001</v>
      </c>
      <c r="L40" s="74">
        <v>119.28360000000001</v>
      </c>
      <c r="M40" s="74">
        <v>149.96789999999999</v>
      </c>
      <c r="N40" s="74">
        <v>148.26050000000001</v>
      </c>
      <c r="O40" s="74">
        <v>103.21939999999999</v>
      </c>
      <c r="P40" s="74">
        <v>86.149600000000007</v>
      </c>
      <c r="Q40" s="74">
        <v>107.3049</v>
      </c>
      <c r="R40" s="74">
        <v>104.35039999999999</v>
      </c>
      <c r="S40" s="74">
        <v>96.022099999999995</v>
      </c>
      <c r="T40" s="73">
        <v>94.171800000000005</v>
      </c>
    </row>
    <row r="41" spans="1:20" s="36" customFormat="1" ht="11.25" x14ac:dyDescent="0.2">
      <c r="C41" s="65"/>
      <c r="D41" s="26"/>
      <c r="E41" s="10"/>
      <c r="G41" s="74"/>
      <c r="H41" s="74"/>
      <c r="I41" s="74"/>
      <c r="J41" s="74"/>
      <c r="K41" s="74"/>
      <c r="L41" s="74"/>
      <c r="M41" s="74"/>
      <c r="N41" s="74"/>
      <c r="O41" s="74"/>
      <c r="P41" s="74"/>
      <c r="Q41" s="74"/>
      <c r="R41" s="74"/>
      <c r="S41" s="74"/>
      <c r="T41" s="73"/>
    </row>
    <row r="42" spans="1:20" s="36" customFormat="1" ht="11.25" x14ac:dyDescent="0.2">
      <c r="A42" s="34" t="s">
        <v>3236</v>
      </c>
      <c r="B42" s="34"/>
      <c r="C42" s="66"/>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5"/>
      <c r="T42" s="76"/>
    </row>
    <row r="43" spans="1:20" s="36" customFormat="1" ht="11.25" x14ac:dyDescent="0.2">
      <c r="A43" s="36" t="s">
        <v>3241</v>
      </c>
      <c r="B43" s="36" t="s">
        <v>5351</v>
      </c>
      <c r="C43" s="65"/>
      <c r="D43" s="25" t="str">
        <f>IF(LEFT($I$1,1)="1",VLOOKUP($A43,PPI_IPI_PGA_PGAI!$A:$E,2,FALSE),IF(LEFT($I$1,1)="2",VLOOKUP($A43,PPI_IPI_PGA_PGAI!$A:$E,3,FALSE),IF(LEFT($I$1,1)="3",VLOOKUP($A43,PPI_IPI_PGA_PGAI!$A:$E,4,FALSE),VLOOKUP($A43,PPI_IPI_PGA_PGAI!$A:$E,5,FALSE))))</f>
        <v xml:space="preserve"> Land- und forstwirtschaftliche Produkte</v>
      </c>
      <c r="E43" s="10">
        <v>3.16</v>
      </c>
      <c r="G43" s="74">
        <v>98.392399999999995</v>
      </c>
      <c r="H43" s="74">
        <v>96.457700000000003</v>
      </c>
      <c r="I43" s="74">
        <v>101.0232</v>
      </c>
      <c r="J43" s="74">
        <v>101.8597</v>
      </c>
      <c r="K43" s="74">
        <v>97.4251</v>
      </c>
      <c r="L43" s="74">
        <v>96.989199999999997</v>
      </c>
      <c r="M43" s="74">
        <v>97.188400000000001</v>
      </c>
      <c r="N43" s="74">
        <v>98.347099999999998</v>
      </c>
      <c r="O43" s="74">
        <v>98.756399999999999</v>
      </c>
      <c r="P43" s="74">
        <v>100.1811</v>
      </c>
      <c r="Q43" s="74">
        <v>103.17400000000001</v>
      </c>
      <c r="R43" s="74">
        <v>109.2513</v>
      </c>
      <c r="S43" s="74">
        <v>110.54859999999999</v>
      </c>
      <c r="T43" s="73">
        <v>113.6477</v>
      </c>
    </row>
    <row r="44" spans="1:20" s="36" customFormat="1" ht="11.25" x14ac:dyDescent="0.2">
      <c r="A44" s="36" t="s">
        <v>3246</v>
      </c>
      <c r="B44" s="36" t="s">
        <v>5382</v>
      </c>
      <c r="C44" s="65"/>
      <c r="D44" s="25" t="str">
        <f>IF(LEFT($I$1,1)="1",VLOOKUP($A44,PPI_IPI_PGA_PGAI!$A:$E,2,FALSE),IF(LEFT($I$1,1)="2",VLOOKUP($A44,PPI_IPI_PGA_PGAI!$A:$E,3,FALSE),IF(LEFT($I$1,1)="3",VLOOKUP($A44,PPI_IPI_PGA_PGAI!$A:$E,4,FALSE),VLOOKUP($A44,PPI_IPI_PGA_PGAI!$A:$E,5,FALSE))))</f>
        <v xml:space="preserve"> Vorleistungsgüter</v>
      </c>
      <c r="E44" s="10">
        <v>32.369100000000003</v>
      </c>
      <c r="G44" s="74">
        <v>108.2863</v>
      </c>
      <c r="H44" s="74">
        <v>106.206</v>
      </c>
      <c r="I44" s="74">
        <v>106.1985</v>
      </c>
      <c r="J44" s="74">
        <v>105.2664</v>
      </c>
      <c r="K44" s="74">
        <v>99.634500000000003</v>
      </c>
      <c r="L44" s="74">
        <v>97.802800000000005</v>
      </c>
      <c r="M44" s="74">
        <v>99.302400000000006</v>
      </c>
      <c r="N44" s="74">
        <v>102.7409</v>
      </c>
      <c r="O44" s="74">
        <v>102.3715</v>
      </c>
      <c r="P44" s="74">
        <v>99.905600000000007</v>
      </c>
      <c r="Q44" s="74">
        <v>105.22069999999999</v>
      </c>
      <c r="R44" s="74">
        <v>113.9961</v>
      </c>
      <c r="S44" s="74">
        <v>114.35680000000001</v>
      </c>
      <c r="T44" s="73">
        <v>111.6121</v>
      </c>
    </row>
    <row r="45" spans="1:20" s="36" customFormat="1" ht="11.25" x14ac:dyDescent="0.2">
      <c r="A45" s="36" t="s">
        <v>3251</v>
      </c>
      <c r="B45" s="36" t="s">
        <v>5383</v>
      </c>
      <c r="C45" s="65"/>
      <c r="D45" s="25" t="str">
        <f>IF(LEFT($I$1,1)="1",VLOOKUP($A45,PPI_IPI_PGA_PGAI!$A:$E,2,FALSE),IF(LEFT($I$1,1)="2",VLOOKUP($A45,PPI_IPI_PGA_PGAI!$A:$E,3,FALSE),IF(LEFT($I$1,1)="3",VLOOKUP($A45,PPI_IPI_PGA_PGAI!$A:$E,4,FALSE),VLOOKUP($A45,PPI_IPI_PGA_PGAI!$A:$E,5,FALSE))))</f>
        <v xml:space="preserve"> Investitionsgüter</v>
      </c>
      <c r="E45" s="10">
        <v>26.060500000000001</v>
      </c>
      <c r="G45" s="74">
        <v>111.1491</v>
      </c>
      <c r="H45" s="74">
        <v>108.1955</v>
      </c>
      <c r="I45" s="74">
        <v>107.34439999999999</v>
      </c>
      <c r="J45" s="74">
        <v>106.4689</v>
      </c>
      <c r="K45" s="74">
        <v>101.60380000000001</v>
      </c>
      <c r="L45" s="74">
        <v>100.0412</v>
      </c>
      <c r="M45" s="74">
        <v>100.274</v>
      </c>
      <c r="N45" s="74">
        <v>101.46550000000001</v>
      </c>
      <c r="O45" s="74">
        <v>100.8122</v>
      </c>
      <c r="P45" s="74">
        <v>99.899600000000007</v>
      </c>
      <c r="Q45" s="74">
        <v>101.41200000000001</v>
      </c>
      <c r="R45" s="74">
        <v>104.25660000000001</v>
      </c>
      <c r="S45" s="74">
        <v>106.1015</v>
      </c>
      <c r="T45" s="73">
        <v>105.31310000000001</v>
      </c>
    </row>
    <row r="46" spans="1:20" s="36" customFormat="1" ht="11.25" x14ac:dyDescent="0.2">
      <c r="A46" s="36" t="s">
        <v>3256</v>
      </c>
      <c r="B46" s="36" t="s">
        <v>5384</v>
      </c>
      <c r="C46" s="65"/>
      <c r="D46" s="25" t="str">
        <f>IF(LEFT($I$1,1)="1",VLOOKUP($A46,PPI_IPI_PGA_PGAI!$A:$E,2,FALSE),IF(LEFT($I$1,1)="2",VLOOKUP($A46,PPI_IPI_PGA_PGAI!$A:$E,3,FALSE),IF(LEFT($I$1,1)="3",VLOOKUP($A46,PPI_IPI_PGA_PGAI!$A:$E,4,FALSE),VLOOKUP($A46,PPI_IPI_PGA_PGAI!$A:$E,5,FALSE))))</f>
        <v xml:space="preserve"> Gebrauchsgüter</v>
      </c>
      <c r="E46" s="10">
        <v>3.8883000000000001</v>
      </c>
      <c r="G46" s="74">
        <v>110.2594</v>
      </c>
      <c r="H46" s="74">
        <v>106.8496</v>
      </c>
      <c r="I46" s="74">
        <v>105.8302</v>
      </c>
      <c r="J46" s="74">
        <v>105.0536</v>
      </c>
      <c r="K46" s="74">
        <v>100.96680000000001</v>
      </c>
      <c r="L46" s="74">
        <v>100.06180000000001</v>
      </c>
      <c r="M46" s="74">
        <v>99.585499999999996</v>
      </c>
      <c r="N46" s="74">
        <v>101.53919999999999</v>
      </c>
      <c r="O46" s="74">
        <v>101.4688</v>
      </c>
      <c r="P46" s="74">
        <v>100.2706</v>
      </c>
      <c r="Q46" s="74">
        <v>101.58799999999999</v>
      </c>
      <c r="R46" s="74">
        <v>103.56910000000001</v>
      </c>
      <c r="S46" s="74">
        <v>105.7303</v>
      </c>
      <c r="T46" s="73">
        <v>105.36</v>
      </c>
    </row>
    <row r="47" spans="1:20" s="36" customFormat="1" ht="11.25" x14ac:dyDescent="0.2">
      <c r="A47" s="36" t="s">
        <v>3261</v>
      </c>
      <c r="B47" s="36" t="s">
        <v>5385</v>
      </c>
      <c r="C47" s="65"/>
      <c r="D47" s="25" t="str">
        <f>IF(LEFT($I$1,1)="1",VLOOKUP($A47,PPI_IPI_PGA_PGAI!$A:$E,2,FALSE),IF(LEFT($I$1,1)="2",VLOOKUP($A47,PPI_IPI_PGA_PGAI!$A:$E,3,FALSE),IF(LEFT($I$1,1)="3",VLOOKUP($A47,PPI_IPI_PGA_PGAI!$A:$E,4,FALSE),VLOOKUP($A47,PPI_IPI_PGA_PGAI!$A:$E,5,FALSE))))</f>
        <v xml:space="preserve"> Verbrauchsgüter</v>
      </c>
      <c r="E47" s="10">
        <v>27.286000000000001</v>
      </c>
      <c r="G47" s="74">
        <v>107.223</v>
      </c>
      <c r="H47" s="74">
        <v>105.488</v>
      </c>
      <c r="I47" s="74">
        <v>105.92189999999999</v>
      </c>
      <c r="J47" s="74">
        <v>105.4097</v>
      </c>
      <c r="K47" s="74">
        <v>102.3695</v>
      </c>
      <c r="L47" s="74">
        <v>101.9637</v>
      </c>
      <c r="M47" s="74">
        <v>102.1367</v>
      </c>
      <c r="N47" s="74">
        <v>102.3715</v>
      </c>
      <c r="O47" s="74">
        <v>101.55</v>
      </c>
      <c r="P47" s="74">
        <v>100.35680000000001</v>
      </c>
      <c r="Q47" s="74">
        <v>100.1104</v>
      </c>
      <c r="R47" s="74">
        <v>100.7236</v>
      </c>
      <c r="S47" s="74">
        <v>101.6557</v>
      </c>
      <c r="T47" s="73">
        <v>101.1738</v>
      </c>
    </row>
    <row r="48" spans="1:20" s="36" customFormat="1" ht="11.25" x14ac:dyDescent="0.2">
      <c r="A48" s="36" t="s">
        <v>3266</v>
      </c>
      <c r="B48" s="36" t="s">
        <v>5386</v>
      </c>
      <c r="C48" s="65"/>
      <c r="D48" s="25" t="str">
        <f>IF(LEFT($I$1,1)="1",VLOOKUP($A48,PPI_IPI_PGA_PGAI!$A:$E,2,FALSE),IF(LEFT($I$1,1)="2",VLOOKUP($A48,PPI_IPI_PGA_PGAI!$A:$E,3,FALSE),IF(LEFT($I$1,1)="3",VLOOKUP($A48,PPI_IPI_PGA_PGAI!$A:$E,4,FALSE),VLOOKUP($A48,PPI_IPI_PGA_PGAI!$A:$E,5,FALSE))))</f>
        <v xml:space="preserve"> Energie</v>
      </c>
      <c r="E48" s="10">
        <v>6.3330000000000002</v>
      </c>
      <c r="G48" s="74">
        <v>153.5908</v>
      </c>
      <c r="H48" s="74">
        <v>162.51900000000001</v>
      </c>
      <c r="I48" s="74">
        <v>157.85720000000001</v>
      </c>
      <c r="J48" s="74">
        <v>150.2971</v>
      </c>
      <c r="K48" s="74">
        <v>119.0607</v>
      </c>
      <c r="L48" s="74">
        <v>105.1071</v>
      </c>
      <c r="M48" s="74">
        <v>115.13939999999999</v>
      </c>
      <c r="N48" s="74">
        <v>134.16810000000001</v>
      </c>
      <c r="O48" s="74">
        <v>127.459</v>
      </c>
      <c r="P48" s="74">
        <v>101.1052</v>
      </c>
      <c r="Q48" s="74">
        <v>121.9956</v>
      </c>
      <c r="R48" s="74">
        <v>188.2328</v>
      </c>
      <c r="S48" s="74">
        <v>185.6619</v>
      </c>
      <c r="T48" s="73">
        <v>176.99809999999999</v>
      </c>
    </row>
    <row r="49" spans="1:20" s="36" customFormat="1" ht="11.25" x14ac:dyDescent="0.2">
      <c r="A49" s="36" t="s">
        <v>3271</v>
      </c>
      <c r="B49" s="36" t="s">
        <v>5381</v>
      </c>
      <c r="C49" s="65"/>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196.66929999999999</v>
      </c>
      <c r="H49" s="74">
        <v>170.64349999999999</v>
      </c>
      <c r="I49" s="74">
        <v>156.1781</v>
      </c>
      <c r="J49" s="74">
        <v>149.65389999999999</v>
      </c>
      <c r="K49" s="74">
        <v>119.83750000000001</v>
      </c>
      <c r="L49" s="74">
        <v>119.28360000000001</v>
      </c>
      <c r="M49" s="74">
        <v>149.96789999999999</v>
      </c>
      <c r="N49" s="74">
        <v>148.26050000000001</v>
      </c>
      <c r="O49" s="74">
        <v>103.21939999999999</v>
      </c>
      <c r="P49" s="74">
        <v>86.149600000000007</v>
      </c>
      <c r="Q49" s="74">
        <v>109.0838</v>
      </c>
      <c r="R49" s="74">
        <v>105.4811</v>
      </c>
      <c r="S49" s="74">
        <v>95.068399999999997</v>
      </c>
      <c r="T49" s="73">
        <v>92.070700000000002</v>
      </c>
    </row>
    <row r="50" spans="1:20" s="36" customFormat="1" ht="11.25" x14ac:dyDescent="0.2">
      <c r="C50" s="65"/>
      <c r="D50" s="54"/>
      <c r="E50" s="38"/>
      <c r="G50" s="74"/>
      <c r="H50" s="74"/>
      <c r="I50" s="74"/>
      <c r="J50" s="74"/>
      <c r="K50" s="74"/>
      <c r="L50" s="74"/>
      <c r="M50" s="74"/>
      <c r="N50" s="74"/>
      <c r="O50" s="74"/>
      <c r="P50" s="74"/>
      <c r="Q50" s="74"/>
      <c r="R50" s="74"/>
      <c r="S50" s="74"/>
      <c r="T50" s="73"/>
    </row>
    <row r="51" spans="1:20" s="36" customFormat="1" ht="11.25" x14ac:dyDescent="0.2">
      <c r="A51" s="34" t="s">
        <v>3544</v>
      </c>
      <c r="B51" s="34"/>
      <c r="C51" s="66"/>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5"/>
      <c r="T51" s="76"/>
    </row>
    <row r="52" spans="1:20" s="36" customFormat="1" ht="11.25" x14ac:dyDescent="0.2">
      <c r="A52" s="36" t="s">
        <v>3430</v>
      </c>
      <c r="B52" s="36" t="s">
        <v>5387</v>
      </c>
      <c r="C52" s="62"/>
      <c r="D52" s="21" t="str">
        <f>IF(LEFT($I$1,1)="1",VLOOKUP($A52,PPI_IPI_PGA_PGAI!$A:$E,2,FALSE),IF(LEFT($I$1,1)="2",VLOOKUP($A52,PPI_IPI_PGA_PGAI!$A:$E,3,FALSE),IF(LEFT($I$1,1)="3",VLOOKUP($A52,PPI_IPI_PGA_PGAI!$A:$E,4,FALSE),VLOOKUP($A52,PPI_IPI_PGA_PGAI!$A:$E,5,FALSE))))</f>
        <v xml:space="preserve"> Kerninflation 3)</v>
      </c>
      <c r="E52" s="10">
        <v>85.889899999999997</v>
      </c>
      <c r="G52" s="74">
        <v>108.1225</v>
      </c>
      <c r="H52" s="74">
        <v>106.2073</v>
      </c>
      <c r="I52" s="74">
        <v>106.1045</v>
      </c>
      <c r="J52" s="74">
        <v>105.4667</v>
      </c>
      <c r="K52" s="74">
        <v>101.435</v>
      </c>
      <c r="L52" s="74">
        <v>100.2473</v>
      </c>
      <c r="M52" s="74">
        <v>100.49250000000001</v>
      </c>
      <c r="N52" s="74">
        <v>102.0658</v>
      </c>
      <c r="O52" s="74">
        <v>101.7183</v>
      </c>
      <c r="P52" s="74">
        <v>100.2617</v>
      </c>
      <c r="Q52" s="74">
        <v>101.69710000000001</v>
      </c>
      <c r="R52" s="74">
        <v>105.35769999999999</v>
      </c>
      <c r="S52" s="74">
        <v>107.15130000000001</v>
      </c>
      <c r="T52" s="73">
        <v>105.89749999999999</v>
      </c>
    </row>
    <row r="53" spans="1:20" s="36" customFormat="1" ht="11.25" x14ac:dyDescent="0.2">
      <c r="C53" s="62"/>
      <c r="D53" s="28"/>
      <c r="E53" s="5"/>
      <c r="G53" s="74"/>
      <c r="H53" s="74"/>
      <c r="I53" s="74"/>
      <c r="J53" s="74"/>
      <c r="K53" s="74"/>
      <c r="L53" s="74"/>
      <c r="M53" s="74"/>
      <c r="N53" s="74"/>
      <c r="O53" s="74"/>
      <c r="P53" s="74"/>
      <c r="Q53" s="74"/>
      <c r="R53" s="74"/>
      <c r="S53" s="74"/>
      <c r="T53" s="73"/>
    </row>
    <row r="54" spans="1:20" s="36" customFormat="1" ht="11.25" x14ac:dyDescent="0.2">
      <c r="A54" s="36" t="s">
        <v>3497</v>
      </c>
      <c r="C54" s="28"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T54" s="37"/>
    </row>
    <row r="55" spans="1:20" s="36" customFormat="1" ht="11.25" x14ac:dyDescent="0.2">
      <c r="A55" s="36" t="s">
        <v>3498</v>
      </c>
      <c r="C55" s="28"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T55" s="37"/>
    </row>
    <row r="56" spans="1:20" s="36" customFormat="1" ht="11.25" x14ac:dyDescent="0.2">
      <c r="A56" s="36" t="s">
        <v>3499</v>
      </c>
      <c r="C56" s="28"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T56" s="37"/>
    </row>
    <row r="57" spans="1:20" s="36" customFormat="1" ht="11.25" x14ac:dyDescent="0.2">
      <c r="A57" s="36" t="s">
        <v>3500</v>
      </c>
      <c r="C57" s="28" t="str">
        <f>IF(LEFT($I$1,1)="1",VLOOKUP($A57,PPI_IPI_PGA_PGAI!$A:$E,2,FALSE),IF(LEFT($I$1,1)="2",VLOOKUP($A57,PPI_IPI_PGA_PGAI!$A:$E,3,FALSE),IF(LEFT($I$1,1)="3",VLOOKUP($A57,PPI_IPI_PGA_PGAI!$A:$E,4,FALSE),VLOOKUP($A57,PPI_IPI_PGA_PGAI!$A:$E,5,FALSE))))</f>
        <v>4) Insbesondere medizinische und zahnmedizinische Apparate und Materialien.</v>
      </c>
      <c r="D57" s="54"/>
      <c r="E57" s="40"/>
      <c r="T57" s="37"/>
    </row>
    <row r="58" spans="1:20" s="36" customFormat="1" ht="11.25" x14ac:dyDescent="0.2">
      <c r="C58" s="65"/>
      <c r="D58" s="54"/>
      <c r="E58" s="40"/>
      <c r="T58" s="37"/>
    </row>
    <row r="59" spans="1:20" s="36" customFormat="1" ht="11.25" x14ac:dyDescent="0.2">
      <c r="A59" s="56" t="s">
        <v>16</v>
      </c>
      <c r="C59" s="66"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4"/>
      <c r="T59" s="35"/>
    </row>
    <row r="60" spans="1:20" s="36" customFormat="1" ht="11.25" x14ac:dyDescent="0.2">
      <c r="A60" s="56" t="s">
        <v>17</v>
      </c>
      <c r="C60" s="66"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4"/>
      <c r="T60" s="35"/>
    </row>
    <row r="61" spans="1:20" s="36" customFormat="1" ht="11.25" x14ac:dyDescent="0.2">
      <c r="C61" s="67" t="s">
        <v>2</v>
      </c>
      <c r="D61" s="59"/>
      <c r="E61" s="42"/>
      <c r="F61" s="43"/>
      <c r="G61" s="43"/>
      <c r="H61" s="43"/>
      <c r="I61" s="43"/>
      <c r="J61" s="43"/>
      <c r="K61" s="43"/>
      <c r="L61" s="43"/>
      <c r="M61" s="43"/>
      <c r="N61" s="43"/>
      <c r="O61" s="43"/>
      <c r="P61" s="43"/>
      <c r="Q61" s="43"/>
      <c r="R61" s="43"/>
      <c r="S61" s="43"/>
      <c r="T61" s="60"/>
    </row>
    <row r="62" spans="1:20" s="36" customFormat="1" ht="11.25" x14ac:dyDescent="0.2">
      <c r="C62" s="68"/>
      <c r="D62" s="40"/>
      <c r="E62" s="40"/>
    </row>
    <row r="63" spans="1:20" s="36" customFormat="1" ht="11.25" x14ac:dyDescent="0.2">
      <c r="C63" s="68"/>
      <c r="D63" s="40"/>
      <c r="E63" s="40"/>
    </row>
    <row r="64" spans="1:20" s="36" customFormat="1" ht="11.25" x14ac:dyDescent="0.2">
      <c r="C64" s="68"/>
      <c r="D64" s="40"/>
      <c r="E64" s="40"/>
    </row>
    <row r="65" spans="3:5" s="36" customFormat="1" ht="11.25" x14ac:dyDescent="0.2">
      <c r="C65" s="68"/>
      <c r="D65" s="40"/>
      <c r="E65" s="40"/>
    </row>
    <row r="66" spans="3:5" s="36" customFormat="1" ht="11.25" x14ac:dyDescent="0.2">
      <c r="C66" s="68"/>
      <c r="D66" s="40"/>
      <c r="E66" s="40"/>
    </row>
    <row r="67" spans="3:5" s="36" customFormat="1" ht="11.25" x14ac:dyDescent="0.2">
      <c r="C67" s="68"/>
      <c r="D67" s="40"/>
      <c r="E67" s="40"/>
    </row>
    <row r="68" spans="3:5" s="36" customFormat="1" ht="11.25" x14ac:dyDescent="0.2">
      <c r="C68" s="68"/>
      <c r="D68" s="40"/>
      <c r="E68" s="40"/>
    </row>
    <row r="69" spans="3:5" s="36" customFormat="1" ht="11.25" x14ac:dyDescent="0.2">
      <c r="C69" s="68"/>
      <c r="D69" s="40"/>
      <c r="E69" s="40"/>
    </row>
    <row r="70" spans="3:5" s="36" customFormat="1" ht="11.25" x14ac:dyDescent="0.2">
      <c r="C70" s="68"/>
      <c r="D70" s="40"/>
      <c r="E70" s="40"/>
    </row>
    <row r="71" spans="3:5" s="36" customFormat="1" ht="11.25" x14ac:dyDescent="0.2">
      <c r="C71" s="68"/>
      <c r="D71" s="40"/>
      <c r="E71" s="40"/>
    </row>
    <row r="72" spans="3:5" s="36" customFormat="1" ht="11.25" x14ac:dyDescent="0.2">
      <c r="C72" s="68"/>
      <c r="D72" s="40"/>
      <c r="E72" s="40"/>
    </row>
    <row r="73" spans="3:5" s="36" customFormat="1" ht="11.25" x14ac:dyDescent="0.2">
      <c r="C73" s="68"/>
      <c r="D73" s="40"/>
      <c r="E73" s="40"/>
    </row>
    <row r="74" spans="3:5" s="36" customFormat="1" ht="11.25" x14ac:dyDescent="0.2">
      <c r="C74" s="68"/>
      <c r="D74" s="40"/>
      <c r="E74" s="40"/>
    </row>
    <row r="75" spans="3:5" s="36" customFormat="1" ht="11.25" x14ac:dyDescent="0.2">
      <c r="C75" s="68"/>
      <c r="D75" s="40"/>
      <c r="E75" s="40"/>
    </row>
    <row r="76" spans="3:5" s="36" customFormat="1" ht="11.25" x14ac:dyDescent="0.2">
      <c r="C76" s="68"/>
      <c r="D76" s="40"/>
      <c r="E76" s="40"/>
    </row>
    <row r="77" spans="3:5" s="36" customFormat="1" ht="11.25" x14ac:dyDescent="0.2">
      <c r="C77" s="68"/>
      <c r="D77" s="40"/>
      <c r="E77" s="40"/>
    </row>
    <row r="78" spans="3:5" s="36" customFormat="1" ht="11.25" x14ac:dyDescent="0.2">
      <c r="C78" s="68"/>
      <c r="D78" s="40"/>
      <c r="E78" s="40"/>
    </row>
    <row r="79" spans="3:5" s="36" customFormat="1" ht="11.25" x14ac:dyDescent="0.2">
      <c r="C79" s="68"/>
      <c r="D79" s="40"/>
      <c r="E79" s="40"/>
    </row>
    <row r="80" spans="3:5" s="36" customFormat="1" ht="11.25" x14ac:dyDescent="0.2">
      <c r="C80" s="68"/>
      <c r="D80" s="40"/>
      <c r="E80" s="40"/>
    </row>
    <row r="81" spans="3:20" s="36" customFormat="1" ht="11.25" x14ac:dyDescent="0.2">
      <c r="C81" s="68"/>
      <c r="D81" s="40"/>
      <c r="E81" s="40"/>
    </row>
    <row r="82" spans="3:20" s="36" customFormat="1" ht="11.25" x14ac:dyDescent="0.2">
      <c r="C82" s="68"/>
      <c r="D82" s="40"/>
      <c r="E82" s="40"/>
    </row>
    <row r="83" spans="3:20" s="36" customFormat="1" ht="11.25" x14ac:dyDescent="0.2">
      <c r="C83" s="68"/>
      <c r="D83" s="40"/>
      <c r="E83" s="40"/>
    </row>
    <row r="84" spans="3:20" s="36" customFormat="1" ht="11.25" x14ac:dyDescent="0.2">
      <c r="C84" s="68"/>
      <c r="D84" s="40"/>
      <c r="E84" s="40"/>
    </row>
    <row r="85" spans="3:20" s="36" customFormat="1" ht="11.25" x14ac:dyDescent="0.2">
      <c r="C85" s="68"/>
      <c r="D85" s="40"/>
      <c r="E85" s="40"/>
    </row>
    <row r="86" spans="3:20" s="36" customFormat="1" ht="11.25" x14ac:dyDescent="0.2">
      <c r="C86" s="68"/>
      <c r="D86" s="40"/>
      <c r="E86" s="40"/>
    </row>
    <row r="87" spans="3:20" s="36" customFormat="1" ht="11.25" x14ac:dyDescent="0.2">
      <c r="C87" s="68"/>
      <c r="D87" s="40"/>
      <c r="E87" s="40"/>
    </row>
    <row r="88" spans="3:20" s="36" customFormat="1" ht="11.25" x14ac:dyDescent="0.2">
      <c r="C88" s="68"/>
      <c r="D88" s="40"/>
      <c r="E88" s="40"/>
    </row>
    <row r="89" spans="3:20" s="36" customFormat="1" ht="11.25" x14ac:dyDescent="0.2">
      <c r="C89" s="68"/>
      <c r="D89" s="40"/>
      <c r="E89" s="40"/>
    </row>
    <row r="90" spans="3:20" s="36" customFormat="1" ht="11.25" x14ac:dyDescent="0.2">
      <c r="C90" s="68"/>
      <c r="D90" s="40"/>
      <c r="E90" s="40"/>
    </row>
    <row r="91" spans="3:20" s="36" customFormat="1" ht="11.25" x14ac:dyDescent="0.2">
      <c r="C91" s="68"/>
      <c r="D91" s="40"/>
      <c r="E91" s="40"/>
    </row>
    <row r="92" spans="3:20" s="36" customFormat="1" ht="11.25" x14ac:dyDescent="0.2">
      <c r="C92" s="68"/>
      <c r="D92" s="40"/>
      <c r="E92" s="40"/>
    </row>
    <row r="93" spans="3:20" x14ac:dyDescent="0.25">
      <c r="E93" s="8"/>
      <c r="F93" s="7"/>
      <c r="G93" s="7"/>
      <c r="H93" s="7"/>
      <c r="I93" s="7"/>
      <c r="J93" s="7"/>
      <c r="K93" s="7"/>
      <c r="L93" s="7"/>
      <c r="M93" s="7"/>
      <c r="N93" s="7"/>
      <c r="O93" s="7"/>
      <c r="P93" s="7"/>
      <c r="Q93" s="7"/>
      <c r="R93" s="7"/>
      <c r="S93" s="7"/>
      <c r="T93" s="7"/>
    </row>
    <row r="94" spans="3:20" x14ac:dyDescent="0.25">
      <c r="E94" s="8"/>
      <c r="F94" s="7"/>
      <c r="G94" s="7"/>
      <c r="H94" s="7"/>
      <c r="I94" s="7"/>
      <c r="J94" s="7"/>
      <c r="K94" s="7"/>
      <c r="L94" s="7"/>
      <c r="M94" s="7"/>
      <c r="N94" s="7"/>
      <c r="O94" s="7"/>
      <c r="P94" s="7"/>
      <c r="Q94" s="7"/>
      <c r="R94" s="7"/>
      <c r="S94" s="7"/>
      <c r="T94" s="7"/>
    </row>
    <row r="95" spans="3:20" x14ac:dyDescent="0.25">
      <c r="E95" s="8"/>
      <c r="F95" s="7"/>
      <c r="G95" s="7"/>
      <c r="H95" s="7"/>
      <c r="I95" s="7"/>
      <c r="J95" s="7"/>
      <c r="K95" s="7"/>
      <c r="L95" s="7"/>
      <c r="M95" s="7"/>
      <c r="N95" s="7"/>
      <c r="O95" s="7"/>
      <c r="P95" s="7"/>
      <c r="Q95" s="7"/>
      <c r="R95" s="7"/>
      <c r="S95" s="7"/>
      <c r="T95" s="7"/>
    </row>
    <row r="96" spans="3:20" x14ac:dyDescent="0.25">
      <c r="E96" s="8"/>
      <c r="F96" s="7"/>
      <c r="G96" s="7"/>
      <c r="H96" s="7"/>
      <c r="I96" s="7"/>
      <c r="J96" s="7"/>
      <c r="K96" s="7"/>
      <c r="L96" s="7"/>
      <c r="M96" s="7"/>
      <c r="N96" s="7"/>
      <c r="O96" s="7"/>
      <c r="P96" s="7"/>
      <c r="Q96" s="7"/>
      <c r="R96" s="7"/>
      <c r="S96" s="7"/>
      <c r="T96" s="7"/>
    </row>
    <row r="97" spans="5:20" x14ac:dyDescent="0.25">
      <c r="E97" s="8"/>
      <c r="F97" s="7"/>
      <c r="G97" s="7"/>
      <c r="H97" s="7"/>
      <c r="I97" s="7"/>
      <c r="J97" s="7"/>
      <c r="K97" s="7"/>
      <c r="L97" s="7"/>
      <c r="M97" s="7"/>
      <c r="N97" s="7"/>
      <c r="O97" s="7"/>
      <c r="P97" s="7"/>
      <c r="Q97" s="7"/>
      <c r="R97" s="7"/>
      <c r="S97" s="7"/>
      <c r="T97" s="7"/>
    </row>
    <row r="98" spans="5:20" x14ac:dyDescent="0.25">
      <c r="E98" s="8"/>
      <c r="F98" s="7"/>
      <c r="G98" s="7"/>
      <c r="H98" s="7"/>
      <c r="I98" s="7"/>
      <c r="J98" s="7"/>
      <c r="K98" s="7"/>
      <c r="L98" s="7"/>
      <c r="M98" s="7"/>
      <c r="N98" s="7"/>
      <c r="O98" s="7"/>
      <c r="P98" s="7"/>
      <c r="Q98" s="7"/>
      <c r="R98" s="7"/>
      <c r="S98" s="7"/>
      <c r="T98" s="7"/>
    </row>
    <row r="99" spans="5:20" x14ac:dyDescent="0.25">
      <c r="E99" s="8"/>
      <c r="F99" s="7"/>
      <c r="G99" s="7"/>
      <c r="H99" s="7"/>
      <c r="I99" s="7"/>
      <c r="J99" s="7"/>
      <c r="K99" s="7"/>
      <c r="L99" s="7"/>
      <c r="M99" s="7"/>
      <c r="N99" s="7"/>
      <c r="O99" s="7"/>
      <c r="P99" s="7"/>
      <c r="Q99" s="7"/>
      <c r="R99" s="7"/>
      <c r="S99" s="7"/>
      <c r="T99" s="7"/>
    </row>
    <row r="100" spans="5:20" x14ac:dyDescent="0.25">
      <c r="E100" s="8"/>
      <c r="F100" s="7"/>
      <c r="G100" s="7"/>
      <c r="H100" s="7"/>
      <c r="I100" s="7"/>
      <c r="J100" s="7"/>
      <c r="K100" s="7"/>
      <c r="L100" s="7"/>
      <c r="M100" s="7"/>
      <c r="N100" s="7"/>
      <c r="O100" s="7"/>
      <c r="P100" s="7"/>
      <c r="Q100" s="7"/>
      <c r="R100" s="7"/>
      <c r="S100" s="7"/>
      <c r="T100" s="7"/>
    </row>
    <row r="101" spans="5:20" x14ac:dyDescent="0.25">
      <c r="E101" s="8"/>
      <c r="F101" s="7"/>
      <c r="G101" s="7"/>
      <c r="H101" s="7"/>
      <c r="I101" s="7"/>
      <c r="J101" s="7"/>
      <c r="K101" s="7"/>
      <c r="L101" s="7"/>
      <c r="M101" s="7"/>
      <c r="N101" s="7"/>
      <c r="O101" s="7"/>
      <c r="P101" s="7"/>
      <c r="Q101" s="7"/>
      <c r="R101" s="7"/>
      <c r="S101" s="7"/>
      <c r="T101" s="7"/>
    </row>
    <row r="102" spans="5:20" x14ac:dyDescent="0.25">
      <c r="E102" s="8"/>
      <c r="F102" s="7"/>
      <c r="G102" s="7"/>
      <c r="H102" s="7"/>
      <c r="I102" s="7"/>
      <c r="J102" s="7"/>
      <c r="K102" s="7"/>
      <c r="L102" s="7"/>
      <c r="M102" s="7"/>
      <c r="N102" s="7"/>
      <c r="O102" s="7"/>
      <c r="P102" s="7"/>
      <c r="Q102" s="7"/>
      <c r="R102" s="7"/>
      <c r="S102" s="7"/>
      <c r="T102" s="7"/>
    </row>
    <row r="103" spans="5:20" x14ac:dyDescent="0.25">
      <c r="E103" s="8"/>
      <c r="F103" s="7"/>
      <c r="G103" s="7"/>
      <c r="H103" s="7"/>
      <c r="I103" s="7"/>
      <c r="J103" s="7"/>
      <c r="K103" s="7"/>
      <c r="L103" s="7"/>
      <c r="M103" s="7"/>
      <c r="N103" s="7"/>
      <c r="O103" s="7"/>
      <c r="P103" s="7"/>
      <c r="Q103" s="7"/>
      <c r="R103" s="7"/>
      <c r="S103" s="7"/>
      <c r="T103" s="7"/>
    </row>
    <row r="104" spans="5:20" x14ac:dyDescent="0.25">
      <c r="E104" s="8"/>
      <c r="F104" s="7"/>
      <c r="G104" s="7"/>
      <c r="H104" s="7"/>
      <c r="I104" s="7"/>
      <c r="J104" s="7"/>
      <c r="K104" s="7"/>
      <c r="L104" s="7"/>
      <c r="M104" s="7"/>
      <c r="N104" s="7"/>
      <c r="O104" s="7"/>
      <c r="P104" s="7"/>
      <c r="Q104" s="7"/>
      <c r="R104" s="7"/>
      <c r="S104" s="7"/>
      <c r="T104" s="7"/>
    </row>
    <row r="105" spans="5:20" x14ac:dyDescent="0.25">
      <c r="E105" s="8"/>
      <c r="F105" s="7"/>
      <c r="G105" s="7"/>
      <c r="H105" s="7"/>
      <c r="I105" s="7"/>
      <c r="J105" s="7"/>
      <c r="K105" s="7"/>
      <c r="L105" s="7"/>
      <c r="M105" s="7"/>
      <c r="N105" s="7"/>
      <c r="O105" s="7"/>
      <c r="P105" s="7"/>
      <c r="Q105" s="7"/>
      <c r="R105" s="7"/>
      <c r="S105" s="7"/>
      <c r="T105" s="7"/>
    </row>
    <row r="106" spans="5:20" x14ac:dyDescent="0.25">
      <c r="E106" s="8"/>
      <c r="F106" s="7"/>
      <c r="G106" s="7"/>
      <c r="H106" s="7"/>
      <c r="I106" s="7"/>
      <c r="J106" s="7"/>
      <c r="K106" s="7"/>
      <c r="L106" s="7"/>
      <c r="M106" s="7"/>
      <c r="N106" s="7"/>
      <c r="O106" s="7"/>
      <c r="P106" s="7"/>
      <c r="Q106" s="7"/>
      <c r="R106" s="7"/>
      <c r="S106" s="7"/>
      <c r="T106" s="7"/>
    </row>
    <row r="107" spans="5:20" x14ac:dyDescent="0.25">
      <c r="E107" s="8"/>
      <c r="F107" s="7"/>
      <c r="G107" s="7"/>
      <c r="H107" s="7"/>
      <c r="I107" s="7"/>
      <c r="J107" s="7"/>
      <c r="K107" s="7"/>
      <c r="L107" s="7"/>
      <c r="M107" s="7"/>
      <c r="N107" s="7"/>
      <c r="O107" s="7"/>
      <c r="P107" s="7"/>
      <c r="Q107" s="7"/>
      <c r="R107" s="7"/>
      <c r="S107" s="7"/>
      <c r="T107" s="7"/>
    </row>
    <row r="108" spans="5:20" x14ac:dyDescent="0.25">
      <c r="E108" s="8"/>
      <c r="F108" s="7"/>
      <c r="G108" s="7"/>
      <c r="H108" s="7"/>
      <c r="I108" s="7"/>
      <c r="J108" s="7"/>
      <c r="K108" s="7"/>
      <c r="L108" s="7"/>
      <c r="M108" s="7"/>
      <c r="N108" s="7"/>
      <c r="O108" s="7"/>
      <c r="P108" s="7"/>
      <c r="Q108" s="7"/>
      <c r="R108" s="7"/>
      <c r="S108" s="7"/>
      <c r="T108" s="7"/>
    </row>
    <row r="109" spans="5:20" x14ac:dyDescent="0.25">
      <c r="E109" s="8"/>
      <c r="F109" s="7"/>
      <c r="G109" s="7"/>
      <c r="H109" s="7"/>
      <c r="I109" s="7"/>
      <c r="J109" s="7"/>
      <c r="K109" s="7"/>
      <c r="L109" s="7"/>
      <c r="M109" s="7"/>
      <c r="N109" s="7"/>
      <c r="O109" s="7"/>
      <c r="P109" s="7"/>
      <c r="Q109" s="7"/>
      <c r="R109" s="7"/>
      <c r="S109" s="7"/>
      <c r="T109" s="7"/>
    </row>
    <row r="110" spans="5:20" x14ac:dyDescent="0.25">
      <c r="E110" s="8"/>
      <c r="F110" s="7"/>
      <c r="G110" s="7"/>
      <c r="H110" s="7"/>
      <c r="I110" s="7"/>
      <c r="J110" s="7"/>
      <c r="K110" s="7"/>
      <c r="L110" s="7"/>
      <c r="M110" s="7"/>
      <c r="N110" s="7"/>
      <c r="O110" s="7"/>
      <c r="P110" s="7"/>
      <c r="Q110" s="7"/>
      <c r="R110" s="7"/>
      <c r="S110" s="7"/>
      <c r="T110" s="7"/>
    </row>
    <row r="111" spans="5:20" x14ac:dyDescent="0.25">
      <c r="E111" s="8"/>
      <c r="F111" s="7"/>
      <c r="G111" s="7"/>
      <c r="H111" s="7"/>
      <c r="I111" s="7"/>
      <c r="J111" s="7"/>
      <c r="K111" s="7"/>
      <c r="L111" s="7"/>
      <c r="M111" s="7"/>
      <c r="N111" s="7"/>
      <c r="O111" s="7"/>
      <c r="P111" s="7"/>
      <c r="Q111" s="7"/>
      <c r="R111" s="7"/>
      <c r="S111" s="7"/>
      <c r="T111" s="7"/>
    </row>
    <row r="112" spans="5:20" x14ac:dyDescent="0.25">
      <c r="E112" s="8"/>
      <c r="F112" s="7"/>
      <c r="G112" s="7"/>
      <c r="H112" s="7"/>
      <c r="I112" s="7"/>
      <c r="J112" s="7"/>
      <c r="K112" s="7"/>
      <c r="L112" s="7"/>
      <c r="M112" s="7"/>
      <c r="N112" s="7"/>
      <c r="O112" s="7"/>
      <c r="P112" s="7"/>
      <c r="Q112" s="7"/>
      <c r="R112" s="7"/>
      <c r="S112" s="7"/>
      <c r="T112" s="7"/>
    </row>
  </sheetData>
  <sheetProtection algorithmName="SHA-512" hashValue="+g9sylgiF4AO9AM1Tk7EMrFpP+Vy9X9TwP/8mAe55SBc3murFiZJbztfjw0G5hZuNb9bYlV152pqemNUFAKRtA==" saltValue="Ku6DmgyHJw1oWI9ze433fA=="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14" customWidth="1"/>
    <col min="2" max="2" width="40.625" style="115" customWidth="1"/>
    <col min="3" max="3" width="34.125" style="115" customWidth="1"/>
    <col min="4" max="4" width="56.875" style="115" customWidth="1"/>
    <col min="5" max="5" width="25.125" style="115" customWidth="1"/>
    <col min="6" max="9" width="20.625" style="116" customWidth="1"/>
    <col min="10" max="16384" width="11" style="116"/>
  </cols>
  <sheetData>
    <row r="1" spans="1:9" x14ac:dyDescent="0.2">
      <c r="A1" s="114" t="s">
        <v>25</v>
      </c>
      <c r="B1" s="115" t="s">
        <v>26</v>
      </c>
      <c r="C1" s="115" t="s">
        <v>27</v>
      </c>
      <c r="D1" s="115" t="s">
        <v>28</v>
      </c>
      <c r="E1" s="115" t="s">
        <v>29</v>
      </c>
      <c r="F1" s="115" t="s">
        <v>3608</v>
      </c>
      <c r="G1" s="115" t="s">
        <v>3609</v>
      </c>
      <c r="H1" s="115" t="s">
        <v>3610</v>
      </c>
      <c r="I1" s="115" t="s">
        <v>3611</v>
      </c>
    </row>
    <row r="2" spans="1:9" s="90" customFormat="1" x14ac:dyDescent="0.2">
      <c r="A2" s="90" t="s">
        <v>3807</v>
      </c>
      <c r="B2" s="90" t="s">
        <v>30</v>
      </c>
      <c r="C2" s="90" t="s">
        <v>30</v>
      </c>
      <c r="D2" s="90" t="s">
        <v>31</v>
      </c>
      <c r="E2" s="90" t="s">
        <v>30</v>
      </c>
      <c r="F2" s="90" t="s">
        <v>30</v>
      </c>
      <c r="G2" s="90" t="s">
        <v>30</v>
      </c>
      <c r="H2" s="90" t="s">
        <v>31</v>
      </c>
      <c r="I2" s="90" t="s">
        <v>30</v>
      </c>
    </row>
    <row r="3" spans="1:9" s="90" customFormat="1" x14ac:dyDescent="0.2">
      <c r="A3" s="117" t="s">
        <v>32</v>
      </c>
      <c r="B3" s="115" t="s">
        <v>33</v>
      </c>
      <c r="C3" s="115" t="s">
        <v>34</v>
      </c>
      <c r="D3" s="115" t="s">
        <v>35</v>
      </c>
      <c r="E3" s="115" t="s">
        <v>36</v>
      </c>
      <c r="F3" s="115" t="s">
        <v>33</v>
      </c>
      <c r="G3" s="115" t="s">
        <v>34</v>
      </c>
      <c r="H3" s="115" t="s">
        <v>35</v>
      </c>
      <c r="I3" s="115" t="s">
        <v>36</v>
      </c>
    </row>
    <row r="4" spans="1:9" s="90" customFormat="1" x14ac:dyDescent="0.2">
      <c r="A4" s="90" t="s">
        <v>37</v>
      </c>
      <c r="B4" s="90" t="s">
        <v>38</v>
      </c>
      <c r="C4" s="90" t="s">
        <v>39</v>
      </c>
      <c r="D4" s="90" t="s">
        <v>40</v>
      </c>
      <c r="E4" s="90" t="s">
        <v>41</v>
      </c>
      <c r="F4" s="90" t="s">
        <v>38</v>
      </c>
      <c r="G4" s="90" t="s">
        <v>39</v>
      </c>
      <c r="H4" s="90" t="s">
        <v>40</v>
      </c>
      <c r="I4" s="90" t="s">
        <v>41</v>
      </c>
    </row>
    <row r="5" spans="1:9" s="90" customFormat="1" x14ac:dyDescent="0.2">
      <c r="A5" s="90" t="s">
        <v>42</v>
      </c>
      <c r="B5" s="90" t="s">
        <v>43</v>
      </c>
      <c r="C5" s="90" t="s">
        <v>44</v>
      </c>
      <c r="D5" s="90" t="s">
        <v>45</v>
      </c>
      <c r="E5" s="90" t="s">
        <v>46</v>
      </c>
      <c r="F5" s="90" t="s">
        <v>43</v>
      </c>
      <c r="G5" s="90" t="s">
        <v>44</v>
      </c>
      <c r="H5" s="90" t="s">
        <v>45</v>
      </c>
      <c r="I5" s="90" t="s">
        <v>46</v>
      </c>
    </row>
    <row r="6" spans="1:9" s="90" customFormat="1" x14ac:dyDescent="0.2">
      <c r="A6" s="90" t="s">
        <v>47</v>
      </c>
      <c r="B6" s="90" t="s">
        <v>3808</v>
      </c>
      <c r="C6" s="117" t="s">
        <v>3809</v>
      </c>
      <c r="D6" s="117" t="s">
        <v>3810</v>
      </c>
      <c r="E6" s="117" t="s">
        <v>3811</v>
      </c>
      <c r="F6" s="90" t="s">
        <v>5473</v>
      </c>
      <c r="G6" s="117" t="s">
        <v>49</v>
      </c>
      <c r="H6" s="117" t="s">
        <v>50</v>
      </c>
      <c r="I6" s="117" t="s">
        <v>51</v>
      </c>
    </row>
    <row r="7" spans="1:9" s="90" customFormat="1" x14ac:dyDescent="0.2">
      <c r="A7" s="90" t="s">
        <v>52</v>
      </c>
      <c r="B7" s="90" t="s">
        <v>3613</v>
      </c>
      <c r="C7" s="90" t="s">
        <v>3812</v>
      </c>
      <c r="D7" s="90" t="s">
        <v>3813</v>
      </c>
      <c r="E7" s="90" t="s">
        <v>3616</v>
      </c>
      <c r="F7" s="90" t="s">
        <v>3613</v>
      </c>
      <c r="G7" s="90" t="s">
        <v>3812</v>
      </c>
      <c r="H7" s="90" t="s">
        <v>3813</v>
      </c>
      <c r="I7" s="90" t="s">
        <v>3616</v>
      </c>
    </row>
    <row r="8" spans="1:9" s="90" customFormat="1" x14ac:dyDescent="0.2">
      <c r="A8" s="90" t="s">
        <v>57</v>
      </c>
      <c r="B8" s="90" t="s">
        <v>3814</v>
      </c>
      <c r="C8" s="115" t="s">
        <v>3815</v>
      </c>
      <c r="D8" s="115" t="s">
        <v>3816</v>
      </c>
      <c r="E8" s="115" t="s">
        <v>3817</v>
      </c>
      <c r="F8" s="90" t="s">
        <v>3814</v>
      </c>
      <c r="G8" s="115" t="s">
        <v>3815</v>
      </c>
      <c r="H8" s="115" t="s">
        <v>3816</v>
      </c>
      <c r="I8" s="115" t="s">
        <v>3817</v>
      </c>
    </row>
    <row r="9" spans="1:9" s="90" customFormat="1" x14ac:dyDescent="0.2">
      <c r="A9" s="90" t="s">
        <v>58</v>
      </c>
      <c r="B9" s="90" t="s">
        <v>59</v>
      </c>
      <c r="C9" s="90" t="s">
        <v>60</v>
      </c>
      <c r="D9" s="90" t="s">
        <v>61</v>
      </c>
      <c r="E9" s="90" t="s">
        <v>62</v>
      </c>
      <c r="F9" s="90" t="s">
        <v>59</v>
      </c>
      <c r="G9" s="90" t="s">
        <v>60</v>
      </c>
      <c r="H9" s="90" t="s">
        <v>61</v>
      </c>
      <c r="I9" s="90" t="s">
        <v>62</v>
      </c>
    </row>
    <row r="10" spans="1:9" s="90" customFormat="1" x14ac:dyDescent="0.2">
      <c r="A10" s="90" t="s">
        <v>63</v>
      </c>
      <c r="B10" s="90" t="s">
        <v>3818</v>
      </c>
      <c r="C10" s="90" t="s">
        <v>3819</v>
      </c>
      <c r="D10" s="90" t="s">
        <v>3820</v>
      </c>
      <c r="E10" s="90" t="s">
        <v>3821</v>
      </c>
      <c r="F10" s="90" t="s">
        <v>3818</v>
      </c>
      <c r="G10" s="90" t="s">
        <v>3819</v>
      </c>
      <c r="H10" s="90" t="s">
        <v>3820</v>
      </c>
      <c r="I10" s="90" t="s">
        <v>3821</v>
      </c>
    </row>
    <row r="11" spans="1:9" s="90" customFormat="1" x14ac:dyDescent="0.2">
      <c r="A11" s="90" t="s">
        <v>64</v>
      </c>
      <c r="B11" s="90" t="s">
        <v>65</v>
      </c>
      <c r="C11" s="90" t="s">
        <v>66</v>
      </c>
      <c r="D11" s="90" t="s">
        <v>67</v>
      </c>
      <c r="E11" s="90" t="s">
        <v>68</v>
      </c>
      <c r="F11" s="90" t="s">
        <v>65</v>
      </c>
      <c r="G11" s="90" t="s">
        <v>66</v>
      </c>
      <c r="H11" s="90" t="s">
        <v>67</v>
      </c>
      <c r="I11" s="90" t="s">
        <v>68</v>
      </c>
    </row>
    <row r="12" spans="1:9" s="90" customFormat="1" x14ac:dyDescent="0.2">
      <c r="A12" s="90" t="s">
        <v>69</v>
      </c>
      <c r="B12" s="90" t="s">
        <v>3822</v>
      </c>
      <c r="C12" s="90" t="s">
        <v>70</v>
      </c>
      <c r="D12" s="90" t="s">
        <v>71</v>
      </c>
      <c r="E12" s="90" t="s">
        <v>3823</v>
      </c>
      <c r="F12" s="116" t="s">
        <v>5420</v>
      </c>
      <c r="G12" s="116" t="s">
        <v>5421</v>
      </c>
      <c r="H12" s="116" t="s">
        <v>5422</v>
      </c>
      <c r="I12" s="115" t="s">
        <v>5423</v>
      </c>
    </row>
    <row r="13" spans="1:9" s="90" customFormat="1" x14ac:dyDescent="0.2">
      <c r="A13" s="90" t="s">
        <v>72</v>
      </c>
      <c r="B13" s="90" t="s">
        <v>3824</v>
      </c>
      <c r="C13" s="90" t="s">
        <v>1668</v>
      </c>
      <c r="D13" s="90" t="s">
        <v>3825</v>
      </c>
      <c r="E13" s="90" t="s">
        <v>3826</v>
      </c>
      <c r="F13" s="90" t="s">
        <v>73</v>
      </c>
      <c r="G13" s="90" t="s">
        <v>74</v>
      </c>
      <c r="H13" s="90" t="s">
        <v>75</v>
      </c>
      <c r="I13" s="90" t="s">
        <v>76</v>
      </c>
    </row>
    <row r="14" spans="1:9" s="90" customFormat="1" x14ac:dyDescent="0.2">
      <c r="A14" s="90" t="s">
        <v>77</v>
      </c>
      <c r="B14" s="90" t="s">
        <v>78</v>
      </c>
      <c r="C14" s="90" t="s">
        <v>79</v>
      </c>
      <c r="D14" s="90" t="s">
        <v>80</v>
      </c>
      <c r="E14" s="90" t="s">
        <v>81</v>
      </c>
      <c r="F14" s="90" t="s">
        <v>78</v>
      </c>
      <c r="G14" s="90" t="s">
        <v>79</v>
      </c>
      <c r="H14" s="90" t="s">
        <v>80</v>
      </c>
      <c r="I14" s="90" t="s">
        <v>81</v>
      </c>
    </row>
    <row r="15" spans="1:9" s="90" customFormat="1" x14ac:dyDescent="0.2">
      <c r="A15" s="90" t="s">
        <v>82</v>
      </c>
      <c r="B15" s="90" t="s">
        <v>83</v>
      </c>
      <c r="C15" s="90" t="s">
        <v>84</v>
      </c>
      <c r="D15" s="90" t="s">
        <v>85</v>
      </c>
      <c r="E15" s="90" t="s">
        <v>86</v>
      </c>
      <c r="F15" s="90" t="s">
        <v>83</v>
      </c>
      <c r="G15" s="90" t="s">
        <v>84</v>
      </c>
      <c r="H15" s="90" t="s">
        <v>85</v>
      </c>
      <c r="I15" s="90" t="s">
        <v>86</v>
      </c>
    </row>
    <row r="16" spans="1:9" s="90" customFormat="1" x14ac:dyDescent="0.2">
      <c r="A16" s="90" t="s">
        <v>87</v>
      </c>
      <c r="B16" s="90" t="s">
        <v>88</v>
      </c>
      <c r="C16" s="90" t="s">
        <v>89</v>
      </c>
      <c r="D16" s="90" t="s">
        <v>90</v>
      </c>
      <c r="E16" s="90" t="s">
        <v>91</v>
      </c>
      <c r="F16" s="90" t="s">
        <v>88</v>
      </c>
      <c r="G16" s="90" t="s">
        <v>89</v>
      </c>
      <c r="H16" s="90" t="s">
        <v>90</v>
      </c>
      <c r="I16" s="90" t="s">
        <v>91</v>
      </c>
    </row>
    <row r="17" spans="1:9" s="90" customFormat="1" x14ac:dyDescent="0.2">
      <c r="A17" s="90" t="s">
        <v>92</v>
      </c>
      <c r="B17" s="90" t="s">
        <v>93</v>
      </c>
      <c r="C17" s="90" t="s">
        <v>94</v>
      </c>
      <c r="D17" s="90" t="s">
        <v>95</v>
      </c>
      <c r="E17" s="90" t="s">
        <v>96</v>
      </c>
      <c r="F17" s="90" t="s">
        <v>93</v>
      </c>
      <c r="G17" s="90" t="s">
        <v>94</v>
      </c>
      <c r="H17" s="90" t="s">
        <v>95</v>
      </c>
      <c r="I17" s="90" t="s">
        <v>96</v>
      </c>
    </row>
    <row r="18" spans="1:9" s="90" customFormat="1" x14ac:dyDescent="0.2">
      <c r="A18" s="90" t="s">
        <v>97</v>
      </c>
      <c r="B18" s="90" t="s">
        <v>3827</v>
      </c>
      <c r="C18" s="90" t="s">
        <v>3828</v>
      </c>
      <c r="D18" s="90" t="s">
        <v>3829</v>
      </c>
      <c r="E18" s="90" t="s">
        <v>3830</v>
      </c>
      <c r="F18" s="90" t="s">
        <v>3827</v>
      </c>
      <c r="G18" s="90" t="s">
        <v>3828</v>
      </c>
      <c r="H18" s="90" t="s">
        <v>3829</v>
      </c>
      <c r="I18" s="90" t="s">
        <v>3830</v>
      </c>
    </row>
    <row r="19" spans="1:9" s="90" customFormat="1" x14ac:dyDescent="0.2">
      <c r="A19" s="90" t="s">
        <v>102</v>
      </c>
      <c r="B19" s="90" t="s">
        <v>103</v>
      </c>
      <c r="C19" s="90" t="s">
        <v>104</v>
      </c>
      <c r="D19" s="90" t="s">
        <v>105</v>
      </c>
      <c r="E19" s="90" t="s">
        <v>106</v>
      </c>
      <c r="F19" s="90" t="s">
        <v>103</v>
      </c>
      <c r="G19" s="90" t="s">
        <v>104</v>
      </c>
      <c r="H19" s="90" t="s">
        <v>105</v>
      </c>
      <c r="I19" s="90" t="s">
        <v>106</v>
      </c>
    </row>
    <row r="20" spans="1:9" s="90" customFormat="1" x14ac:dyDescent="0.2">
      <c r="A20" s="90" t="s">
        <v>107</v>
      </c>
      <c r="B20" s="90" t="s">
        <v>3831</v>
      </c>
      <c r="C20" s="90" t="s">
        <v>3832</v>
      </c>
      <c r="D20" s="90" t="s">
        <v>3833</v>
      </c>
      <c r="E20" s="90" t="s">
        <v>3834</v>
      </c>
      <c r="F20" s="90" t="s">
        <v>3831</v>
      </c>
      <c r="G20" s="90" t="s">
        <v>3832</v>
      </c>
      <c r="H20" s="90" t="s">
        <v>3833</v>
      </c>
      <c r="I20" s="90" t="s">
        <v>3834</v>
      </c>
    </row>
    <row r="21" spans="1:9" s="90" customFormat="1" x14ac:dyDescent="0.2">
      <c r="A21" s="90" t="s">
        <v>112</v>
      </c>
      <c r="B21" s="90" t="s">
        <v>113</v>
      </c>
      <c r="C21" s="90" t="s">
        <v>114</v>
      </c>
      <c r="D21" s="90" t="s">
        <v>115</v>
      </c>
      <c r="E21" s="90" t="s">
        <v>116</v>
      </c>
      <c r="F21" s="90" t="s">
        <v>113</v>
      </c>
      <c r="G21" s="90" t="s">
        <v>3621</v>
      </c>
      <c r="H21" s="90" t="s">
        <v>115</v>
      </c>
      <c r="I21" s="90" t="s">
        <v>3835</v>
      </c>
    </row>
    <row r="22" spans="1:9" s="90" customFormat="1" x14ac:dyDescent="0.2">
      <c r="A22" s="90" t="s">
        <v>117</v>
      </c>
      <c r="B22" s="90" t="s">
        <v>3836</v>
      </c>
      <c r="C22" s="90" t="s">
        <v>3837</v>
      </c>
      <c r="D22" s="90" t="s">
        <v>3838</v>
      </c>
      <c r="E22" s="90" t="s">
        <v>3839</v>
      </c>
      <c r="F22" s="90" t="s">
        <v>3836</v>
      </c>
      <c r="G22" s="90" t="s">
        <v>3837</v>
      </c>
      <c r="H22" s="90" t="s">
        <v>3838</v>
      </c>
      <c r="I22" s="90" t="s">
        <v>3839</v>
      </c>
    </row>
    <row r="23" spans="1:9" s="90" customFormat="1" x14ac:dyDescent="0.2">
      <c r="A23" s="90" t="s">
        <v>118</v>
      </c>
      <c r="B23" s="90" t="s">
        <v>3840</v>
      </c>
      <c r="C23" s="90" t="s">
        <v>3841</v>
      </c>
      <c r="D23" s="90" t="s">
        <v>3842</v>
      </c>
      <c r="E23" s="90" t="s">
        <v>3843</v>
      </c>
      <c r="F23" s="90" t="s">
        <v>3840</v>
      </c>
      <c r="G23" s="90" t="s">
        <v>3841</v>
      </c>
      <c r="H23" s="90" t="s">
        <v>3842</v>
      </c>
      <c r="I23" s="90" t="s">
        <v>3843</v>
      </c>
    </row>
    <row r="24" spans="1:9" s="90" customFormat="1" x14ac:dyDescent="0.2">
      <c r="A24" s="90" t="s">
        <v>123</v>
      </c>
      <c r="B24" s="90" t="s">
        <v>124</v>
      </c>
      <c r="C24" s="90" t="s">
        <v>125</v>
      </c>
      <c r="D24" s="90" t="s">
        <v>126</v>
      </c>
      <c r="E24" s="90" t="s">
        <v>127</v>
      </c>
      <c r="F24" s="90" t="s">
        <v>124</v>
      </c>
      <c r="G24" s="90" t="s">
        <v>125</v>
      </c>
      <c r="H24" s="90" t="s">
        <v>126</v>
      </c>
      <c r="I24" s="90" t="s">
        <v>5466</v>
      </c>
    </row>
    <row r="25" spans="1:9" s="90" customFormat="1" x14ac:dyDescent="0.2">
      <c r="A25" s="90" t="s">
        <v>128</v>
      </c>
      <c r="B25" s="90" t="s">
        <v>129</v>
      </c>
      <c r="C25" s="90" t="s">
        <v>130</v>
      </c>
      <c r="D25" s="90" t="s">
        <v>131</v>
      </c>
      <c r="E25" s="90" t="s">
        <v>132</v>
      </c>
      <c r="F25" s="90" t="s">
        <v>129</v>
      </c>
      <c r="G25" s="90" t="s">
        <v>3623</v>
      </c>
      <c r="H25" s="90" t="s">
        <v>131</v>
      </c>
      <c r="I25" s="90" t="s">
        <v>132</v>
      </c>
    </row>
    <row r="26" spans="1:9" s="90" customFormat="1" x14ac:dyDescent="0.2">
      <c r="A26" s="90" t="s">
        <v>133</v>
      </c>
      <c r="B26" s="90" t="s">
        <v>134</v>
      </c>
      <c r="C26" s="90" t="s">
        <v>135</v>
      </c>
      <c r="D26" s="90" t="s">
        <v>136</v>
      </c>
      <c r="E26" s="90" t="s">
        <v>137</v>
      </c>
      <c r="F26" s="90" t="s">
        <v>134</v>
      </c>
      <c r="G26" s="90" t="s">
        <v>135</v>
      </c>
      <c r="H26" s="90" t="s">
        <v>136</v>
      </c>
      <c r="I26" s="90" t="s">
        <v>137</v>
      </c>
    </row>
    <row r="27" spans="1:9" s="90" customFormat="1" x14ac:dyDescent="0.2">
      <c r="A27" s="90" t="s">
        <v>138</v>
      </c>
      <c r="B27" s="90" t="s">
        <v>139</v>
      </c>
      <c r="C27" s="90" t="s">
        <v>140</v>
      </c>
      <c r="D27" s="90" t="s">
        <v>141</v>
      </c>
      <c r="E27" s="90" t="s">
        <v>142</v>
      </c>
      <c r="F27" s="90" t="s">
        <v>139</v>
      </c>
      <c r="G27" s="90" t="s">
        <v>140</v>
      </c>
      <c r="H27" s="90" t="s">
        <v>141</v>
      </c>
      <c r="I27" s="90" t="s">
        <v>142</v>
      </c>
    </row>
    <row r="28" spans="1:9" s="90" customFormat="1" x14ac:dyDescent="0.2">
      <c r="A28" s="90" t="s">
        <v>143</v>
      </c>
      <c r="B28" s="90" t="s">
        <v>144</v>
      </c>
      <c r="C28" s="90" t="s">
        <v>145</v>
      </c>
      <c r="D28" s="90" t="s">
        <v>146</v>
      </c>
      <c r="E28" s="90" t="s">
        <v>147</v>
      </c>
      <c r="F28" s="90" t="s">
        <v>144</v>
      </c>
      <c r="G28" s="90" t="s">
        <v>145</v>
      </c>
      <c r="H28" s="90" t="s">
        <v>146</v>
      </c>
      <c r="I28" s="90" t="s">
        <v>147</v>
      </c>
    </row>
    <row r="29" spans="1:9" s="90" customFormat="1" x14ac:dyDescent="0.2">
      <c r="A29" s="90" t="s">
        <v>148</v>
      </c>
      <c r="B29" s="90" t="s">
        <v>149</v>
      </c>
      <c r="C29" s="90" t="s">
        <v>150</v>
      </c>
      <c r="D29" s="90" t="s">
        <v>151</v>
      </c>
      <c r="E29" s="90" t="s">
        <v>152</v>
      </c>
      <c r="F29" s="90" t="s">
        <v>3624</v>
      </c>
      <c r="G29" s="90" t="s">
        <v>3625</v>
      </c>
      <c r="H29" s="90" t="s">
        <v>3626</v>
      </c>
      <c r="I29" s="90" t="s">
        <v>3844</v>
      </c>
    </row>
    <row r="30" spans="1:9" s="90" customFormat="1" x14ac:dyDescent="0.2">
      <c r="A30" s="90" t="s">
        <v>153</v>
      </c>
      <c r="B30" s="90" t="s">
        <v>154</v>
      </c>
      <c r="C30" s="90" t="s">
        <v>155</v>
      </c>
      <c r="D30" s="90" t="s">
        <v>156</v>
      </c>
      <c r="E30" s="90" t="s">
        <v>157</v>
      </c>
      <c r="F30" s="90" t="s">
        <v>154</v>
      </c>
      <c r="G30" s="90" t="s">
        <v>155</v>
      </c>
      <c r="H30" s="90" t="s">
        <v>156</v>
      </c>
      <c r="I30" s="90" t="s">
        <v>157</v>
      </c>
    </row>
    <row r="31" spans="1:9" s="90" customFormat="1" x14ac:dyDescent="0.2">
      <c r="A31" s="90" t="s">
        <v>158</v>
      </c>
      <c r="B31" s="90" t="s">
        <v>159</v>
      </c>
      <c r="C31" s="90" t="s">
        <v>160</v>
      </c>
      <c r="D31" s="90" t="s">
        <v>161</v>
      </c>
      <c r="E31" s="90" t="s">
        <v>162</v>
      </c>
      <c r="F31" s="90" t="s">
        <v>159</v>
      </c>
      <c r="G31" s="90" t="s">
        <v>160</v>
      </c>
      <c r="H31" s="90" t="s">
        <v>161</v>
      </c>
      <c r="I31" s="90" t="s">
        <v>162</v>
      </c>
    </row>
    <row r="32" spans="1:9" s="90" customFormat="1" x14ac:dyDescent="0.2">
      <c r="A32" s="90" t="s">
        <v>163</v>
      </c>
      <c r="B32" s="90" t="s">
        <v>164</v>
      </c>
      <c r="C32" s="90" t="s">
        <v>165</v>
      </c>
      <c r="D32" s="90" t="s">
        <v>166</v>
      </c>
      <c r="E32" s="90" t="s">
        <v>167</v>
      </c>
      <c r="F32" s="90" t="s">
        <v>164</v>
      </c>
      <c r="G32" s="90" t="s">
        <v>3627</v>
      </c>
      <c r="H32" s="90" t="s">
        <v>166</v>
      </c>
      <c r="I32" s="90" t="s">
        <v>167</v>
      </c>
    </row>
    <row r="33" spans="1:9" s="90" customFormat="1" x14ac:dyDescent="0.2">
      <c r="A33" s="90" t="s">
        <v>168</v>
      </c>
      <c r="B33" s="90" t="s">
        <v>169</v>
      </c>
      <c r="C33" s="90" t="s">
        <v>170</v>
      </c>
      <c r="D33" s="90" t="s">
        <v>171</v>
      </c>
      <c r="E33" s="90" t="s">
        <v>172</v>
      </c>
      <c r="F33" s="90" t="s">
        <v>169</v>
      </c>
      <c r="G33" s="90" t="s">
        <v>170</v>
      </c>
      <c r="H33" s="90" t="s">
        <v>171</v>
      </c>
      <c r="I33" s="90" t="s">
        <v>172</v>
      </c>
    </row>
    <row r="34" spans="1:9" s="90" customFormat="1" x14ac:dyDescent="0.2">
      <c r="A34" s="90" t="s">
        <v>173</v>
      </c>
      <c r="B34" s="90" t="s">
        <v>174</v>
      </c>
      <c r="C34" s="90" t="s">
        <v>175</v>
      </c>
      <c r="D34" s="90" t="s">
        <v>176</v>
      </c>
      <c r="E34" s="90" t="s">
        <v>177</v>
      </c>
      <c r="F34" s="90" t="s">
        <v>174</v>
      </c>
      <c r="G34" s="90" t="s">
        <v>175</v>
      </c>
      <c r="H34" s="90" t="s">
        <v>176</v>
      </c>
      <c r="I34" s="90" t="s">
        <v>177</v>
      </c>
    </row>
    <row r="35" spans="1:9" s="90" customFormat="1" x14ac:dyDescent="0.2">
      <c r="A35" s="90" t="s">
        <v>3845</v>
      </c>
      <c r="B35" s="90" t="s">
        <v>3846</v>
      </c>
      <c r="C35" s="90" t="s">
        <v>3847</v>
      </c>
      <c r="D35" s="90" t="s">
        <v>3848</v>
      </c>
      <c r="E35" s="90" t="s">
        <v>3849</v>
      </c>
      <c r="F35" s="90" t="s">
        <v>3846</v>
      </c>
      <c r="G35" s="90" t="s">
        <v>3847</v>
      </c>
      <c r="H35" s="90" t="s">
        <v>3848</v>
      </c>
      <c r="I35" s="90" t="s">
        <v>3849</v>
      </c>
    </row>
    <row r="36" spans="1:9" s="90" customFormat="1" x14ac:dyDescent="0.2">
      <c r="A36" s="90" t="s">
        <v>3850</v>
      </c>
      <c r="B36" s="90" t="s">
        <v>3846</v>
      </c>
      <c r="C36" s="90" t="s">
        <v>3847</v>
      </c>
      <c r="D36" s="90" t="s">
        <v>3848</v>
      </c>
      <c r="E36" s="90" t="s">
        <v>3849</v>
      </c>
      <c r="F36" s="90" t="s">
        <v>3846</v>
      </c>
      <c r="G36" s="90" t="s">
        <v>3847</v>
      </c>
      <c r="H36" s="90" t="s">
        <v>3848</v>
      </c>
      <c r="I36" s="90" t="s">
        <v>3849</v>
      </c>
    </row>
    <row r="37" spans="1:9" s="90" customFormat="1" x14ac:dyDescent="0.2">
      <c r="A37" s="90" t="s">
        <v>3851</v>
      </c>
      <c r="B37" s="90" t="s">
        <v>3852</v>
      </c>
      <c r="C37" s="90" t="s">
        <v>3853</v>
      </c>
      <c r="D37" s="90" t="s">
        <v>3854</v>
      </c>
      <c r="E37" s="90" t="s">
        <v>3855</v>
      </c>
      <c r="F37" s="90" t="s">
        <v>3852</v>
      </c>
      <c r="G37" s="90" t="s">
        <v>3853</v>
      </c>
      <c r="H37" s="90" t="s">
        <v>3854</v>
      </c>
      <c r="I37" s="90" t="s">
        <v>3855</v>
      </c>
    </row>
    <row r="38" spans="1:9" s="90" customFormat="1" x14ac:dyDescent="0.2">
      <c r="A38" s="90" t="s">
        <v>178</v>
      </c>
      <c r="B38" s="90" t="s">
        <v>179</v>
      </c>
      <c r="C38" s="90" t="s">
        <v>180</v>
      </c>
      <c r="D38" s="90" t="s">
        <v>181</v>
      </c>
      <c r="E38" s="90" t="s">
        <v>182</v>
      </c>
      <c r="F38" s="90" t="s">
        <v>179</v>
      </c>
      <c r="G38" s="90" t="s">
        <v>180</v>
      </c>
      <c r="H38" s="90" t="s">
        <v>181</v>
      </c>
      <c r="I38" s="90" t="s">
        <v>182</v>
      </c>
    </row>
    <row r="39" spans="1:9" s="90" customFormat="1" x14ac:dyDescent="0.2">
      <c r="A39" s="90" t="s">
        <v>183</v>
      </c>
      <c r="B39" s="90" t="s">
        <v>3856</v>
      </c>
      <c r="C39" s="90" t="s">
        <v>3857</v>
      </c>
      <c r="D39" s="90" t="s">
        <v>3858</v>
      </c>
      <c r="E39" s="90" t="s">
        <v>3859</v>
      </c>
      <c r="F39" s="90" t="s">
        <v>3856</v>
      </c>
      <c r="G39" s="90" t="s">
        <v>3857</v>
      </c>
      <c r="H39" s="90" t="s">
        <v>3858</v>
      </c>
      <c r="I39" s="90" t="s">
        <v>3859</v>
      </c>
    </row>
    <row r="40" spans="1:9" s="90" customFormat="1" x14ac:dyDescent="0.2">
      <c r="A40" s="90" t="s">
        <v>184</v>
      </c>
      <c r="B40" s="90" t="s">
        <v>3860</v>
      </c>
      <c r="C40" s="90" t="s">
        <v>3861</v>
      </c>
      <c r="D40" s="90" t="s">
        <v>3862</v>
      </c>
      <c r="E40" s="90" t="s">
        <v>3863</v>
      </c>
      <c r="F40" s="90" t="s">
        <v>3860</v>
      </c>
      <c r="G40" s="90" t="s">
        <v>3861</v>
      </c>
      <c r="H40" s="90" t="s">
        <v>3862</v>
      </c>
      <c r="I40" s="90" t="s">
        <v>3863</v>
      </c>
    </row>
    <row r="41" spans="1:9" s="90" customFormat="1" x14ac:dyDescent="0.2">
      <c r="A41" s="90" t="s">
        <v>185</v>
      </c>
      <c r="B41" s="90" t="s">
        <v>186</v>
      </c>
      <c r="C41" s="90" t="s">
        <v>187</v>
      </c>
      <c r="D41" s="90" t="s">
        <v>188</v>
      </c>
      <c r="E41" s="90" t="s">
        <v>189</v>
      </c>
      <c r="F41" s="90" t="s">
        <v>186</v>
      </c>
      <c r="G41" s="90" t="s">
        <v>3628</v>
      </c>
      <c r="H41" s="90" t="s">
        <v>188</v>
      </c>
      <c r="I41" s="90" t="s">
        <v>189</v>
      </c>
    </row>
    <row r="42" spans="1:9" s="90" customFormat="1" x14ac:dyDescent="0.2">
      <c r="A42" s="90" t="s">
        <v>190</v>
      </c>
      <c r="B42" s="90" t="s">
        <v>3864</v>
      </c>
      <c r="C42" s="90" t="s">
        <v>3865</v>
      </c>
      <c r="D42" s="90" t="s">
        <v>3866</v>
      </c>
      <c r="E42" s="90" t="s">
        <v>3867</v>
      </c>
      <c r="F42" s="90" t="s">
        <v>3864</v>
      </c>
      <c r="G42" s="90" t="s">
        <v>3868</v>
      </c>
      <c r="H42" s="90" t="s">
        <v>3866</v>
      </c>
      <c r="I42" s="90" t="s">
        <v>3867</v>
      </c>
    </row>
    <row r="43" spans="1:9" x14ac:dyDescent="0.2">
      <c r="A43" s="117" t="s">
        <v>191</v>
      </c>
      <c r="B43" s="115" t="s">
        <v>192</v>
      </c>
      <c r="C43" s="115" t="s">
        <v>193</v>
      </c>
      <c r="D43" s="115" t="s">
        <v>194</v>
      </c>
      <c r="E43" s="115" t="s">
        <v>195</v>
      </c>
      <c r="F43" s="116" t="s">
        <v>3629</v>
      </c>
      <c r="G43" s="116" t="s">
        <v>3630</v>
      </c>
      <c r="H43" s="116" t="s">
        <v>3631</v>
      </c>
      <c r="I43" s="115" t="s">
        <v>195</v>
      </c>
    </row>
    <row r="44" spans="1:9" s="90" customFormat="1" x14ac:dyDescent="0.2">
      <c r="A44" s="90" t="s">
        <v>196</v>
      </c>
      <c r="B44" s="90" t="s">
        <v>197</v>
      </c>
      <c r="C44" s="90" t="s">
        <v>198</v>
      </c>
      <c r="D44" s="90" t="s">
        <v>199</v>
      </c>
      <c r="E44" s="90" t="s">
        <v>200</v>
      </c>
      <c r="F44" s="90" t="s">
        <v>197</v>
      </c>
      <c r="G44" s="90" t="s">
        <v>198</v>
      </c>
      <c r="H44" s="90" t="s">
        <v>199</v>
      </c>
      <c r="I44" s="90" t="s">
        <v>200</v>
      </c>
    </row>
    <row r="45" spans="1:9" s="90" customFormat="1" x14ac:dyDescent="0.2">
      <c r="A45" s="90" t="s">
        <v>201</v>
      </c>
      <c r="B45" s="90" t="s">
        <v>202</v>
      </c>
      <c r="C45" s="90" t="s">
        <v>203</v>
      </c>
      <c r="D45" s="90" t="s">
        <v>204</v>
      </c>
      <c r="E45" s="90" t="s">
        <v>205</v>
      </c>
      <c r="F45" s="90" t="s">
        <v>202</v>
      </c>
      <c r="G45" s="90" t="s">
        <v>3632</v>
      </c>
      <c r="H45" s="90" t="s">
        <v>204</v>
      </c>
      <c r="I45" s="90" t="s">
        <v>205</v>
      </c>
    </row>
    <row r="46" spans="1:9" s="90" customFormat="1" x14ac:dyDescent="0.2">
      <c r="A46" s="90" t="s">
        <v>206</v>
      </c>
      <c r="B46" s="90" t="s">
        <v>207</v>
      </c>
      <c r="C46" s="90" t="s">
        <v>208</v>
      </c>
      <c r="D46" s="90" t="s">
        <v>209</v>
      </c>
      <c r="E46" s="90" t="s">
        <v>210</v>
      </c>
      <c r="F46" s="90" t="s">
        <v>207</v>
      </c>
      <c r="G46" s="90" t="s">
        <v>208</v>
      </c>
      <c r="H46" s="90" t="s">
        <v>209</v>
      </c>
      <c r="I46" s="90" t="s">
        <v>210</v>
      </c>
    </row>
    <row r="47" spans="1:9" s="90" customFormat="1" x14ac:dyDescent="0.2">
      <c r="A47" s="90" t="s">
        <v>211</v>
      </c>
      <c r="B47" s="90" t="s">
        <v>212</v>
      </c>
      <c r="C47" s="90" t="s">
        <v>213</v>
      </c>
      <c r="D47" s="90" t="s">
        <v>214</v>
      </c>
      <c r="E47" s="90" t="s">
        <v>215</v>
      </c>
      <c r="F47" s="90" t="s">
        <v>212</v>
      </c>
      <c r="G47" s="90" t="s">
        <v>213</v>
      </c>
      <c r="H47" s="90" t="s">
        <v>214</v>
      </c>
      <c r="I47" s="90" t="s">
        <v>215</v>
      </c>
    </row>
    <row r="48" spans="1:9" s="90" customFormat="1" x14ac:dyDescent="0.2">
      <c r="A48" s="90" t="s">
        <v>216</v>
      </c>
      <c r="B48" s="90" t="s">
        <v>3869</v>
      </c>
      <c r="C48" s="90" t="s">
        <v>3870</v>
      </c>
      <c r="D48" s="90" t="s">
        <v>219</v>
      </c>
      <c r="E48" s="90" t="s">
        <v>3869</v>
      </c>
      <c r="F48" s="90" t="s">
        <v>3869</v>
      </c>
      <c r="G48" s="90" t="s">
        <v>3870</v>
      </c>
      <c r="H48" s="90" t="s">
        <v>219</v>
      </c>
      <c r="I48" s="90" t="s">
        <v>3869</v>
      </c>
    </row>
    <row r="49" spans="1:9" s="90" customFormat="1" x14ac:dyDescent="0.2">
      <c r="A49" s="90" t="s">
        <v>217</v>
      </c>
      <c r="B49" s="90" t="s">
        <v>3871</v>
      </c>
      <c r="C49" s="90" t="s">
        <v>3872</v>
      </c>
      <c r="D49" s="90" t="s">
        <v>3873</v>
      </c>
      <c r="E49" s="90" t="s">
        <v>218</v>
      </c>
      <c r="F49" s="90" t="s">
        <v>3871</v>
      </c>
      <c r="G49" s="90" t="s">
        <v>3872</v>
      </c>
      <c r="H49" s="90" t="s">
        <v>3873</v>
      </c>
      <c r="I49" s="90" t="s">
        <v>218</v>
      </c>
    </row>
    <row r="50" spans="1:9" s="90" customFormat="1" x14ac:dyDescent="0.2">
      <c r="A50" s="90" t="s">
        <v>220</v>
      </c>
      <c r="B50" s="90" t="s">
        <v>221</v>
      </c>
      <c r="C50" s="90" t="s">
        <v>222</v>
      </c>
      <c r="D50" s="90" t="s">
        <v>223</v>
      </c>
      <c r="E50" s="90" t="s">
        <v>224</v>
      </c>
      <c r="F50" s="90" t="s">
        <v>221</v>
      </c>
      <c r="G50" s="90" t="s">
        <v>3633</v>
      </c>
      <c r="H50" s="90" t="s">
        <v>223</v>
      </c>
      <c r="I50" s="90" t="s">
        <v>224</v>
      </c>
    </row>
    <row r="51" spans="1:9" s="90" customFormat="1" x14ac:dyDescent="0.2">
      <c r="A51" s="90" t="s">
        <v>225</v>
      </c>
      <c r="B51" s="90" t="s">
        <v>226</v>
      </c>
      <c r="C51" s="90" t="s">
        <v>227</v>
      </c>
      <c r="D51" s="90" t="s">
        <v>228</v>
      </c>
      <c r="E51" s="90" t="s">
        <v>229</v>
      </c>
      <c r="F51" s="90" t="s">
        <v>226</v>
      </c>
      <c r="G51" s="90" t="s">
        <v>227</v>
      </c>
      <c r="H51" s="90" t="s">
        <v>228</v>
      </c>
      <c r="I51" s="90" t="s">
        <v>229</v>
      </c>
    </row>
    <row r="52" spans="1:9" s="90" customFormat="1" x14ac:dyDescent="0.2">
      <c r="A52" s="90" t="s">
        <v>230</v>
      </c>
      <c r="B52" s="90" t="s">
        <v>231</v>
      </c>
      <c r="C52" s="90" t="s">
        <v>232</v>
      </c>
      <c r="D52" s="90" t="s">
        <v>233</v>
      </c>
      <c r="E52" s="90" t="s">
        <v>234</v>
      </c>
      <c r="F52" s="90" t="s">
        <v>3634</v>
      </c>
      <c r="G52" s="90" t="s">
        <v>3635</v>
      </c>
      <c r="H52" s="90" t="s">
        <v>3636</v>
      </c>
      <c r="I52" s="90" t="s">
        <v>234</v>
      </c>
    </row>
    <row r="53" spans="1:9" s="90" customFormat="1" x14ac:dyDescent="0.2">
      <c r="A53" s="90" t="s">
        <v>235</v>
      </c>
      <c r="B53" s="90" t="s">
        <v>236</v>
      </c>
      <c r="C53" s="90" t="s">
        <v>237</v>
      </c>
      <c r="D53" s="90" t="s">
        <v>238</v>
      </c>
      <c r="E53" s="90" t="s">
        <v>239</v>
      </c>
      <c r="F53" s="90" t="s">
        <v>5440</v>
      </c>
      <c r="G53" s="90" t="s">
        <v>237</v>
      </c>
      <c r="H53" s="90" t="s">
        <v>238</v>
      </c>
      <c r="I53" s="90" t="s">
        <v>239</v>
      </c>
    </row>
    <row r="54" spans="1:9" s="90" customFormat="1" x14ac:dyDescent="0.2">
      <c r="A54" s="90" t="s">
        <v>240</v>
      </c>
      <c r="B54" s="90" t="s">
        <v>241</v>
      </c>
      <c r="C54" s="90" t="s">
        <v>242</v>
      </c>
      <c r="D54" s="90" t="s">
        <v>243</v>
      </c>
      <c r="E54" s="90" t="s">
        <v>244</v>
      </c>
      <c r="F54" s="90" t="s">
        <v>241</v>
      </c>
      <c r="G54" s="90" t="s">
        <v>242</v>
      </c>
      <c r="H54" s="90" t="s">
        <v>243</v>
      </c>
      <c r="I54" s="90" t="s">
        <v>244</v>
      </c>
    </row>
    <row r="55" spans="1:9" s="90" customFormat="1" x14ac:dyDescent="0.2">
      <c r="A55" s="90" t="s">
        <v>245</v>
      </c>
      <c r="B55" s="90" t="s">
        <v>246</v>
      </c>
      <c r="C55" s="90" t="s">
        <v>247</v>
      </c>
      <c r="D55" s="90" t="s">
        <v>248</v>
      </c>
      <c r="E55" s="90" t="s">
        <v>249</v>
      </c>
      <c r="F55" s="90" t="s">
        <v>3637</v>
      </c>
      <c r="G55" s="90" t="s">
        <v>3638</v>
      </c>
      <c r="H55" s="90" t="s">
        <v>3639</v>
      </c>
      <c r="I55" s="90" t="s">
        <v>3796</v>
      </c>
    </row>
    <row r="56" spans="1:9" s="90" customFormat="1" x14ac:dyDescent="0.2">
      <c r="A56" s="90" t="s">
        <v>250</v>
      </c>
      <c r="B56" s="90" t="s">
        <v>251</v>
      </c>
      <c r="C56" s="90" t="s">
        <v>252</v>
      </c>
      <c r="D56" s="90" t="s">
        <v>253</v>
      </c>
      <c r="E56" s="90" t="s">
        <v>254</v>
      </c>
      <c r="F56" s="90" t="s">
        <v>251</v>
      </c>
      <c r="G56" s="90" t="s">
        <v>252</v>
      </c>
      <c r="H56" s="90" t="s">
        <v>253</v>
      </c>
      <c r="I56" s="90" t="s">
        <v>254</v>
      </c>
    </row>
    <row r="57" spans="1:9" s="90" customFormat="1" x14ac:dyDescent="0.2">
      <c r="A57" s="90" t="s">
        <v>255</v>
      </c>
      <c r="B57" s="90" t="s">
        <v>256</v>
      </c>
      <c r="C57" s="90" t="s">
        <v>257</v>
      </c>
      <c r="D57" s="90" t="s">
        <v>258</v>
      </c>
      <c r="E57" s="90" t="s">
        <v>259</v>
      </c>
      <c r="F57" s="90" t="s">
        <v>256</v>
      </c>
      <c r="G57" s="90" t="s">
        <v>257</v>
      </c>
      <c r="H57" s="90" t="s">
        <v>258</v>
      </c>
      <c r="I57" s="90" t="s">
        <v>259</v>
      </c>
    </row>
    <row r="58" spans="1:9" s="90" customFormat="1" x14ac:dyDescent="0.2">
      <c r="A58" s="90" t="s">
        <v>265</v>
      </c>
      <c r="B58" s="90" t="s">
        <v>261</v>
      </c>
      <c r="C58" s="90" t="s">
        <v>262</v>
      </c>
      <c r="D58" s="90" t="s">
        <v>263</v>
      </c>
      <c r="E58" s="90" t="s">
        <v>264</v>
      </c>
      <c r="F58" s="90" t="s">
        <v>261</v>
      </c>
      <c r="G58" s="90" t="s">
        <v>262</v>
      </c>
      <c r="H58" s="90" t="s">
        <v>263</v>
      </c>
      <c r="I58" s="90" t="s">
        <v>264</v>
      </c>
    </row>
    <row r="59" spans="1:9" s="90" customFormat="1" x14ac:dyDescent="0.2">
      <c r="A59" s="90" t="s">
        <v>260</v>
      </c>
      <c r="B59" s="90" t="s">
        <v>266</v>
      </c>
      <c r="C59" s="90" t="s">
        <v>267</v>
      </c>
      <c r="D59" s="90" t="s">
        <v>268</v>
      </c>
      <c r="E59" s="90" t="s">
        <v>269</v>
      </c>
      <c r="F59" s="90" t="s">
        <v>266</v>
      </c>
      <c r="G59" s="90" t="s">
        <v>267</v>
      </c>
      <c r="H59" s="90" t="s">
        <v>268</v>
      </c>
      <c r="I59" s="90" t="s">
        <v>269</v>
      </c>
    </row>
    <row r="60" spans="1:9" s="90" customFormat="1" x14ac:dyDescent="0.2">
      <c r="A60" s="90" t="s">
        <v>270</v>
      </c>
      <c r="B60" s="90" t="s">
        <v>271</v>
      </c>
      <c r="C60" s="90" t="s">
        <v>272</v>
      </c>
      <c r="D60" s="90" t="s">
        <v>273</v>
      </c>
      <c r="E60" s="90" t="s">
        <v>274</v>
      </c>
      <c r="F60" s="90" t="s">
        <v>271</v>
      </c>
      <c r="G60" s="90" t="s">
        <v>272</v>
      </c>
      <c r="H60" s="90" t="s">
        <v>273</v>
      </c>
      <c r="I60" s="90" t="s">
        <v>274</v>
      </c>
    </row>
    <row r="61" spans="1:9" s="90" customFormat="1" x14ac:dyDescent="0.2">
      <c r="A61" s="90" t="s">
        <v>275</v>
      </c>
      <c r="B61" s="90" t="s">
        <v>276</v>
      </c>
      <c r="C61" s="90" t="s">
        <v>155</v>
      </c>
      <c r="D61" s="90" t="s">
        <v>156</v>
      </c>
      <c r="E61" s="90" t="s">
        <v>277</v>
      </c>
      <c r="F61" s="90" t="s">
        <v>276</v>
      </c>
      <c r="G61" s="90" t="s">
        <v>155</v>
      </c>
      <c r="H61" s="90" t="s">
        <v>156</v>
      </c>
      <c r="I61" s="90" t="s">
        <v>277</v>
      </c>
    </row>
    <row r="62" spans="1:9" s="90" customFormat="1" x14ac:dyDescent="0.2">
      <c r="A62" s="90" t="s">
        <v>278</v>
      </c>
      <c r="B62" s="90" t="s">
        <v>279</v>
      </c>
      <c r="C62" s="90" t="s">
        <v>280</v>
      </c>
      <c r="D62" s="90" t="s">
        <v>281</v>
      </c>
      <c r="E62" s="90" t="s">
        <v>282</v>
      </c>
      <c r="F62" s="90" t="s">
        <v>279</v>
      </c>
      <c r="G62" s="90" t="s">
        <v>280</v>
      </c>
      <c r="H62" s="90" t="s">
        <v>281</v>
      </c>
      <c r="I62" s="90" t="s">
        <v>282</v>
      </c>
    </row>
    <row r="63" spans="1:9" s="90" customFormat="1" x14ac:dyDescent="0.2">
      <c r="A63" s="90" t="s">
        <v>3874</v>
      </c>
      <c r="B63" s="90" t="s">
        <v>3875</v>
      </c>
      <c r="C63" s="90" t="s">
        <v>3876</v>
      </c>
      <c r="D63" s="90" t="s">
        <v>3877</v>
      </c>
      <c r="E63" s="90" t="s">
        <v>3878</v>
      </c>
      <c r="F63" s="90" t="s">
        <v>3875</v>
      </c>
      <c r="G63" s="90" t="s">
        <v>3879</v>
      </c>
      <c r="H63" s="90" t="s">
        <v>3877</v>
      </c>
      <c r="I63" s="90" t="s">
        <v>3878</v>
      </c>
    </row>
    <row r="64" spans="1:9" s="90" customFormat="1" x14ac:dyDescent="0.2">
      <c r="A64" s="90" t="s">
        <v>3880</v>
      </c>
      <c r="B64" s="90" t="s">
        <v>3881</v>
      </c>
      <c r="C64" s="90" t="s">
        <v>3882</v>
      </c>
      <c r="D64" s="90" t="s">
        <v>3883</v>
      </c>
      <c r="E64" s="90" t="s">
        <v>3884</v>
      </c>
      <c r="F64" s="90" t="s">
        <v>3885</v>
      </c>
      <c r="G64" s="90" t="s">
        <v>3886</v>
      </c>
      <c r="H64" s="90" t="s">
        <v>3887</v>
      </c>
      <c r="I64" s="90" t="s">
        <v>3888</v>
      </c>
    </row>
    <row r="65" spans="1:9" s="90" customFormat="1" x14ac:dyDescent="0.2">
      <c r="A65" s="90" t="s">
        <v>3889</v>
      </c>
      <c r="B65" s="90" t="s">
        <v>3890</v>
      </c>
      <c r="C65" s="90" t="s">
        <v>3891</v>
      </c>
      <c r="D65" s="90" t="s">
        <v>3892</v>
      </c>
      <c r="E65" s="90" t="s">
        <v>3893</v>
      </c>
      <c r="F65" s="90" t="s">
        <v>3890</v>
      </c>
      <c r="G65" s="90" t="s">
        <v>3891</v>
      </c>
      <c r="H65" s="90" t="s">
        <v>3892</v>
      </c>
      <c r="I65" s="90" t="s">
        <v>3893</v>
      </c>
    </row>
    <row r="66" spans="1:9" s="90" customFormat="1" x14ac:dyDescent="0.2">
      <c r="A66" s="90" t="s">
        <v>3894</v>
      </c>
      <c r="B66" s="90" t="s">
        <v>3895</v>
      </c>
      <c r="C66" s="90" t="s">
        <v>3896</v>
      </c>
      <c r="D66" s="90" t="s">
        <v>3897</v>
      </c>
      <c r="E66" s="90" t="s">
        <v>3896</v>
      </c>
      <c r="F66" s="90" t="s">
        <v>3895</v>
      </c>
      <c r="G66" s="90" t="s">
        <v>3896</v>
      </c>
      <c r="H66" s="90" t="s">
        <v>3897</v>
      </c>
      <c r="I66" s="90" t="s">
        <v>3896</v>
      </c>
    </row>
    <row r="67" spans="1:9" s="90" customFormat="1" x14ac:dyDescent="0.2">
      <c r="A67" s="90" t="s">
        <v>3898</v>
      </c>
      <c r="B67" s="90" t="s">
        <v>3899</v>
      </c>
      <c r="C67" s="90" t="s">
        <v>3900</v>
      </c>
      <c r="D67" s="90" t="s">
        <v>3901</v>
      </c>
      <c r="E67" s="90" t="s">
        <v>3902</v>
      </c>
      <c r="F67" s="90" t="s">
        <v>3899</v>
      </c>
      <c r="G67" s="90" t="s">
        <v>3900</v>
      </c>
      <c r="H67" s="90" t="s">
        <v>3901</v>
      </c>
      <c r="I67" s="90" t="s">
        <v>3902</v>
      </c>
    </row>
    <row r="68" spans="1:9" s="90" customFormat="1" x14ac:dyDescent="0.2">
      <c r="A68" s="90" t="s">
        <v>3903</v>
      </c>
      <c r="B68" s="90" t="s">
        <v>3904</v>
      </c>
      <c r="C68" s="90" t="s">
        <v>3905</v>
      </c>
      <c r="D68" s="90" t="s">
        <v>3906</v>
      </c>
      <c r="E68" s="90" t="s">
        <v>3907</v>
      </c>
      <c r="F68" s="90" t="s">
        <v>3904</v>
      </c>
      <c r="G68" s="90" t="s">
        <v>3905</v>
      </c>
      <c r="H68" s="90" t="s">
        <v>3906</v>
      </c>
      <c r="I68" s="90" t="s">
        <v>3907</v>
      </c>
    </row>
    <row r="69" spans="1:9" s="90" customFormat="1" x14ac:dyDescent="0.2">
      <c r="A69" s="90" t="s">
        <v>283</v>
      </c>
      <c r="B69" s="90" t="s">
        <v>284</v>
      </c>
      <c r="C69" s="90" t="s">
        <v>285</v>
      </c>
      <c r="D69" s="90" t="s">
        <v>286</v>
      </c>
      <c r="E69" s="90" t="s">
        <v>287</v>
      </c>
      <c r="F69" s="90" t="s">
        <v>284</v>
      </c>
      <c r="G69" s="90" t="s">
        <v>285</v>
      </c>
      <c r="H69" s="90" t="s">
        <v>286</v>
      </c>
      <c r="I69" s="90" t="s">
        <v>287</v>
      </c>
    </row>
    <row r="70" spans="1:9" s="90" customFormat="1" x14ac:dyDescent="0.2">
      <c r="A70" s="90" t="s">
        <v>288</v>
      </c>
      <c r="B70" s="90" t="s">
        <v>289</v>
      </c>
      <c r="C70" s="90" t="s">
        <v>290</v>
      </c>
      <c r="D70" s="90" t="s">
        <v>291</v>
      </c>
      <c r="E70" s="90" t="s">
        <v>292</v>
      </c>
      <c r="F70" s="90" t="s">
        <v>289</v>
      </c>
      <c r="G70" s="90" t="s">
        <v>290</v>
      </c>
      <c r="H70" s="90" t="s">
        <v>291</v>
      </c>
      <c r="I70" s="90" t="s">
        <v>292</v>
      </c>
    </row>
    <row r="71" spans="1:9" s="90" customFormat="1" x14ac:dyDescent="0.2">
      <c r="A71" s="90" t="s">
        <v>293</v>
      </c>
      <c r="B71" s="90" t="s">
        <v>294</v>
      </c>
      <c r="C71" s="90" t="s">
        <v>295</v>
      </c>
      <c r="D71" s="90" t="s">
        <v>296</v>
      </c>
      <c r="E71" s="90" t="s">
        <v>297</v>
      </c>
      <c r="F71" s="90" t="s">
        <v>294</v>
      </c>
      <c r="G71" s="90" t="s">
        <v>295</v>
      </c>
      <c r="H71" s="90" t="s">
        <v>296</v>
      </c>
      <c r="I71" s="90" t="s">
        <v>297</v>
      </c>
    </row>
    <row r="72" spans="1:9" s="90" customFormat="1" x14ac:dyDescent="0.2">
      <c r="A72" s="90" t="s">
        <v>298</v>
      </c>
      <c r="B72" s="90" t="s">
        <v>299</v>
      </c>
      <c r="C72" s="90" t="s">
        <v>300</v>
      </c>
      <c r="D72" s="90" t="s">
        <v>301</v>
      </c>
      <c r="E72" s="90" t="s">
        <v>302</v>
      </c>
      <c r="F72" s="90" t="s">
        <v>299</v>
      </c>
      <c r="G72" s="90" t="s">
        <v>300</v>
      </c>
      <c r="H72" s="90" t="s">
        <v>301</v>
      </c>
      <c r="I72" s="90" t="s">
        <v>302</v>
      </c>
    </row>
    <row r="73" spans="1:9" s="90" customFormat="1" x14ac:dyDescent="0.2">
      <c r="A73" s="90" t="s">
        <v>303</v>
      </c>
      <c r="B73" s="90" t="s">
        <v>304</v>
      </c>
      <c r="C73" s="90" t="s">
        <v>305</v>
      </c>
      <c r="D73" s="90" t="s">
        <v>306</v>
      </c>
      <c r="E73" s="90" t="s">
        <v>307</v>
      </c>
      <c r="F73" s="90" t="s">
        <v>304</v>
      </c>
      <c r="G73" s="90" t="s">
        <v>305</v>
      </c>
      <c r="H73" s="90" t="s">
        <v>306</v>
      </c>
      <c r="I73" s="90" t="s">
        <v>307</v>
      </c>
    </row>
    <row r="74" spans="1:9" s="90" customFormat="1" x14ac:dyDescent="0.2">
      <c r="A74" s="90" t="s">
        <v>3908</v>
      </c>
      <c r="B74" s="90" t="s">
        <v>3909</v>
      </c>
      <c r="C74" s="115" t="s">
        <v>3910</v>
      </c>
      <c r="D74" s="115" t="s">
        <v>3911</v>
      </c>
      <c r="E74" s="115" t="s">
        <v>3912</v>
      </c>
      <c r="F74" s="90" t="s">
        <v>3909</v>
      </c>
      <c r="G74" s="90" t="s">
        <v>3910</v>
      </c>
      <c r="H74" s="90" t="s">
        <v>3911</v>
      </c>
      <c r="I74" s="90" t="s">
        <v>3912</v>
      </c>
    </row>
    <row r="75" spans="1:9" s="90" customFormat="1" x14ac:dyDescent="0.2">
      <c r="A75" s="90" t="s">
        <v>308</v>
      </c>
      <c r="B75" s="90" t="s">
        <v>309</v>
      </c>
      <c r="C75" s="90" t="s">
        <v>310</v>
      </c>
      <c r="D75" s="90" t="s">
        <v>311</v>
      </c>
      <c r="E75" s="90" t="s">
        <v>312</v>
      </c>
      <c r="F75" s="90" t="s">
        <v>309</v>
      </c>
      <c r="G75" s="90" t="s">
        <v>310</v>
      </c>
      <c r="H75" s="90" t="s">
        <v>311</v>
      </c>
      <c r="I75" s="90" t="s">
        <v>312</v>
      </c>
    </row>
    <row r="76" spans="1:9" s="90" customFormat="1" x14ac:dyDescent="0.2">
      <c r="A76" s="90" t="s">
        <v>313</v>
      </c>
      <c r="B76" s="90" t="s">
        <v>314</v>
      </c>
      <c r="C76" s="90" t="s">
        <v>315</v>
      </c>
      <c r="D76" s="90" t="s">
        <v>316</v>
      </c>
      <c r="E76" s="90" t="s">
        <v>317</v>
      </c>
      <c r="F76" s="90" t="s">
        <v>3640</v>
      </c>
      <c r="G76" s="90" t="s">
        <v>3641</v>
      </c>
      <c r="H76" s="90" t="s">
        <v>3642</v>
      </c>
      <c r="I76" s="90" t="s">
        <v>312</v>
      </c>
    </row>
    <row r="77" spans="1:9" s="90" customFormat="1" x14ac:dyDescent="0.2">
      <c r="A77" s="90" t="s">
        <v>318</v>
      </c>
      <c r="B77" s="90" t="s">
        <v>319</v>
      </c>
      <c r="C77" s="90" t="s">
        <v>320</v>
      </c>
      <c r="D77" s="90" t="s">
        <v>321</v>
      </c>
      <c r="E77" s="90" t="s">
        <v>322</v>
      </c>
      <c r="F77" s="90" t="s">
        <v>319</v>
      </c>
      <c r="G77" s="90" t="s">
        <v>320</v>
      </c>
      <c r="H77" s="90" t="s">
        <v>321</v>
      </c>
      <c r="I77" s="90" t="s">
        <v>322</v>
      </c>
    </row>
    <row r="78" spans="1:9" s="90" customFormat="1" x14ac:dyDescent="0.2">
      <c r="A78" s="90" t="s">
        <v>3913</v>
      </c>
      <c r="B78" s="90" t="s">
        <v>3914</v>
      </c>
      <c r="C78" s="90" t="s">
        <v>3915</v>
      </c>
      <c r="D78" s="90" t="s">
        <v>3916</v>
      </c>
      <c r="E78" s="90" t="s">
        <v>3917</v>
      </c>
      <c r="F78" s="90" t="s">
        <v>3914</v>
      </c>
      <c r="G78" s="90" t="s">
        <v>3915</v>
      </c>
      <c r="H78" s="90" t="s">
        <v>3916</v>
      </c>
      <c r="I78" s="90" t="s">
        <v>3917</v>
      </c>
    </row>
    <row r="79" spans="1:9" s="90" customFormat="1" x14ac:dyDescent="0.2">
      <c r="A79" s="90" t="s">
        <v>3918</v>
      </c>
      <c r="B79" s="90" t="s">
        <v>3919</v>
      </c>
      <c r="C79" s="90" t="s">
        <v>3920</v>
      </c>
      <c r="D79" s="90" t="s">
        <v>3921</v>
      </c>
      <c r="E79" s="90" t="s">
        <v>3922</v>
      </c>
      <c r="F79" s="90" t="s">
        <v>3919</v>
      </c>
      <c r="G79" s="90" t="s">
        <v>3920</v>
      </c>
      <c r="H79" s="90" t="s">
        <v>3921</v>
      </c>
      <c r="I79" s="90" t="s">
        <v>3922</v>
      </c>
    </row>
    <row r="80" spans="1:9" s="90" customFormat="1" x14ac:dyDescent="0.2">
      <c r="A80" s="90" t="s">
        <v>3923</v>
      </c>
      <c r="B80" s="90" t="s">
        <v>3924</v>
      </c>
      <c r="C80" s="90" t="s">
        <v>3925</v>
      </c>
      <c r="D80" s="90" t="s">
        <v>3926</v>
      </c>
      <c r="E80" s="90" t="s">
        <v>3927</v>
      </c>
      <c r="F80" s="90" t="s">
        <v>3924</v>
      </c>
      <c r="G80" s="90" t="s">
        <v>3925</v>
      </c>
      <c r="H80" s="90" t="s">
        <v>3926</v>
      </c>
      <c r="I80" s="90" t="s">
        <v>3927</v>
      </c>
    </row>
    <row r="81" spans="1:9" s="90" customFormat="1" x14ac:dyDescent="0.2">
      <c r="A81" s="90" t="s">
        <v>3928</v>
      </c>
      <c r="B81" s="90" t="s">
        <v>3929</v>
      </c>
      <c r="C81" s="90" t="s">
        <v>3930</v>
      </c>
      <c r="D81" s="90" t="s">
        <v>3931</v>
      </c>
      <c r="E81" s="90" t="s">
        <v>3932</v>
      </c>
      <c r="F81" s="90" t="s">
        <v>3929</v>
      </c>
      <c r="G81" s="90" t="s">
        <v>3930</v>
      </c>
      <c r="H81" s="90" t="s">
        <v>3931</v>
      </c>
      <c r="I81" s="90" t="s">
        <v>3932</v>
      </c>
    </row>
    <row r="82" spans="1:9" s="90" customFormat="1" x14ac:dyDescent="0.2">
      <c r="A82" s="90" t="s">
        <v>3933</v>
      </c>
      <c r="B82" s="90" t="s">
        <v>3934</v>
      </c>
      <c r="C82" s="90" t="s">
        <v>3935</v>
      </c>
      <c r="D82" s="90" t="s">
        <v>3936</v>
      </c>
      <c r="E82" s="90" t="s">
        <v>3937</v>
      </c>
      <c r="F82" s="90" t="s">
        <v>3938</v>
      </c>
      <c r="G82" s="90" t="s">
        <v>3939</v>
      </c>
      <c r="H82" s="90" t="s">
        <v>3940</v>
      </c>
      <c r="I82" s="90" t="s">
        <v>3939</v>
      </c>
    </row>
    <row r="83" spans="1:9" s="90" customFormat="1" x14ac:dyDescent="0.2">
      <c r="A83" s="90" t="s">
        <v>3941</v>
      </c>
      <c r="B83" s="90" t="s">
        <v>3942</v>
      </c>
      <c r="C83" s="90" t="s">
        <v>3943</v>
      </c>
      <c r="D83" s="90" t="s">
        <v>3944</v>
      </c>
      <c r="E83" s="90" t="s">
        <v>3945</v>
      </c>
      <c r="F83" s="90" t="s">
        <v>3942</v>
      </c>
      <c r="G83" s="90" t="s">
        <v>3943</v>
      </c>
      <c r="H83" s="90" t="s">
        <v>3944</v>
      </c>
      <c r="I83" s="90" t="s">
        <v>3945</v>
      </c>
    </row>
    <row r="84" spans="1:9" ht="12.6" customHeight="1" x14ac:dyDescent="0.2">
      <c r="A84" s="116" t="s">
        <v>3946</v>
      </c>
      <c r="B84" s="90" t="s">
        <v>3947</v>
      </c>
      <c r="C84" s="90" t="s">
        <v>3948</v>
      </c>
      <c r="D84" s="90" t="s">
        <v>3949</v>
      </c>
      <c r="E84" s="116" t="s">
        <v>3950</v>
      </c>
      <c r="F84" s="90" t="s">
        <v>3947</v>
      </c>
      <c r="G84" s="116" t="s">
        <v>3948</v>
      </c>
      <c r="H84" s="116" t="s">
        <v>3949</v>
      </c>
      <c r="I84" s="116" t="s">
        <v>3950</v>
      </c>
    </row>
    <row r="85" spans="1:9" s="90" customFormat="1" x14ac:dyDescent="0.2">
      <c r="A85" s="90" t="s">
        <v>3951</v>
      </c>
      <c r="B85" s="90" t="s">
        <v>3952</v>
      </c>
      <c r="C85" s="90" t="s">
        <v>3953</v>
      </c>
      <c r="D85" s="90" t="s">
        <v>3954</v>
      </c>
      <c r="E85" s="90" t="s">
        <v>3952</v>
      </c>
      <c r="F85" s="90" t="s">
        <v>3952</v>
      </c>
      <c r="G85" s="90" t="s">
        <v>3953</v>
      </c>
      <c r="H85" s="90" t="s">
        <v>3954</v>
      </c>
      <c r="I85" s="90" t="s">
        <v>3952</v>
      </c>
    </row>
    <row r="86" spans="1:9" s="90" customFormat="1" x14ac:dyDescent="0.2">
      <c r="A86" s="90" t="s">
        <v>3955</v>
      </c>
      <c r="B86" s="90" t="s">
        <v>3956</v>
      </c>
      <c r="C86" s="90" t="s">
        <v>3957</v>
      </c>
      <c r="D86" s="90" t="s">
        <v>3958</v>
      </c>
      <c r="E86" s="90" t="s">
        <v>3959</v>
      </c>
      <c r="F86" s="90" t="s">
        <v>3956</v>
      </c>
      <c r="G86" s="90" t="s">
        <v>3957</v>
      </c>
      <c r="H86" s="90" t="s">
        <v>3958</v>
      </c>
      <c r="I86" s="90" t="s">
        <v>3959</v>
      </c>
    </row>
    <row r="87" spans="1:9" s="90" customFormat="1" x14ac:dyDescent="0.2">
      <c r="A87" s="90" t="s">
        <v>3960</v>
      </c>
      <c r="B87" s="90" t="s">
        <v>3961</v>
      </c>
      <c r="C87" s="90" t="s">
        <v>3962</v>
      </c>
      <c r="D87" s="90" t="s">
        <v>3963</v>
      </c>
      <c r="E87" s="90" t="s">
        <v>3964</v>
      </c>
      <c r="F87" s="90" t="s">
        <v>3965</v>
      </c>
      <c r="G87" s="90" t="s">
        <v>3966</v>
      </c>
      <c r="H87" s="90" t="s">
        <v>3967</v>
      </c>
      <c r="I87" s="90" t="s">
        <v>3964</v>
      </c>
    </row>
    <row r="88" spans="1:9" s="90" customFormat="1" x14ac:dyDescent="0.2">
      <c r="A88" s="90" t="s">
        <v>3968</v>
      </c>
      <c r="B88" s="90" t="s">
        <v>3969</v>
      </c>
      <c r="C88" s="90" t="s">
        <v>3970</v>
      </c>
      <c r="D88" s="90" t="s">
        <v>3971</v>
      </c>
      <c r="E88" s="90" t="s">
        <v>3972</v>
      </c>
      <c r="F88" s="90" t="s">
        <v>3969</v>
      </c>
      <c r="G88" s="90" t="s">
        <v>3970</v>
      </c>
      <c r="H88" s="90" t="s">
        <v>3971</v>
      </c>
      <c r="I88" s="90" t="s">
        <v>3972</v>
      </c>
    </row>
    <row r="89" spans="1:9" s="90" customFormat="1" x14ac:dyDescent="0.2">
      <c r="A89" s="90" t="s">
        <v>323</v>
      </c>
      <c r="B89" s="90" t="s">
        <v>324</v>
      </c>
      <c r="C89" s="90" t="s">
        <v>325</v>
      </c>
      <c r="D89" s="90" t="s">
        <v>326</v>
      </c>
      <c r="E89" s="90" t="s">
        <v>327</v>
      </c>
      <c r="F89" s="90" t="s">
        <v>324</v>
      </c>
      <c r="G89" s="90" t="s">
        <v>325</v>
      </c>
      <c r="H89" s="90" t="s">
        <v>326</v>
      </c>
      <c r="I89" s="90" t="s">
        <v>327</v>
      </c>
    </row>
    <row r="90" spans="1:9" s="90" customFormat="1" x14ac:dyDescent="0.2">
      <c r="A90" s="90" t="s">
        <v>328</v>
      </c>
      <c r="B90" s="90" t="s">
        <v>329</v>
      </c>
      <c r="C90" s="90" t="s">
        <v>330</v>
      </c>
      <c r="D90" s="90" t="s">
        <v>331</v>
      </c>
      <c r="E90" s="90" t="s">
        <v>332</v>
      </c>
      <c r="F90" s="90" t="s">
        <v>329</v>
      </c>
      <c r="G90" s="90" t="s">
        <v>330</v>
      </c>
      <c r="H90" s="90" t="s">
        <v>331</v>
      </c>
      <c r="I90" s="90" t="s">
        <v>332</v>
      </c>
    </row>
    <row r="91" spans="1:9" s="90" customFormat="1" x14ac:dyDescent="0.2">
      <c r="A91" s="90" t="s">
        <v>3973</v>
      </c>
      <c r="B91" s="90" t="s">
        <v>3974</v>
      </c>
      <c r="C91" s="90" t="s">
        <v>3975</v>
      </c>
      <c r="D91" s="90" t="s">
        <v>3976</v>
      </c>
      <c r="E91" s="90" t="s">
        <v>3975</v>
      </c>
      <c r="F91" s="90" t="s">
        <v>3974</v>
      </c>
      <c r="G91" s="90" t="s">
        <v>3975</v>
      </c>
      <c r="H91" s="90" t="s">
        <v>3976</v>
      </c>
      <c r="I91" s="90" t="s">
        <v>3975</v>
      </c>
    </row>
    <row r="92" spans="1:9" s="90" customFormat="1" x14ac:dyDescent="0.2">
      <c r="A92" s="90" t="s">
        <v>3977</v>
      </c>
      <c r="B92" s="90" t="s">
        <v>3978</v>
      </c>
      <c r="C92" s="90" t="s">
        <v>3979</v>
      </c>
      <c r="D92" s="90" t="s">
        <v>3979</v>
      </c>
      <c r="E92" s="90" t="s">
        <v>3979</v>
      </c>
      <c r="F92" s="90" t="s">
        <v>3978</v>
      </c>
      <c r="G92" s="90" t="s">
        <v>3979</v>
      </c>
      <c r="H92" s="90" t="s">
        <v>3979</v>
      </c>
      <c r="I92" s="90" t="s">
        <v>3979</v>
      </c>
    </row>
    <row r="93" spans="1:9" s="90" customFormat="1" x14ac:dyDescent="0.2">
      <c r="A93" s="90" t="s">
        <v>3980</v>
      </c>
      <c r="B93" s="90" t="s">
        <v>3981</v>
      </c>
      <c r="C93" s="90" t="s">
        <v>3982</v>
      </c>
      <c r="D93" s="90" t="s">
        <v>3983</v>
      </c>
      <c r="E93" s="90" t="s">
        <v>3984</v>
      </c>
      <c r="F93" s="90" t="s">
        <v>3981</v>
      </c>
      <c r="G93" s="90" t="s">
        <v>3982</v>
      </c>
      <c r="H93" s="90" t="s">
        <v>3983</v>
      </c>
      <c r="I93" s="90" t="s">
        <v>3984</v>
      </c>
    </row>
    <row r="94" spans="1:9" s="90" customFormat="1" x14ac:dyDescent="0.2">
      <c r="A94" s="90" t="s">
        <v>333</v>
      </c>
      <c r="B94" s="90" t="s">
        <v>334</v>
      </c>
      <c r="C94" s="90" t="s">
        <v>335</v>
      </c>
      <c r="D94" s="90" t="s">
        <v>336</v>
      </c>
      <c r="E94" s="90" t="s">
        <v>337</v>
      </c>
      <c r="F94" s="90" t="s">
        <v>334</v>
      </c>
      <c r="G94" s="90" t="s">
        <v>335</v>
      </c>
      <c r="H94" s="90" t="s">
        <v>336</v>
      </c>
      <c r="I94" s="90" t="s">
        <v>337</v>
      </c>
    </row>
    <row r="95" spans="1:9" s="90" customFormat="1" x14ac:dyDescent="0.2">
      <c r="A95" s="90" t="s">
        <v>3985</v>
      </c>
      <c r="B95" s="90" t="s">
        <v>3986</v>
      </c>
      <c r="C95" s="90" t="s">
        <v>3986</v>
      </c>
      <c r="D95" s="90" t="s">
        <v>3986</v>
      </c>
      <c r="E95" s="90" t="s">
        <v>3986</v>
      </c>
      <c r="F95" s="90" t="s">
        <v>3986</v>
      </c>
      <c r="G95" s="90" t="s">
        <v>3986</v>
      </c>
      <c r="H95" s="90" t="s">
        <v>3986</v>
      </c>
      <c r="I95" s="90" t="s">
        <v>3986</v>
      </c>
    </row>
    <row r="96" spans="1:9" s="90" customFormat="1" x14ac:dyDescent="0.2">
      <c r="A96" s="90" t="s">
        <v>3987</v>
      </c>
      <c r="B96" s="90" t="s">
        <v>3988</v>
      </c>
      <c r="C96" s="90" t="s">
        <v>3988</v>
      </c>
      <c r="D96" s="90" t="s">
        <v>3988</v>
      </c>
      <c r="E96" s="90" t="s">
        <v>3988</v>
      </c>
      <c r="F96" s="90" t="s">
        <v>3988</v>
      </c>
      <c r="G96" s="90" t="s">
        <v>3988</v>
      </c>
      <c r="H96" s="90" t="s">
        <v>3988</v>
      </c>
      <c r="I96" s="90" t="s">
        <v>3988</v>
      </c>
    </row>
    <row r="97" spans="1:9" s="90" customFormat="1" x14ac:dyDescent="0.2">
      <c r="A97" s="90" t="s">
        <v>3989</v>
      </c>
      <c r="B97" s="90" t="s">
        <v>3990</v>
      </c>
      <c r="C97" s="90" t="s">
        <v>3991</v>
      </c>
      <c r="D97" s="90" t="s">
        <v>3992</v>
      </c>
      <c r="E97" s="90" t="s">
        <v>3993</v>
      </c>
      <c r="F97" s="90" t="s">
        <v>3990</v>
      </c>
      <c r="G97" s="90" t="s">
        <v>3991</v>
      </c>
      <c r="H97" s="90" t="s">
        <v>3992</v>
      </c>
      <c r="I97" s="90" t="s">
        <v>3993</v>
      </c>
    </row>
    <row r="98" spans="1:9" s="90" customFormat="1" x14ac:dyDescent="0.2">
      <c r="A98" s="90" t="s">
        <v>3994</v>
      </c>
      <c r="B98" s="90" t="s">
        <v>3995</v>
      </c>
      <c r="C98" s="90" t="s">
        <v>3996</v>
      </c>
      <c r="D98" s="90" t="s">
        <v>3997</v>
      </c>
      <c r="E98" s="90" t="s">
        <v>3998</v>
      </c>
      <c r="F98" s="90" t="s">
        <v>3995</v>
      </c>
      <c r="G98" s="90" t="s">
        <v>3996</v>
      </c>
      <c r="H98" s="90" t="s">
        <v>3997</v>
      </c>
      <c r="I98" s="90" t="s">
        <v>3998</v>
      </c>
    </row>
    <row r="99" spans="1:9" s="90" customFormat="1" x14ac:dyDescent="0.2">
      <c r="A99" s="90" t="s">
        <v>338</v>
      </c>
      <c r="B99" s="90" t="s">
        <v>339</v>
      </c>
      <c r="C99" s="90" t="s">
        <v>340</v>
      </c>
      <c r="D99" s="90" t="s">
        <v>341</v>
      </c>
      <c r="E99" s="90" t="s">
        <v>342</v>
      </c>
      <c r="F99" s="90" t="s">
        <v>339</v>
      </c>
      <c r="G99" s="90" t="s">
        <v>340</v>
      </c>
      <c r="H99" s="90" t="s">
        <v>341</v>
      </c>
      <c r="I99" s="90" t="s">
        <v>342</v>
      </c>
    </row>
    <row r="100" spans="1:9" s="90" customFormat="1" x14ac:dyDescent="0.2">
      <c r="A100" s="90" t="s">
        <v>343</v>
      </c>
      <c r="B100" s="90" t="s">
        <v>344</v>
      </c>
      <c r="C100" s="90" t="s">
        <v>345</v>
      </c>
      <c r="D100" s="90" t="s">
        <v>346</v>
      </c>
      <c r="E100" s="90" t="s">
        <v>347</v>
      </c>
      <c r="F100" s="90" t="s">
        <v>344</v>
      </c>
      <c r="G100" s="90" t="s">
        <v>345</v>
      </c>
      <c r="H100" s="90" t="s">
        <v>346</v>
      </c>
      <c r="I100" s="90" t="s">
        <v>347</v>
      </c>
    </row>
    <row r="101" spans="1:9" s="90" customFormat="1" x14ac:dyDescent="0.2">
      <c r="A101" s="90" t="s">
        <v>3999</v>
      </c>
      <c r="B101" s="90" t="s">
        <v>4000</v>
      </c>
      <c r="C101" s="117" t="s">
        <v>4001</v>
      </c>
      <c r="D101" s="117" t="s">
        <v>4002</v>
      </c>
      <c r="E101" s="117" t="s">
        <v>4003</v>
      </c>
      <c r="F101" s="90" t="s">
        <v>4000</v>
      </c>
      <c r="G101" s="117" t="s">
        <v>4001</v>
      </c>
      <c r="H101" s="117" t="s">
        <v>4002</v>
      </c>
      <c r="I101" s="117" t="s">
        <v>4003</v>
      </c>
    </row>
    <row r="102" spans="1:9" s="90" customFormat="1" x14ac:dyDescent="0.2">
      <c r="A102" s="90" t="s">
        <v>348</v>
      </c>
      <c r="B102" s="90" t="s">
        <v>349</v>
      </c>
      <c r="C102" s="90" t="s">
        <v>350</v>
      </c>
      <c r="D102" s="90" t="s">
        <v>351</v>
      </c>
      <c r="E102" s="90" t="s">
        <v>352</v>
      </c>
      <c r="F102" s="90" t="s">
        <v>349</v>
      </c>
      <c r="G102" s="90" t="s">
        <v>350</v>
      </c>
      <c r="H102" s="90" t="s">
        <v>351</v>
      </c>
      <c r="I102" s="90" t="s">
        <v>352</v>
      </c>
    </row>
    <row r="103" spans="1:9" s="90" customFormat="1" x14ac:dyDescent="0.2">
      <c r="A103" s="90" t="s">
        <v>353</v>
      </c>
      <c r="B103" s="90" t="s">
        <v>354</v>
      </c>
      <c r="C103" s="90" t="s">
        <v>355</v>
      </c>
      <c r="D103" s="90" t="s">
        <v>356</v>
      </c>
      <c r="E103" s="90" t="s">
        <v>357</v>
      </c>
      <c r="F103" s="90" t="s">
        <v>354</v>
      </c>
      <c r="G103" s="90" t="s">
        <v>355</v>
      </c>
      <c r="H103" s="90" t="s">
        <v>356</v>
      </c>
      <c r="I103" s="90" t="s">
        <v>357</v>
      </c>
    </row>
    <row r="104" spans="1:9" s="90" customFormat="1" x14ac:dyDescent="0.2">
      <c r="A104" s="90" t="s">
        <v>358</v>
      </c>
      <c r="B104" s="90" t="s">
        <v>359</v>
      </c>
      <c r="C104" s="90" t="s">
        <v>360</v>
      </c>
      <c r="D104" s="90" t="s">
        <v>361</v>
      </c>
      <c r="E104" s="90" t="s">
        <v>5467</v>
      </c>
      <c r="F104" s="90" t="s">
        <v>359</v>
      </c>
      <c r="G104" s="90" t="s">
        <v>360</v>
      </c>
      <c r="H104" s="90" t="s">
        <v>361</v>
      </c>
      <c r="I104" s="90" t="s">
        <v>5467</v>
      </c>
    </row>
    <row r="105" spans="1:9" s="90" customFormat="1" x14ac:dyDescent="0.2">
      <c r="A105" s="90" t="s">
        <v>363</v>
      </c>
      <c r="B105" s="90" t="s">
        <v>364</v>
      </c>
      <c r="C105" s="90" t="s">
        <v>365</v>
      </c>
      <c r="D105" s="90" t="s">
        <v>366</v>
      </c>
      <c r="E105" s="90" t="s">
        <v>367</v>
      </c>
      <c r="F105" s="90" t="s">
        <v>364</v>
      </c>
      <c r="G105" s="90" t="s">
        <v>365</v>
      </c>
      <c r="H105" s="90" t="s">
        <v>366</v>
      </c>
      <c r="I105" s="90" t="s">
        <v>367</v>
      </c>
    </row>
    <row r="106" spans="1:9" s="90" customFormat="1" x14ac:dyDescent="0.2">
      <c r="A106" s="90" t="s">
        <v>368</v>
      </c>
      <c r="B106" s="90" t="s">
        <v>369</v>
      </c>
      <c r="C106" s="90" t="s">
        <v>370</v>
      </c>
      <c r="D106" s="90" t="s">
        <v>371</v>
      </c>
      <c r="E106" s="90" t="s">
        <v>372</v>
      </c>
      <c r="F106" s="90" t="s">
        <v>369</v>
      </c>
      <c r="G106" s="90" t="s">
        <v>370</v>
      </c>
      <c r="H106" s="90" t="s">
        <v>371</v>
      </c>
      <c r="I106" s="90" t="s">
        <v>372</v>
      </c>
    </row>
    <row r="107" spans="1:9" s="90" customFormat="1" x14ac:dyDescent="0.2">
      <c r="A107" s="90" t="s">
        <v>4004</v>
      </c>
      <c r="B107" s="90" t="s">
        <v>4005</v>
      </c>
      <c r="C107" s="90" t="s">
        <v>4006</v>
      </c>
      <c r="D107" s="90" t="s">
        <v>4007</v>
      </c>
      <c r="E107" s="90" t="s">
        <v>4008</v>
      </c>
      <c r="F107" s="90" t="s">
        <v>4005</v>
      </c>
      <c r="G107" s="90" t="s">
        <v>4006</v>
      </c>
      <c r="H107" s="90" t="s">
        <v>4007</v>
      </c>
      <c r="I107" s="90" t="s">
        <v>4008</v>
      </c>
    </row>
    <row r="108" spans="1:9" s="90" customFormat="1" x14ac:dyDescent="0.2">
      <c r="A108" s="90" t="s">
        <v>4009</v>
      </c>
      <c r="B108" s="90" t="s">
        <v>4010</v>
      </c>
      <c r="C108" s="90" t="s">
        <v>4011</v>
      </c>
      <c r="D108" s="90" t="s">
        <v>4012</v>
      </c>
      <c r="E108" s="90" t="s">
        <v>4013</v>
      </c>
      <c r="F108" s="90" t="s">
        <v>4010</v>
      </c>
      <c r="G108" s="90" t="s">
        <v>4011</v>
      </c>
      <c r="H108" s="90" t="s">
        <v>4012</v>
      </c>
      <c r="I108" s="90" t="s">
        <v>4013</v>
      </c>
    </row>
    <row r="109" spans="1:9" s="90" customFormat="1" x14ac:dyDescent="0.2">
      <c r="A109" s="90" t="s">
        <v>4014</v>
      </c>
      <c r="B109" s="90" t="s">
        <v>4015</v>
      </c>
      <c r="C109" s="90" t="s">
        <v>4016</v>
      </c>
      <c r="D109" s="90" t="s">
        <v>4017</v>
      </c>
      <c r="E109" s="90" t="s">
        <v>4018</v>
      </c>
      <c r="F109" s="90" t="s">
        <v>4015</v>
      </c>
      <c r="G109" s="90" t="s">
        <v>4016</v>
      </c>
      <c r="H109" s="90" t="s">
        <v>4017</v>
      </c>
      <c r="I109" s="90" t="s">
        <v>4018</v>
      </c>
    </row>
    <row r="110" spans="1:9" s="90" customFormat="1" x14ac:dyDescent="0.2">
      <c r="A110" s="90" t="s">
        <v>4019</v>
      </c>
      <c r="B110" s="90" t="s">
        <v>4020</v>
      </c>
      <c r="C110" s="90" t="s">
        <v>4021</v>
      </c>
      <c r="D110" s="90" t="s">
        <v>4022</v>
      </c>
      <c r="E110" s="90" t="s">
        <v>4023</v>
      </c>
      <c r="F110" s="90" t="s">
        <v>4020</v>
      </c>
      <c r="G110" s="90" t="s">
        <v>4021</v>
      </c>
      <c r="H110" s="90" t="s">
        <v>4022</v>
      </c>
      <c r="I110" s="90" t="s">
        <v>4023</v>
      </c>
    </row>
    <row r="111" spans="1:9" s="90" customFormat="1" x14ac:dyDescent="0.2">
      <c r="A111" s="90" t="s">
        <v>373</v>
      </c>
      <c r="B111" s="90" t="s">
        <v>374</v>
      </c>
      <c r="C111" s="90" t="s">
        <v>375</v>
      </c>
      <c r="D111" s="90" t="s">
        <v>376</v>
      </c>
      <c r="E111" s="90" t="s">
        <v>377</v>
      </c>
      <c r="F111" s="90" t="s">
        <v>374</v>
      </c>
      <c r="G111" s="90" t="s">
        <v>375</v>
      </c>
      <c r="H111" s="90" t="s">
        <v>376</v>
      </c>
      <c r="I111" s="90" t="s">
        <v>377</v>
      </c>
    </row>
    <row r="112" spans="1:9" s="90" customFormat="1" x14ac:dyDescent="0.2">
      <c r="A112" s="90" t="s">
        <v>378</v>
      </c>
      <c r="B112" s="90" t="s">
        <v>379</v>
      </c>
      <c r="C112" s="90" t="s">
        <v>380</v>
      </c>
      <c r="D112" s="90" t="s">
        <v>381</v>
      </c>
      <c r="E112" s="90" t="s">
        <v>362</v>
      </c>
      <c r="F112" s="90" t="s">
        <v>379</v>
      </c>
      <c r="G112" s="90" t="s">
        <v>380</v>
      </c>
      <c r="H112" s="90" t="s">
        <v>381</v>
      </c>
      <c r="I112" s="90" t="s">
        <v>362</v>
      </c>
    </row>
    <row r="113" spans="1:9" s="90" customFormat="1" x14ac:dyDescent="0.2">
      <c r="A113" s="90" t="s">
        <v>382</v>
      </c>
      <c r="B113" s="90" t="s">
        <v>383</v>
      </c>
      <c r="C113" s="90" t="s">
        <v>384</v>
      </c>
      <c r="D113" s="90" t="s">
        <v>385</v>
      </c>
      <c r="E113" s="90" t="s">
        <v>386</v>
      </c>
      <c r="F113" s="90" t="s">
        <v>383</v>
      </c>
      <c r="G113" s="90" t="s">
        <v>384</v>
      </c>
      <c r="H113" s="90" t="s">
        <v>385</v>
      </c>
      <c r="I113" s="90" t="s">
        <v>5468</v>
      </c>
    </row>
    <row r="114" spans="1:9" s="90" customFormat="1" x14ac:dyDescent="0.2">
      <c r="A114" s="90" t="s">
        <v>3643</v>
      </c>
      <c r="B114" s="90" t="s">
        <v>1869</v>
      </c>
      <c r="C114" s="90" t="s">
        <v>1870</v>
      </c>
      <c r="D114" s="90" t="s">
        <v>1871</v>
      </c>
      <c r="E114" s="90" t="s">
        <v>1872</v>
      </c>
      <c r="F114" s="90" t="s">
        <v>5474</v>
      </c>
      <c r="G114" s="90" t="s">
        <v>5475</v>
      </c>
      <c r="H114" s="90" t="s">
        <v>5476</v>
      </c>
      <c r="I114" s="90" t="s">
        <v>5477</v>
      </c>
    </row>
    <row r="115" spans="1:9" s="90" customFormat="1" x14ac:dyDescent="0.2">
      <c r="A115" s="90" t="s">
        <v>4024</v>
      </c>
      <c r="B115" s="90" t="s">
        <v>4025</v>
      </c>
      <c r="C115" s="90" t="s">
        <v>4026</v>
      </c>
      <c r="D115" s="90" t="s">
        <v>4027</v>
      </c>
      <c r="E115" s="90" t="s">
        <v>4028</v>
      </c>
      <c r="F115" s="90" t="s">
        <v>4025</v>
      </c>
      <c r="G115" s="90" t="s">
        <v>4026</v>
      </c>
      <c r="H115" s="90" t="s">
        <v>4027</v>
      </c>
      <c r="I115" s="90" t="s">
        <v>4028</v>
      </c>
    </row>
    <row r="116" spans="1:9" s="90" customFormat="1" x14ac:dyDescent="0.2">
      <c r="A116" s="90" t="s">
        <v>4029</v>
      </c>
      <c r="B116" s="90" t="s">
        <v>4030</v>
      </c>
      <c r="C116" s="90" t="s">
        <v>4031</v>
      </c>
      <c r="D116" s="90" t="s">
        <v>4032</v>
      </c>
      <c r="E116" s="90" t="s">
        <v>4033</v>
      </c>
      <c r="F116" s="90" t="s">
        <v>4030</v>
      </c>
      <c r="G116" s="90" t="s">
        <v>4031</v>
      </c>
      <c r="H116" s="90" t="s">
        <v>4032</v>
      </c>
      <c r="I116" s="90" t="s">
        <v>4033</v>
      </c>
    </row>
    <row r="117" spans="1:9" s="90" customFormat="1" x14ac:dyDescent="0.2">
      <c r="A117" s="90" t="s">
        <v>4034</v>
      </c>
      <c r="B117" s="90" t="s">
        <v>4035</v>
      </c>
      <c r="C117" s="90" t="s">
        <v>4036</v>
      </c>
      <c r="D117" s="90" t="s">
        <v>4037</v>
      </c>
      <c r="E117" s="90" t="s">
        <v>4038</v>
      </c>
      <c r="F117" s="90" t="s">
        <v>4035</v>
      </c>
      <c r="G117" s="90" t="s">
        <v>4036</v>
      </c>
      <c r="H117" s="90" t="s">
        <v>4037</v>
      </c>
      <c r="I117" s="90" t="s">
        <v>4038</v>
      </c>
    </row>
    <row r="118" spans="1:9" s="90" customFormat="1" x14ac:dyDescent="0.2">
      <c r="A118" s="90" t="s">
        <v>3644</v>
      </c>
      <c r="B118" s="90" t="s">
        <v>1874</v>
      </c>
      <c r="C118" s="90" t="s">
        <v>1875</v>
      </c>
      <c r="D118" s="90" t="s">
        <v>1876</v>
      </c>
      <c r="E118" s="90" t="s">
        <v>1877</v>
      </c>
      <c r="F118" s="90" t="s">
        <v>1874</v>
      </c>
      <c r="G118" s="90" t="s">
        <v>1875</v>
      </c>
      <c r="H118" s="90" t="s">
        <v>1876</v>
      </c>
      <c r="I118" s="90" t="s">
        <v>1877</v>
      </c>
    </row>
    <row r="119" spans="1:9" s="90" customFormat="1" x14ac:dyDescent="0.2">
      <c r="A119" s="90" t="s">
        <v>3645</v>
      </c>
      <c r="B119" s="90" t="s">
        <v>1879</v>
      </c>
      <c r="C119" s="90" t="s">
        <v>1880</v>
      </c>
      <c r="D119" s="90" t="s">
        <v>1881</v>
      </c>
      <c r="E119" s="90" t="s">
        <v>1882</v>
      </c>
      <c r="F119" s="90" t="s">
        <v>1879</v>
      </c>
      <c r="G119" s="90" t="s">
        <v>1880</v>
      </c>
      <c r="H119" s="90" t="s">
        <v>1881</v>
      </c>
      <c r="I119" s="90" t="s">
        <v>5469</v>
      </c>
    </row>
    <row r="120" spans="1:9" s="90" customFormat="1" x14ac:dyDescent="0.2">
      <c r="A120" s="90" t="s">
        <v>387</v>
      </c>
      <c r="B120" s="90" t="s">
        <v>388</v>
      </c>
      <c r="C120" s="90" t="s">
        <v>389</v>
      </c>
      <c r="D120" s="90" t="s">
        <v>390</v>
      </c>
      <c r="E120" s="90" t="s">
        <v>391</v>
      </c>
      <c r="F120" s="90" t="s">
        <v>388</v>
      </c>
      <c r="G120" s="90" t="s">
        <v>389</v>
      </c>
      <c r="H120" s="90" t="s">
        <v>390</v>
      </c>
      <c r="I120" s="90" t="s">
        <v>5424</v>
      </c>
    </row>
    <row r="121" spans="1:9" s="90" customFormat="1" x14ac:dyDescent="0.2">
      <c r="A121" s="90" t="s">
        <v>392</v>
      </c>
      <c r="B121" s="90" t="s">
        <v>393</v>
      </c>
      <c r="C121" s="90" t="s">
        <v>394</v>
      </c>
      <c r="D121" s="90" t="s">
        <v>395</v>
      </c>
      <c r="E121" s="90" t="s">
        <v>396</v>
      </c>
      <c r="F121" s="90" t="s">
        <v>393</v>
      </c>
      <c r="G121" s="90" t="s">
        <v>394</v>
      </c>
      <c r="H121" s="90" t="s">
        <v>395</v>
      </c>
      <c r="I121" s="90" t="s">
        <v>396</v>
      </c>
    </row>
    <row r="122" spans="1:9" s="90" customFormat="1" x14ac:dyDescent="0.2">
      <c r="A122" s="90" t="s">
        <v>397</v>
      </c>
      <c r="B122" s="90" t="s">
        <v>398</v>
      </c>
      <c r="C122" s="90" t="s">
        <v>399</v>
      </c>
      <c r="D122" s="90" t="s">
        <v>400</v>
      </c>
      <c r="E122" s="90" t="s">
        <v>401</v>
      </c>
      <c r="F122" s="90" t="s">
        <v>5478</v>
      </c>
      <c r="G122" s="90" t="s">
        <v>5479</v>
      </c>
      <c r="H122" s="90" t="s">
        <v>5480</v>
      </c>
      <c r="I122" s="90" t="s">
        <v>5481</v>
      </c>
    </row>
    <row r="123" spans="1:9" s="90" customFormat="1" x14ac:dyDescent="0.2">
      <c r="A123" s="90" t="s">
        <v>402</v>
      </c>
      <c r="B123" s="90" t="s">
        <v>403</v>
      </c>
      <c r="C123" s="90" t="s">
        <v>404</v>
      </c>
      <c r="D123" s="90" t="s">
        <v>405</v>
      </c>
      <c r="E123" s="90" t="s">
        <v>406</v>
      </c>
      <c r="F123" s="90" t="s">
        <v>403</v>
      </c>
      <c r="G123" s="90" t="s">
        <v>404</v>
      </c>
      <c r="H123" s="90" t="s">
        <v>405</v>
      </c>
      <c r="I123" s="90" t="s">
        <v>406</v>
      </c>
    </row>
    <row r="124" spans="1:9" s="90" customFormat="1" x14ac:dyDescent="0.2">
      <c r="A124" s="90" t="s">
        <v>407</v>
      </c>
      <c r="B124" s="90" t="s">
        <v>408</v>
      </c>
      <c r="C124" s="90" t="s">
        <v>409</v>
      </c>
      <c r="D124" s="90" t="s">
        <v>410</v>
      </c>
      <c r="E124" s="90" t="s">
        <v>411</v>
      </c>
      <c r="F124" s="90" t="s">
        <v>408</v>
      </c>
      <c r="G124" s="90" t="s">
        <v>409</v>
      </c>
      <c r="H124" s="90" t="s">
        <v>410</v>
      </c>
      <c r="I124" s="90" t="s">
        <v>411</v>
      </c>
    </row>
    <row r="125" spans="1:9" s="90" customFormat="1" x14ac:dyDescent="0.2">
      <c r="A125" s="90" t="s">
        <v>412</v>
      </c>
      <c r="B125" s="90" t="s">
        <v>413</v>
      </c>
      <c r="C125" s="90" t="s">
        <v>414</v>
      </c>
      <c r="D125" s="90" t="s">
        <v>415</v>
      </c>
      <c r="E125" s="90" t="s">
        <v>416</v>
      </c>
      <c r="F125" s="90" t="s">
        <v>413</v>
      </c>
      <c r="G125" s="90" t="s">
        <v>414</v>
      </c>
      <c r="H125" s="90" t="s">
        <v>415</v>
      </c>
      <c r="I125" s="90" t="s">
        <v>416</v>
      </c>
    </row>
    <row r="126" spans="1:9" s="90" customFormat="1" x14ac:dyDescent="0.2">
      <c r="A126" s="90" t="s">
        <v>417</v>
      </c>
      <c r="B126" s="90" t="s">
        <v>418</v>
      </c>
      <c r="C126" s="90" t="s">
        <v>419</v>
      </c>
      <c r="D126" s="90" t="s">
        <v>420</v>
      </c>
      <c r="E126" s="90" t="s">
        <v>421</v>
      </c>
      <c r="F126" s="90" t="s">
        <v>418</v>
      </c>
      <c r="G126" s="90" t="s">
        <v>419</v>
      </c>
      <c r="H126" s="90" t="s">
        <v>420</v>
      </c>
      <c r="I126" s="90" t="s">
        <v>421</v>
      </c>
    </row>
    <row r="127" spans="1:9" s="90" customFormat="1" x14ac:dyDescent="0.2">
      <c r="A127" s="90" t="s">
        <v>422</v>
      </c>
      <c r="B127" s="90" t="s">
        <v>423</v>
      </c>
      <c r="C127" s="90" t="s">
        <v>424</v>
      </c>
      <c r="D127" s="90" t="s">
        <v>425</v>
      </c>
      <c r="E127" s="90" t="s">
        <v>426</v>
      </c>
      <c r="F127" s="90" t="s">
        <v>423</v>
      </c>
      <c r="G127" s="90" t="s">
        <v>424</v>
      </c>
      <c r="H127" s="90" t="s">
        <v>425</v>
      </c>
      <c r="I127" s="90" t="s">
        <v>426</v>
      </c>
    </row>
    <row r="128" spans="1:9" s="90" customFormat="1" x14ac:dyDescent="0.2">
      <c r="A128" s="90" t="s">
        <v>427</v>
      </c>
      <c r="B128" s="90" t="s">
        <v>428</v>
      </c>
      <c r="C128" s="90" t="s">
        <v>429</v>
      </c>
      <c r="D128" s="90" t="s">
        <v>430</v>
      </c>
      <c r="E128" s="90" t="s">
        <v>431</v>
      </c>
      <c r="F128" s="90" t="s">
        <v>428</v>
      </c>
      <c r="G128" s="90" t="s">
        <v>429</v>
      </c>
      <c r="H128" s="90" t="s">
        <v>430</v>
      </c>
      <c r="I128" s="90" t="s">
        <v>431</v>
      </c>
    </row>
    <row r="129" spans="1:9" s="90" customFormat="1" x14ac:dyDescent="0.2">
      <c r="A129" s="90" t="s">
        <v>432</v>
      </c>
      <c r="B129" s="90" t="s">
        <v>433</v>
      </c>
      <c r="C129" s="90" t="s">
        <v>434</v>
      </c>
      <c r="D129" s="90" t="s">
        <v>435</v>
      </c>
      <c r="E129" s="90" t="s">
        <v>436</v>
      </c>
      <c r="F129" s="90" t="s">
        <v>433</v>
      </c>
      <c r="G129" s="90" t="s">
        <v>434</v>
      </c>
      <c r="H129" s="90" t="s">
        <v>435</v>
      </c>
      <c r="I129" s="90" t="s">
        <v>436</v>
      </c>
    </row>
    <row r="130" spans="1:9" s="90" customFormat="1" x14ac:dyDescent="0.2">
      <c r="A130" s="90" t="s">
        <v>437</v>
      </c>
      <c r="B130" s="90" t="s">
        <v>438</v>
      </c>
      <c r="C130" s="90" t="s">
        <v>439</v>
      </c>
      <c r="D130" s="90" t="s">
        <v>440</v>
      </c>
      <c r="E130" s="90" t="s">
        <v>441</v>
      </c>
      <c r="F130" s="90" t="s">
        <v>438</v>
      </c>
      <c r="G130" s="90" t="s">
        <v>439</v>
      </c>
      <c r="H130" s="90" t="s">
        <v>440</v>
      </c>
      <c r="I130" s="90" t="s">
        <v>441</v>
      </c>
    </row>
    <row r="131" spans="1:9" s="90" customFormat="1" x14ac:dyDescent="0.2">
      <c r="A131" s="90" t="s">
        <v>442</v>
      </c>
      <c r="B131" s="90" t="s">
        <v>388</v>
      </c>
      <c r="C131" s="90" t="s">
        <v>389</v>
      </c>
      <c r="D131" s="90" t="s">
        <v>390</v>
      </c>
      <c r="E131" s="90" t="s">
        <v>391</v>
      </c>
      <c r="F131" s="90" t="s">
        <v>388</v>
      </c>
      <c r="G131" s="90" t="s">
        <v>389</v>
      </c>
      <c r="H131" s="90" t="s">
        <v>390</v>
      </c>
      <c r="I131" s="117" t="s">
        <v>5424</v>
      </c>
    </row>
    <row r="132" spans="1:9" s="90" customFormat="1" x14ac:dyDescent="0.2">
      <c r="A132" s="90" t="s">
        <v>4039</v>
      </c>
      <c r="B132" s="90" t="s">
        <v>4040</v>
      </c>
      <c r="C132" s="90" t="s">
        <v>4041</v>
      </c>
      <c r="D132" s="90" t="s">
        <v>4042</v>
      </c>
      <c r="E132" s="90" t="s">
        <v>4043</v>
      </c>
      <c r="F132" s="90" t="s">
        <v>4040</v>
      </c>
      <c r="G132" s="90" t="s">
        <v>4041</v>
      </c>
      <c r="H132" s="90" t="s">
        <v>4042</v>
      </c>
      <c r="I132" s="90" t="s">
        <v>4043</v>
      </c>
    </row>
    <row r="133" spans="1:9" s="90" customFormat="1" x14ac:dyDescent="0.2">
      <c r="A133" s="90" t="s">
        <v>4044</v>
      </c>
      <c r="B133" s="90" t="s">
        <v>388</v>
      </c>
      <c r="C133" s="90" t="s">
        <v>389</v>
      </c>
      <c r="D133" s="90" t="s">
        <v>390</v>
      </c>
      <c r="E133" s="90" t="s">
        <v>391</v>
      </c>
      <c r="F133" s="90" t="s">
        <v>388</v>
      </c>
      <c r="G133" s="90" t="s">
        <v>389</v>
      </c>
      <c r="H133" s="90" t="s">
        <v>390</v>
      </c>
      <c r="I133" s="117" t="s">
        <v>5424</v>
      </c>
    </row>
    <row r="134" spans="1:9" s="90" customFormat="1" x14ac:dyDescent="0.2">
      <c r="A134" s="90" t="s">
        <v>443</v>
      </c>
      <c r="B134" s="90" t="s">
        <v>444</v>
      </c>
      <c r="C134" s="90" t="s">
        <v>445</v>
      </c>
      <c r="D134" s="90" t="s">
        <v>446</v>
      </c>
      <c r="E134" s="90" t="s">
        <v>447</v>
      </c>
      <c r="F134" s="90" t="s">
        <v>444</v>
      </c>
      <c r="G134" s="90" t="s">
        <v>445</v>
      </c>
      <c r="H134" s="90" t="s">
        <v>446</v>
      </c>
      <c r="I134" s="90" t="s">
        <v>447</v>
      </c>
    </row>
    <row r="135" spans="1:9" s="90" customFormat="1" x14ac:dyDescent="0.2">
      <c r="A135" s="90" t="s">
        <v>448</v>
      </c>
      <c r="B135" s="90" t="s">
        <v>449</v>
      </c>
      <c r="C135" s="90" t="s">
        <v>450</v>
      </c>
      <c r="D135" s="90" t="s">
        <v>451</v>
      </c>
      <c r="E135" s="90" t="s">
        <v>452</v>
      </c>
      <c r="F135" s="90" t="s">
        <v>449</v>
      </c>
      <c r="G135" s="90" t="s">
        <v>450</v>
      </c>
      <c r="H135" s="90" t="s">
        <v>451</v>
      </c>
      <c r="I135" s="90" t="s">
        <v>452</v>
      </c>
    </row>
    <row r="136" spans="1:9" s="90" customFormat="1" x14ac:dyDescent="0.2">
      <c r="A136" s="90" t="s">
        <v>453</v>
      </c>
      <c r="B136" s="90" t="s">
        <v>454</v>
      </c>
      <c r="C136" s="90" t="s">
        <v>455</v>
      </c>
      <c r="D136" s="90" t="s">
        <v>456</v>
      </c>
      <c r="E136" s="90" t="s">
        <v>457</v>
      </c>
      <c r="F136" s="90" t="s">
        <v>454</v>
      </c>
      <c r="G136" s="90" t="s">
        <v>455</v>
      </c>
      <c r="H136" s="90" t="s">
        <v>456</v>
      </c>
      <c r="I136" s="90" t="s">
        <v>457</v>
      </c>
    </row>
    <row r="137" spans="1:9" s="90" customFormat="1" x14ac:dyDescent="0.2">
      <c r="A137" s="90" t="s">
        <v>458</v>
      </c>
      <c r="B137" s="90" t="s">
        <v>459</v>
      </c>
      <c r="C137" s="90" t="s">
        <v>460</v>
      </c>
      <c r="D137" s="90" t="s">
        <v>461</v>
      </c>
      <c r="E137" s="90" t="s">
        <v>462</v>
      </c>
      <c r="F137" s="90" t="s">
        <v>459</v>
      </c>
      <c r="G137" s="90" t="s">
        <v>460</v>
      </c>
      <c r="H137" s="90" t="s">
        <v>461</v>
      </c>
      <c r="I137" s="90" t="s">
        <v>462</v>
      </c>
    </row>
    <row r="138" spans="1:9" s="90" customFormat="1" x14ac:dyDescent="0.2">
      <c r="A138" s="90" t="s">
        <v>463</v>
      </c>
      <c r="B138" s="90" t="s">
        <v>464</v>
      </c>
      <c r="C138" s="90" t="s">
        <v>465</v>
      </c>
      <c r="D138" s="90" t="s">
        <v>466</v>
      </c>
      <c r="E138" s="90" t="s">
        <v>467</v>
      </c>
      <c r="F138" s="90" t="s">
        <v>464</v>
      </c>
      <c r="G138" s="90" t="s">
        <v>465</v>
      </c>
      <c r="H138" s="90" t="s">
        <v>466</v>
      </c>
      <c r="I138" s="90" t="s">
        <v>467</v>
      </c>
    </row>
    <row r="139" spans="1:9" s="90" customFormat="1" x14ac:dyDescent="0.2">
      <c r="A139" s="90" t="s">
        <v>468</v>
      </c>
      <c r="B139" s="90" t="s">
        <v>469</v>
      </c>
      <c r="C139" s="90" t="s">
        <v>470</v>
      </c>
      <c r="D139" s="90" t="s">
        <v>471</v>
      </c>
      <c r="E139" s="90" t="s">
        <v>472</v>
      </c>
      <c r="F139" s="90" t="s">
        <v>469</v>
      </c>
      <c r="G139" s="90" t="s">
        <v>470</v>
      </c>
      <c r="H139" s="90" t="s">
        <v>471</v>
      </c>
      <c r="I139" s="90" t="s">
        <v>472</v>
      </c>
    </row>
    <row r="140" spans="1:9" s="90" customFormat="1" x14ac:dyDescent="0.2">
      <c r="A140" s="90" t="s">
        <v>473</v>
      </c>
      <c r="B140" s="90" t="s">
        <v>474</v>
      </c>
      <c r="C140" s="90" t="s">
        <v>475</v>
      </c>
      <c r="D140" s="90" t="s">
        <v>476</v>
      </c>
      <c r="E140" s="90" t="s">
        <v>477</v>
      </c>
      <c r="F140" s="90" t="s">
        <v>474</v>
      </c>
      <c r="G140" s="90" t="s">
        <v>475</v>
      </c>
      <c r="H140" s="90" t="s">
        <v>476</v>
      </c>
      <c r="I140" s="90" t="s">
        <v>477</v>
      </c>
    </row>
    <row r="141" spans="1:9" s="90" customFormat="1" x14ac:dyDescent="0.2">
      <c r="A141" s="90" t="s">
        <v>4045</v>
      </c>
      <c r="B141" s="90" t="s">
        <v>474</v>
      </c>
      <c r="C141" s="90" t="s">
        <v>475</v>
      </c>
      <c r="D141" s="90" t="s">
        <v>476</v>
      </c>
      <c r="E141" s="90" t="s">
        <v>477</v>
      </c>
      <c r="F141" s="90" t="s">
        <v>474</v>
      </c>
      <c r="G141" s="90" t="s">
        <v>475</v>
      </c>
      <c r="H141" s="90" t="s">
        <v>476</v>
      </c>
      <c r="I141" s="90" t="s">
        <v>477</v>
      </c>
    </row>
    <row r="142" spans="1:9" s="90" customFormat="1" x14ac:dyDescent="0.2">
      <c r="A142" s="90" t="s">
        <v>478</v>
      </c>
      <c r="B142" s="90" t="s">
        <v>479</v>
      </c>
      <c r="C142" s="90" t="s">
        <v>480</v>
      </c>
      <c r="D142" s="90" t="s">
        <v>481</v>
      </c>
      <c r="E142" s="90" t="s">
        <v>482</v>
      </c>
      <c r="F142" s="90" t="s">
        <v>479</v>
      </c>
      <c r="G142" s="90" t="s">
        <v>480</v>
      </c>
      <c r="H142" s="90" t="s">
        <v>481</v>
      </c>
      <c r="I142" s="90" t="s">
        <v>482</v>
      </c>
    </row>
    <row r="143" spans="1:9" s="90" customFormat="1" x14ac:dyDescent="0.2">
      <c r="A143" s="90" t="s">
        <v>483</v>
      </c>
      <c r="B143" s="90" t="s">
        <v>484</v>
      </c>
      <c r="C143" s="90" t="s">
        <v>485</v>
      </c>
      <c r="D143" s="90" t="s">
        <v>486</v>
      </c>
      <c r="E143" s="90" t="s">
        <v>487</v>
      </c>
      <c r="F143" s="90" t="s">
        <v>3646</v>
      </c>
      <c r="G143" s="90" t="s">
        <v>3647</v>
      </c>
      <c r="H143" s="90" t="s">
        <v>3648</v>
      </c>
      <c r="I143" s="90" t="s">
        <v>487</v>
      </c>
    </row>
    <row r="144" spans="1:9" s="90" customFormat="1" x14ac:dyDescent="0.2">
      <c r="A144" s="90" t="s">
        <v>488</v>
      </c>
      <c r="B144" s="90" t="s">
        <v>489</v>
      </c>
      <c r="C144" s="90" t="s">
        <v>490</v>
      </c>
      <c r="D144" s="90" t="s">
        <v>491</v>
      </c>
      <c r="E144" s="90" t="s">
        <v>492</v>
      </c>
      <c r="F144" s="90" t="s">
        <v>489</v>
      </c>
      <c r="G144" s="90" t="s">
        <v>490</v>
      </c>
      <c r="H144" s="90" t="s">
        <v>491</v>
      </c>
      <c r="I144" s="90" t="s">
        <v>492</v>
      </c>
    </row>
    <row r="145" spans="1:9" s="90" customFormat="1" x14ac:dyDescent="0.2">
      <c r="A145" s="90" t="s">
        <v>493</v>
      </c>
      <c r="B145" s="90" t="s">
        <v>494</v>
      </c>
      <c r="C145" s="90" t="s">
        <v>495</v>
      </c>
      <c r="D145" s="90" t="s">
        <v>496</v>
      </c>
      <c r="E145" s="90" t="s">
        <v>497</v>
      </c>
      <c r="F145" s="90" t="s">
        <v>494</v>
      </c>
      <c r="G145" s="90" t="s">
        <v>495</v>
      </c>
      <c r="H145" s="90" t="s">
        <v>496</v>
      </c>
      <c r="I145" s="90" t="s">
        <v>497</v>
      </c>
    </row>
    <row r="146" spans="1:9" s="90" customFormat="1" x14ac:dyDescent="0.2">
      <c r="A146" s="90" t="s">
        <v>498</v>
      </c>
      <c r="B146" s="90" t="s">
        <v>499</v>
      </c>
      <c r="C146" s="90" t="s">
        <v>500</v>
      </c>
      <c r="D146" s="90" t="s">
        <v>501</v>
      </c>
      <c r="E146" s="90" t="s">
        <v>502</v>
      </c>
      <c r="F146" s="90" t="s">
        <v>499</v>
      </c>
      <c r="G146" s="90" t="s">
        <v>500</v>
      </c>
      <c r="H146" s="90" t="s">
        <v>501</v>
      </c>
      <c r="I146" s="90" t="s">
        <v>502</v>
      </c>
    </row>
    <row r="147" spans="1:9" s="90" customFormat="1" x14ac:dyDescent="0.2">
      <c r="A147" s="90" t="s">
        <v>503</v>
      </c>
      <c r="B147" s="90" t="s">
        <v>504</v>
      </c>
      <c r="C147" s="90" t="s">
        <v>505</v>
      </c>
      <c r="D147" s="90" t="s">
        <v>506</v>
      </c>
      <c r="E147" s="90" t="s">
        <v>507</v>
      </c>
      <c r="F147" s="90" t="s">
        <v>504</v>
      </c>
      <c r="G147" s="90" t="s">
        <v>505</v>
      </c>
      <c r="H147" s="90" t="s">
        <v>506</v>
      </c>
      <c r="I147" s="90" t="s">
        <v>507</v>
      </c>
    </row>
    <row r="148" spans="1:9" s="90" customFormat="1" x14ac:dyDescent="0.2">
      <c r="A148" s="90" t="s">
        <v>508</v>
      </c>
      <c r="B148" s="90" t="s">
        <v>509</v>
      </c>
      <c r="C148" s="90" t="s">
        <v>510</v>
      </c>
      <c r="D148" s="90" t="s">
        <v>511</v>
      </c>
      <c r="E148" s="90" t="s">
        <v>512</v>
      </c>
      <c r="F148" s="90" t="s">
        <v>509</v>
      </c>
      <c r="G148" s="90" t="s">
        <v>510</v>
      </c>
      <c r="H148" s="90" t="s">
        <v>511</v>
      </c>
      <c r="I148" s="90" t="s">
        <v>512</v>
      </c>
    </row>
    <row r="149" spans="1:9" s="90" customFormat="1" x14ac:dyDescent="0.2">
      <c r="A149" s="90" t="s">
        <v>513</v>
      </c>
      <c r="B149" s="90" t="s">
        <v>514</v>
      </c>
      <c r="C149" s="90" t="s">
        <v>515</v>
      </c>
      <c r="D149" s="90" t="s">
        <v>516</v>
      </c>
      <c r="E149" s="90" t="s">
        <v>517</v>
      </c>
      <c r="F149" s="90" t="s">
        <v>514</v>
      </c>
      <c r="G149" s="90" t="s">
        <v>3649</v>
      </c>
      <c r="H149" s="90" t="s">
        <v>516</v>
      </c>
      <c r="I149" s="90" t="s">
        <v>517</v>
      </c>
    </row>
    <row r="150" spans="1:9" s="90" customFormat="1" x14ac:dyDescent="0.2">
      <c r="A150" s="90" t="s">
        <v>518</v>
      </c>
      <c r="B150" s="90" t="s">
        <v>519</v>
      </c>
      <c r="C150" s="90" t="s">
        <v>520</v>
      </c>
      <c r="D150" s="90" t="s">
        <v>521</v>
      </c>
      <c r="E150" s="90" t="s">
        <v>522</v>
      </c>
      <c r="F150" s="90" t="s">
        <v>519</v>
      </c>
      <c r="G150" s="90" t="s">
        <v>520</v>
      </c>
      <c r="H150" s="90" t="s">
        <v>521</v>
      </c>
      <c r="I150" s="90" t="s">
        <v>522</v>
      </c>
    </row>
    <row r="151" spans="1:9" s="90" customFormat="1" x14ac:dyDescent="0.2">
      <c r="A151" s="90" t="s">
        <v>523</v>
      </c>
      <c r="B151" s="90" t="s">
        <v>524</v>
      </c>
      <c r="C151" s="90" t="s">
        <v>525</v>
      </c>
      <c r="D151" s="90" t="s">
        <v>526</v>
      </c>
      <c r="E151" s="90" t="s">
        <v>527</v>
      </c>
      <c r="F151" s="90" t="s">
        <v>524</v>
      </c>
      <c r="G151" s="90" t="s">
        <v>525</v>
      </c>
      <c r="H151" s="90" t="s">
        <v>526</v>
      </c>
      <c r="I151" s="90" t="s">
        <v>527</v>
      </c>
    </row>
    <row r="152" spans="1:9" s="90" customFormat="1" x14ac:dyDescent="0.2">
      <c r="A152" s="90" t="s">
        <v>528</v>
      </c>
      <c r="B152" s="90" t="s">
        <v>529</v>
      </c>
      <c r="C152" s="90" t="s">
        <v>530</v>
      </c>
      <c r="D152" s="90" t="s">
        <v>531</v>
      </c>
      <c r="E152" s="90" t="s">
        <v>532</v>
      </c>
      <c r="F152" s="90" t="s">
        <v>529</v>
      </c>
      <c r="G152" s="90" t="s">
        <v>530</v>
      </c>
      <c r="H152" s="90" t="s">
        <v>531</v>
      </c>
      <c r="I152" s="90" t="s">
        <v>532</v>
      </c>
    </row>
    <row r="153" spans="1:9" s="90" customFormat="1" x14ac:dyDescent="0.2">
      <c r="A153" s="90" t="s">
        <v>533</v>
      </c>
      <c r="B153" s="90" t="s">
        <v>534</v>
      </c>
      <c r="C153" s="90" t="s">
        <v>535</v>
      </c>
      <c r="D153" s="90" t="s">
        <v>536</v>
      </c>
      <c r="E153" s="90" t="s">
        <v>537</v>
      </c>
      <c r="F153" s="90" t="s">
        <v>534</v>
      </c>
      <c r="G153" s="90" t="s">
        <v>535</v>
      </c>
      <c r="H153" s="90" t="s">
        <v>536</v>
      </c>
      <c r="I153" s="90" t="s">
        <v>537</v>
      </c>
    </row>
    <row r="154" spans="1:9" s="90" customFormat="1" x14ac:dyDescent="0.2">
      <c r="A154" s="90" t="s">
        <v>4046</v>
      </c>
      <c r="B154" s="90" t="s">
        <v>534</v>
      </c>
      <c r="C154" s="90" t="s">
        <v>535</v>
      </c>
      <c r="D154" s="90" t="s">
        <v>536</v>
      </c>
      <c r="E154" s="90" t="s">
        <v>537</v>
      </c>
      <c r="F154" s="90" t="s">
        <v>534</v>
      </c>
      <c r="G154" s="90" t="s">
        <v>535</v>
      </c>
      <c r="H154" s="90" t="s">
        <v>536</v>
      </c>
      <c r="I154" s="90" t="s">
        <v>537</v>
      </c>
    </row>
    <row r="155" spans="1:9" s="90" customFormat="1" x14ac:dyDescent="0.2">
      <c r="A155" s="90" t="s">
        <v>4047</v>
      </c>
      <c r="B155" s="90" t="s">
        <v>534</v>
      </c>
      <c r="C155" s="90" t="s">
        <v>535</v>
      </c>
      <c r="D155" s="90" t="s">
        <v>536</v>
      </c>
      <c r="E155" s="90" t="s">
        <v>537</v>
      </c>
      <c r="F155" s="90" t="s">
        <v>534</v>
      </c>
      <c r="G155" s="90" t="s">
        <v>535</v>
      </c>
      <c r="H155" s="90" t="s">
        <v>536</v>
      </c>
      <c r="I155" s="90" t="s">
        <v>537</v>
      </c>
    </row>
    <row r="156" spans="1:9" s="90" customFormat="1" x14ac:dyDescent="0.2">
      <c r="A156" s="90" t="s">
        <v>538</v>
      </c>
      <c r="B156" s="90" t="s">
        <v>539</v>
      </c>
      <c r="C156" s="90" t="s">
        <v>540</v>
      </c>
      <c r="D156" s="90" t="s">
        <v>541</v>
      </c>
      <c r="E156" s="90" t="s">
        <v>540</v>
      </c>
      <c r="F156" s="90" t="s">
        <v>539</v>
      </c>
      <c r="G156" s="90" t="s">
        <v>540</v>
      </c>
      <c r="H156" s="90" t="s">
        <v>541</v>
      </c>
      <c r="I156" s="90" t="s">
        <v>540</v>
      </c>
    </row>
    <row r="157" spans="1:9" s="90" customFormat="1" x14ac:dyDescent="0.2">
      <c r="A157" s="90" t="s">
        <v>542</v>
      </c>
      <c r="B157" s="90" t="s">
        <v>543</v>
      </c>
      <c r="C157" s="90" t="s">
        <v>544</v>
      </c>
      <c r="D157" s="90" t="s">
        <v>545</v>
      </c>
      <c r="E157" s="90" t="s">
        <v>546</v>
      </c>
      <c r="F157" s="90" t="s">
        <v>543</v>
      </c>
      <c r="G157" s="90" t="s">
        <v>544</v>
      </c>
      <c r="H157" s="90" t="s">
        <v>545</v>
      </c>
      <c r="I157" s="90" t="s">
        <v>546</v>
      </c>
    </row>
    <row r="158" spans="1:9" s="90" customFormat="1" x14ac:dyDescent="0.2">
      <c r="A158" s="90" t="s">
        <v>4048</v>
      </c>
      <c r="B158" s="90" t="s">
        <v>543</v>
      </c>
      <c r="C158" s="90" t="s">
        <v>544</v>
      </c>
      <c r="D158" s="90" t="s">
        <v>545</v>
      </c>
      <c r="E158" s="90" t="s">
        <v>546</v>
      </c>
      <c r="F158" s="90" t="s">
        <v>543</v>
      </c>
      <c r="G158" s="90" t="s">
        <v>544</v>
      </c>
      <c r="H158" s="90" t="s">
        <v>545</v>
      </c>
      <c r="I158" s="90" t="s">
        <v>546</v>
      </c>
    </row>
    <row r="159" spans="1:9" s="90" customFormat="1" x14ac:dyDescent="0.2">
      <c r="A159" s="90" t="s">
        <v>4049</v>
      </c>
      <c r="B159" s="90" t="s">
        <v>4050</v>
      </c>
      <c r="C159" s="90" t="s">
        <v>4051</v>
      </c>
      <c r="D159" s="90" t="s">
        <v>4052</v>
      </c>
      <c r="E159" s="90" t="s">
        <v>4053</v>
      </c>
      <c r="F159" s="90" t="s">
        <v>4050</v>
      </c>
      <c r="G159" s="90" t="s">
        <v>4051</v>
      </c>
      <c r="H159" s="90" t="s">
        <v>4052</v>
      </c>
      <c r="I159" s="90" t="s">
        <v>4053</v>
      </c>
    </row>
    <row r="160" spans="1:9" s="90" customFormat="1" x14ac:dyDescent="0.2">
      <c r="A160" s="90" t="s">
        <v>4054</v>
      </c>
      <c r="B160" s="90" t="s">
        <v>4050</v>
      </c>
      <c r="C160" s="90" t="s">
        <v>4055</v>
      </c>
      <c r="D160" s="90" t="s">
        <v>4052</v>
      </c>
      <c r="E160" s="90" t="s">
        <v>4053</v>
      </c>
      <c r="F160" s="90" t="s">
        <v>4050</v>
      </c>
      <c r="G160" s="90" t="s">
        <v>4055</v>
      </c>
      <c r="H160" s="90" t="s">
        <v>4052</v>
      </c>
      <c r="I160" s="90" t="s">
        <v>4053</v>
      </c>
    </row>
    <row r="161" spans="1:9" s="90" customFormat="1" x14ac:dyDescent="0.2">
      <c r="A161" s="90" t="s">
        <v>547</v>
      </c>
      <c r="B161" s="90" t="s">
        <v>548</v>
      </c>
      <c r="C161" s="90" t="s">
        <v>549</v>
      </c>
      <c r="D161" s="90" t="s">
        <v>550</v>
      </c>
      <c r="E161" s="90" t="s">
        <v>551</v>
      </c>
      <c r="F161" s="90" t="s">
        <v>548</v>
      </c>
      <c r="G161" s="90" t="s">
        <v>549</v>
      </c>
      <c r="H161" s="90" t="s">
        <v>550</v>
      </c>
      <c r="I161" s="90" t="s">
        <v>551</v>
      </c>
    </row>
    <row r="162" spans="1:9" s="90" customFormat="1" x14ac:dyDescent="0.2">
      <c r="A162" s="90" t="s">
        <v>4056</v>
      </c>
      <c r="B162" s="90" t="s">
        <v>4057</v>
      </c>
      <c r="C162" s="90" t="s">
        <v>4058</v>
      </c>
      <c r="D162" s="90" t="s">
        <v>4059</v>
      </c>
      <c r="E162" s="90" t="s">
        <v>4060</v>
      </c>
      <c r="F162" s="90" t="s">
        <v>4057</v>
      </c>
      <c r="G162" s="90" t="s">
        <v>4058</v>
      </c>
      <c r="H162" s="90" t="s">
        <v>4059</v>
      </c>
      <c r="I162" s="90" t="s">
        <v>4060</v>
      </c>
    </row>
    <row r="163" spans="1:9" s="90" customFormat="1" x14ac:dyDescent="0.2">
      <c r="A163" s="90" t="s">
        <v>552</v>
      </c>
      <c r="B163" s="90" t="s">
        <v>553</v>
      </c>
      <c r="C163" s="90" t="s">
        <v>554</v>
      </c>
      <c r="D163" s="90" t="s">
        <v>555</v>
      </c>
      <c r="E163" s="90" t="s">
        <v>556</v>
      </c>
      <c r="F163" s="90" t="s">
        <v>553</v>
      </c>
      <c r="G163" s="90" t="s">
        <v>554</v>
      </c>
      <c r="H163" s="90" t="s">
        <v>555</v>
      </c>
      <c r="I163" s="90" t="s">
        <v>556</v>
      </c>
    </row>
    <row r="164" spans="1:9" s="90" customFormat="1" x14ac:dyDescent="0.2">
      <c r="A164" s="90" t="s">
        <v>3651</v>
      </c>
      <c r="B164" s="90" t="s">
        <v>1921</v>
      </c>
      <c r="C164" s="90" t="s">
        <v>1922</v>
      </c>
      <c r="D164" s="90" t="s">
        <v>1923</v>
      </c>
      <c r="E164" s="90" t="s">
        <v>1924</v>
      </c>
      <c r="F164" s="90" t="s">
        <v>1921</v>
      </c>
      <c r="G164" s="90" t="s">
        <v>1922</v>
      </c>
      <c r="H164" s="90" t="s">
        <v>1923</v>
      </c>
      <c r="I164" s="90" t="s">
        <v>1924</v>
      </c>
    </row>
    <row r="165" spans="1:9" s="90" customFormat="1" x14ac:dyDescent="0.2">
      <c r="A165" s="90" t="s">
        <v>3652</v>
      </c>
      <c r="B165" s="90" t="s">
        <v>1926</v>
      </c>
      <c r="C165" s="90" t="s">
        <v>1927</v>
      </c>
      <c r="D165" s="90" t="s">
        <v>1928</v>
      </c>
      <c r="E165" s="90" t="s">
        <v>1929</v>
      </c>
      <c r="F165" s="90" t="s">
        <v>1926</v>
      </c>
      <c r="G165" s="90" t="s">
        <v>1927</v>
      </c>
      <c r="H165" s="90" t="s">
        <v>1928</v>
      </c>
      <c r="I165" s="90" t="s">
        <v>1929</v>
      </c>
    </row>
    <row r="166" spans="1:9" s="90" customFormat="1" x14ac:dyDescent="0.2">
      <c r="A166" s="90" t="s">
        <v>3653</v>
      </c>
      <c r="B166" s="90" t="s">
        <v>4061</v>
      </c>
      <c r="C166" s="90" t="s">
        <v>4062</v>
      </c>
      <c r="D166" s="90" t="s">
        <v>4063</v>
      </c>
      <c r="E166" s="90" t="s">
        <v>4064</v>
      </c>
      <c r="F166" s="90" t="s">
        <v>4061</v>
      </c>
      <c r="G166" s="90" t="s">
        <v>4062</v>
      </c>
      <c r="H166" s="90" t="s">
        <v>4063</v>
      </c>
      <c r="I166" s="90" t="s">
        <v>4064</v>
      </c>
    </row>
    <row r="167" spans="1:9" s="90" customFormat="1" x14ac:dyDescent="0.2">
      <c r="A167" s="90" t="s">
        <v>557</v>
      </c>
      <c r="B167" s="90" t="s">
        <v>558</v>
      </c>
      <c r="C167" s="90" t="s">
        <v>559</v>
      </c>
      <c r="D167" s="90" t="s">
        <v>560</v>
      </c>
      <c r="E167" s="90" t="s">
        <v>561</v>
      </c>
      <c r="F167" s="90" t="s">
        <v>558</v>
      </c>
      <c r="G167" s="90" t="s">
        <v>559</v>
      </c>
      <c r="H167" s="90" t="s">
        <v>560</v>
      </c>
      <c r="I167" s="90" t="s">
        <v>561</v>
      </c>
    </row>
    <row r="168" spans="1:9" s="90" customFormat="1" x14ac:dyDescent="0.2">
      <c r="A168" s="90" t="s">
        <v>562</v>
      </c>
      <c r="B168" s="90" t="s">
        <v>563</v>
      </c>
      <c r="C168" s="90" t="s">
        <v>564</v>
      </c>
      <c r="D168" s="90" t="s">
        <v>565</v>
      </c>
      <c r="E168" s="90" t="s">
        <v>566</v>
      </c>
      <c r="F168" s="90" t="s">
        <v>563</v>
      </c>
      <c r="G168" s="90" t="s">
        <v>564</v>
      </c>
      <c r="H168" s="90" t="s">
        <v>565</v>
      </c>
      <c r="I168" s="90" t="s">
        <v>566</v>
      </c>
    </row>
    <row r="169" spans="1:9" s="90" customFormat="1" x14ac:dyDescent="0.2">
      <c r="A169" s="90" t="s">
        <v>567</v>
      </c>
      <c r="B169" s="90" t="s">
        <v>568</v>
      </c>
      <c r="C169" s="90" t="s">
        <v>569</v>
      </c>
      <c r="D169" s="90" t="s">
        <v>570</v>
      </c>
      <c r="E169" s="90" t="s">
        <v>571</v>
      </c>
      <c r="F169" s="90" t="s">
        <v>568</v>
      </c>
      <c r="G169" s="90" t="s">
        <v>569</v>
      </c>
      <c r="H169" s="90" t="s">
        <v>570</v>
      </c>
      <c r="I169" s="90" t="s">
        <v>571</v>
      </c>
    </row>
    <row r="170" spans="1:9" s="90" customFormat="1" x14ac:dyDescent="0.2">
      <c r="A170" s="90" t="s">
        <v>4065</v>
      </c>
      <c r="B170" s="90" t="s">
        <v>568</v>
      </c>
      <c r="C170" s="90" t="s">
        <v>569</v>
      </c>
      <c r="D170" s="90" t="s">
        <v>570</v>
      </c>
      <c r="E170" s="90" t="s">
        <v>571</v>
      </c>
      <c r="F170" s="90" t="s">
        <v>568</v>
      </c>
      <c r="G170" s="90" t="s">
        <v>569</v>
      </c>
      <c r="H170" s="90" t="s">
        <v>570</v>
      </c>
      <c r="I170" s="90" t="s">
        <v>571</v>
      </c>
    </row>
    <row r="171" spans="1:9" s="90" customFormat="1" x14ac:dyDescent="0.2">
      <c r="A171" s="90" t="s">
        <v>4066</v>
      </c>
      <c r="B171" s="90" t="s">
        <v>4067</v>
      </c>
      <c r="C171" s="90" t="s">
        <v>4068</v>
      </c>
      <c r="D171" s="90" t="s">
        <v>4069</v>
      </c>
      <c r="E171" s="90" t="s">
        <v>4070</v>
      </c>
      <c r="F171" s="90" t="s">
        <v>4067</v>
      </c>
      <c r="G171" s="90" t="s">
        <v>4068</v>
      </c>
      <c r="H171" s="90" t="s">
        <v>4069</v>
      </c>
      <c r="I171" s="90" t="s">
        <v>4070</v>
      </c>
    </row>
    <row r="172" spans="1:9" s="90" customFormat="1" x14ac:dyDescent="0.2">
      <c r="A172" s="90" t="s">
        <v>572</v>
      </c>
      <c r="B172" s="90" t="s">
        <v>573</v>
      </c>
      <c r="C172" s="90" t="s">
        <v>574</v>
      </c>
      <c r="D172" s="90" t="s">
        <v>575</v>
      </c>
      <c r="E172" s="90" t="s">
        <v>576</v>
      </c>
      <c r="F172" s="90" t="s">
        <v>573</v>
      </c>
      <c r="G172" s="90" t="s">
        <v>574</v>
      </c>
      <c r="H172" s="90" t="s">
        <v>575</v>
      </c>
      <c r="I172" s="90" t="s">
        <v>5482</v>
      </c>
    </row>
    <row r="173" spans="1:9" s="90" customFormat="1" x14ac:dyDescent="0.2">
      <c r="A173" s="90" t="s">
        <v>577</v>
      </c>
      <c r="B173" s="90" t="s">
        <v>578</v>
      </c>
      <c r="C173" s="90" t="s">
        <v>579</v>
      </c>
      <c r="D173" s="90" t="s">
        <v>580</v>
      </c>
      <c r="E173" s="90" t="s">
        <v>576</v>
      </c>
      <c r="F173" s="90" t="s">
        <v>578</v>
      </c>
      <c r="G173" s="90" t="s">
        <v>579</v>
      </c>
      <c r="H173" s="90" t="s">
        <v>580</v>
      </c>
      <c r="I173" s="90" t="s">
        <v>576</v>
      </c>
    </row>
    <row r="174" spans="1:9" s="90" customFormat="1" x14ac:dyDescent="0.2">
      <c r="A174" s="90" t="s">
        <v>581</v>
      </c>
      <c r="B174" s="90" t="s">
        <v>582</v>
      </c>
      <c r="C174" s="90" t="s">
        <v>583</v>
      </c>
      <c r="D174" s="90" t="s">
        <v>584</v>
      </c>
      <c r="E174" s="90" t="s">
        <v>585</v>
      </c>
      <c r="F174" s="90" t="s">
        <v>582</v>
      </c>
      <c r="G174" s="90" t="s">
        <v>583</v>
      </c>
      <c r="H174" s="90" t="s">
        <v>584</v>
      </c>
      <c r="I174" s="90" t="s">
        <v>585</v>
      </c>
    </row>
    <row r="175" spans="1:9" s="90" customFormat="1" x14ac:dyDescent="0.2">
      <c r="A175" s="90" t="s">
        <v>586</v>
      </c>
      <c r="B175" s="90" t="s">
        <v>587</v>
      </c>
      <c r="C175" s="90" t="s">
        <v>588</v>
      </c>
      <c r="D175" s="90" t="s">
        <v>589</v>
      </c>
      <c r="E175" s="90" t="s">
        <v>590</v>
      </c>
      <c r="F175" s="90" t="s">
        <v>587</v>
      </c>
      <c r="G175" s="90" t="s">
        <v>588</v>
      </c>
      <c r="H175" s="90" t="s">
        <v>589</v>
      </c>
      <c r="I175" s="90" t="s">
        <v>590</v>
      </c>
    </row>
    <row r="176" spans="1:9" s="90" customFormat="1" x14ac:dyDescent="0.2">
      <c r="A176" s="90" t="s">
        <v>591</v>
      </c>
      <c r="B176" s="90" t="s">
        <v>592</v>
      </c>
      <c r="C176" s="90" t="s">
        <v>593</v>
      </c>
      <c r="D176" s="90" t="s">
        <v>594</v>
      </c>
      <c r="E176" s="90" t="s">
        <v>595</v>
      </c>
      <c r="F176" s="90" t="s">
        <v>592</v>
      </c>
      <c r="G176" s="90" t="s">
        <v>593</v>
      </c>
      <c r="H176" s="90" t="s">
        <v>594</v>
      </c>
      <c r="I176" s="90" t="s">
        <v>595</v>
      </c>
    </row>
    <row r="177" spans="1:9" s="90" customFormat="1" x14ac:dyDescent="0.2">
      <c r="A177" s="90" t="s">
        <v>596</v>
      </c>
      <c r="B177" s="90" t="s">
        <v>597</v>
      </c>
      <c r="C177" s="90" t="s">
        <v>598</v>
      </c>
      <c r="D177" s="90" t="s">
        <v>599</v>
      </c>
      <c r="E177" s="90" t="s">
        <v>5449</v>
      </c>
      <c r="F177" s="90" t="s">
        <v>597</v>
      </c>
      <c r="G177" s="90" t="s">
        <v>598</v>
      </c>
      <c r="H177" s="90" t="s">
        <v>599</v>
      </c>
      <c r="I177" s="90" t="s">
        <v>5449</v>
      </c>
    </row>
    <row r="178" spans="1:9" s="90" customFormat="1" x14ac:dyDescent="0.2">
      <c r="A178" s="90" t="s">
        <v>4071</v>
      </c>
      <c r="B178" s="90" t="s">
        <v>597</v>
      </c>
      <c r="C178" s="90" t="s">
        <v>598</v>
      </c>
      <c r="D178" s="90" t="s">
        <v>599</v>
      </c>
      <c r="E178" s="90" t="s">
        <v>5449</v>
      </c>
      <c r="F178" s="90" t="s">
        <v>597</v>
      </c>
      <c r="G178" s="90" t="s">
        <v>598</v>
      </c>
      <c r="H178" s="90" t="s">
        <v>599</v>
      </c>
      <c r="I178" s="90" t="s">
        <v>5449</v>
      </c>
    </row>
    <row r="179" spans="1:9" s="90" customFormat="1" x14ac:dyDescent="0.2">
      <c r="A179" s="90" t="s">
        <v>600</v>
      </c>
      <c r="B179" s="90" t="s">
        <v>601</v>
      </c>
      <c r="C179" s="90" t="s">
        <v>602</v>
      </c>
      <c r="D179" s="90" t="s">
        <v>603</v>
      </c>
      <c r="E179" s="90" t="s">
        <v>604</v>
      </c>
      <c r="F179" s="90" t="s">
        <v>601</v>
      </c>
      <c r="G179" s="90" t="s">
        <v>602</v>
      </c>
      <c r="H179" s="90" t="s">
        <v>5470</v>
      </c>
      <c r="I179" s="90" t="s">
        <v>604</v>
      </c>
    </row>
    <row r="180" spans="1:9" s="90" customFormat="1" x14ac:dyDescent="0.2">
      <c r="A180" s="90" t="s">
        <v>605</v>
      </c>
      <c r="B180" s="90" t="s">
        <v>606</v>
      </c>
      <c r="C180" s="90" t="s">
        <v>607</v>
      </c>
      <c r="D180" s="90" t="s">
        <v>608</v>
      </c>
      <c r="E180" s="90" t="s">
        <v>609</v>
      </c>
      <c r="F180" s="90" t="s">
        <v>606</v>
      </c>
      <c r="G180" s="90" t="s">
        <v>607</v>
      </c>
      <c r="H180" s="90" t="s">
        <v>608</v>
      </c>
      <c r="I180" s="90" t="s">
        <v>609</v>
      </c>
    </row>
    <row r="181" spans="1:9" s="90" customFormat="1" x14ac:dyDescent="0.2">
      <c r="A181" s="90" t="s">
        <v>4072</v>
      </c>
      <c r="B181" s="90" t="s">
        <v>4073</v>
      </c>
      <c r="C181" s="115" t="s">
        <v>4074</v>
      </c>
      <c r="D181" s="115" t="s">
        <v>4075</v>
      </c>
      <c r="E181" s="115" t="s">
        <v>4076</v>
      </c>
      <c r="F181" s="90" t="s">
        <v>4073</v>
      </c>
      <c r="G181" s="115" t="s">
        <v>4074</v>
      </c>
      <c r="H181" s="115" t="s">
        <v>4075</v>
      </c>
      <c r="I181" s="115" t="s">
        <v>4076</v>
      </c>
    </row>
    <row r="182" spans="1:9" s="90" customFormat="1" x14ac:dyDescent="0.2">
      <c r="A182" s="90" t="s">
        <v>4077</v>
      </c>
      <c r="B182" s="90" t="s">
        <v>4078</v>
      </c>
      <c r="C182" s="90" t="s">
        <v>4079</v>
      </c>
      <c r="D182" s="90" t="s">
        <v>4080</v>
      </c>
      <c r="E182" s="90" t="s">
        <v>4081</v>
      </c>
      <c r="F182" s="90" t="s">
        <v>4078</v>
      </c>
      <c r="G182" s="90" t="s">
        <v>4079</v>
      </c>
      <c r="H182" s="90" t="s">
        <v>4080</v>
      </c>
      <c r="I182" s="90" t="s">
        <v>4081</v>
      </c>
    </row>
    <row r="183" spans="1:9" s="90" customFormat="1" x14ac:dyDescent="0.2">
      <c r="A183" s="90" t="s">
        <v>4082</v>
      </c>
      <c r="B183" s="90" t="s">
        <v>4083</v>
      </c>
      <c r="C183" s="90" t="s">
        <v>4084</v>
      </c>
      <c r="D183" s="90" t="s">
        <v>5151</v>
      </c>
      <c r="E183" s="90" t="s">
        <v>5152</v>
      </c>
      <c r="F183" s="90" t="s">
        <v>4083</v>
      </c>
      <c r="G183" s="90" t="s">
        <v>4084</v>
      </c>
      <c r="H183" s="90" t="s">
        <v>5151</v>
      </c>
      <c r="I183" s="90" t="s">
        <v>5152</v>
      </c>
    </row>
    <row r="184" spans="1:9" s="90" customFormat="1" x14ac:dyDescent="0.2">
      <c r="A184" s="90" t="s">
        <v>4085</v>
      </c>
      <c r="B184" s="90" t="s">
        <v>4086</v>
      </c>
      <c r="C184" s="90" t="s">
        <v>4087</v>
      </c>
      <c r="D184" s="90" t="s">
        <v>5153</v>
      </c>
      <c r="E184" s="90" t="s">
        <v>5154</v>
      </c>
      <c r="F184" s="90" t="s">
        <v>4086</v>
      </c>
      <c r="G184" s="90" t="s">
        <v>4087</v>
      </c>
      <c r="H184" s="90" t="s">
        <v>5153</v>
      </c>
      <c r="I184" s="90" t="s">
        <v>5154</v>
      </c>
    </row>
    <row r="185" spans="1:9" s="90" customFormat="1" x14ac:dyDescent="0.2">
      <c r="A185" s="90" t="s">
        <v>4088</v>
      </c>
      <c r="B185" s="90" t="s">
        <v>4089</v>
      </c>
      <c r="C185" s="90" t="s">
        <v>4090</v>
      </c>
      <c r="D185" s="90" t="s">
        <v>5155</v>
      </c>
      <c r="E185" s="90" t="s">
        <v>5156</v>
      </c>
      <c r="F185" s="90" t="s">
        <v>4089</v>
      </c>
      <c r="G185" s="90" t="s">
        <v>4090</v>
      </c>
      <c r="H185" s="90" t="s">
        <v>5155</v>
      </c>
      <c r="I185" s="90" t="s">
        <v>5156</v>
      </c>
    </row>
    <row r="186" spans="1:9" s="90" customFormat="1" x14ac:dyDescent="0.2">
      <c r="A186" s="90" t="s">
        <v>4091</v>
      </c>
      <c r="B186" s="90" t="s">
        <v>4092</v>
      </c>
      <c r="C186" s="90" t="s">
        <v>4093</v>
      </c>
      <c r="D186" s="90" t="s">
        <v>5157</v>
      </c>
      <c r="E186" s="90" t="s">
        <v>5158</v>
      </c>
      <c r="F186" s="90" t="s">
        <v>4092</v>
      </c>
      <c r="G186" s="90" t="s">
        <v>4093</v>
      </c>
      <c r="H186" s="90" t="s">
        <v>5157</v>
      </c>
      <c r="I186" s="90" t="s">
        <v>5158</v>
      </c>
    </row>
    <row r="187" spans="1:9" s="90" customFormat="1" x14ac:dyDescent="0.2">
      <c r="A187" s="90" t="s">
        <v>4094</v>
      </c>
      <c r="B187" s="90" t="s">
        <v>4095</v>
      </c>
      <c r="C187" s="90" t="s">
        <v>4096</v>
      </c>
      <c r="D187" s="90" t="s">
        <v>5159</v>
      </c>
      <c r="E187" s="90" t="s">
        <v>5160</v>
      </c>
      <c r="F187" s="90" t="s">
        <v>4095</v>
      </c>
      <c r="G187" s="90" t="s">
        <v>4096</v>
      </c>
      <c r="H187" s="90" t="s">
        <v>5159</v>
      </c>
      <c r="I187" s="90" t="s">
        <v>5160</v>
      </c>
    </row>
    <row r="188" spans="1:9" s="90" customFormat="1" x14ac:dyDescent="0.2">
      <c r="A188" s="90" t="s">
        <v>4097</v>
      </c>
      <c r="B188" s="90" t="s">
        <v>4098</v>
      </c>
      <c r="C188" s="90" t="s">
        <v>4099</v>
      </c>
      <c r="D188" s="90" t="s">
        <v>5161</v>
      </c>
      <c r="E188" s="90" t="s">
        <v>5162</v>
      </c>
      <c r="F188" s="90" t="s">
        <v>4098</v>
      </c>
      <c r="G188" s="90" t="s">
        <v>4099</v>
      </c>
      <c r="H188" s="90" t="s">
        <v>5161</v>
      </c>
      <c r="I188" s="90" t="s">
        <v>5162</v>
      </c>
    </row>
    <row r="189" spans="1:9" s="90" customFormat="1" x14ac:dyDescent="0.2">
      <c r="A189" s="90" t="s">
        <v>4100</v>
      </c>
      <c r="B189" s="90" t="s">
        <v>4101</v>
      </c>
      <c r="C189" s="90" t="s">
        <v>4102</v>
      </c>
      <c r="D189" s="90" t="s">
        <v>5163</v>
      </c>
      <c r="E189" s="90" t="s">
        <v>5164</v>
      </c>
      <c r="F189" s="90" t="s">
        <v>4101</v>
      </c>
      <c r="G189" s="90" t="s">
        <v>4102</v>
      </c>
      <c r="H189" s="90" t="s">
        <v>5163</v>
      </c>
      <c r="I189" s="90" t="s">
        <v>5164</v>
      </c>
    </row>
    <row r="190" spans="1:9" s="90" customFormat="1" x14ac:dyDescent="0.2">
      <c r="A190" s="90" t="s">
        <v>4103</v>
      </c>
      <c r="B190" s="90" t="s">
        <v>4104</v>
      </c>
      <c r="C190" s="90" t="s">
        <v>4105</v>
      </c>
      <c r="D190" s="90" t="s">
        <v>5165</v>
      </c>
      <c r="E190" s="90" t="s">
        <v>5166</v>
      </c>
      <c r="F190" s="90" t="s">
        <v>4104</v>
      </c>
      <c r="G190" s="90" t="s">
        <v>4105</v>
      </c>
      <c r="H190" s="90" t="s">
        <v>5165</v>
      </c>
      <c r="I190" s="90" t="s">
        <v>5166</v>
      </c>
    </row>
    <row r="191" spans="1:9" s="90" customFormat="1" x14ac:dyDescent="0.2">
      <c r="A191" s="90" t="s">
        <v>4106</v>
      </c>
      <c r="B191" s="90" t="s">
        <v>4107</v>
      </c>
      <c r="C191" s="90" t="s">
        <v>4108</v>
      </c>
      <c r="D191" s="90" t="s">
        <v>5167</v>
      </c>
      <c r="E191" s="90" t="s">
        <v>5168</v>
      </c>
      <c r="F191" s="90" t="s">
        <v>4107</v>
      </c>
      <c r="G191" s="90" t="s">
        <v>4108</v>
      </c>
      <c r="H191" s="90" t="s">
        <v>5167</v>
      </c>
      <c r="I191" s="90" t="s">
        <v>5168</v>
      </c>
    </row>
    <row r="192" spans="1:9" s="90" customFormat="1" x14ac:dyDescent="0.2">
      <c r="A192" s="90" t="s">
        <v>4109</v>
      </c>
      <c r="B192" s="90" t="s">
        <v>4110</v>
      </c>
      <c r="C192" s="90" t="s">
        <v>4111</v>
      </c>
      <c r="D192" s="90" t="s">
        <v>5169</v>
      </c>
      <c r="E192" s="90" t="s">
        <v>5170</v>
      </c>
      <c r="F192" s="90" t="s">
        <v>4110</v>
      </c>
      <c r="G192" s="90" t="s">
        <v>4111</v>
      </c>
      <c r="H192" s="90" t="s">
        <v>5169</v>
      </c>
      <c r="I192" s="90" t="s">
        <v>5170</v>
      </c>
    </row>
    <row r="193" spans="1:9" s="90" customFormat="1" x14ac:dyDescent="0.2">
      <c r="A193" s="90" t="s">
        <v>4112</v>
      </c>
      <c r="B193" s="90" t="s">
        <v>4113</v>
      </c>
      <c r="C193" s="90" t="s">
        <v>4114</v>
      </c>
      <c r="D193" s="90" t="s">
        <v>5171</v>
      </c>
      <c r="E193" s="90" t="s">
        <v>5172</v>
      </c>
      <c r="F193" s="90" t="s">
        <v>4113</v>
      </c>
      <c r="G193" s="90" t="s">
        <v>4114</v>
      </c>
      <c r="H193" s="90" t="s">
        <v>5171</v>
      </c>
      <c r="I193" s="90" t="s">
        <v>5172</v>
      </c>
    </row>
    <row r="194" spans="1:9" s="90" customFormat="1" x14ac:dyDescent="0.2">
      <c r="A194" s="90" t="s">
        <v>4115</v>
      </c>
      <c r="B194" s="90" t="s">
        <v>4116</v>
      </c>
      <c r="C194" s="90" t="s">
        <v>4117</v>
      </c>
      <c r="D194" s="90" t="s">
        <v>5173</v>
      </c>
      <c r="E194" s="90" t="s">
        <v>5174</v>
      </c>
      <c r="F194" s="90" t="s">
        <v>4116</v>
      </c>
      <c r="G194" s="90" t="s">
        <v>4117</v>
      </c>
      <c r="H194" s="90" t="s">
        <v>5173</v>
      </c>
      <c r="I194" s="90" t="s">
        <v>5174</v>
      </c>
    </row>
    <row r="195" spans="1:9" s="90" customFormat="1" x14ac:dyDescent="0.2">
      <c r="A195" s="90" t="s">
        <v>4118</v>
      </c>
      <c r="B195" s="90" t="s">
        <v>4119</v>
      </c>
      <c r="C195" s="90" t="s">
        <v>4120</v>
      </c>
      <c r="D195" s="90" t="s">
        <v>5175</v>
      </c>
      <c r="E195" s="90" t="s">
        <v>5176</v>
      </c>
      <c r="F195" s="90" t="s">
        <v>4119</v>
      </c>
      <c r="G195" s="90" t="s">
        <v>4120</v>
      </c>
      <c r="H195" s="90" t="s">
        <v>5175</v>
      </c>
      <c r="I195" s="90" t="s">
        <v>5176</v>
      </c>
    </row>
    <row r="196" spans="1:9" s="90" customFormat="1" x14ac:dyDescent="0.2">
      <c r="A196" s="90" t="s">
        <v>610</v>
      </c>
      <c r="B196" s="90" t="s">
        <v>611</v>
      </c>
      <c r="C196" s="90" t="s">
        <v>612</v>
      </c>
      <c r="D196" s="90" t="s">
        <v>613</v>
      </c>
      <c r="E196" s="90" t="s">
        <v>614</v>
      </c>
      <c r="F196" s="90" t="s">
        <v>611</v>
      </c>
      <c r="G196" s="90" t="s">
        <v>612</v>
      </c>
      <c r="H196" s="90" t="s">
        <v>613</v>
      </c>
      <c r="I196" s="90" t="s">
        <v>614</v>
      </c>
    </row>
    <row r="197" spans="1:9" s="90" customFormat="1" x14ac:dyDescent="0.2">
      <c r="A197" s="90" t="s">
        <v>615</v>
      </c>
      <c r="B197" s="90" t="s">
        <v>616</v>
      </c>
      <c r="C197" s="90" t="s">
        <v>617</v>
      </c>
      <c r="D197" s="90" t="s">
        <v>618</v>
      </c>
      <c r="E197" s="90" t="s">
        <v>619</v>
      </c>
      <c r="F197" s="90" t="s">
        <v>616</v>
      </c>
      <c r="G197" s="90" t="s">
        <v>617</v>
      </c>
      <c r="H197" s="90" t="s">
        <v>618</v>
      </c>
      <c r="I197" s="90" t="s">
        <v>619</v>
      </c>
    </row>
    <row r="198" spans="1:9" s="90" customFormat="1" x14ac:dyDescent="0.2">
      <c r="A198" s="90" t="s">
        <v>3656</v>
      </c>
      <c r="B198" s="90" t="s">
        <v>1979</v>
      </c>
      <c r="C198" s="90" t="s">
        <v>1980</v>
      </c>
      <c r="D198" s="90" t="s">
        <v>1981</v>
      </c>
      <c r="E198" s="90" t="s">
        <v>5425</v>
      </c>
      <c r="F198" s="90" t="s">
        <v>1979</v>
      </c>
      <c r="G198" s="90" t="s">
        <v>1980</v>
      </c>
      <c r="H198" s="90" t="s">
        <v>1981</v>
      </c>
      <c r="I198" s="90" t="s">
        <v>5425</v>
      </c>
    </row>
    <row r="199" spans="1:9" s="90" customFormat="1" x14ac:dyDescent="0.2">
      <c r="A199" s="90" t="s">
        <v>3658</v>
      </c>
      <c r="B199" s="90" t="s">
        <v>2004</v>
      </c>
      <c r="C199" s="90" t="s">
        <v>2005</v>
      </c>
      <c r="D199" s="90" t="s">
        <v>2006</v>
      </c>
      <c r="E199" s="90" t="s">
        <v>1982</v>
      </c>
      <c r="F199" s="90" t="s">
        <v>2004</v>
      </c>
      <c r="G199" s="90" t="s">
        <v>2005</v>
      </c>
      <c r="H199" s="90" t="s">
        <v>2006</v>
      </c>
      <c r="I199" s="90" t="s">
        <v>1982</v>
      </c>
    </row>
    <row r="200" spans="1:9" s="90" customFormat="1" x14ac:dyDescent="0.2">
      <c r="A200" s="90" t="s">
        <v>3659</v>
      </c>
      <c r="B200" s="90" t="s">
        <v>2008</v>
      </c>
      <c r="C200" s="90" t="s">
        <v>2009</v>
      </c>
      <c r="D200" s="90" t="s">
        <v>2010</v>
      </c>
      <c r="E200" s="90" t="s">
        <v>2011</v>
      </c>
      <c r="F200" s="90" t="s">
        <v>2008</v>
      </c>
      <c r="G200" s="90" t="s">
        <v>3655</v>
      </c>
      <c r="H200" s="90" t="s">
        <v>2010</v>
      </c>
      <c r="I200" s="90" t="s">
        <v>5483</v>
      </c>
    </row>
    <row r="201" spans="1:9" s="90" customFormat="1" x14ac:dyDescent="0.2">
      <c r="A201" s="90" t="s">
        <v>4121</v>
      </c>
      <c r="B201" s="90" t="s">
        <v>2012</v>
      </c>
      <c r="C201" s="90" t="s">
        <v>2013</v>
      </c>
      <c r="D201" s="90" t="s">
        <v>2014</v>
      </c>
      <c r="E201" s="90" t="s">
        <v>2015</v>
      </c>
      <c r="F201" s="90" t="s">
        <v>2012</v>
      </c>
      <c r="G201" s="90" t="s">
        <v>2013</v>
      </c>
      <c r="H201" s="90" t="s">
        <v>2014</v>
      </c>
      <c r="I201" s="90" t="s">
        <v>2015</v>
      </c>
    </row>
    <row r="202" spans="1:9" s="90" customFormat="1" x14ac:dyDescent="0.2">
      <c r="A202" s="90" t="s">
        <v>4122</v>
      </c>
      <c r="B202" s="90" t="s">
        <v>2016</v>
      </c>
      <c r="C202" s="90" t="s">
        <v>2017</v>
      </c>
      <c r="D202" s="90" t="s">
        <v>2018</v>
      </c>
      <c r="E202" s="90" t="s">
        <v>2019</v>
      </c>
      <c r="F202" s="90" t="s">
        <v>2016</v>
      </c>
      <c r="G202" s="90" t="s">
        <v>2017</v>
      </c>
      <c r="H202" s="90" t="s">
        <v>2018</v>
      </c>
      <c r="I202" s="90" t="s">
        <v>2019</v>
      </c>
    </row>
    <row r="203" spans="1:9" s="90" customFormat="1" x14ac:dyDescent="0.2">
      <c r="A203" s="90" t="s">
        <v>4123</v>
      </c>
      <c r="B203" s="90" t="s">
        <v>2020</v>
      </c>
      <c r="C203" s="90" t="s">
        <v>2021</v>
      </c>
      <c r="D203" s="90" t="s">
        <v>2022</v>
      </c>
      <c r="E203" s="90" t="s">
        <v>2023</v>
      </c>
      <c r="F203" s="90" t="s">
        <v>2020</v>
      </c>
      <c r="G203" s="90" t="s">
        <v>2021</v>
      </c>
      <c r="H203" s="90" t="s">
        <v>2022</v>
      </c>
      <c r="I203" s="90" t="s">
        <v>2023</v>
      </c>
    </row>
    <row r="204" spans="1:9" s="90" customFormat="1" x14ac:dyDescent="0.2">
      <c r="A204" s="90" t="s">
        <v>4124</v>
      </c>
      <c r="B204" s="90" t="s">
        <v>2024</v>
      </c>
      <c r="C204" s="90" t="s">
        <v>2025</v>
      </c>
      <c r="D204" s="90" t="s">
        <v>2026</v>
      </c>
      <c r="E204" s="90" t="s">
        <v>2027</v>
      </c>
      <c r="F204" s="90" t="s">
        <v>2024</v>
      </c>
      <c r="G204" s="90" t="s">
        <v>2025</v>
      </c>
      <c r="H204" s="90" t="s">
        <v>2026</v>
      </c>
      <c r="I204" s="90" t="s">
        <v>2027</v>
      </c>
    </row>
    <row r="205" spans="1:9" s="90" customFormat="1" x14ac:dyDescent="0.2">
      <c r="A205" s="90" t="s">
        <v>4125</v>
      </c>
      <c r="B205" s="90" t="s">
        <v>2028</v>
      </c>
      <c r="C205" s="90" t="s">
        <v>2029</v>
      </c>
      <c r="D205" s="90" t="s">
        <v>2030</v>
      </c>
      <c r="E205" s="90" t="s">
        <v>2031</v>
      </c>
      <c r="F205" s="90" t="s">
        <v>2028</v>
      </c>
      <c r="G205" s="90" t="s">
        <v>2029</v>
      </c>
      <c r="H205" s="90" t="s">
        <v>2030</v>
      </c>
      <c r="I205" s="90" t="s">
        <v>2031</v>
      </c>
    </row>
    <row r="206" spans="1:9" s="90" customFormat="1" x14ac:dyDescent="0.2">
      <c r="A206" s="90" t="s">
        <v>620</v>
      </c>
      <c r="B206" s="90" t="s">
        <v>621</v>
      </c>
      <c r="C206" s="90" t="s">
        <v>622</v>
      </c>
      <c r="D206" s="90" t="s">
        <v>623</v>
      </c>
      <c r="E206" s="90" t="s">
        <v>624</v>
      </c>
      <c r="F206" s="90" t="s">
        <v>621</v>
      </c>
      <c r="G206" s="90" t="s">
        <v>622</v>
      </c>
      <c r="H206" s="90" t="s">
        <v>623</v>
      </c>
      <c r="I206" s="90" t="s">
        <v>624</v>
      </c>
    </row>
    <row r="207" spans="1:9" s="90" customFormat="1" x14ac:dyDescent="0.2">
      <c r="A207" s="90" t="s">
        <v>625</v>
      </c>
      <c r="B207" s="90" t="s">
        <v>626</v>
      </c>
      <c r="C207" s="90" t="s">
        <v>627</v>
      </c>
      <c r="D207" s="90" t="s">
        <v>628</v>
      </c>
      <c r="E207" s="90" t="s">
        <v>629</v>
      </c>
      <c r="F207" s="90" t="s">
        <v>626</v>
      </c>
      <c r="G207" s="90" t="s">
        <v>627</v>
      </c>
      <c r="H207" s="90" t="s">
        <v>628</v>
      </c>
      <c r="I207" s="90" t="s">
        <v>629</v>
      </c>
    </row>
    <row r="208" spans="1:9" s="90" customFormat="1" x14ac:dyDescent="0.2">
      <c r="A208" s="90" t="s">
        <v>630</v>
      </c>
      <c r="B208" s="90" t="s">
        <v>631</v>
      </c>
      <c r="C208" s="90" t="s">
        <v>632</v>
      </c>
      <c r="D208" s="90" t="s">
        <v>633</v>
      </c>
      <c r="E208" s="90" t="s">
        <v>634</v>
      </c>
      <c r="F208" s="90" t="s">
        <v>631</v>
      </c>
      <c r="G208" s="90" t="s">
        <v>632</v>
      </c>
      <c r="H208" s="90" t="s">
        <v>633</v>
      </c>
      <c r="I208" s="90" t="s">
        <v>634</v>
      </c>
    </row>
    <row r="209" spans="1:9" s="90" customFormat="1" x14ac:dyDescent="0.2">
      <c r="A209" s="90" t="s">
        <v>635</v>
      </c>
      <c r="B209" s="90" t="s">
        <v>636</v>
      </c>
      <c r="C209" s="90" t="s">
        <v>637</v>
      </c>
      <c r="D209" s="90" t="s">
        <v>638</v>
      </c>
      <c r="E209" s="90" t="s">
        <v>639</v>
      </c>
      <c r="F209" s="90" t="s">
        <v>636</v>
      </c>
      <c r="G209" s="90" t="s">
        <v>637</v>
      </c>
      <c r="H209" s="90" t="s">
        <v>638</v>
      </c>
      <c r="I209" s="90" t="s">
        <v>639</v>
      </c>
    </row>
    <row r="210" spans="1:9" s="90" customFormat="1" x14ac:dyDescent="0.2">
      <c r="A210" s="90" t="s">
        <v>640</v>
      </c>
      <c r="B210" s="90" t="s">
        <v>641</v>
      </c>
      <c r="C210" s="90" t="s">
        <v>642</v>
      </c>
      <c r="D210" s="90" t="s">
        <v>643</v>
      </c>
      <c r="E210" s="90" t="s">
        <v>644</v>
      </c>
      <c r="F210" s="90" t="s">
        <v>641</v>
      </c>
      <c r="G210" s="90" t="s">
        <v>642</v>
      </c>
      <c r="H210" s="90" t="s">
        <v>643</v>
      </c>
      <c r="I210" s="90" t="s">
        <v>644</v>
      </c>
    </row>
    <row r="211" spans="1:9" s="90" customFormat="1" x14ac:dyDescent="0.2">
      <c r="A211" s="90" t="s">
        <v>645</v>
      </c>
      <c r="B211" s="90" t="s">
        <v>646</v>
      </c>
      <c r="C211" s="90" t="s">
        <v>647</v>
      </c>
      <c r="D211" s="90" t="s">
        <v>648</v>
      </c>
      <c r="E211" s="90" t="s">
        <v>649</v>
      </c>
      <c r="F211" s="90" t="s">
        <v>646</v>
      </c>
      <c r="G211" s="90" t="s">
        <v>647</v>
      </c>
      <c r="H211" s="90" t="s">
        <v>648</v>
      </c>
      <c r="I211" s="90" t="s">
        <v>649</v>
      </c>
    </row>
    <row r="212" spans="1:9" s="90" customFormat="1" x14ac:dyDescent="0.2">
      <c r="A212" s="90" t="s">
        <v>650</v>
      </c>
      <c r="B212" s="90" t="s">
        <v>4126</v>
      </c>
      <c r="C212" s="90" t="s">
        <v>4127</v>
      </c>
      <c r="D212" s="90" t="s">
        <v>4128</v>
      </c>
      <c r="E212" s="90" t="s">
        <v>4129</v>
      </c>
      <c r="F212" s="90" t="s">
        <v>4126</v>
      </c>
      <c r="G212" s="90" t="s">
        <v>4127</v>
      </c>
      <c r="H212" s="90" t="s">
        <v>4128</v>
      </c>
      <c r="I212" s="90" t="s">
        <v>4129</v>
      </c>
    </row>
    <row r="213" spans="1:9" s="90" customFormat="1" x14ac:dyDescent="0.2">
      <c r="A213" s="90" t="s">
        <v>651</v>
      </c>
      <c r="B213" s="90" t="s">
        <v>652</v>
      </c>
      <c r="C213" s="90" t="s">
        <v>653</v>
      </c>
      <c r="D213" s="90" t="s">
        <v>654</v>
      </c>
      <c r="E213" s="90" t="s">
        <v>655</v>
      </c>
      <c r="F213" s="90" t="s">
        <v>652</v>
      </c>
      <c r="G213" s="90" t="s">
        <v>653</v>
      </c>
      <c r="H213" s="90" t="s">
        <v>654</v>
      </c>
      <c r="I213" s="90" t="s">
        <v>655</v>
      </c>
    </row>
    <row r="214" spans="1:9" s="90" customFormat="1" x14ac:dyDescent="0.2">
      <c r="A214" s="90" t="s">
        <v>656</v>
      </c>
      <c r="B214" s="90" t="s">
        <v>657</v>
      </c>
      <c r="C214" s="90" t="s">
        <v>658</v>
      </c>
      <c r="D214" s="90" t="s">
        <v>659</v>
      </c>
      <c r="E214" s="90" t="s">
        <v>660</v>
      </c>
      <c r="F214" s="90" t="s">
        <v>657</v>
      </c>
      <c r="G214" s="90" t="s">
        <v>658</v>
      </c>
      <c r="H214" s="90" t="s">
        <v>659</v>
      </c>
      <c r="I214" s="90" t="s">
        <v>660</v>
      </c>
    </row>
    <row r="215" spans="1:9" s="90" customFormat="1" x14ac:dyDescent="0.2">
      <c r="A215" s="90" t="s">
        <v>661</v>
      </c>
      <c r="B215" s="90" t="s">
        <v>662</v>
      </c>
      <c r="C215" s="90" t="s">
        <v>663</v>
      </c>
      <c r="D215" s="90" t="s">
        <v>664</v>
      </c>
      <c r="E215" s="90" t="s">
        <v>665</v>
      </c>
      <c r="F215" s="90" t="s">
        <v>662</v>
      </c>
      <c r="G215" s="90" t="s">
        <v>663</v>
      </c>
      <c r="H215" s="90" t="s">
        <v>664</v>
      </c>
      <c r="I215" s="90" t="s">
        <v>665</v>
      </c>
    </row>
    <row r="216" spans="1:9" s="90" customFormat="1" x14ac:dyDescent="0.2">
      <c r="A216" s="90" t="s">
        <v>666</v>
      </c>
      <c r="B216" s="90" t="s">
        <v>667</v>
      </c>
      <c r="C216" s="90" t="s">
        <v>668</v>
      </c>
      <c r="D216" s="90" t="s">
        <v>669</v>
      </c>
      <c r="E216" s="90" t="s">
        <v>670</v>
      </c>
      <c r="F216" s="90" t="s">
        <v>667</v>
      </c>
      <c r="G216" s="90" t="s">
        <v>668</v>
      </c>
      <c r="H216" s="90" t="s">
        <v>669</v>
      </c>
      <c r="I216" s="90" t="s">
        <v>670</v>
      </c>
    </row>
    <row r="217" spans="1:9" s="90" customFormat="1" x14ac:dyDescent="0.2">
      <c r="A217" s="90" t="s">
        <v>671</v>
      </c>
      <c r="B217" s="90" t="s">
        <v>667</v>
      </c>
      <c r="C217" s="90" t="s">
        <v>668</v>
      </c>
      <c r="D217" s="90" t="s">
        <v>669</v>
      </c>
      <c r="E217" s="90" t="s">
        <v>670</v>
      </c>
      <c r="F217" s="90" t="s">
        <v>667</v>
      </c>
      <c r="G217" s="90" t="s">
        <v>668</v>
      </c>
      <c r="H217" s="90" t="s">
        <v>669</v>
      </c>
      <c r="I217" s="90" t="s">
        <v>670</v>
      </c>
    </row>
    <row r="218" spans="1:9" s="90" customFormat="1" x14ac:dyDescent="0.2">
      <c r="A218" s="90" t="s">
        <v>672</v>
      </c>
      <c r="B218" s="90" t="s">
        <v>673</v>
      </c>
      <c r="C218" s="90" t="s">
        <v>674</v>
      </c>
      <c r="D218" s="90" t="s">
        <v>675</v>
      </c>
      <c r="E218" s="90" t="s">
        <v>676</v>
      </c>
      <c r="F218" s="90" t="s">
        <v>673</v>
      </c>
      <c r="G218" s="90" t="s">
        <v>674</v>
      </c>
      <c r="H218" s="90" t="s">
        <v>675</v>
      </c>
      <c r="I218" s="90" t="s">
        <v>676</v>
      </c>
    </row>
    <row r="219" spans="1:9" s="90" customFormat="1" x14ac:dyDescent="0.2">
      <c r="A219" s="90" t="s">
        <v>677</v>
      </c>
      <c r="B219" s="90" t="s">
        <v>678</v>
      </c>
      <c r="C219" s="90" t="s">
        <v>679</v>
      </c>
      <c r="D219" s="90" t="s">
        <v>680</v>
      </c>
      <c r="E219" s="90" t="s">
        <v>681</v>
      </c>
      <c r="F219" s="90" t="s">
        <v>678</v>
      </c>
      <c r="G219" s="90" t="s">
        <v>679</v>
      </c>
      <c r="H219" s="90" t="s">
        <v>680</v>
      </c>
      <c r="I219" s="90" t="s">
        <v>681</v>
      </c>
    </row>
    <row r="220" spans="1:9" s="90" customFormat="1" x14ac:dyDescent="0.2">
      <c r="A220" s="90" t="s">
        <v>682</v>
      </c>
      <c r="B220" s="90" t="s">
        <v>683</v>
      </c>
      <c r="C220" s="90" t="s">
        <v>684</v>
      </c>
      <c r="D220" s="90" t="s">
        <v>685</v>
      </c>
      <c r="E220" s="90" t="s">
        <v>686</v>
      </c>
      <c r="F220" s="90" t="s">
        <v>683</v>
      </c>
      <c r="G220" s="90" t="s">
        <v>684</v>
      </c>
      <c r="H220" s="90" t="s">
        <v>685</v>
      </c>
      <c r="I220" s="90" t="s">
        <v>686</v>
      </c>
    </row>
    <row r="221" spans="1:9" s="90" customFormat="1" x14ac:dyDescent="0.2">
      <c r="A221" s="90" t="s">
        <v>687</v>
      </c>
      <c r="B221" s="90" t="s">
        <v>688</v>
      </c>
      <c r="C221" s="90" t="s">
        <v>689</v>
      </c>
      <c r="D221" s="90" t="s">
        <v>690</v>
      </c>
      <c r="E221" s="90" t="s">
        <v>691</v>
      </c>
      <c r="F221" s="90" t="s">
        <v>688</v>
      </c>
      <c r="G221" s="90" t="s">
        <v>689</v>
      </c>
      <c r="H221" s="90" t="s">
        <v>690</v>
      </c>
      <c r="I221" s="90" t="s">
        <v>691</v>
      </c>
    </row>
    <row r="222" spans="1:9" s="90" customFormat="1" x14ac:dyDescent="0.2">
      <c r="A222" s="90" t="s">
        <v>692</v>
      </c>
      <c r="B222" s="90" t="s">
        <v>693</v>
      </c>
      <c r="C222" s="90" t="s">
        <v>694</v>
      </c>
      <c r="D222" s="90" t="s">
        <v>695</v>
      </c>
      <c r="E222" s="90" t="s">
        <v>696</v>
      </c>
      <c r="F222" s="90" t="s">
        <v>693</v>
      </c>
      <c r="G222" s="90" t="s">
        <v>694</v>
      </c>
      <c r="H222" s="90" t="s">
        <v>695</v>
      </c>
      <c r="I222" s="90" t="s">
        <v>696</v>
      </c>
    </row>
    <row r="223" spans="1:9" s="90" customFormat="1" x14ac:dyDescent="0.2">
      <c r="A223" s="90" t="s">
        <v>697</v>
      </c>
      <c r="B223" s="90" t="s">
        <v>698</v>
      </c>
      <c r="C223" s="90" t="s">
        <v>699</v>
      </c>
      <c r="D223" s="90" t="s">
        <v>700</v>
      </c>
      <c r="E223" s="90" t="s">
        <v>701</v>
      </c>
      <c r="F223" s="90" t="s">
        <v>698</v>
      </c>
      <c r="G223" s="90" t="s">
        <v>699</v>
      </c>
      <c r="H223" s="90" t="s">
        <v>700</v>
      </c>
      <c r="I223" s="90" t="s">
        <v>701</v>
      </c>
    </row>
    <row r="224" spans="1:9" s="90" customFormat="1" x14ac:dyDescent="0.2">
      <c r="A224" s="90" t="s">
        <v>702</v>
      </c>
      <c r="B224" s="90" t="s">
        <v>703</v>
      </c>
      <c r="C224" s="90" t="s">
        <v>704</v>
      </c>
      <c r="D224" s="90" t="s">
        <v>705</v>
      </c>
      <c r="E224" s="90" t="s">
        <v>706</v>
      </c>
      <c r="F224" s="90" t="s">
        <v>703</v>
      </c>
      <c r="G224" s="90" t="s">
        <v>704</v>
      </c>
      <c r="H224" s="90" t="s">
        <v>705</v>
      </c>
      <c r="I224" s="90" t="s">
        <v>706</v>
      </c>
    </row>
    <row r="225" spans="1:9" s="90" customFormat="1" x14ac:dyDescent="0.2">
      <c r="A225" s="90" t="s">
        <v>707</v>
      </c>
      <c r="B225" s="90" t="s">
        <v>708</v>
      </c>
      <c r="C225" s="90" t="s">
        <v>709</v>
      </c>
      <c r="D225" s="90" t="s">
        <v>710</v>
      </c>
      <c r="E225" s="90" t="s">
        <v>711</v>
      </c>
      <c r="F225" s="90" t="s">
        <v>708</v>
      </c>
      <c r="G225" s="90" t="s">
        <v>709</v>
      </c>
      <c r="H225" s="90" t="s">
        <v>710</v>
      </c>
      <c r="I225" s="90" t="s">
        <v>711</v>
      </c>
    </row>
    <row r="226" spans="1:9" s="90" customFormat="1" x14ac:dyDescent="0.2">
      <c r="A226" s="90" t="s">
        <v>712</v>
      </c>
      <c r="B226" s="90" t="s">
        <v>713</v>
      </c>
      <c r="C226" s="90" t="s">
        <v>714</v>
      </c>
      <c r="D226" s="90" t="s">
        <v>715</v>
      </c>
      <c r="E226" s="90" t="s">
        <v>716</v>
      </c>
      <c r="F226" s="90" t="s">
        <v>713</v>
      </c>
      <c r="G226" s="90" t="s">
        <v>714</v>
      </c>
      <c r="H226" s="90" t="s">
        <v>715</v>
      </c>
      <c r="I226" s="90" t="s">
        <v>716</v>
      </c>
    </row>
    <row r="227" spans="1:9" s="90" customFormat="1" x14ac:dyDescent="0.2">
      <c r="A227" s="90" t="s">
        <v>4130</v>
      </c>
      <c r="B227" s="90" t="s">
        <v>713</v>
      </c>
      <c r="C227" s="90" t="s">
        <v>714</v>
      </c>
      <c r="D227" s="90" t="s">
        <v>715</v>
      </c>
      <c r="E227" s="90" t="s">
        <v>716</v>
      </c>
      <c r="F227" s="90" t="s">
        <v>713</v>
      </c>
      <c r="G227" s="90" t="s">
        <v>714</v>
      </c>
      <c r="H227" s="90" t="s">
        <v>715</v>
      </c>
      <c r="I227" s="90" t="s">
        <v>716</v>
      </c>
    </row>
    <row r="228" spans="1:9" s="90" customFormat="1" x14ac:dyDescent="0.2">
      <c r="A228" s="90" t="s">
        <v>3661</v>
      </c>
      <c r="B228" s="90" t="s">
        <v>713</v>
      </c>
      <c r="C228" s="90" t="s">
        <v>714</v>
      </c>
      <c r="D228" s="90" t="s">
        <v>715</v>
      </c>
      <c r="E228" s="90" t="s">
        <v>716</v>
      </c>
      <c r="F228" s="90" t="s">
        <v>713</v>
      </c>
      <c r="G228" s="90" t="s">
        <v>714</v>
      </c>
      <c r="H228" s="90" t="s">
        <v>715</v>
      </c>
      <c r="I228" s="90" t="s">
        <v>716</v>
      </c>
    </row>
    <row r="229" spans="1:9" s="90" customFormat="1" x14ac:dyDescent="0.2">
      <c r="A229" s="90" t="s">
        <v>717</v>
      </c>
      <c r="B229" s="90" t="s">
        <v>718</v>
      </c>
      <c r="C229" s="90" t="s">
        <v>719</v>
      </c>
      <c r="D229" s="90" t="s">
        <v>720</v>
      </c>
      <c r="E229" s="90" t="s">
        <v>721</v>
      </c>
      <c r="F229" s="90" t="s">
        <v>718</v>
      </c>
      <c r="G229" s="90" t="s">
        <v>719</v>
      </c>
      <c r="H229" s="90" t="s">
        <v>720</v>
      </c>
      <c r="I229" s="90" t="s">
        <v>721</v>
      </c>
    </row>
    <row r="230" spans="1:9" s="90" customFormat="1" x14ac:dyDescent="0.2">
      <c r="A230" s="90" t="s">
        <v>722</v>
      </c>
      <c r="B230" s="90" t="s">
        <v>723</v>
      </c>
      <c r="C230" s="90" t="s">
        <v>724</v>
      </c>
      <c r="D230" s="90" t="s">
        <v>725</v>
      </c>
      <c r="E230" s="90" t="s">
        <v>726</v>
      </c>
      <c r="F230" s="90" t="s">
        <v>723</v>
      </c>
      <c r="G230" s="90" t="s">
        <v>724</v>
      </c>
      <c r="H230" s="90" t="s">
        <v>725</v>
      </c>
      <c r="I230" s="90" t="s">
        <v>726</v>
      </c>
    </row>
    <row r="231" spans="1:9" s="90" customFormat="1" x14ac:dyDescent="0.2">
      <c r="A231" s="90" t="s">
        <v>4131</v>
      </c>
      <c r="B231" s="117" t="s">
        <v>4132</v>
      </c>
      <c r="C231" s="117" t="s">
        <v>4133</v>
      </c>
      <c r="D231" s="117" t="s">
        <v>4134</v>
      </c>
      <c r="E231" s="117" t="s">
        <v>4135</v>
      </c>
      <c r="F231" s="117" t="s">
        <v>4132</v>
      </c>
      <c r="G231" s="117" t="s">
        <v>4133</v>
      </c>
      <c r="H231" s="117" t="s">
        <v>4134</v>
      </c>
      <c r="I231" s="117" t="s">
        <v>4135</v>
      </c>
    </row>
    <row r="232" spans="1:9" s="90" customFormat="1" x14ac:dyDescent="0.2">
      <c r="A232" s="90" t="s">
        <v>4136</v>
      </c>
      <c r="B232" s="117" t="s">
        <v>4137</v>
      </c>
      <c r="C232" s="117" t="s">
        <v>4138</v>
      </c>
      <c r="D232" s="117" t="s">
        <v>4139</v>
      </c>
      <c r="E232" s="117" t="s">
        <v>4140</v>
      </c>
      <c r="F232" s="117" t="s">
        <v>4137</v>
      </c>
      <c r="G232" s="117" t="s">
        <v>4138</v>
      </c>
      <c r="H232" s="117" t="s">
        <v>4139</v>
      </c>
      <c r="I232" s="117" t="s">
        <v>4140</v>
      </c>
    </row>
    <row r="233" spans="1:9" s="90" customFormat="1" x14ac:dyDescent="0.2">
      <c r="A233" s="90" t="s">
        <v>727</v>
      </c>
      <c r="B233" s="90" t="s">
        <v>728</v>
      </c>
      <c r="C233" s="90" t="s">
        <v>728</v>
      </c>
      <c r="D233" s="90" t="s">
        <v>728</v>
      </c>
      <c r="E233" s="90" t="s">
        <v>728</v>
      </c>
      <c r="F233" s="90" t="s">
        <v>728</v>
      </c>
      <c r="G233" s="90" t="s">
        <v>728</v>
      </c>
      <c r="H233" s="90" t="s">
        <v>728</v>
      </c>
      <c r="I233" s="90" t="s">
        <v>728</v>
      </c>
    </row>
    <row r="234" spans="1:9" s="90" customFormat="1" x14ac:dyDescent="0.2">
      <c r="A234" s="90" t="s">
        <v>729</v>
      </c>
      <c r="B234" s="90" t="s">
        <v>730</v>
      </c>
      <c r="C234" s="90" t="s">
        <v>731</v>
      </c>
      <c r="D234" s="90" t="s">
        <v>732</v>
      </c>
      <c r="E234" s="90" t="s">
        <v>733</v>
      </c>
      <c r="F234" s="90" t="s">
        <v>730</v>
      </c>
      <c r="G234" s="90" t="s">
        <v>731</v>
      </c>
      <c r="H234" s="90" t="s">
        <v>732</v>
      </c>
      <c r="I234" s="90" t="s">
        <v>733</v>
      </c>
    </row>
    <row r="235" spans="1:9" s="90" customFormat="1" x14ac:dyDescent="0.2">
      <c r="A235" s="90" t="s">
        <v>734</v>
      </c>
      <c r="B235" s="90" t="s">
        <v>735</v>
      </c>
      <c r="C235" s="90" t="s">
        <v>736</v>
      </c>
      <c r="D235" s="90" t="s">
        <v>737</v>
      </c>
      <c r="E235" s="90" t="s">
        <v>738</v>
      </c>
      <c r="F235" s="90" t="s">
        <v>735</v>
      </c>
      <c r="G235" s="90" t="s">
        <v>736</v>
      </c>
      <c r="H235" s="90" t="s">
        <v>737</v>
      </c>
      <c r="I235" s="90" t="s">
        <v>738</v>
      </c>
    </row>
    <row r="236" spans="1:9" s="90" customFormat="1" x14ac:dyDescent="0.2">
      <c r="A236" s="90" t="s">
        <v>739</v>
      </c>
      <c r="B236" s="90" t="s">
        <v>740</v>
      </c>
      <c r="C236" s="90" t="s">
        <v>741</v>
      </c>
      <c r="D236" s="90" t="s">
        <v>742</v>
      </c>
      <c r="E236" s="90" t="s">
        <v>743</v>
      </c>
      <c r="F236" s="90" t="s">
        <v>740</v>
      </c>
      <c r="G236" s="90" t="s">
        <v>741</v>
      </c>
      <c r="H236" s="90" t="s">
        <v>742</v>
      </c>
      <c r="I236" s="90" t="s">
        <v>743</v>
      </c>
    </row>
    <row r="237" spans="1:9" s="90" customFormat="1" x14ac:dyDescent="0.2">
      <c r="A237" s="90" t="s">
        <v>744</v>
      </c>
      <c r="B237" s="90" t="s">
        <v>745</v>
      </c>
      <c r="C237" s="90" t="s">
        <v>746</v>
      </c>
      <c r="D237" s="90" t="s">
        <v>747</v>
      </c>
      <c r="E237" s="90" t="s">
        <v>748</v>
      </c>
      <c r="F237" s="90" t="s">
        <v>745</v>
      </c>
      <c r="G237" s="90" t="s">
        <v>746</v>
      </c>
      <c r="H237" s="90" t="s">
        <v>747</v>
      </c>
      <c r="I237" s="90" t="s">
        <v>748</v>
      </c>
    </row>
    <row r="238" spans="1:9" s="90" customFormat="1" x14ac:dyDescent="0.2">
      <c r="A238" s="90" t="s">
        <v>749</v>
      </c>
      <c r="B238" s="90" t="s">
        <v>750</v>
      </c>
      <c r="C238" s="90" t="s">
        <v>751</v>
      </c>
      <c r="D238" s="90" t="s">
        <v>752</v>
      </c>
      <c r="E238" s="90" t="s">
        <v>753</v>
      </c>
      <c r="F238" s="90" t="s">
        <v>750</v>
      </c>
      <c r="G238" s="90" t="s">
        <v>751</v>
      </c>
      <c r="H238" s="90" t="s">
        <v>752</v>
      </c>
      <c r="I238" s="90" t="s">
        <v>753</v>
      </c>
    </row>
    <row r="239" spans="1:9" s="90" customFormat="1" x14ac:dyDescent="0.2">
      <c r="A239" s="90" t="s">
        <v>3662</v>
      </c>
      <c r="B239" s="90" t="s">
        <v>3663</v>
      </c>
      <c r="C239" s="117" t="s">
        <v>3664</v>
      </c>
      <c r="D239" s="117" t="s">
        <v>3665</v>
      </c>
      <c r="E239" s="117" t="s">
        <v>3666</v>
      </c>
      <c r="F239" s="90" t="s">
        <v>3663</v>
      </c>
      <c r="G239" s="117" t="s">
        <v>3664</v>
      </c>
      <c r="H239" s="117" t="s">
        <v>3665</v>
      </c>
      <c r="I239" s="117" t="s">
        <v>3666</v>
      </c>
    </row>
    <row r="240" spans="1:9" s="90" customFormat="1" x14ac:dyDescent="0.2">
      <c r="A240" s="90" t="s">
        <v>3667</v>
      </c>
      <c r="B240" s="90" t="s">
        <v>3668</v>
      </c>
      <c r="C240" s="117" t="s">
        <v>3669</v>
      </c>
      <c r="D240" s="117" t="s">
        <v>3670</v>
      </c>
      <c r="E240" s="117" t="s">
        <v>3671</v>
      </c>
      <c r="F240" s="90" t="s">
        <v>3668</v>
      </c>
      <c r="G240" s="117" t="s">
        <v>3669</v>
      </c>
      <c r="H240" s="117" t="s">
        <v>3670</v>
      </c>
      <c r="I240" s="117" t="s">
        <v>3671</v>
      </c>
    </row>
    <row r="241" spans="1:9" s="90" customFormat="1" x14ac:dyDescent="0.2">
      <c r="A241" s="90" t="s">
        <v>3672</v>
      </c>
      <c r="B241" s="90" t="s">
        <v>3673</v>
      </c>
      <c r="C241" s="116" t="s">
        <v>3674</v>
      </c>
      <c r="D241" s="116" t="s">
        <v>3675</v>
      </c>
      <c r="E241" s="115" t="s">
        <v>3676</v>
      </c>
      <c r="F241" s="90" t="s">
        <v>3673</v>
      </c>
      <c r="G241" s="116" t="s">
        <v>3674</v>
      </c>
      <c r="H241" s="116" t="s">
        <v>3675</v>
      </c>
      <c r="I241" s="115" t="s">
        <v>3676</v>
      </c>
    </row>
    <row r="242" spans="1:9" s="90" customFormat="1" x14ac:dyDescent="0.2">
      <c r="A242" s="90" t="s">
        <v>3677</v>
      </c>
      <c r="B242" s="90" t="s">
        <v>3678</v>
      </c>
      <c r="C242" s="117" t="s">
        <v>3679</v>
      </c>
      <c r="D242" s="117" t="s">
        <v>3680</v>
      </c>
      <c r="E242" s="117" t="s">
        <v>3681</v>
      </c>
      <c r="F242" s="90" t="s">
        <v>3678</v>
      </c>
      <c r="G242" s="117" t="s">
        <v>3679</v>
      </c>
      <c r="H242" s="117" t="s">
        <v>3680</v>
      </c>
      <c r="I242" s="117" t="s">
        <v>3681</v>
      </c>
    </row>
    <row r="243" spans="1:9" s="90" customFormat="1" x14ac:dyDescent="0.2">
      <c r="A243" s="90" t="s">
        <v>3682</v>
      </c>
      <c r="B243" s="90" t="s">
        <v>3683</v>
      </c>
      <c r="C243" s="117" t="s">
        <v>3684</v>
      </c>
      <c r="D243" s="117" t="s">
        <v>3685</v>
      </c>
      <c r="E243" s="117" t="s">
        <v>3686</v>
      </c>
      <c r="F243" s="90" t="s">
        <v>3683</v>
      </c>
      <c r="G243" s="117" t="s">
        <v>3684</v>
      </c>
      <c r="H243" s="117" t="s">
        <v>3685</v>
      </c>
      <c r="I243" s="117" t="s">
        <v>3686</v>
      </c>
    </row>
    <row r="244" spans="1:9" s="90" customFormat="1" x14ac:dyDescent="0.2">
      <c r="A244" s="90" t="s">
        <v>754</v>
      </c>
      <c r="B244" s="90" t="s">
        <v>755</v>
      </c>
      <c r="C244" s="90" t="s">
        <v>756</v>
      </c>
      <c r="D244" s="90" t="s">
        <v>757</v>
      </c>
      <c r="E244" s="90" t="s">
        <v>758</v>
      </c>
      <c r="F244" s="90" t="s">
        <v>755</v>
      </c>
      <c r="G244" s="90" t="s">
        <v>756</v>
      </c>
      <c r="H244" s="90" t="s">
        <v>757</v>
      </c>
      <c r="I244" s="90" t="s">
        <v>758</v>
      </c>
    </row>
    <row r="245" spans="1:9" s="90" customFormat="1" x14ac:dyDescent="0.2">
      <c r="A245" s="90" t="s">
        <v>759</v>
      </c>
      <c r="B245" s="90" t="s">
        <v>760</v>
      </c>
      <c r="C245" s="90" t="s">
        <v>761</v>
      </c>
      <c r="D245" s="90" t="s">
        <v>762</v>
      </c>
      <c r="E245" s="90" t="s">
        <v>763</v>
      </c>
      <c r="F245" s="90" t="s">
        <v>3687</v>
      </c>
      <c r="G245" s="90" t="s">
        <v>3688</v>
      </c>
      <c r="H245" s="90" t="s">
        <v>3689</v>
      </c>
      <c r="I245" s="90" t="s">
        <v>4141</v>
      </c>
    </row>
    <row r="246" spans="1:9" s="90" customFormat="1" x14ac:dyDescent="0.2">
      <c r="A246" s="90" t="s">
        <v>764</v>
      </c>
      <c r="B246" s="90" t="s">
        <v>765</v>
      </c>
      <c r="C246" s="90" t="s">
        <v>766</v>
      </c>
      <c r="D246" s="90" t="s">
        <v>767</v>
      </c>
      <c r="E246" s="90" t="s">
        <v>768</v>
      </c>
      <c r="F246" s="90" t="s">
        <v>765</v>
      </c>
      <c r="G246" s="90" t="s">
        <v>766</v>
      </c>
      <c r="H246" s="90" t="s">
        <v>767</v>
      </c>
      <c r="I246" s="90" t="s">
        <v>768</v>
      </c>
    </row>
    <row r="247" spans="1:9" s="90" customFormat="1" x14ac:dyDescent="0.2">
      <c r="A247" s="90" t="s">
        <v>769</v>
      </c>
      <c r="B247" s="90" t="s">
        <v>770</v>
      </c>
      <c r="C247" s="90" t="s">
        <v>771</v>
      </c>
      <c r="D247" s="90" t="s">
        <v>772</v>
      </c>
      <c r="E247" s="90" t="s">
        <v>773</v>
      </c>
      <c r="F247" s="90" t="s">
        <v>770</v>
      </c>
      <c r="G247" s="90" t="s">
        <v>771</v>
      </c>
      <c r="H247" s="90" t="s">
        <v>772</v>
      </c>
      <c r="I247" s="90" t="s">
        <v>773</v>
      </c>
    </row>
    <row r="248" spans="1:9" s="90" customFormat="1" x14ac:dyDescent="0.2">
      <c r="A248" s="90" t="s">
        <v>774</v>
      </c>
      <c r="B248" s="90" t="s">
        <v>775</v>
      </c>
      <c r="C248" s="90" t="s">
        <v>776</v>
      </c>
      <c r="D248" s="90" t="s">
        <v>777</v>
      </c>
      <c r="E248" s="90" t="s">
        <v>5177</v>
      </c>
      <c r="F248" s="90" t="s">
        <v>3690</v>
      </c>
      <c r="G248" s="90" t="s">
        <v>3691</v>
      </c>
      <c r="H248" s="90" t="s">
        <v>3692</v>
      </c>
      <c r="I248" s="90" t="s">
        <v>5426</v>
      </c>
    </row>
    <row r="249" spans="1:9" s="90" customFormat="1" x14ac:dyDescent="0.2">
      <c r="A249" s="90" t="s">
        <v>779</v>
      </c>
      <c r="B249" s="90" t="s">
        <v>780</v>
      </c>
      <c r="C249" s="90" t="s">
        <v>781</v>
      </c>
      <c r="D249" s="90" t="s">
        <v>782</v>
      </c>
      <c r="E249" s="90" t="s">
        <v>778</v>
      </c>
      <c r="F249" s="90" t="s">
        <v>3693</v>
      </c>
      <c r="G249" s="90" t="s">
        <v>3694</v>
      </c>
      <c r="H249" s="90" t="s">
        <v>3695</v>
      </c>
      <c r="I249" s="90" t="s">
        <v>5427</v>
      </c>
    </row>
    <row r="250" spans="1:9" s="90" customFormat="1" x14ac:dyDescent="0.2">
      <c r="A250" s="90" t="s">
        <v>783</v>
      </c>
      <c r="B250" s="90" t="s">
        <v>784</v>
      </c>
      <c r="C250" s="90" t="s">
        <v>785</v>
      </c>
      <c r="D250" s="90" t="s">
        <v>786</v>
      </c>
      <c r="E250" s="90" t="s">
        <v>787</v>
      </c>
      <c r="F250" s="90" t="s">
        <v>784</v>
      </c>
      <c r="G250" s="90" t="s">
        <v>785</v>
      </c>
      <c r="H250" s="90" t="s">
        <v>786</v>
      </c>
      <c r="I250" s="90" t="s">
        <v>787</v>
      </c>
    </row>
    <row r="251" spans="1:9" s="90" customFormat="1" x14ac:dyDescent="0.2">
      <c r="A251" s="90" t="s">
        <v>788</v>
      </c>
      <c r="B251" s="90" t="s">
        <v>789</v>
      </c>
      <c r="C251" s="90" t="s">
        <v>790</v>
      </c>
      <c r="D251" s="90" t="s">
        <v>791</v>
      </c>
      <c r="E251" s="90" t="s">
        <v>792</v>
      </c>
      <c r="F251" s="90" t="s">
        <v>789</v>
      </c>
      <c r="G251" s="90" t="s">
        <v>790</v>
      </c>
      <c r="H251" s="90" t="s">
        <v>791</v>
      </c>
      <c r="I251" s="90" t="s">
        <v>792</v>
      </c>
    </row>
    <row r="252" spans="1:9" s="90" customFormat="1" x14ac:dyDescent="0.2">
      <c r="A252" s="90" t="s">
        <v>793</v>
      </c>
      <c r="B252" s="90" t="s">
        <v>794</v>
      </c>
      <c r="C252" s="90" t="s">
        <v>795</v>
      </c>
      <c r="D252" s="90" t="s">
        <v>796</v>
      </c>
      <c r="E252" s="90" t="s">
        <v>797</v>
      </c>
      <c r="F252" s="90" t="s">
        <v>794</v>
      </c>
      <c r="G252" s="90" t="s">
        <v>795</v>
      </c>
      <c r="H252" s="90" t="s">
        <v>796</v>
      </c>
      <c r="I252" s="90" t="s">
        <v>797</v>
      </c>
    </row>
    <row r="253" spans="1:9" s="90" customFormat="1" x14ac:dyDescent="0.2">
      <c r="A253" s="90" t="s">
        <v>798</v>
      </c>
      <c r="B253" s="90" t="s">
        <v>799</v>
      </c>
      <c r="C253" s="90" t="s">
        <v>800</v>
      </c>
      <c r="D253" s="90" t="s">
        <v>801</v>
      </c>
      <c r="E253" s="90" t="s">
        <v>802</v>
      </c>
      <c r="F253" s="90" t="s">
        <v>799</v>
      </c>
      <c r="G253" s="90" t="s">
        <v>800</v>
      </c>
      <c r="H253" s="90" t="s">
        <v>801</v>
      </c>
      <c r="I253" s="90" t="s">
        <v>802</v>
      </c>
    </row>
    <row r="254" spans="1:9" s="90" customFormat="1" x14ac:dyDescent="0.2">
      <c r="A254" s="90" t="s">
        <v>4142</v>
      </c>
      <c r="B254" s="90" t="s">
        <v>799</v>
      </c>
      <c r="C254" s="90" t="s">
        <v>800</v>
      </c>
      <c r="D254" s="90" t="s">
        <v>801</v>
      </c>
      <c r="E254" s="90" t="s">
        <v>802</v>
      </c>
      <c r="F254" s="90" t="s">
        <v>799</v>
      </c>
      <c r="G254" s="90" t="s">
        <v>800</v>
      </c>
      <c r="H254" s="90" t="s">
        <v>801</v>
      </c>
      <c r="I254" s="90" t="s">
        <v>802</v>
      </c>
    </row>
    <row r="255" spans="1:9" s="90" customFormat="1" x14ac:dyDescent="0.2">
      <c r="A255" s="90" t="s">
        <v>803</v>
      </c>
      <c r="B255" s="90" t="s">
        <v>804</v>
      </c>
      <c r="C255" s="90" t="s">
        <v>805</v>
      </c>
      <c r="D255" s="90" t="s">
        <v>806</v>
      </c>
      <c r="E255" s="90" t="s">
        <v>807</v>
      </c>
      <c r="F255" s="90" t="s">
        <v>804</v>
      </c>
      <c r="G255" s="90" t="s">
        <v>805</v>
      </c>
      <c r="H255" s="90" t="s">
        <v>806</v>
      </c>
      <c r="I255" s="90" t="s">
        <v>807</v>
      </c>
    </row>
    <row r="256" spans="1:9" s="90" customFormat="1" x14ac:dyDescent="0.2">
      <c r="A256" s="90" t="s">
        <v>4143</v>
      </c>
      <c r="B256" s="90" t="s">
        <v>804</v>
      </c>
      <c r="C256" s="90" t="s">
        <v>805</v>
      </c>
      <c r="D256" s="90" t="s">
        <v>806</v>
      </c>
      <c r="E256" s="90" t="s">
        <v>807</v>
      </c>
      <c r="F256" s="90" t="s">
        <v>804</v>
      </c>
      <c r="G256" s="90" t="s">
        <v>805</v>
      </c>
      <c r="H256" s="90" t="s">
        <v>806</v>
      </c>
      <c r="I256" s="90" t="s">
        <v>807</v>
      </c>
    </row>
    <row r="257" spans="1:9" s="90" customFormat="1" x14ac:dyDescent="0.2">
      <c r="A257" s="90" t="s">
        <v>808</v>
      </c>
      <c r="B257" s="90" t="s">
        <v>4144</v>
      </c>
      <c r="C257" s="115" t="s">
        <v>4145</v>
      </c>
      <c r="D257" s="115" t="s">
        <v>4146</v>
      </c>
      <c r="E257" s="115" t="s">
        <v>4147</v>
      </c>
      <c r="F257" s="90" t="s">
        <v>4144</v>
      </c>
      <c r="G257" s="115" t="s">
        <v>4145</v>
      </c>
      <c r="H257" s="115" t="s">
        <v>4146</v>
      </c>
      <c r="I257" s="115" t="s">
        <v>4147</v>
      </c>
    </row>
    <row r="258" spans="1:9" s="90" customFormat="1" x14ac:dyDescent="0.2">
      <c r="A258" s="90" t="s">
        <v>809</v>
      </c>
      <c r="B258" s="90" t="s">
        <v>810</v>
      </c>
      <c r="C258" s="90" t="s">
        <v>811</v>
      </c>
      <c r="D258" s="90" t="s">
        <v>812</v>
      </c>
      <c r="E258" s="90" t="s">
        <v>813</v>
      </c>
      <c r="F258" s="90" t="s">
        <v>810</v>
      </c>
      <c r="G258" s="90" t="s">
        <v>811</v>
      </c>
      <c r="H258" s="90" t="s">
        <v>812</v>
      </c>
      <c r="I258" s="90" t="s">
        <v>813</v>
      </c>
    </row>
    <row r="259" spans="1:9" s="90" customFormat="1" x14ac:dyDescent="0.2">
      <c r="A259" s="90" t="s">
        <v>814</v>
      </c>
      <c r="B259" s="90" t="s">
        <v>4148</v>
      </c>
      <c r="C259" s="115" t="s">
        <v>4149</v>
      </c>
      <c r="D259" s="115" t="s">
        <v>4150</v>
      </c>
      <c r="E259" s="115" t="s">
        <v>4151</v>
      </c>
      <c r="F259" s="90" t="s">
        <v>4148</v>
      </c>
      <c r="G259" s="115" t="s">
        <v>4149</v>
      </c>
      <c r="H259" s="115" t="s">
        <v>4150</v>
      </c>
      <c r="I259" s="115" t="s">
        <v>4151</v>
      </c>
    </row>
    <row r="260" spans="1:9" s="90" customFormat="1" x14ac:dyDescent="0.2">
      <c r="A260" s="90" t="s">
        <v>815</v>
      </c>
      <c r="B260" s="90" t="s">
        <v>816</v>
      </c>
      <c r="C260" s="90" t="s">
        <v>817</v>
      </c>
      <c r="D260" s="90" t="s">
        <v>818</v>
      </c>
      <c r="E260" s="90" t="s">
        <v>819</v>
      </c>
      <c r="F260" s="90" t="s">
        <v>3696</v>
      </c>
      <c r="G260" s="90" t="s">
        <v>817</v>
      </c>
      <c r="H260" s="90" t="s">
        <v>818</v>
      </c>
      <c r="I260" s="90" t="s">
        <v>819</v>
      </c>
    </row>
    <row r="261" spans="1:9" s="90" customFormat="1" x14ac:dyDescent="0.2">
      <c r="A261" s="90" t="s">
        <v>820</v>
      </c>
      <c r="B261" s="90" t="s">
        <v>821</v>
      </c>
      <c r="C261" s="90" t="s">
        <v>822</v>
      </c>
      <c r="D261" s="90" t="s">
        <v>823</v>
      </c>
      <c r="E261" s="90" t="s">
        <v>824</v>
      </c>
      <c r="F261" s="90" t="s">
        <v>821</v>
      </c>
      <c r="G261" s="90" t="s">
        <v>822</v>
      </c>
      <c r="H261" s="90" t="s">
        <v>823</v>
      </c>
      <c r="I261" s="90" t="s">
        <v>824</v>
      </c>
    </row>
    <row r="262" spans="1:9" s="90" customFormat="1" x14ac:dyDescent="0.2">
      <c r="A262" s="90" t="s">
        <v>825</v>
      </c>
      <c r="B262" s="90" t="s">
        <v>826</v>
      </c>
      <c r="C262" s="90" t="s">
        <v>827</v>
      </c>
      <c r="D262" s="90" t="s">
        <v>828</v>
      </c>
      <c r="E262" s="90" t="s">
        <v>829</v>
      </c>
      <c r="F262" s="90" t="s">
        <v>826</v>
      </c>
      <c r="G262" s="90" t="s">
        <v>827</v>
      </c>
      <c r="H262" s="90" t="s">
        <v>828</v>
      </c>
      <c r="I262" s="90" t="s">
        <v>829</v>
      </c>
    </row>
    <row r="263" spans="1:9" s="90" customFormat="1" x14ac:dyDescent="0.2">
      <c r="A263" s="90" t="s">
        <v>830</v>
      </c>
      <c r="B263" s="90" t="s">
        <v>831</v>
      </c>
      <c r="C263" s="90" t="s">
        <v>832</v>
      </c>
      <c r="D263" s="90" t="s">
        <v>833</v>
      </c>
      <c r="E263" s="90" t="s">
        <v>834</v>
      </c>
      <c r="F263" s="90" t="s">
        <v>3697</v>
      </c>
      <c r="G263" s="90" t="s">
        <v>832</v>
      </c>
      <c r="H263" s="90" t="s">
        <v>833</v>
      </c>
      <c r="I263" s="90" t="s">
        <v>834</v>
      </c>
    </row>
    <row r="264" spans="1:9" s="90" customFormat="1" x14ac:dyDescent="0.2">
      <c r="A264" s="90" t="s">
        <v>835</v>
      </c>
      <c r="B264" s="90" t="s">
        <v>836</v>
      </c>
      <c r="C264" s="90" t="s">
        <v>837</v>
      </c>
      <c r="D264" s="90" t="s">
        <v>838</v>
      </c>
      <c r="E264" s="90" t="s">
        <v>839</v>
      </c>
      <c r="F264" s="90" t="s">
        <v>836</v>
      </c>
      <c r="G264" s="90" t="s">
        <v>837</v>
      </c>
      <c r="H264" s="90" t="s">
        <v>838</v>
      </c>
      <c r="I264" s="90" t="s">
        <v>839</v>
      </c>
    </row>
    <row r="265" spans="1:9" s="90" customFormat="1" x14ac:dyDescent="0.2">
      <c r="A265" s="90" t="s">
        <v>840</v>
      </c>
      <c r="B265" s="90" t="s">
        <v>841</v>
      </c>
      <c r="C265" s="90" t="s">
        <v>842</v>
      </c>
      <c r="D265" s="90" t="s">
        <v>843</v>
      </c>
      <c r="E265" s="90" t="s">
        <v>844</v>
      </c>
      <c r="F265" s="90" t="s">
        <v>841</v>
      </c>
      <c r="G265" s="90" t="s">
        <v>842</v>
      </c>
      <c r="H265" s="90" t="s">
        <v>843</v>
      </c>
      <c r="I265" s="90" t="s">
        <v>844</v>
      </c>
    </row>
    <row r="266" spans="1:9" s="90" customFormat="1" x14ac:dyDescent="0.2">
      <c r="A266" s="90" t="s">
        <v>845</v>
      </c>
      <c r="B266" s="90" t="s">
        <v>846</v>
      </c>
      <c r="C266" s="90" t="s">
        <v>847</v>
      </c>
      <c r="D266" s="90" t="s">
        <v>848</v>
      </c>
      <c r="E266" s="90" t="s">
        <v>849</v>
      </c>
      <c r="F266" s="90" t="s">
        <v>846</v>
      </c>
      <c r="G266" s="90" t="s">
        <v>847</v>
      </c>
      <c r="H266" s="90" t="s">
        <v>848</v>
      </c>
      <c r="I266" s="90" t="s">
        <v>849</v>
      </c>
    </row>
    <row r="267" spans="1:9" s="90" customFormat="1" x14ac:dyDescent="0.2">
      <c r="A267" s="90" t="s">
        <v>850</v>
      </c>
      <c r="B267" s="90" t="s">
        <v>831</v>
      </c>
      <c r="C267" s="90" t="s">
        <v>832</v>
      </c>
      <c r="D267" s="90" t="s">
        <v>833</v>
      </c>
      <c r="E267" s="90" t="s">
        <v>834</v>
      </c>
      <c r="F267" s="90" t="s">
        <v>3697</v>
      </c>
      <c r="G267" s="90" t="s">
        <v>832</v>
      </c>
      <c r="H267" s="90" t="s">
        <v>833</v>
      </c>
      <c r="I267" s="90" t="s">
        <v>834</v>
      </c>
    </row>
    <row r="268" spans="1:9" s="90" customFormat="1" x14ac:dyDescent="0.2">
      <c r="A268" s="90" t="s">
        <v>3698</v>
      </c>
      <c r="B268" s="90" t="s">
        <v>2093</v>
      </c>
      <c r="C268" s="90" t="s">
        <v>2094</v>
      </c>
      <c r="D268" s="90" t="s">
        <v>2095</v>
      </c>
      <c r="E268" s="90" t="s">
        <v>2096</v>
      </c>
      <c r="F268" s="90" t="s">
        <v>2093</v>
      </c>
      <c r="G268" s="90" t="s">
        <v>2094</v>
      </c>
      <c r="H268" s="90" t="s">
        <v>2095</v>
      </c>
      <c r="I268" s="90" t="s">
        <v>2096</v>
      </c>
    </row>
    <row r="269" spans="1:9" s="90" customFormat="1" x14ac:dyDescent="0.2">
      <c r="A269" s="90" t="s">
        <v>4152</v>
      </c>
      <c r="B269" s="90" t="s">
        <v>2093</v>
      </c>
      <c r="C269" s="90" t="s">
        <v>2094</v>
      </c>
      <c r="D269" s="90" t="s">
        <v>2095</v>
      </c>
      <c r="E269" s="90" t="s">
        <v>2096</v>
      </c>
      <c r="F269" s="90" t="s">
        <v>2093</v>
      </c>
      <c r="G269" s="90" t="s">
        <v>2094</v>
      </c>
      <c r="H269" s="90" t="s">
        <v>2095</v>
      </c>
      <c r="I269" s="90" t="s">
        <v>2096</v>
      </c>
    </row>
    <row r="270" spans="1:9" s="90" customFormat="1" x14ac:dyDescent="0.2">
      <c r="A270" s="90" t="s">
        <v>851</v>
      </c>
      <c r="B270" s="90" t="s">
        <v>852</v>
      </c>
      <c r="C270" s="90" t="s">
        <v>853</v>
      </c>
      <c r="D270" s="90" t="s">
        <v>854</v>
      </c>
      <c r="E270" s="90" t="s">
        <v>855</v>
      </c>
      <c r="F270" s="90" t="s">
        <v>852</v>
      </c>
      <c r="G270" s="90" t="s">
        <v>853</v>
      </c>
      <c r="H270" s="90" t="s">
        <v>854</v>
      </c>
      <c r="I270" s="90" t="s">
        <v>855</v>
      </c>
    </row>
    <row r="271" spans="1:9" s="90" customFormat="1" x14ac:dyDescent="0.2">
      <c r="A271" s="90" t="s">
        <v>856</v>
      </c>
      <c r="B271" s="90" t="s">
        <v>857</v>
      </c>
      <c r="C271" s="90" t="s">
        <v>858</v>
      </c>
      <c r="D271" s="90" t="s">
        <v>859</v>
      </c>
      <c r="E271" s="90" t="s">
        <v>860</v>
      </c>
      <c r="F271" s="90" t="s">
        <v>857</v>
      </c>
      <c r="G271" s="90" t="s">
        <v>858</v>
      </c>
      <c r="H271" s="90" t="s">
        <v>859</v>
      </c>
      <c r="I271" s="90" t="s">
        <v>860</v>
      </c>
    </row>
    <row r="272" spans="1:9" s="90" customFormat="1" x14ac:dyDescent="0.2">
      <c r="A272" s="90" t="s">
        <v>4153</v>
      </c>
      <c r="B272" s="90" t="s">
        <v>857</v>
      </c>
      <c r="C272" s="90" t="s">
        <v>858</v>
      </c>
      <c r="D272" s="90" t="s">
        <v>859</v>
      </c>
      <c r="E272" s="90" t="s">
        <v>860</v>
      </c>
      <c r="F272" s="90" t="s">
        <v>857</v>
      </c>
      <c r="G272" s="90" t="s">
        <v>858</v>
      </c>
      <c r="H272" s="90" t="s">
        <v>859</v>
      </c>
      <c r="I272" s="90" t="s">
        <v>860</v>
      </c>
    </row>
    <row r="273" spans="1:9" s="90" customFormat="1" x14ac:dyDescent="0.2">
      <c r="A273" s="90" t="s">
        <v>861</v>
      </c>
      <c r="B273" s="90" t="s">
        <v>4154</v>
      </c>
      <c r="C273" s="115" t="s">
        <v>4155</v>
      </c>
      <c r="D273" s="115" t="s">
        <v>4156</v>
      </c>
      <c r="E273" s="115" t="s">
        <v>4157</v>
      </c>
      <c r="F273" s="90" t="s">
        <v>5400</v>
      </c>
      <c r="G273" s="115" t="s">
        <v>5401</v>
      </c>
      <c r="H273" s="115" t="s">
        <v>5402</v>
      </c>
      <c r="I273" s="115" t="s">
        <v>5403</v>
      </c>
    </row>
    <row r="274" spans="1:9" s="90" customFormat="1" x14ac:dyDescent="0.2">
      <c r="A274" s="90" t="s">
        <v>4158</v>
      </c>
      <c r="B274" s="90" t="s">
        <v>4154</v>
      </c>
      <c r="C274" s="115" t="s">
        <v>4155</v>
      </c>
      <c r="D274" s="115" t="s">
        <v>4156</v>
      </c>
      <c r="E274" s="115" t="s">
        <v>4157</v>
      </c>
      <c r="F274" s="90" t="s">
        <v>4154</v>
      </c>
      <c r="G274" s="115" t="s">
        <v>4155</v>
      </c>
      <c r="H274" s="115" t="s">
        <v>4156</v>
      </c>
      <c r="I274" s="115" t="s">
        <v>4157</v>
      </c>
    </row>
    <row r="275" spans="1:9" s="90" customFormat="1" x14ac:dyDescent="0.2">
      <c r="A275" s="90" t="s">
        <v>862</v>
      </c>
      <c r="B275" s="90" t="s">
        <v>863</v>
      </c>
      <c r="C275" s="90" t="s">
        <v>864</v>
      </c>
      <c r="D275" s="90" t="s">
        <v>865</v>
      </c>
      <c r="E275" s="90" t="s">
        <v>866</v>
      </c>
      <c r="F275" s="90" t="s">
        <v>3699</v>
      </c>
      <c r="G275" s="90" t="s">
        <v>864</v>
      </c>
      <c r="H275" s="90" t="s">
        <v>865</v>
      </c>
      <c r="I275" s="90" t="s">
        <v>4159</v>
      </c>
    </row>
    <row r="276" spans="1:9" s="90" customFormat="1" x14ac:dyDescent="0.2">
      <c r="A276" s="90" t="s">
        <v>867</v>
      </c>
      <c r="B276" s="90" t="s">
        <v>868</v>
      </c>
      <c r="C276" s="90" t="s">
        <v>869</v>
      </c>
      <c r="D276" s="90" t="s">
        <v>870</v>
      </c>
      <c r="E276" s="90" t="s">
        <v>871</v>
      </c>
      <c r="F276" s="90" t="s">
        <v>5428</v>
      </c>
      <c r="G276" s="90" t="s">
        <v>869</v>
      </c>
      <c r="H276" s="90" t="s">
        <v>870</v>
      </c>
      <c r="I276" s="90" t="s">
        <v>871</v>
      </c>
    </row>
    <row r="277" spans="1:9" s="90" customFormat="1" x14ac:dyDescent="0.2">
      <c r="A277" s="90" t="s">
        <v>872</v>
      </c>
      <c r="B277" s="90" t="s">
        <v>873</v>
      </c>
      <c r="C277" s="90" t="s">
        <v>874</v>
      </c>
      <c r="D277" s="90" t="s">
        <v>875</v>
      </c>
      <c r="E277" s="90" t="s">
        <v>876</v>
      </c>
      <c r="F277" s="90" t="s">
        <v>5429</v>
      </c>
      <c r="G277" s="90" t="s">
        <v>874</v>
      </c>
      <c r="H277" s="90" t="s">
        <v>875</v>
      </c>
      <c r="I277" s="90" t="s">
        <v>876</v>
      </c>
    </row>
    <row r="278" spans="1:9" s="90" customFormat="1" x14ac:dyDescent="0.2">
      <c r="A278" s="90" t="s">
        <v>877</v>
      </c>
      <c r="B278" s="90" t="s">
        <v>878</v>
      </c>
      <c r="C278" s="90" t="s">
        <v>879</v>
      </c>
      <c r="D278" s="90" t="s">
        <v>880</v>
      </c>
      <c r="E278" s="90" t="s">
        <v>881</v>
      </c>
      <c r="F278" s="90" t="s">
        <v>3701</v>
      </c>
      <c r="G278" s="90" t="s">
        <v>879</v>
      </c>
      <c r="H278" s="90" t="s">
        <v>880</v>
      </c>
      <c r="I278" s="90" t="s">
        <v>881</v>
      </c>
    </row>
    <row r="279" spans="1:9" s="90" customFormat="1" x14ac:dyDescent="0.2">
      <c r="A279" s="90" t="s">
        <v>882</v>
      </c>
      <c r="B279" s="90" t="s">
        <v>883</v>
      </c>
      <c r="C279" s="90" t="s">
        <v>884</v>
      </c>
      <c r="D279" s="90" t="s">
        <v>885</v>
      </c>
      <c r="E279" s="90" t="s">
        <v>886</v>
      </c>
      <c r="F279" s="90" t="s">
        <v>883</v>
      </c>
      <c r="G279" s="90" t="s">
        <v>884</v>
      </c>
      <c r="H279" s="90" t="s">
        <v>885</v>
      </c>
      <c r="I279" s="90" t="s">
        <v>886</v>
      </c>
    </row>
    <row r="280" spans="1:9" s="90" customFormat="1" x14ac:dyDescent="0.2">
      <c r="A280" s="90" t="s">
        <v>887</v>
      </c>
      <c r="B280" s="90" t="s">
        <v>4160</v>
      </c>
      <c r="C280" s="115" t="s">
        <v>888</v>
      </c>
      <c r="D280" s="115" t="s">
        <v>889</v>
      </c>
      <c r="E280" s="115" t="s">
        <v>890</v>
      </c>
      <c r="F280" s="90" t="s">
        <v>4160</v>
      </c>
      <c r="G280" s="115" t="s">
        <v>888</v>
      </c>
      <c r="H280" s="115" t="s">
        <v>889</v>
      </c>
      <c r="I280" s="115" t="s">
        <v>890</v>
      </c>
    </row>
    <row r="281" spans="1:9" s="90" customFormat="1" x14ac:dyDescent="0.2">
      <c r="A281" s="90" t="s">
        <v>891</v>
      </c>
      <c r="B281" s="90" t="s">
        <v>892</v>
      </c>
      <c r="C281" s="90" t="s">
        <v>893</v>
      </c>
      <c r="D281" s="90" t="s">
        <v>894</v>
      </c>
      <c r="E281" s="90" t="s">
        <v>895</v>
      </c>
      <c r="F281" s="90" t="s">
        <v>892</v>
      </c>
      <c r="G281" s="90" t="s">
        <v>893</v>
      </c>
      <c r="H281" s="90" t="s">
        <v>3702</v>
      </c>
      <c r="I281" s="90" t="s">
        <v>895</v>
      </c>
    </row>
    <row r="282" spans="1:9" x14ac:dyDescent="0.2">
      <c r="A282" s="116" t="s">
        <v>896</v>
      </c>
      <c r="B282" s="116" t="s">
        <v>4161</v>
      </c>
      <c r="C282" s="115" t="s">
        <v>897</v>
      </c>
      <c r="D282" s="115" t="s">
        <v>4162</v>
      </c>
      <c r="E282" s="115" t="s">
        <v>4163</v>
      </c>
      <c r="F282" s="116" t="s">
        <v>4161</v>
      </c>
      <c r="G282" s="115" t="s">
        <v>897</v>
      </c>
      <c r="H282" s="115" t="s">
        <v>4162</v>
      </c>
      <c r="I282" s="115" t="s">
        <v>4163</v>
      </c>
    </row>
    <row r="283" spans="1:9" s="90" customFormat="1" x14ac:dyDescent="0.2">
      <c r="A283" s="90" t="s">
        <v>898</v>
      </c>
      <c r="B283" s="90" t="s">
        <v>899</v>
      </c>
      <c r="C283" s="90" t="s">
        <v>900</v>
      </c>
      <c r="D283" s="90" t="s">
        <v>901</v>
      </c>
      <c r="E283" s="90" t="s">
        <v>902</v>
      </c>
      <c r="F283" s="90" t="s">
        <v>899</v>
      </c>
      <c r="G283" s="90" t="s">
        <v>900</v>
      </c>
      <c r="H283" s="90" t="s">
        <v>901</v>
      </c>
      <c r="I283" s="90" t="s">
        <v>902</v>
      </c>
    </row>
    <row r="284" spans="1:9" s="90" customFormat="1" x14ac:dyDescent="0.2">
      <c r="A284" s="90" t="s">
        <v>903</v>
      </c>
      <c r="B284" s="90" t="s">
        <v>904</v>
      </c>
      <c r="C284" s="90" t="s">
        <v>905</v>
      </c>
      <c r="D284" s="90" t="s">
        <v>906</v>
      </c>
      <c r="E284" s="90" t="s">
        <v>907</v>
      </c>
      <c r="F284" s="90" t="s">
        <v>904</v>
      </c>
      <c r="G284" s="90" t="s">
        <v>905</v>
      </c>
      <c r="H284" s="90" t="s">
        <v>906</v>
      </c>
      <c r="I284" s="90" t="s">
        <v>907</v>
      </c>
    </row>
    <row r="285" spans="1:9" s="90" customFormat="1" x14ac:dyDescent="0.2">
      <c r="A285" s="90" t="s">
        <v>908</v>
      </c>
      <c r="B285" s="90" t="s">
        <v>909</v>
      </c>
      <c r="C285" s="90" t="s">
        <v>910</v>
      </c>
      <c r="D285" s="90" t="s">
        <v>911</v>
      </c>
      <c r="E285" s="90" t="s">
        <v>912</v>
      </c>
      <c r="F285" s="90" t="s">
        <v>909</v>
      </c>
      <c r="G285" s="90" t="s">
        <v>910</v>
      </c>
      <c r="H285" s="90" t="s">
        <v>911</v>
      </c>
      <c r="I285" s="90" t="s">
        <v>912</v>
      </c>
    </row>
    <row r="286" spans="1:9" s="90" customFormat="1" x14ac:dyDescent="0.2">
      <c r="A286" s="90" t="s">
        <v>913</v>
      </c>
      <c r="B286" s="90" t="s">
        <v>914</v>
      </c>
      <c r="C286" s="90" t="s">
        <v>915</v>
      </c>
      <c r="D286" s="90" t="s">
        <v>916</v>
      </c>
      <c r="E286" s="90" t="s">
        <v>917</v>
      </c>
      <c r="F286" s="90" t="s">
        <v>914</v>
      </c>
      <c r="G286" s="90" t="s">
        <v>915</v>
      </c>
      <c r="H286" s="90" t="s">
        <v>916</v>
      </c>
      <c r="I286" s="90" t="s">
        <v>917</v>
      </c>
    </row>
    <row r="287" spans="1:9" s="90" customFormat="1" x14ac:dyDescent="0.2">
      <c r="A287" s="90" t="s">
        <v>918</v>
      </c>
      <c r="B287" s="90" t="s">
        <v>919</v>
      </c>
      <c r="C287" s="90" t="s">
        <v>920</v>
      </c>
      <c r="D287" s="90" t="s">
        <v>921</v>
      </c>
      <c r="E287" s="90" t="s">
        <v>922</v>
      </c>
      <c r="F287" s="90" t="s">
        <v>919</v>
      </c>
      <c r="G287" s="90" t="s">
        <v>920</v>
      </c>
      <c r="H287" s="90" t="s">
        <v>921</v>
      </c>
      <c r="I287" s="90" t="s">
        <v>922</v>
      </c>
    </row>
    <row r="288" spans="1:9" s="90" customFormat="1" x14ac:dyDescent="0.2">
      <c r="A288" s="90" t="s">
        <v>923</v>
      </c>
      <c r="B288" s="90" t="s">
        <v>924</v>
      </c>
      <c r="C288" s="90" t="s">
        <v>925</v>
      </c>
      <c r="D288" s="90" t="s">
        <v>921</v>
      </c>
      <c r="E288" s="90" t="s">
        <v>926</v>
      </c>
      <c r="F288" s="90" t="s">
        <v>924</v>
      </c>
      <c r="G288" s="90" t="s">
        <v>925</v>
      </c>
      <c r="H288" s="90" t="s">
        <v>921</v>
      </c>
      <c r="I288" s="90" t="s">
        <v>926</v>
      </c>
    </row>
    <row r="289" spans="1:9" s="90" customFormat="1" x14ac:dyDescent="0.2">
      <c r="A289" s="90" t="s">
        <v>927</v>
      </c>
      <c r="B289" s="90" t="s">
        <v>928</v>
      </c>
      <c r="C289" s="90" t="s">
        <v>929</v>
      </c>
      <c r="D289" s="90" t="s">
        <v>930</v>
      </c>
      <c r="E289" s="90" t="s">
        <v>931</v>
      </c>
      <c r="F289" s="90" t="s">
        <v>928</v>
      </c>
      <c r="G289" s="90" t="s">
        <v>929</v>
      </c>
      <c r="H289" s="90" t="s">
        <v>930</v>
      </c>
      <c r="I289" s="90" t="s">
        <v>931</v>
      </c>
    </row>
    <row r="290" spans="1:9" s="90" customFormat="1" x14ac:dyDescent="0.2">
      <c r="A290" s="90" t="s">
        <v>932</v>
      </c>
      <c r="B290" s="90" t="s">
        <v>933</v>
      </c>
      <c r="C290" s="90" t="s">
        <v>934</v>
      </c>
      <c r="D290" s="90" t="s">
        <v>935</v>
      </c>
      <c r="E290" s="90" t="s">
        <v>936</v>
      </c>
      <c r="F290" s="90" t="s">
        <v>933</v>
      </c>
      <c r="G290" s="90" t="s">
        <v>934</v>
      </c>
      <c r="H290" s="90" t="s">
        <v>935</v>
      </c>
      <c r="I290" s="90" t="s">
        <v>936</v>
      </c>
    </row>
    <row r="291" spans="1:9" s="90" customFormat="1" x14ac:dyDescent="0.2">
      <c r="A291" s="90" t="s">
        <v>937</v>
      </c>
      <c r="B291" s="90" t="s">
        <v>938</v>
      </c>
      <c r="C291" s="90" t="s">
        <v>939</v>
      </c>
      <c r="D291" s="90" t="s">
        <v>940</v>
      </c>
      <c r="E291" s="90" t="s">
        <v>941</v>
      </c>
      <c r="F291" s="90" t="s">
        <v>938</v>
      </c>
      <c r="G291" s="90" t="s">
        <v>939</v>
      </c>
      <c r="H291" s="90" t="s">
        <v>940</v>
      </c>
      <c r="I291" s="90" t="s">
        <v>941</v>
      </c>
    </row>
    <row r="292" spans="1:9" s="90" customFormat="1" x14ac:dyDescent="0.2">
      <c r="A292" s="90" t="s">
        <v>942</v>
      </c>
      <c r="B292" s="90" t="s">
        <v>943</v>
      </c>
      <c r="C292" s="90" t="s">
        <v>944</v>
      </c>
      <c r="D292" s="90" t="s">
        <v>945</v>
      </c>
      <c r="E292" s="90" t="s">
        <v>946</v>
      </c>
      <c r="F292" s="90" t="s">
        <v>5430</v>
      </c>
      <c r="G292" s="90" t="s">
        <v>944</v>
      </c>
      <c r="H292" s="90" t="s">
        <v>945</v>
      </c>
      <c r="I292" s="90" t="s">
        <v>946</v>
      </c>
    </row>
    <row r="293" spans="1:9" s="90" customFormat="1" x14ac:dyDescent="0.2">
      <c r="A293" s="90" t="s">
        <v>947</v>
      </c>
      <c r="B293" s="90" t="s">
        <v>948</v>
      </c>
      <c r="C293" s="90" t="s">
        <v>949</v>
      </c>
      <c r="D293" s="90" t="s">
        <v>950</v>
      </c>
      <c r="E293" s="90" t="s">
        <v>951</v>
      </c>
      <c r="F293" s="90" t="s">
        <v>3703</v>
      </c>
      <c r="G293" s="90" t="s">
        <v>949</v>
      </c>
      <c r="H293" s="90" t="s">
        <v>950</v>
      </c>
      <c r="I293" s="90" t="s">
        <v>951</v>
      </c>
    </row>
    <row r="294" spans="1:9" s="90" customFormat="1" x14ac:dyDescent="0.2">
      <c r="A294" s="90" t="s">
        <v>4164</v>
      </c>
      <c r="B294" s="117" t="s">
        <v>4165</v>
      </c>
      <c r="C294" s="115" t="s">
        <v>4166</v>
      </c>
      <c r="D294" s="115" t="s">
        <v>4167</v>
      </c>
      <c r="E294" s="115" t="s">
        <v>4168</v>
      </c>
      <c r="F294" s="117" t="s">
        <v>5484</v>
      </c>
      <c r="G294" s="115" t="s">
        <v>5485</v>
      </c>
      <c r="H294" s="115" t="s">
        <v>5486</v>
      </c>
      <c r="I294" s="115" t="s">
        <v>5487</v>
      </c>
    </row>
    <row r="295" spans="1:9" s="90" customFormat="1" x14ac:dyDescent="0.2">
      <c r="A295" s="90" t="s">
        <v>952</v>
      </c>
      <c r="B295" s="90" t="s">
        <v>953</v>
      </c>
      <c r="C295" s="90" t="s">
        <v>954</v>
      </c>
      <c r="D295" s="90" t="s">
        <v>955</v>
      </c>
      <c r="E295" s="90" t="s">
        <v>956</v>
      </c>
      <c r="F295" s="90" t="s">
        <v>953</v>
      </c>
      <c r="G295" s="90" t="s">
        <v>954</v>
      </c>
      <c r="H295" s="90" t="s">
        <v>955</v>
      </c>
      <c r="I295" s="90" t="s">
        <v>956</v>
      </c>
    </row>
    <row r="296" spans="1:9" s="90" customFormat="1" x14ac:dyDescent="0.2">
      <c r="A296" s="90" t="s">
        <v>957</v>
      </c>
      <c r="B296" s="90" t="s">
        <v>958</v>
      </c>
      <c r="C296" s="90" t="s">
        <v>959</v>
      </c>
      <c r="D296" s="90" t="s">
        <v>960</v>
      </c>
      <c r="E296" s="90" t="s">
        <v>961</v>
      </c>
      <c r="F296" s="90" t="s">
        <v>958</v>
      </c>
      <c r="G296" s="90" t="s">
        <v>959</v>
      </c>
      <c r="H296" s="90" t="s">
        <v>960</v>
      </c>
      <c r="I296" s="90" t="s">
        <v>961</v>
      </c>
    </row>
    <row r="297" spans="1:9" s="90" customFormat="1" x14ac:dyDescent="0.2">
      <c r="A297" s="90" t="s">
        <v>4169</v>
      </c>
      <c r="B297" s="90" t="s">
        <v>4170</v>
      </c>
      <c r="C297" s="90" t="s">
        <v>4171</v>
      </c>
      <c r="D297" s="90" t="s">
        <v>4172</v>
      </c>
      <c r="E297" s="90" t="s">
        <v>4173</v>
      </c>
      <c r="F297" s="90" t="s">
        <v>4170</v>
      </c>
      <c r="G297" s="90" t="s">
        <v>4171</v>
      </c>
      <c r="H297" s="90" t="s">
        <v>4172</v>
      </c>
      <c r="I297" s="90" t="s">
        <v>4173</v>
      </c>
    </row>
    <row r="298" spans="1:9" s="90" customFormat="1" x14ac:dyDescent="0.2">
      <c r="A298" s="90" t="s">
        <v>4174</v>
      </c>
      <c r="B298" s="90" t="s">
        <v>4170</v>
      </c>
      <c r="C298" s="90" t="s">
        <v>4171</v>
      </c>
      <c r="D298" s="90" t="s">
        <v>4172</v>
      </c>
      <c r="E298" s="90" t="s">
        <v>4173</v>
      </c>
      <c r="F298" s="90" t="s">
        <v>4170</v>
      </c>
      <c r="G298" s="90" t="s">
        <v>4171</v>
      </c>
      <c r="H298" s="90" t="s">
        <v>4172</v>
      </c>
      <c r="I298" s="90" t="s">
        <v>4173</v>
      </c>
    </row>
    <row r="299" spans="1:9" s="90" customFormat="1" x14ac:dyDescent="0.2">
      <c r="A299" s="90" t="s">
        <v>962</v>
      </c>
      <c r="B299" s="90" t="s">
        <v>963</v>
      </c>
      <c r="C299" s="90" t="s">
        <v>964</v>
      </c>
      <c r="D299" s="90" t="s">
        <v>965</v>
      </c>
      <c r="E299" s="90" t="s">
        <v>966</v>
      </c>
      <c r="F299" s="90" t="s">
        <v>963</v>
      </c>
      <c r="G299" s="90" t="s">
        <v>964</v>
      </c>
      <c r="H299" s="90" t="s">
        <v>965</v>
      </c>
      <c r="I299" s="90" t="s">
        <v>966</v>
      </c>
    </row>
    <row r="300" spans="1:9" s="90" customFormat="1" x14ac:dyDescent="0.2">
      <c r="A300" s="90" t="s">
        <v>967</v>
      </c>
      <c r="B300" s="90" t="s">
        <v>968</v>
      </c>
      <c r="C300" s="90" t="s">
        <v>969</v>
      </c>
      <c r="D300" s="90" t="s">
        <v>970</v>
      </c>
      <c r="E300" s="90" t="s">
        <v>971</v>
      </c>
      <c r="F300" s="90" t="s">
        <v>968</v>
      </c>
      <c r="G300" s="90" t="s">
        <v>969</v>
      </c>
      <c r="H300" s="90" t="s">
        <v>970</v>
      </c>
      <c r="I300" s="90" t="s">
        <v>971</v>
      </c>
    </row>
    <row r="301" spans="1:9" s="90" customFormat="1" x14ac:dyDescent="0.2">
      <c r="A301" s="90" t="s">
        <v>972</v>
      </c>
      <c r="B301" s="90" t="s">
        <v>973</v>
      </c>
      <c r="C301" s="90" t="s">
        <v>974</v>
      </c>
      <c r="D301" s="90" t="s">
        <v>975</v>
      </c>
      <c r="E301" s="90" t="s">
        <v>976</v>
      </c>
      <c r="F301" s="90" t="s">
        <v>973</v>
      </c>
      <c r="G301" s="90" t="s">
        <v>974</v>
      </c>
      <c r="H301" s="90" t="s">
        <v>975</v>
      </c>
      <c r="I301" s="90" t="s">
        <v>976</v>
      </c>
    </row>
    <row r="302" spans="1:9" s="90" customFormat="1" x14ac:dyDescent="0.2">
      <c r="A302" s="90" t="s">
        <v>4175</v>
      </c>
      <c r="B302" s="90" t="s">
        <v>4176</v>
      </c>
      <c r="C302" s="90" t="s">
        <v>4177</v>
      </c>
      <c r="D302" s="90" t="s">
        <v>4178</v>
      </c>
      <c r="E302" s="90" t="s">
        <v>4179</v>
      </c>
      <c r="F302" s="90" t="s">
        <v>4176</v>
      </c>
      <c r="G302" s="90" t="s">
        <v>4177</v>
      </c>
      <c r="H302" s="90" t="s">
        <v>4178</v>
      </c>
      <c r="I302" s="90" t="s">
        <v>4179</v>
      </c>
    </row>
    <row r="303" spans="1:9" s="90" customFormat="1" x14ac:dyDescent="0.2">
      <c r="A303" s="90" t="s">
        <v>4180</v>
      </c>
      <c r="B303" s="90" t="s">
        <v>4181</v>
      </c>
      <c r="C303" s="90" t="s">
        <v>4182</v>
      </c>
      <c r="D303" s="90" t="s">
        <v>4183</v>
      </c>
      <c r="E303" s="90" t="s">
        <v>4184</v>
      </c>
      <c r="F303" s="90" t="s">
        <v>4181</v>
      </c>
      <c r="G303" s="90" t="s">
        <v>4182</v>
      </c>
      <c r="H303" s="90" t="s">
        <v>4183</v>
      </c>
      <c r="I303" s="90" t="s">
        <v>4184</v>
      </c>
    </row>
    <row r="304" spans="1:9" s="90" customFormat="1" x14ac:dyDescent="0.2">
      <c r="A304" s="90" t="s">
        <v>4185</v>
      </c>
      <c r="B304" s="90" t="s">
        <v>973</v>
      </c>
      <c r="C304" s="90" t="s">
        <v>974</v>
      </c>
      <c r="D304" s="90" t="s">
        <v>975</v>
      </c>
      <c r="E304" s="90" t="s">
        <v>976</v>
      </c>
      <c r="F304" s="90" t="s">
        <v>973</v>
      </c>
      <c r="G304" s="90" t="s">
        <v>974</v>
      </c>
      <c r="H304" s="90" t="s">
        <v>975</v>
      </c>
      <c r="I304" s="90" t="s">
        <v>976</v>
      </c>
    </row>
    <row r="305" spans="1:9" s="90" customFormat="1" x14ac:dyDescent="0.2">
      <c r="A305" s="90" t="s">
        <v>977</v>
      </c>
      <c r="B305" s="90" t="s">
        <v>978</v>
      </c>
      <c r="C305" s="90" t="s">
        <v>979</v>
      </c>
      <c r="D305" s="90" t="s">
        <v>980</v>
      </c>
      <c r="E305" s="90" t="s">
        <v>981</v>
      </c>
      <c r="F305" s="90" t="s">
        <v>978</v>
      </c>
      <c r="G305" s="90" t="s">
        <v>979</v>
      </c>
      <c r="H305" s="90" t="s">
        <v>980</v>
      </c>
      <c r="I305" s="90" t="s">
        <v>981</v>
      </c>
    </row>
    <row r="306" spans="1:9" s="90" customFormat="1" x14ac:dyDescent="0.2">
      <c r="A306" s="90" t="s">
        <v>982</v>
      </c>
      <c r="B306" s="90" t="s">
        <v>983</v>
      </c>
      <c r="C306" s="90" t="s">
        <v>984</v>
      </c>
      <c r="D306" s="90" t="s">
        <v>985</v>
      </c>
      <c r="E306" s="90" t="s">
        <v>986</v>
      </c>
      <c r="F306" s="90" t="s">
        <v>983</v>
      </c>
      <c r="G306" s="90" t="s">
        <v>984</v>
      </c>
      <c r="H306" s="90" t="s">
        <v>985</v>
      </c>
      <c r="I306" s="90" t="s">
        <v>986</v>
      </c>
    </row>
    <row r="307" spans="1:9" s="90" customFormat="1" x14ac:dyDescent="0.2">
      <c r="A307" s="90" t="s">
        <v>987</v>
      </c>
      <c r="B307" s="90" t="s">
        <v>988</v>
      </c>
      <c r="C307" s="90" t="s">
        <v>989</v>
      </c>
      <c r="D307" s="90" t="s">
        <v>990</v>
      </c>
      <c r="E307" s="90" t="s">
        <v>991</v>
      </c>
      <c r="F307" s="90" t="s">
        <v>3704</v>
      </c>
      <c r="G307" s="90" t="s">
        <v>989</v>
      </c>
      <c r="H307" s="90" t="s">
        <v>990</v>
      </c>
      <c r="I307" s="90" t="s">
        <v>991</v>
      </c>
    </row>
    <row r="308" spans="1:9" s="90" customFormat="1" x14ac:dyDescent="0.2">
      <c r="A308" s="90" t="s">
        <v>992</v>
      </c>
      <c r="B308" s="90" t="s">
        <v>993</v>
      </c>
      <c r="C308" s="90" t="s">
        <v>994</v>
      </c>
      <c r="D308" s="90" t="s">
        <v>995</v>
      </c>
      <c r="E308" s="90" t="s">
        <v>996</v>
      </c>
      <c r="F308" s="90" t="s">
        <v>993</v>
      </c>
      <c r="G308" s="90" t="s">
        <v>994</v>
      </c>
      <c r="H308" s="90" t="s">
        <v>995</v>
      </c>
      <c r="I308" s="90" t="s">
        <v>996</v>
      </c>
    </row>
    <row r="309" spans="1:9" s="90" customFormat="1" x14ac:dyDescent="0.2">
      <c r="A309" s="90" t="s">
        <v>997</v>
      </c>
      <c r="B309" s="90" t="s">
        <v>998</v>
      </c>
      <c r="C309" s="90" t="s">
        <v>999</v>
      </c>
      <c r="D309" s="90" t="s">
        <v>1000</v>
      </c>
      <c r="E309" s="90" t="s">
        <v>1001</v>
      </c>
      <c r="F309" s="90" t="s">
        <v>998</v>
      </c>
      <c r="G309" s="90" t="s">
        <v>999</v>
      </c>
      <c r="H309" s="90" t="s">
        <v>1000</v>
      </c>
      <c r="I309" s="90" t="s">
        <v>1001</v>
      </c>
    </row>
    <row r="310" spans="1:9" s="90" customFormat="1" x14ac:dyDescent="0.2">
      <c r="A310" s="90" t="s">
        <v>1002</v>
      </c>
      <c r="B310" s="90" t="s">
        <v>1003</v>
      </c>
      <c r="C310" s="90" t="s">
        <v>1004</v>
      </c>
      <c r="D310" s="90" t="s">
        <v>1005</v>
      </c>
      <c r="E310" s="90" t="s">
        <v>1006</v>
      </c>
      <c r="F310" s="90" t="s">
        <v>1003</v>
      </c>
      <c r="G310" s="90" t="s">
        <v>1004</v>
      </c>
      <c r="H310" s="90" t="s">
        <v>1005</v>
      </c>
      <c r="I310" s="90" t="s">
        <v>1006</v>
      </c>
    </row>
    <row r="311" spans="1:9" s="90" customFormat="1" x14ac:dyDescent="0.2">
      <c r="A311" s="90" t="s">
        <v>1007</v>
      </c>
      <c r="B311" s="90" t="s">
        <v>1008</v>
      </c>
      <c r="C311" s="90" t="s">
        <v>1009</v>
      </c>
      <c r="D311" s="90" t="s">
        <v>1010</v>
      </c>
      <c r="E311" s="90" t="s">
        <v>1011</v>
      </c>
      <c r="F311" s="90" t="s">
        <v>1008</v>
      </c>
      <c r="G311" s="90" t="s">
        <v>1009</v>
      </c>
      <c r="H311" s="90" t="s">
        <v>1010</v>
      </c>
      <c r="I311" s="90" t="s">
        <v>1011</v>
      </c>
    </row>
    <row r="312" spans="1:9" s="90" customFormat="1" x14ac:dyDescent="0.2">
      <c r="A312" s="90" t="s">
        <v>1012</v>
      </c>
      <c r="B312" s="90" t="s">
        <v>1013</v>
      </c>
      <c r="C312" s="90" t="s">
        <v>1014</v>
      </c>
      <c r="D312" s="90" t="s">
        <v>1015</v>
      </c>
      <c r="E312" s="90" t="s">
        <v>1016</v>
      </c>
      <c r="F312" s="90" t="s">
        <v>1013</v>
      </c>
      <c r="G312" s="90" t="s">
        <v>1014</v>
      </c>
      <c r="H312" s="90" t="s">
        <v>1015</v>
      </c>
      <c r="I312" s="90" t="s">
        <v>1016</v>
      </c>
    </row>
    <row r="313" spans="1:9" s="90" customFormat="1" x14ac:dyDescent="0.2">
      <c r="A313" s="90" t="s">
        <v>1017</v>
      </c>
      <c r="B313" s="90" t="s">
        <v>1018</v>
      </c>
      <c r="C313" s="90" t="s">
        <v>1019</v>
      </c>
      <c r="D313" s="90" t="s">
        <v>1020</v>
      </c>
      <c r="E313" s="90" t="s">
        <v>1021</v>
      </c>
      <c r="F313" s="90" t="s">
        <v>1018</v>
      </c>
      <c r="G313" s="90" t="s">
        <v>1019</v>
      </c>
      <c r="H313" s="90" t="s">
        <v>1020</v>
      </c>
      <c r="I313" s="90" t="s">
        <v>1021</v>
      </c>
    </row>
    <row r="314" spans="1:9" s="90" customFormat="1" x14ac:dyDescent="0.2">
      <c r="A314" s="90" t="s">
        <v>1022</v>
      </c>
      <c r="B314" s="90" t="s">
        <v>1023</v>
      </c>
      <c r="C314" s="90" t="s">
        <v>1024</v>
      </c>
      <c r="D314" s="90" t="s">
        <v>1025</v>
      </c>
      <c r="E314" s="90" t="s">
        <v>1026</v>
      </c>
      <c r="F314" s="90" t="s">
        <v>1023</v>
      </c>
      <c r="G314" s="90" t="s">
        <v>1024</v>
      </c>
      <c r="H314" s="90" t="s">
        <v>1025</v>
      </c>
      <c r="I314" s="90" t="s">
        <v>1026</v>
      </c>
    </row>
    <row r="315" spans="1:9" s="90" customFormat="1" x14ac:dyDescent="0.2">
      <c r="A315" s="90" t="s">
        <v>1027</v>
      </c>
      <c r="B315" s="90" t="s">
        <v>1028</v>
      </c>
      <c r="C315" s="90" t="s">
        <v>1029</v>
      </c>
      <c r="D315" s="90" t="s">
        <v>1030</v>
      </c>
      <c r="E315" s="90" t="s">
        <v>1031</v>
      </c>
      <c r="F315" s="90" t="s">
        <v>1028</v>
      </c>
      <c r="G315" s="90" t="s">
        <v>1029</v>
      </c>
      <c r="H315" s="90" t="s">
        <v>1030</v>
      </c>
      <c r="I315" s="90" t="s">
        <v>1031</v>
      </c>
    </row>
    <row r="316" spans="1:9" s="90" customFormat="1" x14ac:dyDescent="0.2">
      <c r="A316" s="90" t="s">
        <v>1032</v>
      </c>
      <c r="B316" s="90" t="s">
        <v>1033</v>
      </c>
      <c r="C316" s="90" t="s">
        <v>1034</v>
      </c>
      <c r="D316" s="90" t="s">
        <v>1035</v>
      </c>
      <c r="E316" s="90" t="s">
        <v>1036</v>
      </c>
      <c r="F316" s="90" t="s">
        <v>1033</v>
      </c>
      <c r="G316" s="90" t="s">
        <v>1034</v>
      </c>
      <c r="H316" s="90" t="s">
        <v>1035</v>
      </c>
      <c r="I316" s="90" t="s">
        <v>1036</v>
      </c>
    </row>
    <row r="317" spans="1:9" s="90" customFormat="1" x14ac:dyDescent="0.2">
      <c r="A317" s="90" t="s">
        <v>4186</v>
      </c>
      <c r="B317" s="90" t="s">
        <v>1033</v>
      </c>
      <c r="C317" s="90" t="s">
        <v>1034</v>
      </c>
      <c r="D317" s="90" t="s">
        <v>1035</v>
      </c>
      <c r="E317" s="90" t="s">
        <v>1036</v>
      </c>
      <c r="F317" s="90" t="s">
        <v>1033</v>
      </c>
      <c r="G317" s="90" t="s">
        <v>1034</v>
      </c>
      <c r="H317" s="90" t="s">
        <v>1035</v>
      </c>
      <c r="I317" s="90" t="s">
        <v>1036</v>
      </c>
    </row>
    <row r="318" spans="1:9" s="90" customFormat="1" x14ac:dyDescent="0.2">
      <c r="A318" s="90" t="s">
        <v>1037</v>
      </c>
      <c r="B318" s="90" t="s">
        <v>1046</v>
      </c>
      <c r="C318" s="90" t="s">
        <v>1047</v>
      </c>
      <c r="D318" s="90" t="s">
        <v>1038</v>
      </c>
      <c r="E318" s="90" t="s">
        <v>1039</v>
      </c>
      <c r="F318" s="90" t="s">
        <v>1046</v>
      </c>
      <c r="G318" s="90" t="s">
        <v>1047</v>
      </c>
      <c r="H318" s="90" t="s">
        <v>1038</v>
      </c>
      <c r="I318" s="90" t="s">
        <v>1039</v>
      </c>
    </row>
    <row r="319" spans="1:9" s="90" customFormat="1" x14ac:dyDescent="0.2">
      <c r="A319" s="90" t="s">
        <v>1040</v>
      </c>
      <c r="B319" s="90" t="s">
        <v>1041</v>
      </c>
      <c r="C319" s="90" t="s">
        <v>1042</v>
      </c>
      <c r="D319" s="90" t="s">
        <v>1043</v>
      </c>
      <c r="E319" s="90" t="s">
        <v>1044</v>
      </c>
      <c r="F319" s="90" t="s">
        <v>1041</v>
      </c>
      <c r="G319" s="90" t="s">
        <v>1042</v>
      </c>
      <c r="H319" s="90" t="s">
        <v>1043</v>
      </c>
      <c r="I319" s="90" t="s">
        <v>1044</v>
      </c>
    </row>
    <row r="320" spans="1:9" s="90" customFormat="1" x14ac:dyDescent="0.2">
      <c r="A320" s="90" t="s">
        <v>1045</v>
      </c>
      <c r="B320" s="90" t="s">
        <v>1046</v>
      </c>
      <c r="C320" s="90" t="s">
        <v>1047</v>
      </c>
      <c r="D320" s="90" t="s">
        <v>1038</v>
      </c>
      <c r="E320" s="90" t="s">
        <v>1039</v>
      </c>
      <c r="F320" s="90" t="s">
        <v>1046</v>
      </c>
      <c r="G320" s="90" t="s">
        <v>1047</v>
      </c>
      <c r="H320" s="90" t="s">
        <v>1038</v>
      </c>
      <c r="I320" s="90" t="s">
        <v>1039</v>
      </c>
    </row>
    <row r="321" spans="1:9" s="90" customFormat="1" x14ac:dyDescent="0.2">
      <c r="A321" s="90" t="s">
        <v>1048</v>
      </c>
      <c r="B321" s="90" t="s">
        <v>1049</v>
      </c>
      <c r="C321" s="90" t="s">
        <v>1050</v>
      </c>
      <c r="D321" s="90" t="s">
        <v>1051</v>
      </c>
      <c r="E321" s="90" t="s">
        <v>1052</v>
      </c>
      <c r="F321" s="90" t="s">
        <v>1049</v>
      </c>
      <c r="G321" s="90" t="s">
        <v>1050</v>
      </c>
      <c r="H321" s="90" t="s">
        <v>1051</v>
      </c>
      <c r="I321" s="90" t="s">
        <v>1052</v>
      </c>
    </row>
    <row r="322" spans="1:9" s="90" customFormat="1" x14ac:dyDescent="0.2">
      <c r="A322" s="90" t="s">
        <v>1053</v>
      </c>
      <c r="B322" s="90" t="s">
        <v>1054</v>
      </c>
      <c r="C322" s="90" t="s">
        <v>1055</v>
      </c>
      <c r="D322" s="90" t="s">
        <v>1056</v>
      </c>
      <c r="E322" s="90" t="s">
        <v>1057</v>
      </c>
      <c r="F322" s="90" t="s">
        <v>1054</v>
      </c>
      <c r="G322" s="90" t="s">
        <v>1055</v>
      </c>
      <c r="H322" s="90" t="s">
        <v>1056</v>
      </c>
      <c r="I322" s="90" t="s">
        <v>1057</v>
      </c>
    </row>
    <row r="323" spans="1:9" s="90" customFormat="1" x14ac:dyDescent="0.2">
      <c r="A323" s="90" t="s">
        <v>4187</v>
      </c>
      <c r="B323" s="90" t="s">
        <v>4188</v>
      </c>
      <c r="C323" s="90" t="s">
        <v>4189</v>
      </c>
      <c r="D323" s="90" t="s">
        <v>4190</v>
      </c>
      <c r="E323" s="90" t="s">
        <v>5178</v>
      </c>
      <c r="F323" s="90" t="s">
        <v>4188</v>
      </c>
      <c r="G323" s="90" t="s">
        <v>4189</v>
      </c>
      <c r="H323" s="90" t="s">
        <v>4190</v>
      </c>
      <c r="I323" s="90" t="s">
        <v>5178</v>
      </c>
    </row>
    <row r="324" spans="1:9" s="90" customFormat="1" x14ac:dyDescent="0.2">
      <c r="A324" s="90" t="s">
        <v>4191</v>
      </c>
      <c r="B324" s="90" t="s">
        <v>4192</v>
      </c>
      <c r="C324" s="90" t="s">
        <v>4193</v>
      </c>
      <c r="D324" s="90" t="s">
        <v>4194</v>
      </c>
      <c r="E324" s="90" t="s">
        <v>5179</v>
      </c>
      <c r="F324" s="90" t="s">
        <v>4192</v>
      </c>
      <c r="G324" s="90" t="s">
        <v>4193</v>
      </c>
      <c r="H324" s="90" t="s">
        <v>4194</v>
      </c>
      <c r="I324" s="90" t="s">
        <v>5179</v>
      </c>
    </row>
    <row r="325" spans="1:9" s="90" customFormat="1" x14ac:dyDescent="0.2">
      <c r="A325" s="90" t="s">
        <v>4195</v>
      </c>
      <c r="B325" s="90" t="s">
        <v>4196</v>
      </c>
      <c r="C325" s="90" t="s">
        <v>4197</v>
      </c>
      <c r="D325" s="90" t="s">
        <v>4198</v>
      </c>
      <c r="E325" s="90" t="s">
        <v>5180</v>
      </c>
      <c r="F325" s="90" t="s">
        <v>4196</v>
      </c>
      <c r="G325" s="90" t="s">
        <v>4197</v>
      </c>
      <c r="H325" s="90" t="s">
        <v>4198</v>
      </c>
      <c r="I325" s="90" t="s">
        <v>5180</v>
      </c>
    </row>
    <row r="326" spans="1:9" s="90" customFormat="1" x14ac:dyDescent="0.2">
      <c r="A326" s="90" t="s">
        <v>4199</v>
      </c>
      <c r="B326" s="90" t="s">
        <v>4200</v>
      </c>
      <c r="C326" s="90" t="s">
        <v>4201</v>
      </c>
      <c r="D326" s="90" t="s">
        <v>4202</v>
      </c>
      <c r="E326" s="90" t="s">
        <v>5181</v>
      </c>
      <c r="F326" s="90" t="s">
        <v>4200</v>
      </c>
      <c r="G326" s="90" t="s">
        <v>4201</v>
      </c>
      <c r="H326" s="90" t="s">
        <v>4202</v>
      </c>
      <c r="I326" s="90" t="s">
        <v>5181</v>
      </c>
    </row>
    <row r="327" spans="1:9" s="90" customFormat="1" x14ac:dyDescent="0.2">
      <c r="A327" s="90" t="s">
        <v>4203</v>
      </c>
      <c r="B327" s="90" t="s">
        <v>4192</v>
      </c>
      <c r="C327" s="90" t="s">
        <v>4193</v>
      </c>
      <c r="D327" s="90" t="s">
        <v>4194</v>
      </c>
      <c r="E327" s="90" t="s">
        <v>5179</v>
      </c>
      <c r="F327" s="90" t="s">
        <v>4192</v>
      </c>
      <c r="G327" s="90" t="s">
        <v>4193</v>
      </c>
      <c r="H327" s="90" t="s">
        <v>4194</v>
      </c>
      <c r="I327" s="90" t="s">
        <v>5179</v>
      </c>
    </row>
    <row r="328" spans="1:9" s="90" customFormat="1" x14ac:dyDescent="0.2">
      <c r="A328" s="90" t="s">
        <v>4204</v>
      </c>
      <c r="B328" s="90" t="s">
        <v>4196</v>
      </c>
      <c r="C328" s="90" t="s">
        <v>4197</v>
      </c>
      <c r="D328" s="90" t="s">
        <v>4198</v>
      </c>
      <c r="E328" s="90" t="s">
        <v>5180</v>
      </c>
      <c r="F328" s="90" t="s">
        <v>4196</v>
      </c>
      <c r="G328" s="90" t="s">
        <v>4197</v>
      </c>
      <c r="H328" s="90" t="s">
        <v>4198</v>
      </c>
      <c r="I328" s="90" t="s">
        <v>5180</v>
      </c>
    </row>
    <row r="329" spans="1:9" s="90" customFormat="1" x14ac:dyDescent="0.2">
      <c r="A329" s="90" t="s">
        <v>1058</v>
      </c>
      <c r="B329" s="90" t="s">
        <v>1059</v>
      </c>
      <c r="C329" s="90" t="s">
        <v>1060</v>
      </c>
      <c r="D329" s="90" t="s">
        <v>1061</v>
      </c>
      <c r="E329" s="90" t="s">
        <v>1062</v>
      </c>
      <c r="F329" s="90" t="s">
        <v>1059</v>
      </c>
      <c r="G329" s="90" t="s">
        <v>1060</v>
      </c>
      <c r="H329" s="90" t="s">
        <v>1061</v>
      </c>
      <c r="I329" s="90" t="s">
        <v>1062</v>
      </c>
    </row>
    <row r="330" spans="1:9" s="90" customFormat="1" x14ac:dyDescent="0.2">
      <c r="A330" s="90" t="s">
        <v>1063</v>
      </c>
      <c r="B330" s="90" t="s">
        <v>1064</v>
      </c>
      <c r="C330" s="90" t="s">
        <v>1065</v>
      </c>
      <c r="D330" s="90" t="s">
        <v>1066</v>
      </c>
      <c r="E330" s="90" t="s">
        <v>1067</v>
      </c>
      <c r="F330" s="90" t="s">
        <v>1064</v>
      </c>
      <c r="G330" s="90" t="s">
        <v>1065</v>
      </c>
      <c r="H330" s="90" t="s">
        <v>1066</v>
      </c>
      <c r="I330" s="90" t="s">
        <v>1067</v>
      </c>
    </row>
    <row r="331" spans="1:9" s="90" customFormat="1" x14ac:dyDescent="0.2">
      <c r="A331" s="90" t="s">
        <v>1068</v>
      </c>
      <c r="B331" s="90" t="s">
        <v>1069</v>
      </c>
      <c r="C331" s="90" t="s">
        <v>1070</v>
      </c>
      <c r="D331" s="90" t="s">
        <v>1071</v>
      </c>
      <c r="E331" s="90" t="s">
        <v>1072</v>
      </c>
      <c r="F331" s="90" t="s">
        <v>1069</v>
      </c>
      <c r="G331" s="90" t="s">
        <v>3705</v>
      </c>
      <c r="H331" s="90" t="s">
        <v>1071</v>
      </c>
      <c r="I331" s="90" t="s">
        <v>1072</v>
      </c>
    </row>
    <row r="332" spans="1:9" s="90" customFormat="1" x14ac:dyDescent="0.2">
      <c r="A332" s="90" t="s">
        <v>1073</v>
      </c>
      <c r="B332" s="90" t="s">
        <v>1074</v>
      </c>
      <c r="C332" s="90" t="s">
        <v>1075</v>
      </c>
      <c r="D332" s="90" t="s">
        <v>1076</v>
      </c>
      <c r="E332" s="90" t="s">
        <v>1077</v>
      </c>
      <c r="F332" s="90" t="s">
        <v>1074</v>
      </c>
      <c r="G332" s="90" t="s">
        <v>1075</v>
      </c>
      <c r="H332" s="90" t="s">
        <v>1076</v>
      </c>
      <c r="I332" s="90" t="s">
        <v>1077</v>
      </c>
    </row>
    <row r="333" spans="1:9" s="90" customFormat="1" x14ac:dyDescent="0.2">
      <c r="A333" s="90" t="s">
        <v>1078</v>
      </c>
      <c r="B333" s="90" t="s">
        <v>1079</v>
      </c>
      <c r="C333" s="90" t="s">
        <v>1080</v>
      </c>
      <c r="D333" s="90" t="s">
        <v>1081</v>
      </c>
      <c r="E333" s="90" t="s">
        <v>1082</v>
      </c>
      <c r="F333" s="90" t="s">
        <v>1079</v>
      </c>
      <c r="G333" s="90" t="s">
        <v>1080</v>
      </c>
      <c r="H333" s="90" t="s">
        <v>1081</v>
      </c>
      <c r="I333" s="90" t="s">
        <v>1082</v>
      </c>
    </row>
    <row r="334" spans="1:9" s="90" customFormat="1" x14ac:dyDescent="0.2">
      <c r="A334" s="90" t="s">
        <v>1083</v>
      </c>
      <c r="B334" s="90" t="s">
        <v>1084</v>
      </c>
      <c r="C334" s="90" t="s">
        <v>1085</v>
      </c>
      <c r="D334" s="90" t="s">
        <v>1086</v>
      </c>
      <c r="E334" s="90" t="s">
        <v>1087</v>
      </c>
      <c r="F334" s="90" t="s">
        <v>3706</v>
      </c>
      <c r="G334" s="90" t="s">
        <v>3707</v>
      </c>
      <c r="H334" s="90" t="s">
        <v>3708</v>
      </c>
      <c r="I334" s="90" t="s">
        <v>3709</v>
      </c>
    </row>
    <row r="335" spans="1:9" s="90" customFormat="1" x14ac:dyDescent="0.2">
      <c r="A335" s="90" t="s">
        <v>3710</v>
      </c>
      <c r="B335" s="90" t="s">
        <v>3706</v>
      </c>
      <c r="C335" s="90" t="s">
        <v>3707</v>
      </c>
      <c r="D335" s="90" t="s">
        <v>3708</v>
      </c>
      <c r="E335" s="90" t="s">
        <v>3709</v>
      </c>
      <c r="F335" s="90" t="s">
        <v>3706</v>
      </c>
      <c r="G335" s="90" t="s">
        <v>3707</v>
      </c>
      <c r="H335" s="90" t="s">
        <v>3708</v>
      </c>
      <c r="I335" s="90" t="s">
        <v>3709</v>
      </c>
    </row>
    <row r="336" spans="1:9" s="90" customFormat="1" x14ac:dyDescent="0.2">
      <c r="A336" s="90" t="s">
        <v>1088</v>
      </c>
      <c r="B336" s="90" t="s">
        <v>1089</v>
      </c>
      <c r="C336" s="90" t="s">
        <v>1090</v>
      </c>
      <c r="D336" s="90" t="s">
        <v>1091</v>
      </c>
      <c r="E336" s="90" t="s">
        <v>1092</v>
      </c>
      <c r="F336" s="90" t="s">
        <v>1089</v>
      </c>
      <c r="G336" s="90" t="s">
        <v>1090</v>
      </c>
      <c r="H336" s="90" t="s">
        <v>1091</v>
      </c>
      <c r="I336" s="90" t="s">
        <v>1092</v>
      </c>
    </row>
    <row r="337" spans="1:9" s="90" customFormat="1" x14ac:dyDescent="0.2">
      <c r="A337" s="90" t="s">
        <v>1093</v>
      </c>
      <c r="B337" s="90" t="s">
        <v>1094</v>
      </c>
      <c r="C337" s="90" t="s">
        <v>1095</v>
      </c>
      <c r="D337" s="90" t="s">
        <v>1096</v>
      </c>
      <c r="E337" s="90" t="s">
        <v>1097</v>
      </c>
      <c r="F337" s="90" t="s">
        <v>1094</v>
      </c>
      <c r="G337" s="90" t="s">
        <v>1095</v>
      </c>
      <c r="H337" s="90" t="s">
        <v>1096</v>
      </c>
      <c r="I337" s="90" t="s">
        <v>1097</v>
      </c>
    </row>
    <row r="338" spans="1:9" s="90" customFormat="1" x14ac:dyDescent="0.2">
      <c r="A338" s="90" t="s">
        <v>1098</v>
      </c>
      <c r="B338" s="90" t="s">
        <v>1099</v>
      </c>
      <c r="C338" s="90" t="s">
        <v>1100</v>
      </c>
      <c r="D338" s="90" t="s">
        <v>1101</v>
      </c>
      <c r="E338" s="90" t="s">
        <v>1102</v>
      </c>
      <c r="F338" s="90" t="s">
        <v>1099</v>
      </c>
      <c r="G338" s="90" t="s">
        <v>1100</v>
      </c>
      <c r="H338" s="90" t="s">
        <v>1101</v>
      </c>
      <c r="I338" s="90" t="s">
        <v>1102</v>
      </c>
    </row>
    <row r="339" spans="1:9" s="90" customFormat="1" x14ac:dyDescent="0.2">
      <c r="A339" s="90" t="s">
        <v>1103</v>
      </c>
      <c r="B339" s="90" t="s">
        <v>1104</v>
      </c>
      <c r="C339" s="90" t="s">
        <v>1105</v>
      </c>
      <c r="D339" s="90" t="s">
        <v>1106</v>
      </c>
      <c r="E339" s="90" t="s">
        <v>1107</v>
      </c>
      <c r="F339" s="90" t="s">
        <v>3711</v>
      </c>
      <c r="G339" s="90" t="s">
        <v>5488</v>
      </c>
      <c r="H339" s="90" t="s">
        <v>5489</v>
      </c>
      <c r="I339" s="90" t="s">
        <v>5404</v>
      </c>
    </row>
    <row r="340" spans="1:9" s="90" customFormat="1" x14ac:dyDescent="0.2">
      <c r="A340" s="90" t="s">
        <v>4205</v>
      </c>
      <c r="B340" s="90" t="s">
        <v>1104</v>
      </c>
      <c r="C340" s="90" t="s">
        <v>1105</v>
      </c>
      <c r="D340" s="90" t="s">
        <v>1106</v>
      </c>
      <c r="E340" s="90" t="s">
        <v>1107</v>
      </c>
      <c r="F340" s="90" t="s">
        <v>3711</v>
      </c>
      <c r="G340" s="90" t="s">
        <v>5488</v>
      </c>
      <c r="H340" s="90" t="s">
        <v>5489</v>
      </c>
      <c r="I340" s="90" t="s">
        <v>5404</v>
      </c>
    </row>
    <row r="341" spans="1:9" s="90" customFormat="1" x14ac:dyDescent="0.2">
      <c r="A341" s="90" t="s">
        <v>3714</v>
      </c>
      <c r="B341" s="90" t="s">
        <v>4206</v>
      </c>
      <c r="C341" s="117" t="s">
        <v>4207</v>
      </c>
      <c r="D341" s="117" t="s">
        <v>4208</v>
      </c>
      <c r="E341" s="117" t="s">
        <v>4209</v>
      </c>
      <c r="F341" s="116" t="s">
        <v>5389</v>
      </c>
      <c r="G341" s="116" t="s">
        <v>5390</v>
      </c>
      <c r="H341" s="116" t="s">
        <v>5391</v>
      </c>
      <c r="I341" s="115" t="s">
        <v>5392</v>
      </c>
    </row>
    <row r="342" spans="1:9" s="90" customFormat="1" x14ac:dyDescent="0.2">
      <c r="A342" s="90" t="s">
        <v>1108</v>
      </c>
      <c r="B342" s="90" t="s">
        <v>1109</v>
      </c>
      <c r="C342" s="90" t="s">
        <v>1110</v>
      </c>
      <c r="D342" s="90" t="s">
        <v>1111</v>
      </c>
      <c r="E342" s="90" t="s">
        <v>1112</v>
      </c>
      <c r="F342" s="90" t="s">
        <v>3797</v>
      </c>
      <c r="G342" s="90" t="s">
        <v>3798</v>
      </c>
      <c r="H342" s="90" t="s">
        <v>3799</v>
      </c>
      <c r="I342" s="90" t="s">
        <v>3800</v>
      </c>
    </row>
    <row r="343" spans="1:9" s="90" customFormat="1" x14ac:dyDescent="0.2">
      <c r="A343" s="90" t="s">
        <v>1113</v>
      </c>
      <c r="B343" s="90" t="s">
        <v>3801</v>
      </c>
      <c r="C343" s="116" t="s">
        <v>3802</v>
      </c>
      <c r="D343" s="116" t="s">
        <v>3803</v>
      </c>
      <c r="E343" s="115" t="s">
        <v>3804</v>
      </c>
      <c r="F343" s="90" t="s">
        <v>3801</v>
      </c>
      <c r="G343" s="116" t="s">
        <v>3802</v>
      </c>
      <c r="H343" s="116" t="s">
        <v>3803</v>
      </c>
      <c r="I343" s="115" t="s">
        <v>3804</v>
      </c>
    </row>
    <row r="344" spans="1:9" s="90" customFormat="1" x14ac:dyDescent="0.2">
      <c r="A344" s="90" t="s">
        <v>1116</v>
      </c>
      <c r="B344" s="90" t="s">
        <v>1117</v>
      </c>
      <c r="C344" s="90" t="s">
        <v>1118</v>
      </c>
      <c r="D344" s="90" t="s">
        <v>1119</v>
      </c>
      <c r="E344" s="90" t="s">
        <v>1120</v>
      </c>
      <c r="F344" s="90" t="s">
        <v>1117</v>
      </c>
      <c r="G344" s="90" t="s">
        <v>1118</v>
      </c>
      <c r="H344" s="90" t="s">
        <v>1119</v>
      </c>
      <c r="I344" s="90" t="s">
        <v>1120</v>
      </c>
    </row>
    <row r="345" spans="1:9" s="90" customFormat="1" x14ac:dyDescent="0.2">
      <c r="A345" s="90" t="s">
        <v>1121</v>
      </c>
      <c r="B345" s="90" t="s">
        <v>1122</v>
      </c>
      <c r="C345" s="90" t="s">
        <v>1123</v>
      </c>
      <c r="D345" s="90" t="s">
        <v>1124</v>
      </c>
      <c r="E345" s="90" t="s">
        <v>1125</v>
      </c>
      <c r="F345" s="90" t="s">
        <v>1122</v>
      </c>
      <c r="G345" s="90" t="s">
        <v>1123</v>
      </c>
      <c r="H345" s="90" t="s">
        <v>1124</v>
      </c>
      <c r="I345" s="90" t="s">
        <v>1125</v>
      </c>
    </row>
    <row r="346" spans="1:9" s="90" customFormat="1" x14ac:dyDescent="0.2">
      <c r="A346" s="90" t="s">
        <v>1126</v>
      </c>
      <c r="B346" s="90" t="s">
        <v>1127</v>
      </c>
      <c r="C346" s="90" t="s">
        <v>1128</v>
      </c>
      <c r="D346" s="90" t="s">
        <v>1129</v>
      </c>
      <c r="E346" s="90" t="s">
        <v>1130</v>
      </c>
      <c r="F346" s="90" t="s">
        <v>1127</v>
      </c>
      <c r="G346" s="90" t="s">
        <v>1128</v>
      </c>
      <c r="H346" s="90" t="s">
        <v>1129</v>
      </c>
      <c r="I346" s="90" t="s">
        <v>1130</v>
      </c>
    </row>
    <row r="347" spans="1:9" s="90" customFormat="1" x14ac:dyDescent="0.2">
      <c r="A347" s="90" t="s">
        <v>1131</v>
      </c>
      <c r="B347" s="90" t="s">
        <v>1132</v>
      </c>
      <c r="C347" s="90" t="s">
        <v>1133</v>
      </c>
      <c r="D347" s="90" t="s">
        <v>1134</v>
      </c>
      <c r="E347" s="90" t="s">
        <v>1135</v>
      </c>
      <c r="F347" s="90" t="s">
        <v>1132</v>
      </c>
      <c r="G347" s="90" t="s">
        <v>1133</v>
      </c>
      <c r="H347" s="90" t="s">
        <v>1134</v>
      </c>
      <c r="I347" s="90" t="s">
        <v>1135</v>
      </c>
    </row>
    <row r="348" spans="1:9" s="90" customFormat="1" x14ac:dyDescent="0.2">
      <c r="A348" s="90" t="s">
        <v>1136</v>
      </c>
      <c r="B348" s="90" t="s">
        <v>1142</v>
      </c>
      <c r="C348" s="90" t="s">
        <v>1143</v>
      </c>
      <c r="D348" s="90" t="s">
        <v>1144</v>
      </c>
      <c r="E348" s="90" t="s">
        <v>1145</v>
      </c>
      <c r="F348" s="90" t="s">
        <v>1142</v>
      </c>
      <c r="G348" s="90" t="s">
        <v>1143</v>
      </c>
      <c r="H348" s="90" t="s">
        <v>1144</v>
      </c>
      <c r="I348" s="90" t="s">
        <v>1145</v>
      </c>
    </row>
    <row r="349" spans="1:9" s="90" customFormat="1" x14ac:dyDescent="0.2">
      <c r="A349" s="90" t="s">
        <v>1141</v>
      </c>
      <c r="B349" s="90" t="s">
        <v>1142</v>
      </c>
      <c r="C349" s="90" t="s">
        <v>1143</v>
      </c>
      <c r="D349" s="90" t="s">
        <v>1144</v>
      </c>
      <c r="E349" s="90" t="s">
        <v>1145</v>
      </c>
      <c r="F349" s="90" t="s">
        <v>1142</v>
      </c>
      <c r="G349" s="90" t="s">
        <v>1143</v>
      </c>
      <c r="H349" s="90" t="s">
        <v>1144</v>
      </c>
      <c r="I349" s="90" t="s">
        <v>1145</v>
      </c>
    </row>
    <row r="350" spans="1:9" s="90" customFormat="1" x14ac:dyDescent="0.2">
      <c r="A350" s="90" t="s">
        <v>1146</v>
      </c>
      <c r="B350" s="90" t="s">
        <v>1147</v>
      </c>
      <c r="C350" s="90" t="s">
        <v>1148</v>
      </c>
      <c r="D350" s="90" t="s">
        <v>1149</v>
      </c>
      <c r="E350" s="90" t="s">
        <v>1150</v>
      </c>
      <c r="F350" s="90" t="s">
        <v>3716</v>
      </c>
      <c r="G350" s="90" t="s">
        <v>1148</v>
      </c>
      <c r="H350" s="90" t="s">
        <v>1149</v>
      </c>
      <c r="I350" s="90" t="s">
        <v>4210</v>
      </c>
    </row>
    <row r="351" spans="1:9" s="90" customFormat="1" x14ac:dyDescent="0.2">
      <c r="A351" s="90" t="s">
        <v>1151</v>
      </c>
      <c r="B351" s="90" t="s">
        <v>1152</v>
      </c>
      <c r="C351" s="90" t="s">
        <v>1153</v>
      </c>
      <c r="D351" s="90" t="s">
        <v>1154</v>
      </c>
      <c r="E351" s="90" t="s">
        <v>1155</v>
      </c>
      <c r="F351" s="90" t="s">
        <v>1152</v>
      </c>
      <c r="G351" s="90" t="s">
        <v>1153</v>
      </c>
      <c r="H351" s="90" t="s">
        <v>1154</v>
      </c>
      <c r="I351" s="90" t="s">
        <v>1155</v>
      </c>
    </row>
    <row r="352" spans="1:9" s="90" customFormat="1" x14ac:dyDescent="0.2">
      <c r="A352" s="90" t="s">
        <v>1156</v>
      </c>
      <c r="B352" s="90" t="s">
        <v>1157</v>
      </c>
      <c r="C352" s="90" t="s">
        <v>1158</v>
      </c>
      <c r="D352" s="90" t="s">
        <v>1159</v>
      </c>
      <c r="E352" s="90" t="s">
        <v>1160</v>
      </c>
      <c r="F352" s="90" t="s">
        <v>1157</v>
      </c>
      <c r="G352" s="90" t="s">
        <v>1158</v>
      </c>
      <c r="H352" s="90" t="s">
        <v>1159</v>
      </c>
      <c r="I352" s="90" t="s">
        <v>1160</v>
      </c>
    </row>
    <row r="353" spans="1:9" s="90" customFormat="1" x14ac:dyDescent="0.2">
      <c r="A353" s="90" t="s">
        <v>1161</v>
      </c>
      <c r="B353" s="90" t="s">
        <v>1162</v>
      </c>
      <c r="C353" s="90" t="s">
        <v>1163</v>
      </c>
      <c r="D353" s="90" t="s">
        <v>1164</v>
      </c>
      <c r="E353" s="90" t="s">
        <v>1165</v>
      </c>
      <c r="F353" s="90" t="s">
        <v>1162</v>
      </c>
      <c r="G353" s="90" t="s">
        <v>1163</v>
      </c>
      <c r="H353" s="90" t="s">
        <v>1164</v>
      </c>
      <c r="I353" s="90" t="s">
        <v>1165</v>
      </c>
    </row>
    <row r="354" spans="1:9" s="90" customFormat="1" x14ac:dyDescent="0.2">
      <c r="A354" s="90" t="s">
        <v>1166</v>
      </c>
      <c r="B354" s="90" t="s">
        <v>1167</v>
      </c>
      <c r="C354" s="90" t="s">
        <v>5447</v>
      </c>
      <c r="D354" s="90" t="s">
        <v>1168</v>
      </c>
      <c r="E354" s="90" t="s">
        <v>1169</v>
      </c>
      <c r="F354" s="90" t="s">
        <v>5448</v>
      </c>
      <c r="G354" s="90" t="s">
        <v>5447</v>
      </c>
      <c r="H354" s="90" t="s">
        <v>3717</v>
      </c>
      <c r="I354" s="90" t="s">
        <v>1169</v>
      </c>
    </row>
    <row r="355" spans="1:9" s="90" customFormat="1" x14ac:dyDescent="0.2">
      <c r="A355" s="90" t="s">
        <v>1170</v>
      </c>
      <c r="B355" s="90" t="s">
        <v>1171</v>
      </c>
      <c r="C355" s="90" t="s">
        <v>1172</v>
      </c>
      <c r="D355" s="90" t="s">
        <v>1173</v>
      </c>
      <c r="E355" s="90" t="s">
        <v>1174</v>
      </c>
      <c r="F355" s="90" t="s">
        <v>1171</v>
      </c>
      <c r="G355" s="90" t="s">
        <v>1172</v>
      </c>
      <c r="H355" s="90" t="s">
        <v>1173</v>
      </c>
      <c r="I355" s="90" t="s">
        <v>1174</v>
      </c>
    </row>
    <row r="356" spans="1:9" s="90" customFormat="1" x14ac:dyDescent="0.2">
      <c r="A356" s="90" t="s">
        <v>1175</v>
      </c>
      <c r="B356" s="90" t="s">
        <v>1176</v>
      </c>
      <c r="C356" s="90" t="s">
        <v>1177</v>
      </c>
      <c r="D356" s="90" t="s">
        <v>1178</v>
      </c>
      <c r="E356" s="90" t="s">
        <v>1179</v>
      </c>
      <c r="F356" s="90" t="s">
        <v>1176</v>
      </c>
      <c r="G356" s="90" t="s">
        <v>1177</v>
      </c>
      <c r="H356" s="90" t="s">
        <v>1178</v>
      </c>
      <c r="I356" s="90" t="s">
        <v>1179</v>
      </c>
    </row>
    <row r="357" spans="1:9" s="90" customFormat="1" x14ac:dyDescent="0.2">
      <c r="A357" s="90" t="s">
        <v>1180</v>
      </c>
      <c r="B357" s="115" t="s">
        <v>1181</v>
      </c>
      <c r="C357" s="90" t="s">
        <v>1182</v>
      </c>
      <c r="D357" s="90" t="s">
        <v>1183</v>
      </c>
      <c r="E357" s="90" t="s">
        <v>1184</v>
      </c>
      <c r="F357" s="90" t="s">
        <v>1181</v>
      </c>
      <c r="G357" s="90" t="s">
        <v>1182</v>
      </c>
      <c r="H357" s="90" t="s">
        <v>1183</v>
      </c>
      <c r="I357" s="90" t="s">
        <v>1184</v>
      </c>
    </row>
    <row r="358" spans="1:9" s="90" customFormat="1" x14ac:dyDescent="0.2">
      <c r="A358" s="90" t="s">
        <v>1185</v>
      </c>
      <c r="B358" s="90" t="s">
        <v>1186</v>
      </c>
      <c r="C358" s="90" t="s">
        <v>1187</v>
      </c>
      <c r="D358" s="90" t="s">
        <v>1188</v>
      </c>
      <c r="E358" s="90" t="s">
        <v>1189</v>
      </c>
      <c r="F358" s="90" t="s">
        <v>1186</v>
      </c>
      <c r="G358" s="90" t="s">
        <v>1187</v>
      </c>
      <c r="H358" s="90" t="s">
        <v>1188</v>
      </c>
      <c r="I358" s="90" t="s">
        <v>1189</v>
      </c>
    </row>
    <row r="359" spans="1:9" s="90" customFormat="1" x14ac:dyDescent="0.2">
      <c r="A359" s="90" t="s">
        <v>4211</v>
      </c>
      <c r="B359" s="90" t="s">
        <v>1186</v>
      </c>
      <c r="C359" s="90" t="s">
        <v>1187</v>
      </c>
      <c r="D359" s="90" t="s">
        <v>1188</v>
      </c>
      <c r="E359" s="90" t="s">
        <v>1189</v>
      </c>
      <c r="F359" s="90" t="s">
        <v>1186</v>
      </c>
      <c r="G359" s="90" t="s">
        <v>1187</v>
      </c>
      <c r="H359" s="90" t="s">
        <v>1188</v>
      </c>
      <c r="I359" s="90" t="s">
        <v>1189</v>
      </c>
    </row>
    <row r="360" spans="1:9" s="90" customFormat="1" x14ac:dyDescent="0.2">
      <c r="A360" s="90" t="s">
        <v>1190</v>
      </c>
      <c r="B360" s="90" t="s">
        <v>1191</v>
      </c>
      <c r="C360" s="90" t="s">
        <v>1192</v>
      </c>
      <c r="D360" s="90" t="s">
        <v>1193</v>
      </c>
      <c r="E360" s="90" t="s">
        <v>1194</v>
      </c>
      <c r="F360" s="90" t="s">
        <v>1191</v>
      </c>
      <c r="G360" s="90" t="s">
        <v>1192</v>
      </c>
      <c r="H360" s="90" t="s">
        <v>1193</v>
      </c>
      <c r="I360" s="90" t="s">
        <v>5490</v>
      </c>
    </row>
    <row r="361" spans="1:9" s="90" customFormat="1" x14ac:dyDescent="0.2">
      <c r="A361" s="90" t="s">
        <v>1195</v>
      </c>
      <c r="B361" s="90" t="s">
        <v>1196</v>
      </c>
      <c r="C361" s="90" t="s">
        <v>1197</v>
      </c>
      <c r="D361" s="90" t="s">
        <v>1198</v>
      </c>
      <c r="E361" s="90" t="s">
        <v>1194</v>
      </c>
      <c r="F361" s="90" t="s">
        <v>1196</v>
      </c>
      <c r="G361" s="90" t="s">
        <v>1197</v>
      </c>
      <c r="H361" s="90" t="s">
        <v>1198</v>
      </c>
      <c r="I361" s="90" t="s">
        <v>1194</v>
      </c>
    </row>
    <row r="362" spans="1:9" s="90" customFormat="1" x14ac:dyDescent="0.2">
      <c r="A362" s="90" t="s">
        <v>1199</v>
      </c>
      <c r="B362" s="90" t="s">
        <v>1200</v>
      </c>
      <c r="C362" s="90" t="s">
        <v>1201</v>
      </c>
      <c r="D362" s="90" t="s">
        <v>1202</v>
      </c>
      <c r="E362" s="90" t="s">
        <v>1203</v>
      </c>
      <c r="F362" s="90" t="s">
        <v>1200</v>
      </c>
      <c r="G362" s="90" t="s">
        <v>1201</v>
      </c>
      <c r="H362" s="90" t="s">
        <v>1202</v>
      </c>
      <c r="I362" s="90" t="s">
        <v>1203</v>
      </c>
    </row>
    <row r="363" spans="1:9" s="90" customFormat="1" x14ac:dyDescent="0.2">
      <c r="A363" s="90" t="s">
        <v>1204</v>
      </c>
      <c r="B363" s="90" t="s">
        <v>1205</v>
      </c>
      <c r="C363" s="90" t="s">
        <v>1206</v>
      </c>
      <c r="D363" s="90" t="s">
        <v>1207</v>
      </c>
      <c r="E363" s="90" t="s">
        <v>1208</v>
      </c>
      <c r="F363" s="90" t="s">
        <v>3718</v>
      </c>
      <c r="G363" s="90" t="s">
        <v>3719</v>
      </c>
      <c r="H363" s="90" t="s">
        <v>3720</v>
      </c>
      <c r="I363" s="90" t="s">
        <v>4688</v>
      </c>
    </row>
    <row r="364" spans="1:9" s="90" customFormat="1" x14ac:dyDescent="0.2">
      <c r="A364" s="90" t="s">
        <v>1209</v>
      </c>
      <c r="B364" s="90" t="s">
        <v>1210</v>
      </c>
      <c r="C364" s="90" t="s">
        <v>1211</v>
      </c>
      <c r="D364" s="90" t="s">
        <v>1212</v>
      </c>
      <c r="E364" s="90" t="s">
        <v>1213</v>
      </c>
      <c r="F364" s="90" t="s">
        <v>1210</v>
      </c>
      <c r="G364" s="90" t="s">
        <v>1211</v>
      </c>
      <c r="H364" s="90" t="s">
        <v>1212</v>
      </c>
      <c r="I364" s="90" t="s">
        <v>1213</v>
      </c>
    </row>
    <row r="365" spans="1:9" s="90" customFormat="1" x14ac:dyDescent="0.2">
      <c r="A365" s="90" t="s">
        <v>1214</v>
      </c>
      <c r="B365" s="90" t="s">
        <v>1215</v>
      </c>
      <c r="C365" s="90" t="s">
        <v>1216</v>
      </c>
      <c r="D365" s="90" t="s">
        <v>1217</v>
      </c>
      <c r="E365" s="90" t="s">
        <v>1218</v>
      </c>
      <c r="F365" s="90" t="s">
        <v>1215</v>
      </c>
      <c r="G365" s="90" t="s">
        <v>1216</v>
      </c>
      <c r="H365" s="90" t="s">
        <v>1217</v>
      </c>
      <c r="I365" s="90" t="s">
        <v>1218</v>
      </c>
    </row>
    <row r="366" spans="1:9" s="90" customFormat="1" x14ac:dyDescent="0.2">
      <c r="A366" s="90" t="s">
        <v>1219</v>
      </c>
      <c r="B366" s="90" t="s">
        <v>1220</v>
      </c>
      <c r="C366" s="90" t="s">
        <v>1221</v>
      </c>
      <c r="D366" s="90" t="s">
        <v>1222</v>
      </c>
      <c r="E366" s="90" t="s">
        <v>1223</v>
      </c>
      <c r="F366" s="90" t="s">
        <v>1220</v>
      </c>
      <c r="G366" s="90" t="s">
        <v>1221</v>
      </c>
      <c r="H366" s="90" t="s">
        <v>1222</v>
      </c>
      <c r="I366" s="90" t="s">
        <v>1223</v>
      </c>
    </row>
    <row r="367" spans="1:9" s="90" customFormat="1" x14ac:dyDescent="0.2">
      <c r="A367" s="90" t="s">
        <v>1224</v>
      </c>
      <c r="B367" s="90" t="s">
        <v>1225</v>
      </c>
      <c r="C367" s="90" t="s">
        <v>1226</v>
      </c>
      <c r="D367" s="90" t="s">
        <v>1227</v>
      </c>
      <c r="E367" s="90" t="s">
        <v>1228</v>
      </c>
      <c r="F367" s="90" t="s">
        <v>1225</v>
      </c>
      <c r="G367" s="90" t="s">
        <v>1226</v>
      </c>
      <c r="H367" s="90" t="s">
        <v>1227</v>
      </c>
      <c r="I367" s="90" t="s">
        <v>1228</v>
      </c>
    </row>
    <row r="368" spans="1:9" s="90" customFormat="1" x14ac:dyDescent="0.2">
      <c r="A368" s="90" t="s">
        <v>4212</v>
      </c>
      <c r="B368" s="117" t="s">
        <v>4213</v>
      </c>
      <c r="C368" s="115" t="s">
        <v>4214</v>
      </c>
      <c r="D368" s="115" t="s">
        <v>4215</v>
      </c>
      <c r="E368" s="115" t="s">
        <v>4216</v>
      </c>
      <c r="F368" s="117" t="s">
        <v>4213</v>
      </c>
      <c r="G368" s="115" t="s">
        <v>4214</v>
      </c>
      <c r="H368" s="115" t="s">
        <v>4215</v>
      </c>
      <c r="I368" s="115" t="s">
        <v>4216</v>
      </c>
    </row>
    <row r="369" spans="1:9" s="90" customFormat="1" x14ac:dyDescent="0.2">
      <c r="A369" s="90" t="s">
        <v>1229</v>
      </c>
      <c r="B369" s="90" t="s">
        <v>1230</v>
      </c>
      <c r="C369" s="90" t="s">
        <v>1231</v>
      </c>
      <c r="D369" s="90" t="s">
        <v>1232</v>
      </c>
      <c r="E369" s="90" t="s">
        <v>1233</v>
      </c>
      <c r="F369" s="90" t="s">
        <v>1230</v>
      </c>
      <c r="G369" s="90" t="s">
        <v>1231</v>
      </c>
      <c r="H369" s="90" t="s">
        <v>1232</v>
      </c>
      <c r="I369" s="90" t="s">
        <v>1233</v>
      </c>
    </row>
    <row r="370" spans="1:9" s="90" customFormat="1" x14ac:dyDescent="0.2">
      <c r="A370" s="90" t="s">
        <v>1234</v>
      </c>
      <c r="B370" s="90" t="s">
        <v>1235</v>
      </c>
      <c r="C370" s="90" t="s">
        <v>1236</v>
      </c>
      <c r="D370" s="90" t="s">
        <v>1237</v>
      </c>
      <c r="E370" s="90" t="s">
        <v>1238</v>
      </c>
      <c r="F370" s="90" t="s">
        <v>1235</v>
      </c>
      <c r="G370" s="90" t="s">
        <v>1236</v>
      </c>
      <c r="H370" s="90" t="s">
        <v>1237</v>
      </c>
      <c r="I370" s="90" t="s">
        <v>1238</v>
      </c>
    </row>
    <row r="371" spans="1:9" s="90" customFormat="1" x14ac:dyDescent="0.2">
      <c r="A371" s="90" t="s">
        <v>1239</v>
      </c>
      <c r="B371" s="90" t="s">
        <v>1225</v>
      </c>
      <c r="C371" s="90" t="s">
        <v>1226</v>
      </c>
      <c r="D371" s="90" t="s">
        <v>1227</v>
      </c>
      <c r="E371" s="90" t="s">
        <v>1228</v>
      </c>
      <c r="F371" s="90" t="s">
        <v>1225</v>
      </c>
      <c r="G371" s="90" t="s">
        <v>1226</v>
      </c>
      <c r="H371" s="90" t="s">
        <v>1227</v>
      </c>
      <c r="I371" s="90" t="s">
        <v>1228</v>
      </c>
    </row>
    <row r="372" spans="1:9" s="90" customFormat="1" x14ac:dyDescent="0.2">
      <c r="A372" s="90" t="s">
        <v>1240</v>
      </c>
      <c r="B372" s="90" t="s">
        <v>1241</v>
      </c>
      <c r="C372" s="90" t="s">
        <v>1242</v>
      </c>
      <c r="D372" s="90" t="s">
        <v>1243</v>
      </c>
      <c r="E372" s="90" t="s">
        <v>1244</v>
      </c>
      <c r="F372" s="90" t="s">
        <v>1241</v>
      </c>
      <c r="G372" s="90" t="s">
        <v>1242</v>
      </c>
      <c r="H372" s="90" t="s">
        <v>1243</v>
      </c>
      <c r="I372" s="90" t="s">
        <v>1244</v>
      </c>
    </row>
    <row r="373" spans="1:9" s="90" customFormat="1" x14ac:dyDescent="0.2">
      <c r="A373" s="90" t="s">
        <v>1245</v>
      </c>
      <c r="B373" s="90" t="s">
        <v>1246</v>
      </c>
      <c r="C373" s="90" t="s">
        <v>1247</v>
      </c>
      <c r="D373" s="90" t="s">
        <v>1248</v>
      </c>
      <c r="E373" s="90" t="s">
        <v>1249</v>
      </c>
      <c r="F373" s="90" t="s">
        <v>1246</v>
      </c>
      <c r="G373" s="90" t="s">
        <v>1247</v>
      </c>
      <c r="H373" s="90" t="s">
        <v>1248</v>
      </c>
      <c r="I373" s="90" t="s">
        <v>1249</v>
      </c>
    </row>
    <row r="374" spans="1:9" s="90" customFormat="1" x14ac:dyDescent="0.2">
      <c r="A374" s="90" t="s">
        <v>4217</v>
      </c>
      <c r="B374" s="117" t="s">
        <v>4218</v>
      </c>
      <c r="C374" s="117" t="s">
        <v>4219</v>
      </c>
      <c r="D374" s="117" t="s">
        <v>4220</v>
      </c>
      <c r="E374" s="117" t="s">
        <v>4221</v>
      </c>
      <c r="F374" s="117" t="s">
        <v>4218</v>
      </c>
      <c r="G374" s="117" t="s">
        <v>4219</v>
      </c>
      <c r="H374" s="117" t="s">
        <v>4220</v>
      </c>
      <c r="I374" s="117" t="s">
        <v>4221</v>
      </c>
    </row>
    <row r="375" spans="1:9" s="90" customFormat="1" x14ac:dyDescent="0.2">
      <c r="A375" s="90" t="s">
        <v>4222</v>
      </c>
      <c r="B375" s="117" t="s">
        <v>4223</v>
      </c>
      <c r="C375" s="117" t="s">
        <v>4224</v>
      </c>
      <c r="D375" s="117" t="s">
        <v>4225</v>
      </c>
      <c r="E375" s="117" t="s">
        <v>4226</v>
      </c>
      <c r="F375" s="117" t="s">
        <v>4223</v>
      </c>
      <c r="G375" s="117" t="s">
        <v>4224</v>
      </c>
      <c r="H375" s="117" t="s">
        <v>4225</v>
      </c>
      <c r="I375" s="117" t="s">
        <v>4226</v>
      </c>
    </row>
    <row r="376" spans="1:9" s="90" customFormat="1" x14ac:dyDescent="0.2">
      <c r="A376" s="90" t="s">
        <v>1250</v>
      </c>
      <c r="B376" s="90" t="s">
        <v>1251</v>
      </c>
      <c r="C376" s="90" t="s">
        <v>1252</v>
      </c>
      <c r="D376" s="90" t="s">
        <v>1253</v>
      </c>
      <c r="E376" s="90" t="s">
        <v>1254</v>
      </c>
      <c r="F376" s="90" t="s">
        <v>3721</v>
      </c>
      <c r="G376" s="90" t="s">
        <v>3722</v>
      </c>
      <c r="H376" s="90" t="s">
        <v>3721</v>
      </c>
      <c r="I376" s="90" t="s">
        <v>1254</v>
      </c>
    </row>
    <row r="377" spans="1:9" s="90" customFormat="1" x14ac:dyDescent="0.2">
      <c r="A377" s="90" t="s">
        <v>4227</v>
      </c>
      <c r="B377" s="90" t="s">
        <v>1251</v>
      </c>
      <c r="C377" s="90" t="s">
        <v>1252</v>
      </c>
      <c r="D377" s="90" t="s">
        <v>1253</v>
      </c>
      <c r="E377" s="90" t="s">
        <v>1254</v>
      </c>
      <c r="F377" s="90" t="s">
        <v>3721</v>
      </c>
      <c r="G377" s="90" t="s">
        <v>3722</v>
      </c>
      <c r="H377" s="90" t="s">
        <v>3721</v>
      </c>
      <c r="I377" s="90" t="s">
        <v>1254</v>
      </c>
    </row>
    <row r="378" spans="1:9" s="90" customFormat="1" x14ac:dyDescent="0.2">
      <c r="A378" s="90" t="s">
        <v>1255</v>
      </c>
      <c r="B378" s="90" t="s">
        <v>1256</v>
      </c>
      <c r="C378" s="90" t="s">
        <v>1257</v>
      </c>
      <c r="D378" s="90" t="s">
        <v>1258</v>
      </c>
      <c r="E378" s="90" t="s">
        <v>1259</v>
      </c>
      <c r="F378" s="90" t="s">
        <v>1256</v>
      </c>
      <c r="G378" s="90" t="s">
        <v>1257</v>
      </c>
      <c r="H378" s="90" t="s">
        <v>1258</v>
      </c>
      <c r="I378" s="90" t="s">
        <v>1259</v>
      </c>
    </row>
    <row r="379" spans="1:9" s="90" customFormat="1" x14ac:dyDescent="0.2">
      <c r="A379" s="90" t="s">
        <v>4228</v>
      </c>
      <c r="B379" s="90" t="s">
        <v>1256</v>
      </c>
      <c r="C379" s="90" t="s">
        <v>1257</v>
      </c>
      <c r="D379" s="90" t="s">
        <v>1258</v>
      </c>
      <c r="E379" s="90" t="s">
        <v>1259</v>
      </c>
      <c r="F379" s="90" t="s">
        <v>1256</v>
      </c>
      <c r="G379" s="90" t="s">
        <v>1257</v>
      </c>
      <c r="H379" s="90" t="s">
        <v>1258</v>
      </c>
      <c r="I379" s="90" t="s">
        <v>1259</v>
      </c>
    </row>
    <row r="380" spans="1:9" s="90" customFormat="1" x14ac:dyDescent="0.2">
      <c r="A380" s="90" t="s">
        <v>1260</v>
      </c>
      <c r="B380" s="90" t="s">
        <v>1261</v>
      </c>
      <c r="C380" s="90" t="s">
        <v>1262</v>
      </c>
      <c r="D380" s="90" t="s">
        <v>1263</v>
      </c>
      <c r="E380" s="90" t="s">
        <v>1264</v>
      </c>
      <c r="F380" s="90" t="s">
        <v>1261</v>
      </c>
      <c r="G380" s="90" t="s">
        <v>1262</v>
      </c>
      <c r="H380" s="90" t="s">
        <v>1263</v>
      </c>
      <c r="I380" s="90" t="s">
        <v>1264</v>
      </c>
    </row>
    <row r="381" spans="1:9" s="90" customFormat="1" x14ac:dyDescent="0.2">
      <c r="A381" s="90" t="s">
        <v>4229</v>
      </c>
      <c r="B381" s="90" t="s">
        <v>1261</v>
      </c>
      <c r="C381" s="90" t="s">
        <v>1262</v>
      </c>
      <c r="D381" s="90" t="s">
        <v>1263</v>
      </c>
      <c r="E381" s="90" t="s">
        <v>1264</v>
      </c>
      <c r="F381" s="90" t="s">
        <v>1261</v>
      </c>
      <c r="G381" s="90" t="s">
        <v>1262</v>
      </c>
      <c r="H381" s="90" t="s">
        <v>1263</v>
      </c>
      <c r="I381" s="90" t="s">
        <v>1264</v>
      </c>
    </row>
    <row r="382" spans="1:9" s="90" customFormat="1" x14ac:dyDescent="0.2">
      <c r="A382" s="90" t="s">
        <v>1265</v>
      </c>
      <c r="B382" s="90" t="s">
        <v>1266</v>
      </c>
      <c r="C382" s="90" t="s">
        <v>1267</v>
      </c>
      <c r="D382" s="90" t="s">
        <v>1268</v>
      </c>
      <c r="E382" s="90" t="s">
        <v>1269</v>
      </c>
      <c r="F382" s="90" t="s">
        <v>1266</v>
      </c>
      <c r="G382" s="90" t="s">
        <v>1267</v>
      </c>
      <c r="H382" s="90" t="s">
        <v>1268</v>
      </c>
      <c r="I382" s="90" t="s">
        <v>1269</v>
      </c>
    </row>
    <row r="383" spans="1:9" s="90" customFormat="1" x14ac:dyDescent="0.2">
      <c r="A383" s="90" t="s">
        <v>1270</v>
      </c>
      <c r="B383" s="90" t="s">
        <v>1271</v>
      </c>
      <c r="C383" s="90" t="s">
        <v>1272</v>
      </c>
      <c r="D383" s="90" t="s">
        <v>1273</v>
      </c>
      <c r="E383" s="90" t="s">
        <v>1274</v>
      </c>
      <c r="F383" s="90" t="s">
        <v>1271</v>
      </c>
      <c r="G383" s="90" t="s">
        <v>1272</v>
      </c>
      <c r="H383" s="90" t="s">
        <v>1273</v>
      </c>
      <c r="I383" s="90" t="s">
        <v>1274</v>
      </c>
    </row>
    <row r="384" spans="1:9" s="90" customFormat="1" x14ac:dyDescent="0.2">
      <c r="A384" s="90" t="s">
        <v>1275</v>
      </c>
      <c r="B384" s="90" t="s">
        <v>1276</v>
      </c>
      <c r="C384" s="90" t="s">
        <v>1277</v>
      </c>
      <c r="D384" s="90" t="s">
        <v>1278</v>
      </c>
      <c r="E384" s="90" t="s">
        <v>3805</v>
      </c>
      <c r="F384" s="90" t="s">
        <v>1276</v>
      </c>
      <c r="G384" s="90" t="s">
        <v>1277</v>
      </c>
      <c r="H384" s="90" t="s">
        <v>1278</v>
      </c>
      <c r="I384" s="90" t="s">
        <v>3805</v>
      </c>
    </row>
    <row r="385" spans="1:9" s="90" customFormat="1" x14ac:dyDescent="0.2">
      <c r="A385" s="90" t="s">
        <v>1279</v>
      </c>
      <c r="B385" s="90" t="s">
        <v>1280</v>
      </c>
      <c r="C385" s="90" t="s">
        <v>1281</v>
      </c>
      <c r="D385" s="90" t="s">
        <v>1282</v>
      </c>
      <c r="E385" s="90" t="s">
        <v>1283</v>
      </c>
      <c r="F385" s="90" t="s">
        <v>1280</v>
      </c>
      <c r="G385" s="90" t="s">
        <v>1281</v>
      </c>
      <c r="H385" s="90" t="s">
        <v>3723</v>
      </c>
      <c r="I385" s="90" t="s">
        <v>1283</v>
      </c>
    </row>
    <row r="386" spans="1:9" s="90" customFormat="1" x14ac:dyDescent="0.2">
      <c r="A386" s="90" t="s">
        <v>4230</v>
      </c>
      <c r="B386" s="90" t="s">
        <v>5182</v>
      </c>
      <c r="C386" s="90" t="s">
        <v>4231</v>
      </c>
      <c r="D386" s="90" t="s">
        <v>5183</v>
      </c>
      <c r="E386" s="90" t="s">
        <v>5184</v>
      </c>
      <c r="F386" s="90" t="s">
        <v>5182</v>
      </c>
      <c r="G386" s="90" t="s">
        <v>4231</v>
      </c>
      <c r="H386" s="90" t="s">
        <v>5183</v>
      </c>
      <c r="I386" s="90" t="s">
        <v>5184</v>
      </c>
    </row>
    <row r="387" spans="1:9" s="90" customFormat="1" x14ac:dyDescent="0.2">
      <c r="A387" s="90" t="s">
        <v>4232</v>
      </c>
      <c r="B387" s="90" t="s">
        <v>5185</v>
      </c>
      <c r="C387" s="90" t="s">
        <v>4233</v>
      </c>
      <c r="D387" s="90" t="s">
        <v>5186</v>
      </c>
      <c r="E387" s="90" t="s">
        <v>5187</v>
      </c>
      <c r="F387" s="90" t="s">
        <v>5185</v>
      </c>
      <c r="G387" s="90" t="s">
        <v>4233</v>
      </c>
      <c r="H387" s="90" t="s">
        <v>5186</v>
      </c>
      <c r="I387" s="90" t="s">
        <v>5187</v>
      </c>
    </row>
    <row r="388" spans="1:9" s="90" customFormat="1" x14ac:dyDescent="0.2">
      <c r="A388" s="90" t="s">
        <v>4234</v>
      </c>
      <c r="B388" s="90" t="s">
        <v>5188</v>
      </c>
      <c r="C388" s="90" t="s">
        <v>4235</v>
      </c>
      <c r="D388" s="90" t="s">
        <v>5189</v>
      </c>
      <c r="E388" s="90" t="s">
        <v>5190</v>
      </c>
      <c r="F388" s="90" t="s">
        <v>5188</v>
      </c>
      <c r="G388" s="90" t="s">
        <v>4235</v>
      </c>
      <c r="H388" s="90" t="s">
        <v>5189</v>
      </c>
      <c r="I388" s="90" t="s">
        <v>5190</v>
      </c>
    </row>
    <row r="389" spans="1:9" s="90" customFormat="1" x14ac:dyDescent="0.2">
      <c r="A389" s="90" t="s">
        <v>4236</v>
      </c>
      <c r="B389" s="90" t="s">
        <v>5191</v>
      </c>
      <c r="C389" s="90" t="s">
        <v>4237</v>
      </c>
      <c r="D389" s="90" t="s">
        <v>5192</v>
      </c>
      <c r="E389" s="90" t="s">
        <v>5193</v>
      </c>
      <c r="F389" s="90" t="s">
        <v>5191</v>
      </c>
      <c r="G389" s="90" t="s">
        <v>4237</v>
      </c>
      <c r="H389" s="90" t="s">
        <v>5192</v>
      </c>
      <c r="I389" s="90" t="s">
        <v>5193</v>
      </c>
    </row>
    <row r="390" spans="1:9" s="90" customFormat="1" x14ac:dyDescent="0.2">
      <c r="A390" s="90" t="s">
        <v>1284</v>
      </c>
      <c r="B390" s="90" t="s">
        <v>1285</v>
      </c>
      <c r="C390" s="90" t="s">
        <v>1286</v>
      </c>
      <c r="D390" s="90" t="s">
        <v>1287</v>
      </c>
      <c r="E390" s="90" t="s">
        <v>1288</v>
      </c>
      <c r="F390" s="90" t="s">
        <v>3724</v>
      </c>
      <c r="G390" s="90" t="s">
        <v>3725</v>
      </c>
      <c r="H390" s="90" t="s">
        <v>3726</v>
      </c>
      <c r="I390" s="90" t="s">
        <v>5431</v>
      </c>
    </row>
    <row r="391" spans="1:9" s="90" customFormat="1" x14ac:dyDescent="0.2">
      <c r="A391" s="90" t="s">
        <v>1289</v>
      </c>
      <c r="B391" s="90" t="s">
        <v>1290</v>
      </c>
      <c r="C391" s="90" t="s">
        <v>1291</v>
      </c>
      <c r="D391" s="90" t="s">
        <v>1292</v>
      </c>
      <c r="E391" s="90" t="s">
        <v>1293</v>
      </c>
      <c r="F391" s="90" t="s">
        <v>1290</v>
      </c>
      <c r="G391" s="90" t="s">
        <v>3727</v>
      </c>
      <c r="H391" s="90" t="s">
        <v>3728</v>
      </c>
      <c r="I391" s="90" t="s">
        <v>1293</v>
      </c>
    </row>
    <row r="392" spans="1:9" s="90" customFormat="1" x14ac:dyDescent="0.2">
      <c r="A392" s="90" t="s">
        <v>4238</v>
      </c>
      <c r="B392" s="90" t="s">
        <v>1290</v>
      </c>
      <c r="C392" s="90" t="s">
        <v>1291</v>
      </c>
      <c r="D392" s="90" t="s">
        <v>1292</v>
      </c>
      <c r="E392" s="90" t="s">
        <v>1293</v>
      </c>
      <c r="F392" s="90" t="s">
        <v>1290</v>
      </c>
      <c r="G392" s="90" t="s">
        <v>3727</v>
      </c>
      <c r="H392" s="90" t="s">
        <v>3728</v>
      </c>
      <c r="I392" s="90" t="s">
        <v>1293</v>
      </c>
    </row>
    <row r="393" spans="1:9" s="90" customFormat="1" x14ac:dyDescent="0.2">
      <c r="A393" s="90" t="s">
        <v>1294</v>
      </c>
      <c r="B393" s="90" t="s">
        <v>1295</v>
      </c>
      <c r="C393" s="90" t="s">
        <v>1296</v>
      </c>
      <c r="D393" s="90" t="s">
        <v>1297</v>
      </c>
      <c r="E393" s="90" t="s">
        <v>1298</v>
      </c>
      <c r="F393" s="90" t="s">
        <v>1295</v>
      </c>
      <c r="G393" s="90" t="s">
        <v>1296</v>
      </c>
      <c r="H393" s="90" t="s">
        <v>1297</v>
      </c>
      <c r="I393" s="90" t="s">
        <v>1298</v>
      </c>
    </row>
    <row r="394" spans="1:9" s="90" customFormat="1" x14ac:dyDescent="0.2">
      <c r="A394" s="90" t="s">
        <v>4239</v>
      </c>
      <c r="B394" s="90" t="s">
        <v>1295</v>
      </c>
      <c r="C394" s="90" t="s">
        <v>1296</v>
      </c>
      <c r="D394" s="90" t="s">
        <v>1297</v>
      </c>
      <c r="E394" s="90" t="s">
        <v>1298</v>
      </c>
      <c r="F394" s="90" t="s">
        <v>1295</v>
      </c>
      <c r="G394" s="90" t="s">
        <v>1296</v>
      </c>
      <c r="H394" s="90" t="s">
        <v>1297</v>
      </c>
      <c r="I394" s="90" t="s">
        <v>1298</v>
      </c>
    </row>
    <row r="395" spans="1:9" s="90" customFormat="1" x14ac:dyDescent="0.2">
      <c r="A395" s="90" t="s">
        <v>1299</v>
      </c>
      <c r="B395" s="90" t="s">
        <v>1300</v>
      </c>
      <c r="C395" s="90" t="s">
        <v>1301</v>
      </c>
      <c r="D395" s="90" t="s">
        <v>1302</v>
      </c>
      <c r="E395" s="90" t="s">
        <v>1303</v>
      </c>
      <c r="F395" s="90" t="s">
        <v>1300</v>
      </c>
      <c r="G395" s="90" t="s">
        <v>1301</v>
      </c>
      <c r="H395" s="90" t="s">
        <v>1302</v>
      </c>
      <c r="I395" s="90" t="s">
        <v>1303</v>
      </c>
    </row>
    <row r="396" spans="1:9" s="90" customFormat="1" x14ac:dyDescent="0.2">
      <c r="A396" s="90" t="s">
        <v>1304</v>
      </c>
      <c r="B396" s="90" t="s">
        <v>4240</v>
      </c>
      <c r="C396" s="90" t="s">
        <v>1305</v>
      </c>
      <c r="D396" s="90" t="s">
        <v>1306</v>
      </c>
      <c r="E396" s="90" t="s">
        <v>1307</v>
      </c>
      <c r="F396" s="90" t="s">
        <v>3729</v>
      </c>
      <c r="G396" s="90" t="s">
        <v>3730</v>
      </c>
      <c r="H396" s="90" t="s">
        <v>1306</v>
      </c>
      <c r="I396" s="90" t="s">
        <v>1307</v>
      </c>
    </row>
    <row r="397" spans="1:9" s="90" customFormat="1" x14ac:dyDescent="0.2">
      <c r="A397" s="90" t="s">
        <v>1308</v>
      </c>
      <c r="B397" s="90" t="s">
        <v>1309</v>
      </c>
      <c r="C397" s="90" t="s">
        <v>1310</v>
      </c>
      <c r="D397" s="90" t="s">
        <v>1311</v>
      </c>
      <c r="E397" s="90" t="s">
        <v>1312</v>
      </c>
      <c r="F397" s="90" t="s">
        <v>1309</v>
      </c>
      <c r="G397" s="90" t="s">
        <v>1310</v>
      </c>
      <c r="H397" s="90" t="s">
        <v>1311</v>
      </c>
      <c r="I397" s="90" t="s">
        <v>1312</v>
      </c>
    </row>
    <row r="398" spans="1:9" s="90" customFormat="1" x14ac:dyDescent="0.2">
      <c r="A398" s="90" t="s">
        <v>1313</v>
      </c>
      <c r="B398" s="90" t="s">
        <v>1314</v>
      </c>
      <c r="C398" s="90" t="s">
        <v>1315</v>
      </c>
      <c r="D398" s="90" t="s">
        <v>1316</v>
      </c>
      <c r="E398" s="90" t="s">
        <v>1317</v>
      </c>
      <c r="F398" s="90" t="s">
        <v>1314</v>
      </c>
      <c r="G398" s="90" t="s">
        <v>1315</v>
      </c>
      <c r="H398" s="90" t="s">
        <v>3731</v>
      </c>
      <c r="I398" s="90" t="s">
        <v>1317</v>
      </c>
    </row>
    <row r="399" spans="1:9" s="90" customFormat="1" x14ac:dyDescent="0.2">
      <c r="A399" s="90" t="s">
        <v>1318</v>
      </c>
      <c r="B399" s="90" t="s">
        <v>1319</v>
      </c>
      <c r="C399" s="90" t="s">
        <v>1320</v>
      </c>
      <c r="D399" s="90" t="s">
        <v>1321</v>
      </c>
      <c r="E399" s="90" t="s">
        <v>1322</v>
      </c>
      <c r="F399" s="90" t="s">
        <v>1319</v>
      </c>
      <c r="G399" s="90" t="s">
        <v>1320</v>
      </c>
      <c r="H399" s="90" t="s">
        <v>1321</v>
      </c>
      <c r="I399" s="90" t="s">
        <v>1322</v>
      </c>
    </row>
    <row r="400" spans="1:9" s="90" customFormat="1" x14ac:dyDescent="0.2">
      <c r="A400" s="90" t="s">
        <v>4241</v>
      </c>
      <c r="B400" s="90" t="s">
        <v>1319</v>
      </c>
      <c r="C400" s="90" t="s">
        <v>1320</v>
      </c>
      <c r="D400" s="90" t="s">
        <v>1321</v>
      </c>
      <c r="E400" s="90" t="s">
        <v>1322</v>
      </c>
      <c r="F400" s="90" t="s">
        <v>1319</v>
      </c>
      <c r="G400" s="90" t="s">
        <v>1320</v>
      </c>
      <c r="H400" s="90" t="s">
        <v>1321</v>
      </c>
      <c r="I400" s="90" t="s">
        <v>1322</v>
      </c>
    </row>
    <row r="401" spans="1:9" s="90" customFormat="1" x14ac:dyDescent="0.2">
      <c r="A401" s="90" t="s">
        <v>1323</v>
      </c>
      <c r="B401" s="90" t="s">
        <v>1324</v>
      </c>
      <c r="C401" s="90" t="s">
        <v>1325</v>
      </c>
      <c r="D401" s="90" t="s">
        <v>1326</v>
      </c>
      <c r="E401" s="90" t="s">
        <v>1327</v>
      </c>
      <c r="F401" s="90" t="s">
        <v>1324</v>
      </c>
      <c r="G401" s="90" t="s">
        <v>1325</v>
      </c>
      <c r="H401" s="90" t="s">
        <v>1326</v>
      </c>
      <c r="I401" s="90" t="s">
        <v>1327</v>
      </c>
    </row>
    <row r="402" spans="1:9" s="90" customFormat="1" x14ac:dyDescent="0.2">
      <c r="A402" s="90" t="s">
        <v>1328</v>
      </c>
      <c r="B402" s="90" t="s">
        <v>1329</v>
      </c>
      <c r="C402" s="90" t="s">
        <v>1330</v>
      </c>
      <c r="D402" s="90" t="s">
        <v>1331</v>
      </c>
      <c r="E402" s="90" t="s">
        <v>1332</v>
      </c>
      <c r="F402" s="90" t="s">
        <v>1329</v>
      </c>
      <c r="G402" s="90" t="s">
        <v>1330</v>
      </c>
      <c r="H402" s="90" t="s">
        <v>1331</v>
      </c>
      <c r="I402" s="90" t="s">
        <v>1332</v>
      </c>
    </row>
    <row r="403" spans="1:9" s="90" customFormat="1" x14ac:dyDescent="0.2">
      <c r="A403" s="90" t="s">
        <v>1333</v>
      </c>
      <c r="B403" s="90" t="s">
        <v>1334</v>
      </c>
      <c r="C403" s="90" t="s">
        <v>1335</v>
      </c>
      <c r="D403" s="90" t="s">
        <v>1336</v>
      </c>
      <c r="E403" s="90" t="s">
        <v>1337</v>
      </c>
      <c r="F403" s="90" t="s">
        <v>1334</v>
      </c>
      <c r="G403" s="90" t="s">
        <v>1335</v>
      </c>
      <c r="H403" s="90" t="s">
        <v>3732</v>
      </c>
      <c r="I403" s="90" t="s">
        <v>1337</v>
      </c>
    </row>
    <row r="404" spans="1:9" s="90" customFormat="1" x14ac:dyDescent="0.2">
      <c r="A404" s="90" t="s">
        <v>1338</v>
      </c>
      <c r="B404" s="90" t="s">
        <v>1339</v>
      </c>
      <c r="C404" s="90" t="s">
        <v>1340</v>
      </c>
      <c r="D404" s="90" t="s">
        <v>1341</v>
      </c>
      <c r="E404" s="90" t="s">
        <v>1342</v>
      </c>
      <c r="F404" s="90" t="s">
        <v>1339</v>
      </c>
      <c r="G404" s="90" t="s">
        <v>1340</v>
      </c>
      <c r="H404" s="90" t="s">
        <v>1341</v>
      </c>
      <c r="I404" s="90" t="s">
        <v>1342</v>
      </c>
    </row>
    <row r="405" spans="1:9" s="90" customFormat="1" x14ac:dyDescent="0.2">
      <c r="A405" s="90" t="s">
        <v>1343</v>
      </c>
      <c r="B405" s="90" t="s">
        <v>1344</v>
      </c>
      <c r="C405" s="90" t="s">
        <v>1345</v>
      </c>
      <c r="D405" s="90" t="s">
        <v>1346</v>
      </c>
      <c r="E405" s="90" t="s">
        <v>1347</v>
      </c>
      <c r="F405" s="90" t="s">
        <v>1344</v>
      </c>
      <c r="G405" s="90" t="s">
        <v>1345</v>
      </c>
      <c r="H405" s="90" t="s">
        <v>1346</v>
      </c>
      <c r="I405" s="90" t="s">
        <v>1347</v>
      </c>
    </row>
    <row r="406" spans="1:9" s="90" customFormat="1" x14ac:dyDescent="0.2">
      <c r="A406" s="90" t="s">
        <v>4242</v>
      </c>
      <c r="B406" s="90" t="s">
        <v>1344</v>
      </c>
      <c r="C406" s="90" t="s">
        <v>1345</v>
      </c>
      <c r="D406" s="90" t="s">
        <v>1346</v>
      </c>
      <c r="E406" s="90" t="s">
        <v>1347</v>
      </c>
      <c r="F406" s="90" t="s">
        <v>1344</v>
      </c>
      <c r="G406" s="90" t="s">
        <v>1345</v>
      </c>
      <c r="H406" s="90" t="s">
        <v>1346</v>
      </c>
      <c r="I406" s="90" t="s">
        <v>1347</v>
      </c>
    </row>
    <row r="407" spans="1:9" s="90" customFormat="1" x14ac:dyDescent="0.2">
      <c r="A407" s="90" t="s">
        <v>1348</v>
      </c>
      <c r="B407" s="90" t="s">
        <v>1349</v>
      </c>
      <c r="C407" s="90" t="s">
        <v>1350</v>
      </c>
      <c r="D407" s="90" t="s">
        <v>1351</v>
      </c>
      <c r="E407" s="90" t="s">
        <v>1352</v>
      </c>
      <c r="F407" s="90" t="s">
        <v>1349</v>
      </c>
      <c r="G407" s="90" t="s">
        <v>1350</v>
      </c>
      <c r="H407" s="90" t="s">
        <v>1351</v>
      </c>
      <c r="I407" s="90" t="s">
        <v>1352</v>
      </c>
    </row>
    <row r="408" spans="1:9" s="90" customFormat="1" x14ac:dyDescent="0.2">
      <c r="A408" s="90" t="s">
        <v>1353</v>
      </c>
      <c r="B408" s="90" t="s">
        <v>1354</v>
      </c>
      <c r="C408" s="90" t="s">
        <v>1355</v>
      </c>
      <c r="D408" s="90" t="s">
        <v>1356</v>
      </c>
      <c r="E408" s="90" t="s">
        <v>1357</v>
      </c>
      <c r="F408" s="90" t="s">
        <v>1354</v>
      </c>
      <c r="G408" s="90" t="s">
        <v>1355</v>
      </c>
      <c r="H408" s="90" t="s">
        <v>1356</v>
      </c>
      <c r="I408" s="90" t="s">
        <v>1357</v>
      </c>
    </row>
    <row r="409" spans="1:9" s="90" customFormat="1" x14ac:dyDescent="0.2">
      <c r="A409" s="90" t="s">
        <v>1358</v>
      </c>
      <c r="B409" s="90" t="s">
        <v>1359</v>
      </c>
      <c r="C409" s="90" t="s">
        <v>1360</v>
      </c>
      <c r="D409" s="90" t="s">
        <v>1361</v>
      </c>
      <c r="E409" s="90" t="s">
        <v>1362</v>
      </c>
      <c r="F409" s="90" t="s">
        <v>1359</v>
      </c>
      <c r="G409" s="90" t="s">
        <v>1360</v>
      </c>
      <c r="H409" s="90" t="s">
        <v>1361</v>
      </c>
      <c r="I409" s="90" t="s">
        <v>1362</v>
      </c>
    </row>
    <row r="410" spans="1:9" s="90" customFormat="1" x14ac:dyDescent="0.2">
      <c r="A410" s="90" t="s">
        <v>1363</v>
      </c>
      <c r="B410" s="90" t="s">
        <v>1364</v>
      </c>
      <c r="C410" s="90" t="s">
        <v>1365</v>
      </c>
      <c r="D410" s="90" t="s">
        <v>1366</v>
      </c>
      <c r="E410" s="90" t="s">
        <v>1367</v>
      </c>
      <c r="F410" s="90" t="s">
        <v>1364</v>
      </c>
      <c r="G410" s="90" t="s">
        <v>1365</v>
      </c>
      <c r="H410" s="90" t="s">
        <v>1366</v>
      </c>
      <c r="I410" s="90" t="s">
        <v>1367</v>
      </c>
    </row>
    <row r="411" spans="1:9" s="90" customFormat="1" x14ac:dyDescent="0.2">
      <c r="A411" s="90" t="s">
        <v>1368</v>
      </c>
      <c r="B411" s="90" t="s">
        <v>1369</v>
      </c>
      <c r="C411" s="90" t="s">
        <v>1370</v>
      </c>
      <c r="D411" s="90" t="s">
        <v>1371</v>
      </c>
      <c r="E411" s="90" t="s">
        <v>1372</v>
      </c>
      <c r="F411" s="90" t="s">
        <v>1369</v>
      </c>
      <c r="G411" s="90" t="s">
        <v>1370</v>
      </c>
      <c r="H411" s="90" t="s">
        <v>3733</v>
      </c>
      <c r="I411" s="90" t="s">
        <v>1372</v>
      </c>
    </row>
    <row r="412" spans="1:9" s="90" customFormat="1" x14ac:dyDescent="0.2">
      <c r="A412" s="90" t="s">
        <v>4243</v>
      </c>
      <c r="B412" s="90" t="s">
        <v>1369</v>
      </c>
      <c r="C412" s="90" t="s">
        <v>1370</v>
      </c>
      <c r="D412" s="90" t="s">
        <v>1371</v>
      </c>
      <c r="E412" s="90" t="s">
        <v>1372</v>
      </c>
      <c r="F412" s="90" t="s">
        <v>1369</v>
      </c>
      <c r="G412" s="90" t="s">
        <v>1370</v>
      </c>
      <c r="H412" s="90" t="s">
        <v>3733</v>
      </c>
      <c r="I412" s="90" t="s">
        <v>1372</v>
      </c>
    </row>
    <row r="413" spans="1:9" s="90" customFormat="1" x14ac:dyDescent="0.2">
      <c r="A413" s="90" t="s">
        <v>1373</v>
      </c>
      <c r="B413" s="90" t="s">
        <v>1374</v>
      </c>
      <c r="C413" s="90" t="s">
        <v>1375</v>
      </c>
      <c r="D413" s="90" t="s">
        <v>1376</v>
      </c>
      <c r="E413" s="90" t="s">
        <v>1377</v>
      </c>
      <c r="F413" s="90" t="s">
        <v>1374</v>
      </c>
      <c r="G413" s="90" t="s">
        <v>1375</v>
      </c>
      <c r="H413" s="90" t="s">
        <v>1376</v>
      </c>
      <c r="I413" s="90" t="s">
        <v>1377</v>
      </c>
    </row>
    <row r="414" spans="1:9" s="90" customFormat="1" x14ac:dyDescent="0.2">
      <c r="A414" s="90" t="s">
        <v>1378</v>
      </c>
      <c r="B414" s="90" t="s">
        <v>1379</v>
      </c>
      <c r="C414" s="90" t="s">
        <v>1380</v>
      </c>
      <c r="D414" s="90" t="s">
        <v>1381</v>
      </c>
      <c r="E414" s="90" t="s">
        <v>1382</v>
      </c>
      <c r="F414" s="90" t="s">
        <v>1379</v>
      </c>
      <c r="G414" s="90" t="s">
        <v>3734</v>
      </c>
      <c r="H414" s="90" t="s">
        <v>3735</v>
      </c>
      <c r="I414" s="90" t="s">
        <v>1382</v>
      </c>
    </row>
    <row r="415" spans="1:9" s="90" customFormat="1" x14ac:dyDescent="0.2">
      <c r="A415" s="90" t="s">
        <v>1383</v>
      </c>
      <c r="B415" s="90" t="s">
        <v>1384</v>
      </c>
      <c r="C415" s="90" t="s">
        <v>1385</v>
      </c>
      <c r="D415" s="90" t="s">
        <v>1386</v>
      </c>
      <c r="E415" s="90" t="s">
        <v>1387</v>
      </c>
      <c r="F415" s="90" t="s">
        <v>1384</v>
      </c>
      <c r="G415" s="90" t="s">
        <v>1385</v>
      </c>
      <c r="H415" s="90" t="s">
        <v>1386</v>
      </c>
      <c r="I415" s="90" t="s">
        <v>1387</v>
      </c>
    </row>
    <row r="416" spans="1:9" s="90" customFormat="1" x14ac:dyDescent="0.2">
      <c r="A416" s="90" t="s">
        <v>1388</v>
      </c>
      <c r="B416" s="90" t="s">
        <v>1389</v>
      </c>
      <c r="C416" s="90" t="s">
        <v>1390</v>
      </c>
      <c r="D416" s="90" t="s">
        <v>1391</v>
      </c>
      <c r="E416" s="90" t="s">
        <v>1392</v>
      </c>
      <c r="F416" s="90" t="s">
        <v>1389</v>
      </c>
      <c r="G416" s="90" t="s">
        <v>1390</v>
      </c>
      <c r="H416" s="90" t="s">
        <v>1391</v>
      </c>
      <c r="I416" s="90" t="s">
        <v>1392</v>
      </c>
    </row>
    <row r="417" spans="1:9" s="90" customFormat="1" x14ac:dyDescent="0.2">
      <c r="A417" s="90" t="s">
        <v>1393</v>
      </c>
      <c r="B417" s="90" t="s">
        <v>1394</v>
      </c>
      <c r="C417" s="90" t="s">
        <v>1395</v>
      </c>
      <c r="D417" s="90" t="s">
        <v>1396</v>
      </c>
      <c r="E417" s="90" t="s">
        <v>1397</v>
      </c>
      <c r="F417" s="90" t="s">
        <v>1394</v>
      </c>
      <c r="G417" s="90" t="s">
        <v>1395</v>
      </c>
      <c r="H417" s="90" t="s">
        <v>1396</v>
      </c>
      <c r="I417" s="90" t="s">
        <v>1397</v>
      </c>
    </row>
    <row r="418" spans="1:9" s="90" customFormat="1" x14ac:dyDescent="0.2">
      <c r="A418" s="90" t="s">
        <v>1398</v>
      </c>
      <c r="B418" s="90" t="s">
        <v>1399</v>
      </c>
      <c r="C418" s="90" t="s">
        <v>1400</v>
      </c>
      <c r="D418" s="90" t="s">
        <v>1401</v>
      </c>
      <c r="E418" s="90" t="s">
        <v>1402</v>
      </c>
      <c r="F418" s="90" t="s">
        <v>1399</v>
      </c>
      <c r="G418" s="90" t="s">
        <v>1400</v>
      </c>
      <c r="H418" s="90" t="s">
        <v>1401</v>
      </c>
      <c r="I418" s="90" t="s">
        <v>1402</v>
      </c>
    </row>
    <row r="419" spans="1:9" s="90" customFormat="1" x14ac:dyDescent="0.2">
      <c r="A419" s="90" t="s">
        <v>1403</v>
      </c>
      <c r="B419" s="90" t="s">
        <v>1404</v>
      </c>
      <c r="C419" s="90" t="s">
        <v>1405</v>
      </c>
      <c r="D419" s="90" t="s">
        <v>1406</v>
      </c>
      <c r="E419" s="90" t="s">
        <v>1407</v>
      </c>
      <c r="F419" s="90" t="s">
        <v>1404</v>
      </c>
      <c r="G419" s="90" t="s">
        <v>1405</v>
      </c>
      <c r="H419" s="90" t="s">
        <v>1406</v>
      </c>
      <c r="I419" s="90" t="s">
        <v>1407</v>
      </c>
    </row>
    <row r="420" spans="1:9" s="90" customFormat="1" x14ac:dyDescent="0.2">
      <c r="A420" s="90" t="s">
        <v>1408</v>
      </c>
      <c r="B420" s="90" t="s">
        <v>1409</v>
      </c>
      <c r="C420" s="90" t="s">
        <v>1410</v>
      </c>
      <c r="D420" s="90" t="s">
        <v>1411</v>
      </c>
      <c r="E420" s="90" t="s">
        <v>1412</v>
      </c>
      <c r="F420" s="90" t="s">
        <v>1409</v>
      </c>
      <c r="G420" s="90" t="s">
        <v>1410</v>
      </c>
      <c r="H420" s="90" t="s">
        <v>1411</v>
      </c>
      <c r="I420" s="90" t="s">
        <v>1412</v>
      </c>
    </row>
    <row r="421" spans="1:9" s="90" customFormat="1" x14ac:dyDescent="0.2">
      <c r="A421" s="90" t="s">
        <v>1413</v>
      </c>
      <c r="B421" s="90" t="s">
        <v>1414</v>
      </c>
      <c r="C421" s="90" t="s">
        <v>1415</v>
      </c>
      <c r="D421" s="90" t="s">
        <v>1416</v>
      </c>
      <c r="E421" s="90" t="s">
        <v>1417</v>
      </c>
      <c r="F421" s="90" t="s">
        <v>1414</v>
      </c>
      <c r="G421" s="90" t="s">
        <v>1415</v>
      </c>
      <c r="H421" s="90" t="s">
        <v>1416</v>
      </c>
      <c r="I421" s="90" t="s">
        <v>1417</v>
      </c>
    </row>
    <row r="422" spans="1:9" s="90" customFormat="1" x14ac:dyDescent="0.2">
      <c r="A422" s="90" t="s">
        <v>1418</v>
      </c>
      <c r="B422" s="90" t="s">
        <v>1419</v>
      </c>
      <c r="C422" s="90" t="s">
        <v>1420</v>
      </c>
      <c r="D422" s="90" t="s">
        <v>1421</v>
      </c>
      <c r="E422" s="90" t="s">
        <v>1422</v>
      </c>
      <c r="F422" s="90" t="s">
        <v>1419</v>
      </c>
      <c r="G422" s="90" t="s">
        <v>1420</v>
      </c>
      <c r="H422" s="90" t="s">
        <v>1421</v>
      </c>
      <c r="I422" s="90" t="s">
        <v>1422</v>
      </c>
    </row>
    <row r="423" spans="1:9" s="90" customFormat="1" x14ac:dyDescent="0.2">
      <c r="A423" s="90" t="s">
        <v>1423</v>
      </c>
      <c r="B423" s="90" t="s">
        <v>1424</v>
      </c>
      <c r="C423" s="90" t="s">
        <v>1425</v>
      </c>
      <c r="D423" s="90" t="s">
        <v>1426</v>
      </c>
      <c r="E423" s="90" t="s">
        <v>1427</v>
      </c>
      <c r="F423" s="90" t="s">
        <v>1424</v>
      </c>
      <c r="G423" s="90" t="s">
        <v>1425</v>
      </c>
      <c r="H423" s="90" t="s">
        <v>1426</v>
      </c>
      <c r="I423" s="90" t="s">
        <v>1427</v>
      </c>
    </row>
    <row r="424" spans="1:9" s="90" customFormat="1" x14ac:dyDescent="0.2">
      <c r="A424" s="90" t="s">
        <v>1428</v>
      </c>
      <c r="B424" s="90" t="s">
        <v>1429</v>
      </c>
      <c r="C424" s="90" t="s">
        <v>1430</v>
      </c>
      <c r="D424" s="90" t="s">
        <v>1431</v>
      </c>
      <c r="E424" s="90" t="s">
        <v>1432</v>
      </c>
      <c r="F424" s="90" t="s">
        <v>1429</v>
      </c>
      <c r="G424" s="90" t="s">
        <v>1430</v>
      </c>
      <c r="H424" s="90" t="s">
        <v>3736</v>
      </c>
      <c r="I424" s="90" t="s">
        <v>1432</v>
      </c>
    </row>
    <row r="425" spans="1:9" s="90" customFormat="1" x14ac:dyDescent="0.2">
      <c r="A425" s="90" t="s">
        <v>1433</v>
      </c>
      <c r="B425" s="90" t="s">
        <v>1434</v>
      </c>
      <c r="C425" s="90" t="s">
        <v>1435</v>
      </c>
      <c r="D425" s="90" t="s">
        <v>1436</v>
      </c>
      <c r="E425" s="90" t="s">
        <v>1437</v>
      </c>
      <c r="F425" s="90" t="s">
        <v>1434</v>
      </c>
      <c r="G425" s="90" t="s">
        <v>1435</v>
      </c>
      <c r="H425" s="90" t="s">
        <v>1436</v>
      </c>
      <c r="I425" s="90" t="s">
        <v>1437</v>
      </c>
    </row>
    <row r="426" spans="1:9" s="90" customFormat="1" x14ac:dyDescent="0.2">
      <c r="A426" s="90" t="s">
        <v>1438</v>
      </c>
      <c r="B426" s="90" t="s">
        <v>1409</v>
      </c>
      <c r="C426" s="90" t="s">
        <v>1410</v>
      </c>
      <c r="D426" s="90" t="s">
        <v>1411</v>
      </c>
      <c r="E426" s="90" t="s">
        <v>1412</v>
      </c>
      <c r="F426" s="90" t="s">
        <v>1409</v>
      </c>
      <c r="G426" s="90" t="s">
        <v>1410</v>
      </c>
      <c r="H426" s="90" t="s">
        <v>1411</v>
      </c>
      <c r="I426" s="90" t="s">
        <v>1412</v>
      </c>
    </row>
    <row r="427" spans="1:9" s="90" customFormat="1" x14ac:dyDescent="0.2">
      <c r="A427" s="90" t="s">
        <v>1439</v>
      </c>
      <c r="B427" s="90" t="s">
        <v>1440</v>
      </c>
      <c r="C427" s="90" t="s">
        <v>1441</v>
      </c>
      <c r="D427" s="90" t="s">
        <v>1442</v>
      </c>
      <c r="E427" s="90" t="s">
        <v>1443</v>
      </c>
      <c r="F427" s="90" t="s">
        <v>1440</v>
      </c>
      <c r="G427" s="90" t="s">
        <v>1441</v>
      </c>
      <c r="H427" s="90" t="s">
        <v>1442</v>
      </c>
      <c r="I427" s="90" t="s">
        <v>1443</v>
      </c>
    </row>
    <row r="428" spans="1:9" s="90" customFormat="1" x14ac:dyDescent="0.2">
      <c r="A428" s="90" t="s">
        <v>4244</v>
      </c>
      <c r="B428" s="90" t="s">
        <v>1440</v>
      </c>
      <c r="C428" s="90" t="s">
        <v>1441</v>
      </c>
      <c r="D428" s="90" t="s">
        <v>1442</v>
      </c>
      <c r="E428" s="90" t="s">
        <v>1443</v>
      </c>
      <c r="F428" s="90" t="s">
        <v>1440</v>
      </c>
      <c r="G428" s="90" t="s">
        <v>1441</v>
      </c>
      <c r="H428" s="90" t="s">
        <v>1442</v>
      </c>
      <c r="I428" s="90" t="s">
        <v>1443</v>
      </c>
    </row>
    <row r="429" spans="1:9" s="90" customFormat="1" x14ac:dyDescent="0.2">
      <c r="A429" s="90" t="s">
        <v>1444</v>
      </c>
      <c r="B429" s="90" t="s">
        <v>1445</v>
      </c>
      <c r="C429" s="90" t="s">
        <v>1446</v>
      </c>
      <c r="D429" s="90" t="s">
        <v>1447</v>
      </c>
      <c r="E429" s="90" t="s">
        <v>1448</v>
      </c>
      <c r="F429" s="90" t="s">
        <v>1445</v>
      </c>
      <c r="G429" s="90" t="s">
        <v>1446</v>
      </c>
      <c r="H429" s="90" t="s">
        <v>1447</v>
      </c>
      <c r="I429" s="90" t="s">
        <v>1448</v>
      </c>
    </row>
    <row r="430" spans="1:9" s="90" customFormat="1" x14ac:dyDescent="0.2">
      <c r="A430" s="90" t="s">
        <v>1449</v>
      </c>
      <c r="B430" s="90" t="s">
        <v>1450</v>
      </c>
      <c r="C430" s="90" t="s">
        <v>1451</v>
      </c>
      <c r="D430" s="90" t="s">
        <v>1452</v>
      </c>
      <c r="E430" s="90" t="s">
        <v>1453</v>
      </c>
      <c r="F430" s="90" t="s">
        <v>1450</v>
      </c>
      <c r="G430" s="90" t="s">
        <v>1451</v>
      </c>
      <c r="H430" s="90" t="s">
        <v>1452</v>
      </c>
      <c r="I430" s="90" t="s">
        <v>1453</v>
      </c>
    </row>
    <row r="431" spans="1:9" s="90" customFormat="1" x14ac:dyDescent="0.2">
      <c r="A431" s="90" t="s">
        <v>1454</v>
      </c>
      <c r="B431" s="90" t="s">
        <v>1455</v>
      </c>
      <c r="C431" s="90" t="s">
        <v>1456</v>
      </c>
      <c r="D431" s="90" t="s">
        <v>1457</v>
      </c>
      <c r="E431" s="90" t="s">
        <v>1458</v>
      </c>
      <c r="F431" s="90" t="s">
        <v>1455</v>
      </c>
      <c r="G431" s="90" t="s">
        <v>1456</v>
      </c>
      <c r="H431" s="90" t="s">
        <v>1457</v>
      </c>
      <c r="I431" s="90" t="s">
        <v>1458</v>
      </c>
    </row>
    <row r="432" spans="1:9" s="90" customFormat="1" x14ac:dyDescent="0.2">
      <c r="A432" s="90" t="s">
        <v>1459</v>
      </c>
      <c r="B432" s="90" t="s">
        <v>1460</v>
      </c>
      <c r="C432" s="90" t="s">
        <v>1461</v>
      </c>
      <c r="D432" s="90" t="s">
        <v>1462</v>
      </c>
      <c r="E432" s="90" t="s">
        <v>1463</v>
      </c>
      <c r="F432" s="90" t="s">
        <v>1460</v>
      </c>
      <c r="G432" s="90" t="s">
        <v>1461</v>
      </c>
      <c r="H432" s="90" t="s">
        <v>1462</v>
      </c>
      <c r="I432" s="90" t="s">
        <v>1463</v>
      </c>
    </row>
    <row r="433" spans="1:9" s="90" customFormat="1" x14ac:dyDescent="0.2">
      <c r="A433" s="90" t="s">
        <v>1464</v>
      </c>
      <c r="B433" s="90" t="s">
        <v>1465</v>
      </c>
      <c r="C433" s="90" t="s">
        <v>1466</v>
      </c>
      <c r="D433" s="90" t="s">
        <v>1467</v>
      </c>
      <c r="E433" s="90" t="s">
        <v>1468</v>
      </c>
      <c r="F433" s="90" t="s">
        <v>1465</v>
      </c>
      <c r="G433" s="90" t="s">
        <v>1466</v>
      </c>
      <c r="H433" s="90" t="s">
        <v>1467</v>
      </c>
      <c r="I433" s="90" t="s">
        <v>1468</v>
      </c>
    </row>
    <row r="434" spans="1:9" s="90" customFormat="1" x14ac:dyDescent="0.2">
      <c r="A434" s="90" t="s">
        <v>1469</v>
      </c>
      <c r="B434" s="90" t="s">
        <v>1470</v>
      </c>
      <c r="C434" s="90" t="s">
        <v>1471</v>
      </c>
      <c r="D434" s="90" t="s">
        <v>1472</v>
      </c>
      <c r="E434" s="90" t="s">
        <v>1473</v>
      </c>
      <c r="F434" s="90" t="s">
        <v>1470</v>
      </c>
      <c r="G434" s="90" t="s">
        <v>1471</v>
      </c>
      <c r="H434" s="90" t="s">
        <v>1472</v>
      </c>
      <c r="I434" s="90" t="s">
        <v>1473</v>
      </c>
    </row>
    <row r="435" spans="1:9" s="90" customFormat="1" x14ac:dyDescent="0.2">
      <c r="A435" s="90" t="s">
        <v>1474</v>
      </c>
      <c r="B435" s="90" t="s">
        <v>1475</v>
      </c>
      <c r="C435" s="90" t="s">
        <v>1476</v>
      </c>
      <c r="D435" s="90" t="s">
        <v>1477</v>
      </c>
      <c r="E435" s="90" t="s">
        <v>1478</v>
      </c>
      <c r="F435" s="90" t="s">
        <v>1475</v>
      </c>
      <c r="G435" s="90" t="s">
        <v>1476</v>
      </c>
      <c r="H435" s="90" t="s">
        <v>3737</v>
      </c>
      <c r="I435" s="90" t="s">
        <v>1478</v>
      </c>
    </row>
    <row r="436" spans="1:9" s="90" customFormat="1" x14ac:dyDescent="0.2">
      <c r="A436" s="90" t="s">
        <v>1479</v>
      </c>
      <c r="B436" s="90" t="s">
        <v>1480</v>
      </c>
      <c r="C436" s="90" t="s">
        <v>1481</v>
      </c>
      <c r="D436" s="90" t="s">
        <v>1482</v>
      </c>
      <c r="E436" s="90" t="s">
        <v>1483</v>
      </c>
      <c r="F436" s="90" t="s">
        <v>1480</v>
      </c>
      <c r="G436" s="90" t="s">
        <v>1481</v>
      </c>
      <c r="H436" s="90" t="s">
        <v>3738</v>
      </c>
      <c r="I436" s="90" t="s">
        <v>1483</v>
      </c>
    </row>
    <row r="437" spans="1:9" s="90" customFormat="1" x14ac:dyDescent="0.2">
      <c r="A437" s="90" t="s">
        <v>1484</v>
      </c>
      <c r="B437" s="90" t="s">
        <v>1450</v>
      </c>
      <c r="C437" s="90" t="s">
        <v>1451</v>
      </c>
      <c r="D437" s="90" t="s">
        <v>1452</v>
      </c>
      <c r="E437" s="90" t="s">
        <v>1453</v>
      </c>
      <c r="F437" s="90" t="s">
        <v>1450</v>
      </c>
      <c r="G437" s="90" t="s">
        <v>1451</v>
      </c>
      <c r="H437" s="90" t="s">
        <v>1452</v>
      </c>
      <c r="I437" s="90" t="s">
        <v>1453</v>
      </c>
    </row>
    <row r="438" spans="1:9" s="90" customFormat="1" x14ac:dyDescent="0.2">
      <c r="A438" s="90" t="s">
        <v>1485</v>
      </c>
      <c r="B438" s="90" t="s">
        <v>1486</v>
      </c>
      <c r="C438" s="90" t="s">
        <v>1487</v>
      </c>
      <c r="D438" s="90" t="s">
        <v>1488</v>
      </c>
      <c r="E438" s="90" t="s">
        <v>1489</v>
      </c>
      <c r="F438" s="90" t="s">
        <v>1486</v>
      </c>
      <c r="G438" s="90" t="s">
        <v>1487</v>
      </c>
      <c r="H438" s="90" t="s">
        <v>1488</v>
      </c>
      <c r="I438" s="90" t="s">
        <v>1489</v>
      </c>
    </row>
    <row r="439" spans="1:9" s="90" customFormat="1" x14ac:dyDescent="0.2">
      <c r="A439" s="90" t="s">
        <v>1490</v>
      </c>
      <c r="B439" s="90" t="s">
        <v>1450</v>
      </c>
      <c r="C439" s="90" t="s">
        <v>1451</v>
      </c>
      <c r="D439" s="90" t="s">
        <v>1452</v>
      </c>
      <c r="E439" s="90" t="s">
        <v>1453</v>
      </c>
      <c r="F439" s="90" t="s">
        <v>1450</v>
      </c>
      <c r="G439" s="90" t="s">
        <v>1451</v>
      </c>
      <c r="H439" s="90" t="s">
        <v>1452</v>
      </c>
      <c r="I439" s="90" t="s">
        <v>1453</v>
      </c>
    </row>
    <row r="440" spans="1:9" s="90" customFormat="1" x14ac:dyDescent="0.2">
      <c r="A440" s="90" t="s">
        <v>1491</v>
      </c>
      <c r="B440" s="90" t="s">
        <v>1492</v>
      </c>
      <c r="C440" s="90" t="s">
        <v>1493</v>
      </c>
      <c r="D440" s="90" t="s">
        <v>1494</v>
      </c>
      <c r="E440" s="90" t="s">
        <v>1495</v>
      </c>
      <c r="F440" s="90" t="s">
        <v>1492</v>
      </c>
      <c r="G440" s="90" t="s">
        <v>1493</v>
      </c>
      <c r="H440" s="90" t="s">
        <v>1494</v>
      </c>
      <c r="I440" s="90" t="s">
        <v>1495</v>
      </c>
    </row>
    <row r="441" spans="1:9" s="90" customFormat="1" x14ac:dyDescent="0.2">
      <c r="A441" s="90" t="s">
        <v>1496</v>
      </c>
      <c r="B441" s="90" t="s">
        <v>1497</v>
      </c>
      <c r="C441" s="90" t="s">
        <v>1498</v>
      </c>
      <c r="D441" s="90" t="s">
        <v>1499</v>
      </c>
      <c r="E441" s="90" t="s">
        <v>1500</v>
      </c>
      <c r="F441" s="90" t="s">
        <v>1497</v>
      </c>
      <c r="G441" s="90" t="s">
        <v>1498</v>
      </c>
      <c r="H441" s="90" t="s">
        <v>1499</v>
      </c>
      <c r="I441" s="90" t="s">
        <v>1500</v>
      </c>
    </row>
    <row r="442" spans="1:9" s="90" customFormat="1" x14ac:dyDescent="0.2">
      <c r="A442" s="90" t="s">
        <v>4245</v>
      </c>
      <c r="B442" s="90" t="s">
        <v>1497</v>
      </c>
      <c r="C442" s="90" t="s">
        <v>1498</v>
      </c>
      <c r="D442" s="90" t="s">
        <v>1499</v>
      </c>
      <c r="E442" s="90" t="s">
        <v>1500</v>
      </c>
      <c r="F442" s="90" t="s">
        <v>1497</v>
      </c>
      <c r="G442" s="90" t="s">
        <v>1498</v>
      </c>
      <c r="H442" s="90" t="s">
        <v>1499</v>
      </c>
      <c r="I442" s="90" t="s">
        <v>1500</v>
      </c>
    </row>
    <row r="443" spans="1:9" s="90" customFormat="1" x14ac:dyDescent="0.2">
      <c r="A443" s="90" t="s">
        <v>1501</v>
      </c>
      <c r="B443" s="90" t="s">
        <v>1502</v>
      </c>
      <c r="C443" s="90" t="s">
        <v>1503</v>
      </c>
      <c r="D443" s="90" t="s">
        <v>1504</v>
      </c>
      <c r="E443" s="90" t="s">
        <v>5471</v>
      </c>
      <c r="F443" s="90" t="s">
        <v>1502</v>
      </c>
      <c r="G443" s="90" t="s">
        <v>1503</v>
      </c>
      <c r="H443" s="90" t="s">
        <v>1504</v>
      </c>
      <c r="I443" s="90" t="s">
        <v>5471</v>
      </c>
    </row>
    <row r="444" spans="1:9" s="90" customFormat="1" x14ac:dyDescent="0.2">
      <c r="A444" s="90" t="s">
        <v>1506</v>
      </c>
      <c r="B444" s="90" t="s">
        <v>1507</v>
      </c>
      <c r="C444" s="90" t="s">
        <v>5432</v>
      </c>
      <c r="D444" s="90" t="s">
        <v>1508</v>
      </c>
      <c r="E444" s="90" t="s">
        <v>1509</v>
      </c>
      <c r="F444" s="90" t="s">
        <v>1507</v>
      </c>
      <c r="G444" s="90" t="s">
        <v>5432</v>
      </c>
      <c r="H444" s="90" t="s">
        <v>1508</v>
      </c>
      <c r="I444" s="90" t="s">
        <v>1509</v>
      </c>
    </row>
    <row r="445" spans="1:9" s="90" customFormat="1" x14ac:dyDescent="0.2">
      <c r="A445" s="90" t="s">
        <v>1510</v>
      </c>
      <c r="B445" s="90" t="s">
        <v>1511</v>
      </c>
      <c r="C445" s="90" t="s">
        <v>1512</v>
      </c>
      <c r="D445" s="90" t="s">
        <v>1513</v>
      </c>
      <c r="E445" s="90" t="s">
        <v>1514</v>
      </c>
      <c r="F445" s="90" t="s">
        <v>1511</v>
      </c>
      <c r="G445" s="90" t="s">
        <v>1512</v>
      </c>
      <c r="H445" s="90" t="s">
        <v>1513</v>
      </c>
      <c r="I445" s="90" t="s">
        <v>1514</v>
      </c>
    </row>
    <row r="446" spans="1:9" s="90" customFormat="1" x14ac:dyDescent="0.2">
      <c r="A446" s="90" t="s">
        <v>4246</v>
      </c>
      <c r="B446" s="90" t="s">
        <v>1511</v>
      </c>
      <c r="C446" s="90" t="s">
        <v>1512</v>
      </c>
      <c r="D446" s="90" t="s">
        <v>1513</v>
      </c>
      <c r="E446" s="90" t="s">
        <v>1514</v>
      </c>
      <c r="F446" s="90" t="s">
        <v>1511</v>
      </c>
      <c r="G446" s="90" t="s">
        <v>1512</v>
      </c>
      <c r="H446" s="90" t="s">
        <v>1513</v>
      </c>
      <c r="I446" s="90" t="s">
        <v>1514</v>
      </c>
    </row>
    <row r="447" spans="1:9" s="90" customFormat="1" x14ac:dyDescent="0.2">
      <c r="A447" s="90" t="s">
        <v>1515</v>
      </c>
      <c r="B447" s="90" t="s">
        <v>4247</v>
      </c>
      <c r="C447" s="117" t="s">
        <v>4248</v>
      </c>
      <c r="D447" s="117" t="s">
        <v>4249</v>
      </c>
      <c r="E447" s="117" t="s">
        <v>4250</v>
      </c>
      <c r="F447" s="90" t="s">
        <v>4247</v>
      </c>
      <c r="G447" s="117" t="s">
        <v>4248</v>
      </c>
      <c r="H447" s="117" t="s">
        <v>4249</v>
      </c>
      <c r="I447" s="117" t="s">
        <v>4250</v>
      </c>
    </row>
    <row r="448" spans="1:9" s="90" customFormat="1" x14ac:dyDescent="0.2">
      <c r="A448" s="90" t="s">
        <v>3744</v>
      </c>
      <c r="B448" s="90" t="s">
        <v>2409</v>
      </c>
      <c r="C448" s="90" t="s">
        <v>2410</v>
      </c>
      <c r="D448" s="90" t="s">
        <v>2411</v>
      </c>
      <c r="E448" s="90" t="s">
        <v>2412</v>
      </c>
      <c r="F448" s="90" t="s">
        <v>2409</v>
      </c>
      <c r="G448" s="90" t="s">
        <v>2410</v>
      </c>
      <c r="H448" s="90" t="s">
        <v>2411</v>
      </c>
      <c r="I448" s="90" t="s">
        <v>2412</v>
      </c>
    </row>
    <row r="449" spans="1:9" s="90" customFormat="1" x14ac:dyDescent="0.2">
      <c r="A449" s="90" t="s">
        <v>1516</v>
      </c>
      <c r="B449" s="90" t="s">
        <v>1517</v>
      </c>
      <c r="C449" s="90" t="s">
        <v>1518</v>
      </c>
      <c r="D449" s="90" t="s">
        <v>1519</v>
      </c>
      <c r="E449" s="90" t="s">
        <v>1520</v>
      </c>
      <c r="F449" s="90" t="s">
        <v>3745</v>
      </c>
      <c r="G449" s="90" t="s">
        <v>3746</v>
      </c>
      <c r="H449" s="90" t="s">
        <v>3747</v>
      </c>
      <c r="I449" s="90" t="s">
        <v>1520</v>
      </c>
    </row>
    <row r="450" spans="1:9" s="90" customFormat="1" x14ac:dyDescent="0.2">
      <c r="A450" s="90" t="s">
        <v>1521</v>
      </c>
      <c r="B450" s="90" t="s">
        <v>1522</v>
      </c>
      <c r="C450" s="90" t="s">
        <v>1523</v>
      </c>
      <c r="D450" s="90" t="s">
        <v>1524</v>
      </c>
      <c r="E450" s="90" t="s">
        <v>1525</v>
      </c>
      <c r="F450" s="90" t="s">
        <v>1522</v>
      </c>
      <c r="G450" s="90" t="s">
        <v>1523</v>
      </c>
      <c r="H450" s="90" t="s">
        <v>1524</v>
      </c>
      <c r="I450" s="90" t="s">
        <v>1525</v>
      </c>
    </row>
    <row r="451" spans="1:9" s="90" customFormat="1" x14ac:dyDescent="0.2">
      <c r="A451" s="90" t="s">
        <v>4251</v>
      </c>
      <c r="B451" s="90" t="s">
        <v>1522</v>
      </c>
      <c r="C451" s="90" t="s">
        <v>1523</v>
      </c>
      <c r="D451" s="90" t="s">
        <v>1524</v>
      </c>
      <c r="E451" s="90" t="s">
        <v>1525</v>
      </c>
      <c r="F451" s="90" t="s">
        <v>1522</v>
      </c>
      <c r="G451" s="90" t="s">
        <v>1523</v>
      </c>
      <c r="H451" s="90" t="s">
        <v>1524</v>
      </c>
      <c r="I451" s="90" t="s">
        <v>1525</v>
      </c>
    </row>
    <row r="452" spans="1:9" s="90" customFormat="1" x14ac:dyDescent="0.2">
      <c r="A452" s="90" t="s">
        <v>1526</v>
      </c>
      <c r="B452" s="90" t="s">
        <v>1527</v>
      </c>
      <c r="C452" s="90" t="s">
        <v>1528</v>
      </c>
      <c r="D452" s="90" t="s">
        <v>1529</v>
      </c>
      <c r="E452" s="90" t="s">
        <v>1530</v>
      </c>
      <c r="F452" s="90" t="s">
        <v>1527</v>
      </c>
      <c r="G452" s="90" t="s">
        <v>1528</v>
      </c>
      <c r="H452" s="90" t="s">
        <v>1529</v>
      </c>
      <c r="I452" s="90" t="s">
        <v>1530</v>
      </c>
    </row>
    <row r="453" spans="1:9" s="90" customFormat="1" x14ac:dyDescent="0.2">
      <c r="A453" s="90" t="s">
        <v>1531</v>
      </c>
      <c r="B453" s="90" t="s">
        <v>1532</v>
      </c>
      <c r="C453" s="90" t="s">
        <v>1533</v>
      </c>
      <c r="D453" s="90" t="s">
        <v>1534</v>
      </c>
      <c r="E453" s="90" t="s">
        <v>1535</v>
      </c>
      <c r="F453" s="90" t="s">
        <v>1532</v>
      </c>
      <c r="G453" s="90" t="s">
        <v>1533</v>
      </c>
      <c r="H453" s="90" t="s">
        <v>1534</v>
      </c>
      <c r="I453" s="90" t="s">
        <v>1535</v>
      </c>
    </row>
    <row r="454" spans="1:9" s="90" customFormat="1" x14ac:dyDescent="0.2">
      <c r="A454" s="90" t="s">
        <v>1536</v>
      </c>
      <c r="B454" s="90" t="s">
        <v>1537</v>
      </c>
      <c r="C454" s="90" t="s">
        <v>1538</v>
      </c>
      <c r="D454" s="90" t="s">
        <v>1539</v>
      </c>
      <c r="E454" s="90" t="s">
        <v>1540</v>
      </c>
      <c r="F454" s="90" t="s">
        <v>1537</v>
      </c>
      <c r="G454" s="90" t="s">
        <v>1538</v>
      </c>
      <c r="H454" s="90" t="s">
        <v>1539</v>
      </c>
      <c r="I454" s="90" t="s">
        <v>1540</v>
      </c>
    </row>
    <row r="455" spans="1:9" s="90" customFormat="1" x14ac:dyDescent="0.2">
      <c r="A455" s="90" t="s">
        <v>1541</v>
      </c>
      <c r="B455" s="90" t="s">
        <v>1542</v>
      </c>
      <c r="C455" s="90" t="s">
        <v>1543</v>
      </c>
      <c r="D455" s="90" t="s">
        <v>1544</v>
      </c>
      <c r="E455" s="90" t="s">
        <v>1545</v>
      </c>
      <c r="F455" s="90" t="s">
        <v>1542</v>
      </c>
      <c r="G455" s="90" t="s">
        <v>1543</v>
      </c>
      <c r="H455" s="90" t="s">
        <v>1544</v>
      </c>
      <c r="I455" s="90" t="s">
        <v>1545</v>
      </c>
    </row>
    <row r="456" spans="1:9" s="90" customFormat="1" x14ac:dyDescent="0.2">
      <c r="A456" s="90" t="s">
        <v>1546</v>
      </c>
      <c r="B456" s="90" t="s">
        <v>1547</v>
      </c>
      <c r="C456" s="90" t="s">
        <v>1548</v>
      </c>
      <c r="D456" s="90" t="s">
        <v>1549</v>
      </c>
      <c r="E456" s="90" t="s">
        <v>1550</v>
      </c>
      <c r="F456" s="90" t="s">
        <v>1547</v>
      </c>
      <c r="G456" s="90" t="s">
        <v>1548</v>
      </c>
      <c r="H456" s="90" t="s">
        <v>1549</v>
      </c>
      <c r="I456" s="90" t="s">
        <v>4252</v>
      </c>
    </row>
    <row r="457" spans="1:9" s="90" customFormat="1" x14ac:dyDescent="0.2">
      <c r="A457" s="90" t="s">
        <v>3748</v>
      </c>
      <c r="B457" s="90" t="s">
        <v>2421</v>
      </c>
      <c r="C457" s="90" t="s">
        <v>2422</v>
      </c>
      <c r="D457" s="90" t="s">
        <v>2423</v>
      </c>
      <c r="E457" s="90" t="s">
        <v>2424</v>
      </c>
      <c r="F457" s="90" t="s">
        <v>2421</v>
      </c>
      <c r="G457" s="90" t="s">
        <v>2422</v>
      </c>
      <c r="H457" s="90" t="s">
        <v>2423</v>
      </c>
      <c r="I457" s="90" t="s">
        <v>2424</v>
      </c>
    </row>
    <row r="458" spans="1:9" s="90" customFormat="1" x14ac:dyDescent="0.2">
      <c r="A458" s="90" t="s">
        <v>4253</v>
      </c>
      <c r="B458" s="90" t="s">
        <v>2421</v>
      </c>
      <c r="C458" s="90" t="s">
        <v>2422</v>
      </c>
      <c r="D458" s="90" t="s">
        <v>2423</v>
      </c>
      <c r="E458" s="90" t="s">
        <v>2424</v>
      </c>
      <c r="F458" s="90" t="s">
        <v>2421</v>
      </c>
      <c r="G458" s="90" t="s">
        <v>2422</v>
      </c>
      <c r="H458" s="90" t="s">
        <v>2423</v>
      </c>
      <c r="I458" s="90" t="s">
        <v>2424</v>
      </c>
    </row>
    <row r="459" spans="1:9" s="90" customFormat="1" x14ac:dyDescent="0.2">
      <c r="A459" s="90" t="s">
        <v>3749</v>
      </c>
      <c r="B459" s="90" t="s">
        <v>2426</v>
      </c>
      <c r="C459" s="90" t="s">
        <v>2427</v>
      </c>
      <c r="D459" s="90" t="s">
        <v>2428</v>
      </c>
      <c r="E459" s="90" t="s">
        <v>2429</v>
      </c>
      <c r="F459" s="90" t="s">
        <v>2426</v>
      </c>
      <c r="G459" s="90" t="s">
        <v>2427</v>
      </c>
      <c r="H459" s="90" t="s">
        <v>2428</v>
      </c>
      <c r="I459" s="90" t="s">
        <v>2429</v>
      </c>
    </row>
    <row r="460" spans="1:9" s="90" customFormat="1" x14ac:dyDescent="0.2">
      <c r="A460" s="90" t="s">
        <v>4254</v>
      </c>
      <c r="B460" s="90" t="s">
        <v>2426</v>
      </c>
      <c r="C460" s="90" t="s">
        <v>2427</v>
      </c>
      <c r="D460" s="90" t="s">
        <v>2428</v>
      </c>
      <c r="E460" s="90" t="s">
        <v>2429</v>
      </c>
      <c r="F460" s="90" t="s">
        <v>2426</v>
      </c>
      <c r="G460" s="90" t="s">
        <v>2427</v>
      </c>
      <c r="H460" s="90" t="s">
        <v>2428</v>
      </c>
      <c r="I460" s="90" t="s">
        <v>2429</v>
      </c>
    </row>
    <row r="461" spans="1:9" s="90" customFormat="1" x14ac:dyDescent="0.2">
      <c r="A461" s="90" t="s">
        <v>3750</v>
      </c>
      <c r="B461" s="90" t="s">
        <v>2431</v>
      </c>
      <c r="C461" s="90" t="s">
        <v>2432</v>
      </c>
      <c r="D461" s="90" t="s">
        <v>2433</v>
      </c>
      <c r="E461" s="90" t="s">
        <v>2434</v>
      </c>
      <c r="F461" s="90" t="s">
        <v>2431</v>
      </c>
      <c r="G461" s="90" t="s">
        <v>2432</v>
      </c>
      <c r="H461" s="90" t="s">
        <v>2433</v>
      </c>
      <c r="I461" s="90" t="s">
        <v>2434</v>
      </c>
    </row>
    <row r="462" spans="1:9" s="90" customFormat="1" x14ac:dyDescent="0.2">
      <c r="A462" s="90" t="s">
        <v>4255</v>
      </c>
      <c r="B462" s="90" t="s">
        <v>2431</v>
      </c>
      <c r="C462" s="90" t="s">
        <v>2432</v>
      </c>
      <c r="D462" s="90" t="s">
        <v>2433</v>
      </c>
      <c r="E462" s="90" t="s">
        <v>2434</v>
      </c>
      <c r="F462" s="90" t="s">
        <v>2431</v>
      </c>
      <c r="G462" s="90" t="s">
        <v>2432</v>
      </c>
      <c r="H462" s="90" t="s">
        <v>2433</v>
      </c>
      <c r="I462" s="90" t="s">
        <v>2434</v>
      </c>
    </row>
    <row r="463" spans="1:9" s="90" customFormat="1" x14ac:dyDescent="0.2">
      <c r="A463" s="90" t="s">
        <v>1551</v>
      </c>
      <c r="B463" s="90" t="s">
        <v>1552</v>
      </c>
      <c r="C463" s="90" t="s">
        <v>1553</v>
      </c>
      <c r="D463" s="90" t="s">
        <v>1554</v>
      </c>
      <c r="E463" s="90" t="s">
        <v>1555</v>
      </c>
      <c r="F463" s="90" t="s">
        <v>3751</v>
      </c>
      <c r="G463" s="90" t="s">
        <v>1558</v>
      </c>
      <c r="H463" s="90" t="s">
        <v>1559</v>
      </c>
      <c r="I463" s="90" t="s">
        <v>1555</v>
      </c>
    </row>
    <row r="464" spans="1:9" s="90" customFormat="1" x14ac:dyDescent="0.2">
      <c r="A464" s="90" t="s">
        <v>4256</v>
      </c>
      <c r="B464" s="90" t="s">
        <v>1552</v>
      </c>
      <c r="C464" s="90" t="s">
        <v>1553</v>
      </c>
      <c r="D464" s="90" t="s">
        <v>1554</v>
      </c>
      <c r="E464" s="90" t="s">
        <v>1555</v>
      </c>
      <c r="F464" s="90" t="s">
        <v>3751</v>
      </c>
      <c r="G464" s="90" t="s">
        <v>1558</v>
      </c>
      <c r="H464" s="90" t="s">
        <v>1559</v>
      </c>
      <c r="I464" s="90" t="s">
        <v>1555</v>
      </c>
    </row>
    <row r="465" spans="1:9" s="90" customFormat="1" x14ac:dyDescent="0.2">
      <c r="A465" s="90" t="s">
        <v>1556</v>
      </c>
      <c r="B465" s="90" t="s">
        <v>1557</v>
      </c>
      <c r="C465" s="90" t="s">
        <v>1558</v>
      </c>
      <c r="D465" s="90" t="s">
        <v>1559</v>
      </c>
      <c r="E465" s="90" t="s">
        <v>1555</v>
      </c>
      <c r="F465" s="90" t="s">
        <v>1557</v>
      </c>
      <c r="G465" s="90" t="s">
        <v>1558</v>
      </c>
      <c r="H465" s="90" t="s">
        <v>1559</v>
      </c>
      <c r="I465" s="90" t="s">
        <v>1555</v>
      </c>
    </row>
    <row r="466" spans="1:9" s="90" customFormat="1" x14ac:dyDescent="0.2">
      <c r="A466" s="90" t="s">
        <v>1560</v>
      </c>
      <c r="B466" s="90" t="s">
        <v>1561</v>
      </c>
      <c r="C466" s="90" t="s">
        <v>1562</v>
      </c>
      <c r="D466" s="90" t="s">
        <v>1563</v>
      </c>
      <c r="E466" s="90" t="s">
        <v>1564</v>
      </c>
      <c r="F466" s="90" t="s">
        <v>1561</v>
      </c>
      <c r="G466" s="90" t="s">
        <v>1562</v>
      </c>
      <c r="H466" s="90" t="s">
        <v>1563</v>
      </c>
      <c r="I466" s="90" t="s">
        <v>1564</v>
      </c>
    </row>
    <row r="467" spans="1:9" s="90" customFormat="1" x14ac:dyDescent="0.2">
      <c r="A467" s="90" t="s">
        <v>1565</v>
      </c>
      <c r="B467" s="90" t="s">
        <v>1566</v>
      </c>
      <c r="C467" s="90" t="s">
        <v>1567</v>
      </c>
      <c r="D467" s="90" t="s">
        <v>1568</v>
      </c>
      <c r="E467" s="90" t="s">
        <v>1569</v>
      </c>
      <c r="F467" s="90" t="s">
        <v>1566</v>
      </c>
      <c r="G467" s="90" t="s">
        <v>1567</v>
      </c>
      <c r="H467" s="90" t="s">
        <v>1568</v>
      </c>
      <c r="I467" s="90" t="s">
        <v>1569</v>
      </c>
    </row>
    <row r="468" spans="1:9" s="90" customFormat="1" x14ac:dyDescent="0.2">
      <c r="A468" s="90" t="s">
        <v>1570</v>
      </c>
      <c r="B468" s="90" t="s">
        <v>1571</v>
      </c>
      <c r="C468" s="90" t="s">
        <v>1572</v>
      </c>
      <c r="D468" s="90" t="s">
        <v>1573</v>
      </c>
      <c r="E468" s="90" t="s">
        <v>1574</v>
      </c>
      <c r="F468" s="90" t="s">
        <v>1571</v>
      </c>
      <c r="G468" s="90" t="s">
        <v>1572</v>
      </c>
      <c r="H468" s="90" t="s">
        <v>1573</v>
      </c>
      <c r="I468" s="90" t="s">
        <v>1574</v>
      </c>
    </row>
    <row r="469" spans="1:9" s="90" customFormat="1" x14ac:dyDescent="0.2">
      <c r="A469" s="90" t="s">
        <v>1575</v>
      </c>
      <c r="B469" s="90" t="s">
        <v>1547</v>
      </c>
      <c r="C469" s="90" t="s">
        <v>1548</v>
      </c>
      <c r="D469" s="90" t="s">
        <v>1549</v>
      </c>
      <c r="E469" s="90" t="s">
        <v>1550</v>
      </c>
      <c r="F469" s="90" t="s">
        <v>1547</v>
      </c>
      <c r="G469" s="90" t="s">
        <v>1548</v>
      </c>
      <c r="H469" s="90" t="s">
        <v>1549</v>
      </c>
      <c r="I469" s="90" t="s">
        <v>4252</v>
      </c>
    </row>
    <row r="470" spans="1:9" s="90" customFormat="1" x14ac:dyDescent="0.2">
      <c r="A470" s="90" t="s">
        <v>4257</v>
      </c>
      <c r="B470" s="90" t="s">
        <v>4258</v>
      </c>
      <c r="C470" s="117" t="s">
        <v>4259</v>
      </c>
      <c r="D470" s="117" t="s">
        <v>4260</v>
      </c>
      <c r="E470" s="117" t="s">
        <v>4261</v>
      </c>
      <c r="F470" s="90" t="s">
        <v>4258</v>
      </c>
      <c r="G470" s="117" t="s">
        <v>4259</v>
      </c>
      <c r="H470" s="117" t="s">
        <v>4260</v>
      </c>
      <c r="I470" s="117" t="s">
        <v>4261</v>
      </c>
    </row>
    <row r="471" spans="1:9" s="90" customFormat="1" x14ac:dyDescent="0.2">
      <c r="A471" s="90" t="s">
        <v>4262</v>
      </c>
      <c r="B471" s="90" t="s">
        <v>1547</v>
      </c>
      <c r="C471" s="90" t="s">
        <v>1548</v>
      </c>
      <c r="D471" s="90" t="s">
        <v>1549</v>
      </c>
      <c r="E471" s="90" t="s">
        <v>1550</v>
      </c>
      <c r="F471" s="90" t="s">
        <v>1547</v>
      </c>
      <c r="G471" s="90" t="s">
        <v>1548</v>
      </c>
      <c r="H471" s="90" t="s">
        <v>1549</v>
      </c>
      <c r="I471" s="90" t="s">
        <v>4252</v>
      </c>
    </row>
    <row r="472" spans="1:9" s="90" customFormat="1" x14ac:dyDescent="0.2">
      <c r="A472" s="90" t="s">
        <v>4263</v>
      </c>
      <c r="B472" s="90" t="s">
        <v>4264</v>
      </c>
      <c r="C472" s="90" t="s">
        <v>4265</v>
      </c>
      <c r="D472" s="90" t="s">
        <v>4266</v>
      </c>
      <c r="E472" s="90" t="s">
        <v>4267</v>
      </c>
      <c r="F472" s="90" t="s">
        <v>4264</v>
      </c>
      <c r="G472" s="90" t="s">
        <v>4265</v>
      </c>
      <c r="H472" s="90" t="s">
        <v>4266</v>
      </c>
      <c r="I472" s="90" t="s">
        <v>4267</v>
      </c>
    </row>
    <row r="473" spans="1:9" s="90" customFormat="1" x14ac:dyDescent="0.2">
      <c r="A473" s="90" t="s">
        <v>4268</v>
      </c>
      <c r="B473" s="90" t="s">
        <v>4269</v>
      </c>
      <c r="C473" s="90" t="s">
        <v>4270</v>
      </c>
      <c r="D473" s="90" t="s">
        <v>4271</v>
      </c>
      <c r="E473" s="90" t="s">
        <v>4272</v>
      </c>
      <c r="F473" s="90" t="s">
        <v>4269</v>
      </c>
      <c r="G473" s="90" t="s">
        <v>4270</v>
      </c>
      <c r="H473" s="90" t="s">
        <v>4271</v>
      </c>
      <c r="I473" s="90" t="s">
        <v>4272</v>
      </c>
    </row>
    <row r="474" spans="1:9" s="90" customFormat="1" x14ac:dyDescent="0.2">
      <c r="A474" s="90" t="s">
        <v>4273</v>
      </c>
      <c r="B474" s="90" t="s">
        <v>4274</v>
      </c>
      <c r="C474" s="90" t="s">
        <v>4275</v>
      </c>
      <c r="D474" s="90" t="s">
        <v>4276</v>
      </c>
      <c r="E474" s="90" t="s">
        <v>4277</v>
      </c>
      <c r="F474" s="90" t="s">
        <v>4274</v>
      </c>
      <c r="G474" s="90" t="s">
        <v>4275</v>
      </c>
      <c r="H474" s="90" t="s">
        <v>4276</v>
      </c>
      <c r="I474" s="90" t="s">
        <v>4277</v>
      </c>
    </row>
    <row r="475" spans="1:9" s="90" customFormat="1" x14ac:dyDescent="0.2">
      <c r="A475" s="90" t="s">
        <v>4278</v>
      </c>
      <c r="B475" s="90" t="s">
        <v>4279</v>
      </c>
      <c r="C475" s="90" t="s">
        <v>4280</v>
      </c>
      <c r="D475" s="90" t="s">
        <v>4281</v>
      </c>
      <c r="E475" s="90" t="s">
        <v>4282</v>
      </c>
      <c r="F475" s="90" t="s">
        <v>4279</v>
      </c>
      <c r="G475" s="90" t="s">
        <v>4280</v>
      </c>
      <c r="H475" s="90" t="s">
        <v>4281</v>
      </c>
      <c r="I475" s="90" t="s">
        <v>4282</v>
      </c>
    </row>
    <row r="476" spans="1:9" s="90" customFormat="1" x14ac:dyDescent="0.2">
      <c r="A476" s="90" t="s">
        <v>4283</v>
      </c>
      <c r="B476" s="90" t="s">
        <v>4284</v>
      </c>
      <c r="C476" s="90" t="s">
        <v>4285</v>
      </c>
      <c r="D476" s="90" t="s">
        <v>4286</v>
      </c>
      <c r="E476" s="90" t="s">
        <v>4287</v>
      </c>
      <c r="F476" s="90" t="s">
        <v>4284</v>
      </c>
      <c r="G476" s="90" t="s">
        <v>4285</v>
      </c>
      <c r="H476" s="90" t="s">
        <v>4286</v>
      </c>
      <c r="I476" s="90" t="s">
        <v>4287</v>
      </c>
    </row>
    <row r="477" spans="1:9" x14ac:dyDescent="0.2">
      <c r="A477" s="117" t="s">
        <v>1576</v>
      </c>
      <c r="B477" s="115" t="s">
        <v>1577</v>
      </c>
      <c r="C477" s="115" t="s">
        <v>1578</v>
      </c>
      <c r="D477" s="115" t="s">
        <v>1579</v>
      </c>
      <c r="E477" s="115" t="s">
        <v>3787</v>
      </c>
      <c r="F477" s="116" t="s">
        <v>1581</v>
      </c>
      <c r="G477" s="116" t="s">
        <v>3752</v>
      </c>
      <c r="H477" s="116" t="s">
        <v>1579</v>
      </c>
      <c r="I477" s="115" t="s">
        <v>3787</v>
      </c>
    </row>
    <row r="478" spans="1:9" s="90" customFormat="1" x14ac:dyDescent="0.2">
      <c r="A478" s="90" t="s">
        <v>1580</v>
      </c>
      <c r="B478" s="90" t="s">
        <v>1581</v>
      </c>
      <c r="C478" s="90" t="s">
        <v>1578</v>
      </c>
      <c r="D478" s="90" t="s">
        <v>1579</v>
      </c>
      <c r="E478" s="90" t="s">
        <v>3787</v>
      </c>
      <c r="F478" s="90" t="s">
        <v>1581</v>
      </c>
      <c r="G478" s="90" t="s">
        <v>3752</v>
      </c>
      <c r="H478" s="90" t="s">
        <v>1579</v>
      </c>
      <c r="I478" s="90" t="s">
        <v>3787</v>
      </c>
    </row>
    <row r="479" spans="1:9" s="90" customFormat="1" x14ac:dyDescent="0.2">
      <c r="A479" s="90" t="s">
        <v>1582</v>
      </c>
      <c r="B479" s="90" t="s">
        <v>1583</v>
      </c>
      <c r="C479" s="90" t="s">
        <v>1584</v>
      </c>
      <c r="D479" s="90" t="s">
        <v>1585</v>
      </c>
      <c r="E479" s="90" t="s">
        <v>1586</v>
      </c>
      <c r="F479" s="90" t="s">
        <v>1583</v>
      </c>
      <c r="G479" s="90" t="s">
        <v>1584</v>
      </c>
      <c r="H479" s="90" t="s">
        <v>1585</v>
      </c>
      <c r="I479" s="90" t="s">
        <v>1586</v>
      </c>
    </row>
    <row r="480" spans="1:9" s="90" customFormat="1" x14ac:dyDescent="0.2">
      <c r="A480" s="90" t="s">
        <v>1587</v>
      </c>
      <c r="B480" s="90" t="s">
        <v>1588</v>
      </c>
      <c r="C480" s="90" t="s">
        <v>1589</v>
      </c>
      <c r="D480" s="90" t="s">
        <v>1590</v>
      </c>
      <c r="E480" s="90" t="s">
        <v>1591</v>
      </c>
      <c r="F480" s="90" t="s">
        <v>1588</v>
      </c>
      <c r="G480" s="90" t="s">
        <v>1589</v>
      </c>
      <c r="H480" s="90" t="s">
        <v>1590</v>
      </c>
      <c r="I480" s="90" t="s">
        <v>1591</v>
      </c>
    </row>
    <row r="481" spans="1:9" s="90" customFormat="1" x14ac:dyDescent="0.2">
      <c r="A481" s="90" t="s">
        <v>1592</v>
      </c>
      <c r="B481" s="90" t="s">
        <v>1593</v>
      </c>
      <c r="C481" s="90" t="s">
        <v>1594</v>
      </c>
      <c r="D481" s="90" t="s">
        <v>1595</v>
      </c>
      <c r="E481" s="90" t="s">
        <v>1596</v>
      </c>
      <c r="F481" s="90" t="s">
        <v>1593</v>
      </c>
      <c r="G481" s="90" t="s">
        <v>1594</v>
      </c>
      <c r="H481" s="90" t="s">
        <v>1595</v>
      </c>
      <c r="I481" s="90" t="s">
        <v>1596</v>
      </c>
    </row>
    <row r="482" spans="1:9" s="90" customFormat="1" x14ac:dyDescent="0.2">
      <c r="A482" s="90" t="s">
        <v>4288</v>
      </c>
      <c r="B482" s="90" t="s">
        <v>4289</v>
      </c>
      <c r="C482" s="90" t="s">
        <v>4290</v>
      </c>
      <c r="D482" s="90" t="s">
        <v>4291</v>
      </c>
      <c r="E482" s="90" t="s">
        <v>4290</v>
      </c>
      <c r="F482" s="90" t="s">
        <v>4289</v>
      </c>
      <c r="G482" s="90" t="s">
        <v>4290</v>
      </c>
      <c r="H482" s="90" t="s">
        <v>4291</v>
      </c>
      <c r="I482" s="90" t="s">
        <v>4290</v>
      </c>
    </row>
    <row r="483" spans="1:9" s="90" customFormat="1" x14ac:dyDescent="0.2">
      <c r="A483" s="90" t="s">
        <v>4292</v>
      </c>
      <c r="B483" s="90" t="s">
        <v>4293</v>
      </c>
      <c r="C483" s="90" t="s">
        <v>4294</v>
      </c>
      <c r="D483" s="90" t="s">
        <v>4295</v>
      </c>
      <c r="E483" s="90" t="s">
        <v>4294</v>
      </c>
      <c r="F483" s="90" t="s">
        <v>4293</v>
      </c>
      <c r="G483" s="90" t="s">
        <v>4294</v>
      </c>
      <c r="H483" s="90" t="s">
        <v>4295</v>
      </c>
      <c r="I483" s="90" t="s">
        <v>4294</v>
      </c>
    </row>
    <row r="484" spans="1:9" s="90" customFormat="1" x14ac:dyDescent="0.2">
      <c r="A484" s="90" t="s">
        <v>4296</v>
      </c>
      <c r="B484" s="90" t="s">
        <v>5235</v>
      </c>
      <c r="C484" s="90" t="s">
        <v>5236</v>
      </c>
      <c r="D484" s="90" t="s">
        <v>5237</v>
      </c>
      <c r="E484" s="90" t="s">
        <v>5236</v>
      </c>
      <c r="F484" s="90" t="s">
        <v>5235</v>
      </c>
      <c r="G484" s="90" t="s">
        <v>5236</v>
      </c>
      <c r="H484" s="90" t="s">
        <v>5237</v>
      </c>
      <c r="I484" s="90" t="s">
        <v>5236</v>
      </c>
    </row>
    <row r="485" spans="1:9" s="90" customFormat="1" x14ac:dyDescent="0.2">
      <c r="A485" s="90" t="s">
        <v>4297</v>
      </c>
      <c r="B485" s="90" t="s">
        <v>5238</v>
      </c>
      <c r="C485" s="90" t="s">
        <v>5239</v>
      </c>
      <c r="D485" s="90" t="s">
        <v>5240</v>
      </c>
      <c r="E485" s="90" t="s">
        <v>5241</v>
      </c>
      <c r="F485" s="90" t="s">
        <v>5238</v>
      </c>
      <c r="G485" s="90" t="s">
        <v>5239</v>
      </c>
      <c r="H485" s="90" t="s">
        <v>5240</v>
      </c>
      <c r="I485" s="90" t="s">
        <v>5241</v>
      </c>
    </row>
    <row r="486" spans="1:9" s="90" customFormat="1" x14ac:dyDescent="0.2">
      <c r="A486" s="90" t="s">
        <v>4298</v>
      </c>
      <c r="B486" s="90" t="s">
        <v>5242</v>
      </c>
      <c r="C486" s="90" t="s">
        <v>5243</v>
      </c>
      <c r="D486" s="90" t="s">
        <v>5244</v>
      </c>
      <c r="E486" s="90" t="s">
        <v>5245</v>
      </c>
      <c r="F486" s="90" t="s">
        <v>5242</v>
      </c>
      <c r="G486" s="90" t="s">
        <v>5243</v>
      </c>
      <c r="H486" s="90" t="s">
        <v>5244</v>
      </c>
      <c r="I486" s="90" t="s">
        <v>5245</v>
      </c>
    </row>
    <row r="487" spans="1:9" s="90" customFormat="1" x14ac:dyDescent="0.2">
      <c r="A487" s="90" t="s">
        <v>4299</v>
      </c>
      <c r="B487" s="90" t="s">
        <v>5246</v>
      </c>
      <c r="C487" s="90" t="s">
        <v>5247</v>
      </c>
      <c r="D487" s="90" t="s">
        <v>5248</v>
      </c>
      <c r="E487" s="90" t="s">
        <v>5249</v>
      </c>
      <c r="F487" s="90" t="s">
        <v>5246</v>
      </c>
      <c r="G487" s="90" t="s">
        <v>5247</v>
      </c>
      <c r="H487" s="90" t="s">
        <v>5248</v>
      </c>
      <c r="I487" s="90" t="s">
        <v>5249</v>
      </c>
    </row>
    <row r="488" spans="1:9" s="90" customFormat="1" x14ac:dyDescent="0.2">
      <c r="A488" s="90" t="s">
        <v>4300</v>
      </c>
      <c r="B488" s="90" t="s">
        <v>5250</v>
      </c>
      <c r="C488" s="90" t="s">
        <v>5251</v>
      </c>
      <c r="D488" s="90" t="s">
        <v>5252</v>
      </c>
      <c r="E488" s="90" t="s">
        <v>5253</v>
      </c>
      <c r="F488" s="90" t="s">
        <v>5250</v>
      </c>
      <c r="G488" s="90" t="s">
        <v>5251</v>
      </c>
      <c r="H488" s="90" t="s">
        <v>5252</v>
      </c>
      <c r="I488" s="90" t="s">
        <v>5253</v>
      </c>
    </row>
    <row r="489" spans="1:9" s="90" customFormat="1" x14ac:dyDescent="0.2">
      <c r="A489" s="90" t="s">
        <v>4301</v>
      </c>
      <c r="B489" s="90" t="s">
        <v>5254</v>
      </c>
      <c r="C489" s="90" t="s">
        <v>5255</v>
      </c>
      <c r="D489" s="90" t="s">
        <v>5256</v>
      </c>
      <c r="E489" s="90" t="s">
        <v>5257</v>
      </c>
      <c r="F489" s="90" t="s">
        <v>5254</v>
      </c>
      <c r="G489" s="90" t="s">
        <v>5255</v>
      </c>
      <c r="H489" s="90" t="s">
        <v>5256</v>
      </c>
      <c r="I489" s="90" t="s">
        <v>5257</v>
      </c>
    </row>
    <row r="490" spans="1:9" s="90" customFormat="1" x14ac:dyDescent="0.2">
      <c r="A490" s="90" t="s">
        <v>4302</v>
      </c>
      <c r="B490" s="90" t="s">
        <v>5258</v>
      </c>
      <c r="C490" s="90" t="s">
        <v>5259</v>
      </c>
      <c r="D490" s="90" t="s">
        <v>5260</v>
      </c>
      <c r="E490" s="90" t="s">
        <v>5261</v>
      </c>
      <c r="F490" s="90" t="s">
        <v>5258</v>
      </c>
      <c r="G490" s="90" t="s">
        <v>5259</v>
      </c>
      <c r="H490" s="90" t="s">
        <v>5260</v>
      </c>
      <c r="I490" s="90" t="s">
        <v>5261</v>
      </c>
    </row>
    <row r="491" spans="1:9" s="90" customFormat="1" x14ac:dyDescent="0.2">
      <c r="A491" s="90" t="s">
        <v>4303</v>
      </c>
      <c r="B491" s="90" t="s">
        <v>5262</v>
      </c>
      <c r="C491" s="90" t="s">
        <v>5263</v>
      </c>
      <c r="D491" s="90" t="s">
        <v>5264</v>
      </c>
      <c r="E491" s="90" t="s">
        <v>5265</v>
      </c>
      <c r="F491" s="90" t="s">
        <v>5262</v>
      </c>
      <c r="G491" s="90" t="s">
        <v>5263</v>
      </c>
      <c r="H491" s="90" t="s">
        <v>5264</v>
      </c>
      <c r="I491" s="90" t="s">
        <v>5265</v>
      </c>
    </row>
    <row r="492" spans="1:9" s="90" customFormat="1" x14ac:dyDescent="0.2">
      <c r="A492" s="90" t="s">
        <v>4304</v>
      </c>
      <c r="B492" s="90" t="s">
        <v>5266</v>
      </c>
      <c r="C492" s="90" t="s">
        <v>5267</v>
      </c>
      <c r="D492" s="90" t="s">
        <v>5268</v>
      </c>
      <c r="E492" s="90" t="s">
        <v>5269</v>
      </c>
      <c r="F492" s="90" t="s">
        <v>5266</v>
      </c>
      <c r="G492" s="90" t="s">
        <v>5267</v>
      </c>
      <c r="H492" s="90" t="s">
        <v>5268</v>
      </c>
      <c r="I492" s="90" t="s">
        <v>5269</v>
      </c>
    </row>
    <row r="493" spans="1:9" s="90" customFormat="1" x14ac:dyDescent="0.2">
      <c r="A493" s="90" t="s">
        <v>4305</v>
      </c>
      <c r="B493" s="90" t="s">
        <v>5270</v>
      </c>
      <c r="C493" s="90" t="s">
        <v>5271</v>
      </c>
      <c r="D493" s="90" t="s">
        <v>5272</v>
      </c>
      <c r="E493" s="90" t="s">
        <v>5273</v>
      </c>
      <c r="F493" s="90" t="s">
        <v>5270</v>
      </c>
      <c r="G493" s="90" t="s">
        <v>5271</v>
      </c>
      <c r="H493" s="90" t="s">
        <v>5272</v>
      </c>
      <c r="I493" s="90" t="s">
        <v>5273</v>
      </c>
    </row>
    <row r="494" spans="1:9" s="90" customFormat="1" x14ac:dyDescent="0.2">
      <c r="A494" s="90" t="s">
        <v>4306</v>
      </c>
      <c r="B494" s="90" t="s">
        <v>5274</v>
      </c>
      <c r="C494" s="90" t="s">
        <v>5275</v>
      </c>
      <c r="D494" s="90" t="s">
        <v>5276</v>
      </c>
      <c r="E494" s="90" t="s">
        <v>5277</v>
      </c>
      <c r="F494" s="90" t="s">
        <v>5274</v>
      </c>
      <c r="G494" s="90" t="s">
        <v>5275</v>
      </c>
      <c r="H494" s="90" t="s">
        <v>5276</v>
      </c>
      <c r="I494" s="90" t="s">
        <v>5277</v>
      </c>
    </row>
    <row r="495" spans="1:9" s="90" customFormat="1" x14ac:dyDescent="0.2">
      <c r="A495" s="90" t="s">
        <v>4307</v>
      </c>
      <c r="B495" s="90" t="s">
        <v>5278</v>
      </c>
      <c r="C495" s="90" t="s">
        <v>5279</v>
      </c>
      <c r="D495" s="90" t="s">
        <v>5280</v>
      </c>
      <c r="E495" s="90" t="s">
        <v>5281</v>
      </c>
      <c r="F495" s="90" t="s">
        <v>5278</v>
      </c>
      <c r="G495" s="90" t="s">
        <v>5279</v>
      </c>
      <c r="H495" s="90" t="s">
        <v>5280</v>
      </c>
      <c r="I495" s="90" t="s">
        <v>5281</v>
      </c>
    </row>
    <row r="496" spans="1:9" s="90" customFormat="1" x14ac:dyDescent="0.2">
      <c r="A496" s="90" t="s">
        <v>4308</v>
      </c>
      <c r="B496" s="90" t="s">
        <v>5282</v>
      </c>
      <c r="C496" s="90" t="s">
        <v>5283</v>
      </c>
      <c r="D496" s="90" t="s">
        <v>5284</v>
      </c>
      <c r="E496" s="90" t="s">
        <v>5283</v>
      </c>
      <c r="F496" s="90" t="s">
        <v>5282</v>
      </c>
      <c r="G496" s="90" t="s">
        <v>5283</v>
      </c>
      <c r="H496" s="90" t="s">
        <v>5284</v>
      </c>
      <c r="I496" s="90" t="s">
        <v>5283</v>
      </c>
    </row>
    <row r="497" spans="1:9" s="90" customFormat="1" x14ac:dyDescent="0.2">
      <c r="A497" s="90" t="s">
        <v>4309</v>
      </c>
      <c r="B497" s="90" t="s">
        <v>5285</v>
      </c>
      <c r="C497" s="90" t="s">
        <v>5286</v>
      </c>
      <c r="D497" s="90" t="s">
        <v>5287</v>
      </c>
      <c r="E497" s="90" t="s">
        <v>5288</v>
      </c>
      <c r="F497" s="90" t="s">
        <v>5285</v>
      </c>
      <c r="G497" s="90" t="s">
        <v>5286</v>
      </c>
      <c r="H497" s="90" t="s">
        <v>5287</v>
      </c>
      <c r="I497" s="90" t="s">
        <v>5288</v>
      </c>
    </row>
    <row r="498" spans="1:9" s="90" customFormat="1" x14ac:dyDescent="0.2">
      <c r="A498" s="90" t="s">
        <v>4310</v>
      </c>
      <c r="B498" s="90" t="s">
        <v>5289</v>
      </c>
      <c r="C498" s="90" t="s">
        <v>5290</v>
      </c>
      <c r="D498" s="90" t="s">
        <v>5291</v>
      </c>
      <c r="E498" s="90" t="s">
        <v>5292</v>
      </c>
      <c r="F498" s="90" t="s">
        <v>5289</v>
      </c>
      <c r="G498" s="90" t="s">
        <v>5290</v>
      </c>
      <c r="H498" s="90" t="s">
        <v>5291</v>
      </c>
      <c r="I498" s="90" t="s">
        <v>5292</v>
      </c>
    </row>
    <row r="499" spans="1:9" s="90" customFormat="1" x14ac:dyDescent="0.2">
      <c r="A499" s="90" t="s">
        <v>4311</v>
      </c>
      <c r="B499" s="90" t="s">
        <v>5293</v>
      </c>
      <c r="C499" s="90" t="s">
        <v>5294</v>
      </c>
      <c r="D499" s="90" t="s">
        <v>5295</v>
      </c>
      <c r="E499" s="90" t="s">
        <v>5296</v>
      </c>
      <c r="F499" s="90" t="s">
        <v>5293</v>
      </c>
      <c r="G499" s="90" t="s">
        <v>5294</v>
      </c>
      <c r="H499" s="90" t="s">
        <v>5295</v>
      </c>
      <c r="I499" s="90" t="s">
        <v>5296</v>
      </c>
    </row>
    <row r="500" spans="1:9" s="90" customFormat="1" x14ac:dyDescent="0.2">
      <c r="A500" s="90" t="s">
        <v>4312</v>
      </c>
      <c r="B500" s="90" t="s">
        <v>5297</v>
      </c>
      <c r="C500" s="90" t="s">
        <v>5298</v>
      </c>
      <c r="D500" s="90" t="s">
        <v>5299</v>
      </c>
      <c r="E500" s="90" t="s">
        <v>5298</v>
      </c>
      <c r="F500" s="90" t="s">
        <v>5297</v>
      </c>
      <c r="G500" s="90" t="s">
        <v>5298</v>
      </c>
      <c r="H500" s="90" t="s">
        <v>5299</v>
      </c>
      <c r="I500" s="90" t="s">
        <v>5298</v>
      </c>
    </row>
    <row r="501" spans="1:9" s="90" customFormat="1" x14ac:dyDescent="0.2">
      <c r="A501" s="90" t="s">
        <v>4313</v>
      </c>
      <c r="B501" s="90" t="s">
        <v>5300</v>
      </c>
      <c r="C501" s="90" t="s">
        <v>5301</v>
      </c>
      <c r="D501" s="90" t="s">
        <v>5302</v>
      </c>
      <c r="E501" s="90" t="s">
        <v>5303</v>
      </c>
      <c r="F501" s="90" t="s">
        <v>5300</v>
      </c>
      <c r="G501" s="90" t="s">
        <v>5301</v>
      </c>
      <c r="H501" s="90" t="s">
        <v>5302</v>
      </c>
      <c r="I501" s="90" t="s">
        <v>5303</v>
      </c>
    </row>
    <row r="502" spans="1:9" s="90" customFormat="1" x14ac:dyDescent="0.2">
      <c r="A502" s="90" t="s">
        <v>4314</v>
      </c>
      <c r="B502" s="90" t="s">
        <v>5304</v>
      </c>
      <c r="C502" s="90" t="s">
        <v>5305</v>
      </c>
      <c r="D502" s="90" t="s">
        <v>5306</v>
      </c>
      <c r="E502" s="90" t="s">
        <v>5307</v>
      </c>
      <c r="F502" s="90" t="s">
        <v>5304</v>
      </c>
      <c r="G502" s="90" t="s">
        <v>5305</v>
      </c>
      <c r="H502" s="90" t="s">
        <v>5306</v>
      </c>
      <c r="I502" s="90" t="s">
        <v>5307</v>
      </c>
    </row>
    <row r="503" spans="1:9" s="90" customFormat="1" x14ac:dyDescent="0.2">
      <c r="A503" s="90" t="s">
        <v>4315</v>
      </c>
      <c r="B503" s="90" t="s">
        <v>5308</v>
      </c>
      <c r="C503" s="90" t="s">
        <v>5309</v>
      </c>
      <c r="D503" s="90" t="s">
        <v>5310</v>
      </c>
      <c r="E503" s="90" t="s">
        <v>5311</v>
      </c>
      <c r="F503" s="90" t="s">
        <v>5308</v>
      </c>
      <c r="G503" s="90" t="s">
        <v>5309</v>
      </c>
      <c r="H503" s="90" t="s">
        <v>5310</v>
      </c>
      <c r="I503" s="90" t="s">
        <v>5311</v>
      </c>
    </row>
    <row r="504" spans="1:9" s="90" customFormat="1" x14ac:dyDescent="0.2">
      <c r="A504" s="90" t="s">
        <v>4316</v>
      </c>
      <c r="B504" s="90" t="s">
        <v>5312</v>
      </c>
      <c r="C504" s="90" t="s">
        <v>5313</v>
      </c>
      <c r="D504" s="90" t="s">
        <v>5314</v>
      </c>
      <c r="E504" s="90" t="s">
        <v>5313</v>
      </c>
      <c r="F504" s="90" t="s">
        <v>5312</v>
      </c>
      <c r="G504" s="90" t="s">
        <v>5313</v>
      </c>
      <c r="H504" s="90" t="s">
        <v>5314</v>
      </c>
      <c r="I504" s="90" t="s">
        <v>5313</v>
      </c>
    </row>
    <row r="505" spans="1:9" s="90" customFormat="1" x14ac:dyDescent="0.2">
      <c r="A505" s="90" t="s">
        <v>4317</v>
      </c>
      <c r="B505" s="90" t="s">
        <v>5315</v>
      </c>
      <c r="C505" s="90" t="s">
        <v>5316</v>
      </c>
      <c r="D505" s="90" t="s">
        <v>5317</v>
      </c>
      <c r="E505" s="90" t="s">
        <v>5318</v>
      </c>
      <c r="F505" s="90" t="s">
        <v>5315</v>
      </c>
      <c r="G505" s="90" t="s">
        <v>5316</v>
      </c>
      <c r="H505" s="90" t="s">
        <v>5317</v>
      </c>
      <c r="I505" s="90" t="s">
        <v>5318</v>
      </c>
    </row>
    <row r="506" spans="1:9" s="90" customFormat="1" x14ac:dyDescent="0.2">
      <c r="A506" s="90" t="s">
        <v>4318</v>
      </c>
      <c r="B506" s="90" t="s">
        <v>5319</v>
      </c>
      <c r="C506" s="90" t="s">
        <v>5320</v>
      </c>
      <c r="D506" s="90" t="s">
        <v>5321</v>
      </c>
      <c r="E506" s="90" t="s">
        <v>5322</v>
      </c>
      <c r="F506" s="90" t="s">
        <v>5319</v>
      </c>
      <c r="G506" s="90" t="s">
        <v>5320</v>
      </c>
      <c r="H506" s="90" t="s">
        <v>5321</v>
      </c>
      <c r="I506" s="90" t="s">
        <v>5322</v>
      </c>
    </row>
    <row r="507" spans="1:9" s="90" customFormat="1" x14ac:dyDescent="0.2">
      <c r="A507" s="90" t="s">
        <v>4319</v>
      </c>
      <c r="B507" s="90" t="s">
        <v>5323</v>
      </c>
      <c r="C507" s="90" t="s">
        <v>5324</v>
      </c>
      <c r="D507" s="90" t="s">
        <v>5325</v>
      </c>
      <c r="E507" s="90" t="s">
        <v>5326</v>
      </c>
      <c r="F507" s="90" t="s">
        <v>5323</v>
      </c>
      <c r="G507" s="90" t="s">
        <v>5324</v>
      </c>
      <c r="H507" s="90" t="s">
        <v>5325</v>
      </c>
      <c r="I507" s="90" t="s">
        <v>5326</v>
      </c>
    </row>
    <row r="508" spans="1:9" s="90" customFormat="1" x14ac:dyDescent="0.2">
      <c r="A508" s="90" t="s">
        <v>4320</v>
      </c>
      <c r="B508" s="90" t="s">
        <v>5327</v>
      </c>
      <c r="C508" s="90" t="s">
        <v>5328</v>
      </c>
      <c r="D508" s="90" t="s">
        <v>5329</v>
      </c>
      <c r="E508" s="90" t="s">
        <v>5328</v>
      </c>
      <c r="F508" s="90" t="s">
        <v>5327</v>
      </c>
      <c r="G508" s="90" t="s">
        <v>5328</v>
      </c>
      <c r="H508" s="90" t="s">
        <v>5329</v>
      </c>
      <c r="I508" s="90" t="s">
        <v>5328</v>
      </c>
    </row>
    <row r="509" spans="1:9" s="90" customFormat="1" x14ac:dyDescent="0.2">
      <c r="A509" s="90" t="s">
        <v>4321</v>
      </c>
      <c r="B509" s="90" t="s">
        <v>5330</v>
      </c>
      <c r="C509" s="90" t="s">
        <v>5331</v>
      </c>
      <c r="D509" s="90" t="s">
        <v>5332</v>
      </c>
      <c r="E509" s="90" t="s">
        <v>5333</v>
      </c>
      <c r="F509" s="90" t="s">
        <v>5330</v>
      </c>
      <c r="G509" s="90" t="s">
        <v>5331</v>
      </c>
      <c r="H509" s="90" t="s">
        <v>5332</v>
      </c>
      <c r="I509" s="90" t="s">
        <v>5333</v>
      </c>
    </row>
    <row r="510" spans="1:9" s="90" customFormat="1" x14ac:dyDescent="0.2">
      <c r="A510" s="90" t="s">
        <v>4322</v>
      </c>
      <c r="B510" s="90" t="s">
        <v>5334</v>
      </c>
      <c r="C510" s="90" t="s">
        <v>5335</v>
      </c>
      <c r="D510" s="90" t="s">
        <v>5336</v>
      </c>
      <c r="E510" s="90" t="s">
        <v>5337</v>
      </c>
      <c r="F510" s="90" t="s">
        <v>5334</v>
      </c>
      <c r="G510" s="90" t="s">
        <v>5335</v>
      </c>
      <c r="H510" s="90" t="s">
        <v>5336</v>
      </c>
      <c r="I510" s="90" t="s">
        <v>5337</v>
      </c>
    </row>
    <row r="511" spans="1:9" s="90" customFormat="1" x14ac:dyDescent="0.2">
      <c r="A511" s="90" t="s">
        <v>4323</v>
      </c>
      <c r="B511" s="90" t="s">
        <v>5338</v>
      </c>
      <c r="C511" s="90" t="s">
        <v>5339</v>
      </c>
      <c r="D511" s="90" t="s">
        <v>5340</v>
      </c>
      <c r="E511" s="90" t="s">
        <v>5341</v>
      </c>
      <c r="F511" s="90" t="s">
        <v>5338</v>
      </c>
      <c r="G511" s="90" t="s">
        <v>5339</v>
      </c>
      <c r="H511" s="90" t="s">
        <v>5340</v>
      </c>
      <c r="I511" s="90" t="s">
        <v>5341</v>
      </c>
    </row>
    <row r="512" spans="1:9" s="90" customFormat="1" x14ac:dyDescent="0.2">
      <c r="A512" s="90" t="s">
        <v>1597</v>
      </c>
      <c r="B512" s="90" t="s">
        <v>1598</v>
      </c>
      <c r="C512" s="90" t="s">
        <v>1599</v>
      </c>
      <c r="D512" s="90" t="s">
        <v>1598</v>
      </c>
      <c r="E512" s="90" t="s">
        <v>1598</v>
      </c>
      <c r="F512" s="90" t="s">
        <v>1598</v>
      </c>
      <c r="G512" s="90" t="s">
        <v>1599</v>
      </c>
      <c r="H512" s="90" t="s">
        <v>1598</v>
      </c>
      <c r="I512" s="90" t="s">
        <v>1598</v>
      </c>
    </row>
    <row r="513" spans="1:9" s="90" customFormat="1" x14ac:dyDescent="0.2">
      <c r="A513" s="90" t="s">
        <v>1600</v>
      </c>
      <c r="B513" s="90" t="s">
        <v>1588</v>
      </c>
      <c r="C513" s="90" t="s">
        <v>1589</v>
      </c>
      <c r="D513" s="90" t="s">
        <v>1590</v>
      </c>
      <c r="E513" s="90" t="s">
        <v>1591</v>
      </c>
      <c r="F513" s="90" t="s">
        <v>1588</v>
      </c>
      <c r="G513" s="90" t="s">
        <v>1589</v>
      </c>
      <c r="H513" s="90" t="s">
        <v>1590</v>
      </c>
      <c r="I513" s="90" t="s">
        <v>1591</v>
      </c>
    </row>
    <row r="514" spans="1:9" s="90" customFormat="1" x14ac:dyDescent="0.2">
      <c r="A514" s="90" t="s">
        <v>1601</v>
      </c>
      <c r="B514" s="90" t="s">
        <v>1593</v>
      </c>
      <c r="C514" s="90" t="s">
        <v>1594</v>
      </c>
      <c r="D514" s="90" t="s">
        <v>1595</v>
      </c>
      <c r="E514" s="90" t="s">
        <v>1596</v>
      </c>
      <c r="F514" s="90" t="s">
        <v>1593</v>
      </c>
      <c r="G514" s="90" t="s">
        <v>1594</v>
      </c>
      <c r="H514" s="90" t="s">
        <v>1595</v>
      </c>
      <c r="I514" s="90" t="s">
        <v>1596</v>
      </c>
    </row>
    <row r="515" spans="1:9" s="90" customFormat="1" x14ac:dyDescent="0.2">
      <c r="A515" s="90" t="s">
        <v>4324</v>
      </c>
      <c r="B515" s="90" t="s">
        <v>4325</v>
      </c>
      <c r="C515" s="90" t="s">
        <v>4326</v>
      </c>
      <c r="D515" s="90" t="s">
        <v>4327</v>
      </c>
      <c r="E515" s="90" t="s">
        <v>4326</v>
      </c>
      <c r="F515" s="90" t="s">
        <v>4325</v>
      </c>
      <c r="G515" s="90" t="s">
        <v>4326</v>
      </c>
      <c r="H515" s="90" t="s">
        <v>4327</v>
      </c>
      <c r="I515" s="90" t="s">
        <v>4326</v>
      </c>
    </row>
    <row r="516" spans="1:9" s="90" customFormat="1" x14ac:dyDescent="0.2">
      <c r="A516" s="90" t="s">
        <v>4328</v>
      </c>
      <c r="B516" s="90" t="s">
        <v>4329</v>
      </c>
      <c r="C516" s="90" t="s">
        <v>4330</v>
      </c>
      <c r="D516" s="90" t="s">
        <v>4331</v>
      </c>
      <c r="E516" s="90" t="s">
        <v>4330</v>
      </c>
      <c r="F516" s="90" t="s">
        <v>4329</v>
      </c>
      <c r="G516" s="90" t="s">
        <v>4330</v>
      </c>
      <c r="H516" s="90" t="s">
        <v>4331</v>
      </c>
      <c r="I516" s="90" t="s">
        <v>4330</v>
      </c>
    </row>
    <row r="517" spans="1:9" s="90" customFormat="1" x14ac:dyDescent="0.2">
      <c r="A517" s="90" t="s">
        <v>4332</v>
      </c>
      <c r="B517" s="90" t="s">
        <v>4333</v>
      </c>
      <c r="C517" s="90" t="s">
        <v>4334</v>
      </c>
      <c r="D517" s="90" t="s">
        <v>4335</v>
      </c>
      <c r="E517" s="90" t="s">
        <v>4334</v>
      </c>
      <c r="F517" s="90" t="s">
        <v>4333</v>
      </c>
      <c r="G517" s="90" t="s">
        <v>4334</v>
      </c>
      <c r="H517" s="90" t="s">
        <v>4335</v>
      </c>
      <c r="I517" s="90" t="s">
        <v>4334</v>
      </c>
    </row>
    <row r="518" spans="1:9" s="90" customFormat="1" x14ac:dyDescent="0.2">
      <c r="A518" s="90" t="s">
        <v>4336</v>
      </c>
      <c r="B518" s="90" t="s">
        <v>4337</v>
      </c>
      <c r="C518" s="90" t="s">
        <v>4338</v>
      </c>
      <c r="D518" s="90" t="s">
        <v>4339</v>
      </c>
      <c r="E518" s="90" t="s">
        <v>4338</v>
      </c>
      <c r="F518" s="90" t="s">
        <v>4337</v>
      </c>
      <c r="G518" s="90" t="s">
        <v>4338</v>
      </c>
      <c r="H518" s="90" t="s">
        <v>4339</v>
      </c>
      <c r="I518" s="90" t="s">
        <v>4338</v>
      </c>
    </row>
    <row r="519" spans="1:9" s="90" customFormat="1" x14ac:dyDescent="0.2">
      <c r="A519" s="90" t="s">
        <v>4340</v>
      </c>
      <c r="B519" s="90" t="s">
        <v>4341</v>
      </c>
      <c r="C519" s="90" t="s">
        <v>4342</v>
      </c>
      <c r="D519" s="90" t="s">
        <v>4343</v>
      </c>
      <c r="E519" s="90" t="s">
        <v>4342</v>
      </c>
      <c r="F519" s="90" t="s">
        <v>4341</v>
      </c>
      <c r="G519" s="90" t="s">
        <v>4342</v>
      </c>
      <c r="H519" s="90" t="s">
        <v>4343</v>
      </c>
      <c r="I519" s="90" t="s">
        <v>4342</v>
      </c>
    </row>
    <row r="520" spans="1:9" s="90" customFormat="1" x14ac:dyDescent="0.2">
      <c r="A520" s="90" t="s">
        <v>4344</v>
      </c>
      <c r="B520" s="90" t="s">
        <v>4345</v>
      </c>
      <c r="C520" s="90" t="s">
        <v>4346</v>
      </c>
      <c r="D520" s="90" t="s">
        <v>4347</v>
      </c>
      <c r="E520" s="90" t="s">
        <v>4346</v>
      </c>
      <c r="F520" s="90" t="s">
        <v>4345</v>
      </c>
      <c r="G520" s="90" t="s">
        <v>4346</v>
      </c>
      <c r="H520" s="90" t="s">
        <v>4347</v>
      </c>
      <c r="I520" s="90" t="s">
        <v>4346</v>
      </c>
    </row>
    <row r="521" spans="1:9" s="90" customFormat="1" x14ac:dyDescent="0.2">
      <c r="A521" s="90" t="s">
        <v>4348</v>
      </c>
      <c r="B521" s="90" t="s">
        <v>4349</v>
      </c>
      <c r="C521" s="90" t="s">
        <v>4350</v>
      </c>
      <c r="D521" s="90" t="s">
        <v>4351</v>
      </c>
      <c r="E521" s="90" t="s">
        <v>4350</v>
      </c>
      <c r="F521" s="90" t="s">
        <v>4349</v>
      </c>
      <c r="G521" s="90" t="s">
        <v>4350</v>
      </c>
      <c r="H521" s="90" t="s">
        <v>4351</v>
      </c>
      <c r="I521" s="90" t="s">
        <v>4350</v>
      </c>
    </row>
    <row r="522" spans="1:9" s="90" customFormat="1" x14ac:dyDescent="0.2">
      <c r="A522" s="90" t="s">
        <v>4352</v>
      </c>
      <c r="B522" s="90" t="s">
        <v>4353</v>
      </c>
      <c r="C522" s="90" t="s">
        <v>4354</v>
      </c>
      <c r="D522" s="90" t="s">
        <v>4355</v>
      </c>
      <c r="E522" s="90" t="s">
        <v>4354</v>
      </c>
      <c r="F522" s="90" t="s">
        <v>4353</v>
      </c>
      <c r="G522" s="90" t="s">
        <v>4354</v>
      </c>
      <c r="H522" s="90" t="s">
        <v>4355</v>
      </c>
      <c r="I522" s="90" t="s">
        <v>4354</v>
      </c>
    </row>
    <row r="523" spans="1:9" s="90" customFormat="1" x14ac:dyDescent="0.2">
      <c r="A523" s="90" t="s">
        <v>4356</v>
      </c>
      <c r="B523" s="90" t="s">
        <v>4357</v>
      </c>
      <c r="C523" s="90" t="s">
        <v>4358</v>
      </c>
      <c r="D523" s="90" t="s">
        <v>4359</v>
      </c>
      <c r="E523" s="90" t="s">
        <v>4358</v>
      </c>
      <c r="F523" s="90" t="s">
        <v>4357</v>
      </c>
      <c r="G523" s="90" t="s">
        <v>4358</v>
      </c>
      <c r="H523" s="90" t="s">
        <v>4359</v>
      </c>
      <c r="I523" s="90" t="s">
        <v>4358</v>
      </c>
    </row>
    <row r="524" spans="1:9" s="90" customFormat="1" x14ac:dyDescent="0.2">
      <c r="A524" s="90" t="s">
        <v>4360</v>
      </c>
      <c r="B524" s="90" t="s">
        <v>4361</v>
      </c>
      <c r="C524" s="90" t="s">
        <v>4362</v>
      </c>
      <c r="D524" s="90" t="s">
        <v>4363</v>
      </c>
      <c r="E524" s="90" t="s">
        <v>4362</v>
      </c>
      <c r="F524" s="90" t="s">
        <v>4361</v>
      </c>
      <c r="G524" s="90" t="s">
        <v>4362</v>
      </c>
      <c r="H524" s="90" t="s">
        <v>4363</v>
      </c>
      <c r="I524" s="90" t="s">
        <v>4362</v>
      </c>
    </row>
    <row r="525" spans="1:9" s="119" customFormat="1" x14ac:dyDescent="0.2">
      <c r="A525" s="118" t="s">
        <v>1602</v>
      </c>
      <c r="B525" s="89" t="s">
        <v>5450</v>
      </c>
      <c r="C525" s="89" t="s">
        <v>5451</v>
      </c>
      <c r="D525" s="89" t="s">
        <v>5452</v>
      </c>
      <c r="E525" s="89" t="s">
        <v>4364</v>
      </c>
      <c r="F525" s="89"/>
      <c r="G525" s="89"/>
    </row>
    <row r="526" spans="1:9" s="90" customFormat="1" x14ac:dyDescent="0.2">
      <c r="A526" s="90" t="s">
        <v>4365</v>
      </c>
      <c r="B526" s="90" t="s">
        <v>4366</v>
      </c>
      <c r="C526" s="90" t="s">
        <v>4367</v>
      </c>
      <c r="D526" s="90" t="s">
        <v>4368</v>
      </c>
      <c r="E526" s="90" t="s">
        <v>4369</v>
      </c>
      <c r="F526" s="90" t="s">
        <v>4366</v>
      </c>
      <c r="G526" s="90" t="s">
        <v>4367</v>
      </c>
      <c r="H526" s="90" t="s">
        <v>4368</v>
      </c>
      <c r="I526" s="90" t="s">
        <v>4369</v>
      </c>
    </row>
    <row r="527" spans="1:9" s="90" customFormat="1" x14ac:dyDescent="0.2">
      <c r="A527" s="90" t="s">
        <v>4370</v>
      </c>
      <c r="B527" s="90" t="s">
        <v>4366</v>
      </c>
      <c r="C527" s="90" t="s">
        <v>4367</v>
      </c>
      <c r="D527" s="90" t="s">
        <v>4368</v>
      </c>
      <c r="E527" s="90" t="s">
        <v>4369</v>
      </c>
      <c r="F527" s="90" t="s">
        <v>4366</v>
      </c>
      <c r="G527" s="90" t="s">
        <v>4367</v>
      </c>
      <c r="H527" s="90" t="s">
        <v>4368</v>
      </c>
      <c r="I527" s="90" t="s">
        <v>4369</v>
      </c>
    </row>
    <row r="528" spans="1:9" s="90" customFormat="1" x14ac:dyDescent="0.2">
      <c r="A528" s="90" t="s">
        <v>4371</v>
      </c>
      <c r="B528" s="90" t="s">
        <v>4366</v>
      </c>
      <c r="C528" s="90" t="s">
        <v>4367</v>
      </c>
      <c r="D528" s="90" t="s">
        <v>4368</v>
      </c>
      <c r="E528" s="90" t="s">
        <v>4369</v>
      </c>
      <c r="F528" s="90" t="s">
        <v>4366</v>
      </c>
      <c r="G528" s="90" t="s">
        <v>4367</v>
      </c>
      <c r="H528" s="90" t="s">
        <v>4368</v>
      </c>
      <c r="I528" s="90" t="s">
        <v>4369</v>
      </c>
    </row>
    <row r="529" spans="1:9" s="90" customFormat="1" x14ac:dyDescent="0.2">
      <c r="A529" s="90" t="s">
        <v>4372</v>
      </c>
      <c r="B529" s="90" t="s">
        <v>1588</v>
      </c>
      <c r="C529" s="90" t="s">
        <v>1589</v>
      </c>
      <c r="D529" s="90" t="s">
        <v>1590</v>
      </c>
      <c r="E529" s="90" t="s">
        <v>1591</v>
      </c>
      <c r="F529" s="90" t="s">
        <v>1588</v>
      </c>
      <c r="G529" s="90" t="s">
        <v>1589</v>
      </c>
      <c r="H529" s="90" t="s">
        <v>1590</v>
      </c>
      <c r="I529" s="90" t="s">
        <v>1591</v>
      </c>
    </row>
    <row r="530" spans="1:9" s="90" customFormat="1" x14ac:dyDescent="0.2">
      <c r="A530" s="90" t="s">
        <v>4373</v>
      </c>
      <c r="B530" s="90" t="s">
        <v>1593</v>
      </c>
      <c r="C530" s="90" t="s">
        <v>1594</v>
      </c>
      <c r="D530" s="90" t="s">
        <v>1595</v>
      </c>
      <c r="E530" s="90" t="s">
        <v>1596</v>
      </c>
      <c r="F530" s="90" t="s">
        <v>1593</v>
      </c>
      <c r="G530" s="90" t="s">
        <v>1594</v>
      </c>
      <c r="H530" s="90" t="s">
        <v>1595</v>
      </c>
      <c r="I530" s="90" t="s">
        <v>1596</v>
      </c>
    </row>
    <row r="531" spans="1:9" s="90" customFormat="1" x14ac:dyDescent="0.2">
      <c r="A531" s="90" t="s">
        <v>4374</v>
      </c>
      <c r="B531" s="90" t="s">
        <v>4375</v>
      </c>
      <c r="C531" s="90" t="s">
        <v>4376</v>
      </c>
      <c r="D531" s="90" t="s">
        <v>4377</v>
      </c>
      <c r="E531" s="90" t="s">
        <v>4378</v>
      </c>
      <c r="F531" s="90" t="s">
        <v>4375</v>
      </c>
      <c r="G531" s="90" t="s">
        <v>4376</v>
      </c>
      <c r="H531" s="90" t="s">
        <v>4377</v>
      </c>
      <c r="I531" s="90" t="s">
        <v>4378</v>
      </c>
    </row>
    <row r="532" spans="1:9" s="90" customFormat="1" x14ac:dyDescent="0.2">
      <c r="A532" s="90" t="s">
        <v>4379</v>
      </c>
      <c r="B532" s="90" t="s">
        <v>4380</v>
      </c>
      <c r="C532" s="90" t="s">
        <v>4381</v>
      </c>
      <c r="D532" s="90" t="s">
        <v>4382</v>
      </c>
      <c r="E532" s="90" t="s">
        <v>4383</v>
      </c>
      <c r="F532" s="90" t="s">
        <v>4380</v>
      </c>
      <c r="G532" s="90" t="s">
        <v>4381</v>
      </c>
      <c r="H532" s="90" t="s">
        <v>4382</v>
      </c>
      <c r="I532" s="90" t="s">
        <v>4383</v>
      </c>
    </row>
    <row r="533" spans="1:9" s="90" customFormat="1" x14ac:dyDescent="0.2">
      <c r="A533" s="90" t="s">
        <v>4384</v>
      </c>
      <c r="B533" s="90" t="s">
        <v>4385</v>
      </c>
      <c r="C533" s="90" t="s">
        <v>4386</v>
      </c>
      <c r="D533" s="90" t="s">
        <v>4387</v>
      </c>
      <c r="E533" s="90" t="s">
        <v>4388</v>
      </c>
      <c r="F533" s="90" t="s">
        <v>4385</v>
      </c>
      <c r="G533" s="90" t="s">
        <v>4386</v>
      </c>
      <c r="H533" s="90" t="s">
        <v>4387</v>
      </c>
      <c r="I533" s="90" t="s">
        <v>4388</v>
      </c>
    </row>
    <row r="534" spans="1:9" s="90" customFormat="1" x14ac:dyDescent="0.2">
      <c r="A534" s="90" t="s">
        <v>4389</v>
      </c>
      <c r="B534" s="90" t="s">
        <v>4385</v>
      </c>
      <c r="C534" s="90" t="s">
        <v>4386</v>
      </c>
      <c r="D534" s="90" t="s">
        <v>4387</v>
      </c>
      <c r="E534" s="90" t="s">
        <v>4388</v>
      </c>
      <c r="F534" s="90" t="s">
        <v>4385</v>
      </c>
      <c r="G534" s="90" t="s">
        <v>4386</v>
      </c>
      <c r="H534" s="90" t="s">
        <v>4387</v>
      </c>
      <c r="I534" s="90" t="s">
        <v>4388</v>
      </c>
    </row>
    <row r="535" spans="1:9" s="90" customFormat="1" x14ac:dyDescent="0.2">
      <c r="A535" s="90" t="s">
        <v>4390</v>
      </c>
      <c r="B535" s="90" t="s">
        <v>4385</v>
      </c>
      <c r="C535" s="90" t="s">
        <v>4386</v>
      </c>
      <c r="D535" s="90" t="s">
        <v>4387</v>
      </c>
      <c r="E535" s="90" t="s">
        <v>4388</v>
      </c>
      <c r="F535" s="90" t="s">
        <v>4385</v>
      </c>
      <c r="G535" s="90" t="s">
        <v>4386</v>
      </c>
      <c r="H535" s="90" t="s">
        <v>4387</v>
      </c>
      <c r="I535" s="90" t="s">
        <v>4388</v>
      </c>
    </row>
    <row r="536" spans="1:9" s="90" customFormat="1" x14ac:dyDescent="0.2">
      <c r="A536" s="90" t="s">
        <v>4391</v>
      </c>
      <c r="B536" s="90" t="s">
        <v>1588</v>
      </c>
      <c r="C536" s="90" t="s">
        <v>1589</v>
      </c>
      <c r="D536" s="90" t="s">
        <v>1590</v>
      </c>
      <c r="E536" s="90" t="s">
        <v>1591</v>
      </c>
      <c r="F536" s="90" t="s">
        <v>1588</v>
      </c>
      <c r="G536" s="90" t="s">
        <v>1589</v>
      </c>
      <c r="H536" s="90" t="s">
        <v>1590</v>
      </c>
      <c r="I536" s="90" t="s">
        <v>1591</v>
      </c>
    </row>
    <row r="537" spans="1:9" s="90" customFormat="1" x14ac:dyDescent="0.2">
      <c r="A537" s="90" t="s">
        <v>4392</v>
      </c>
      <c r="B537" s="90" t="s">
        <v>1593</v>
      </c>
      <c r="C537" s="90" t="s">
        <v>1594</v>
      </c>
      <c r="D537" s="90" t="s">
        <v>1595</v>
      </c>
      <c r="E537" s="90" t="s">
        <v>1596</v>
      </c>
      <c r="F537" s="90" t="s">
        <v>1593</v>
      </c>
      <c r="G537" s="90" t="s">
        <v>1594</v>
      </c>
      <c r="H537" s="90" t="s">
        <v>1595</v>
      </c>
      <c r="I537" s="90" t="s">
        <v>1596</v>
      </c>
    </row>
    <row r="538" spans="1:9" s="90" customFormat="1" x14ac:dyDescent="0.2">
      <c r="A538" s="90" t="s">
        <v>4393</v>
      </c>
      <c r="B538" s="90" t="s">
        <v>4375</v>
      </c>
      <c r="C538" s="90" t="s">
        <v>4376</v>
      </c>
      <c r="D538" s="90" t="s">
        <v>4377</v>
      </c>
      <c r="E538" s="90" t="s">
        <v>4378</v>
      </c>
      <c r="F538" s="90" t="s">
        <v>4375</v>
      </c>
      <c r="G538" s="90" t="s">
        <v>4376</v>
      </c>
      <c r="H538" s="90" t="s">
        <v>4377</v>
      </c>
      <c r="I538" s="90" t="s">
        <v>4378</v>
      </c>
    </row>
    <row r="539" spans="1:9" s="90" customFormat="1" x14ac:dyDescent="0.2">
      <c r="A539" s="90" t="s">
        <v>4394</v>
      </c>
      <c r="B539" s="90" t="s">
        <v>4380</v>
      </c>
      <c r="C539" s="90" t="s">
        <v>4381</v>
      </c>
      <c r="D539" s="90" t="s">
        <v>4382</v>
      </c>
      <c r="E539" s="90" t="s">
        <v>4383</v>
      </c>
      <c r="F539" s="90" t="s">
        <v>4380</v>
      </c>
      <c r="G539" s="90" t="s">
        <v>4381</v>
      </c>
      <c r="H539" s="90" t="s">
        <v>4382</v>
      </c>
      <c r="I539" s="90" t="s">
        <v>4383</v>
      </c>
    </row>
    <row r="540" spans="1:9" s="90" customFormat="1" x14ac:dyDescent="0.2">
      <c r="A540" s="90" t="s">
        <v>1604</v>
      </c>
      <c r="B540" s="90" t="s">
        <v>5453</v>
      </c>
      <c r="C540" s="90" t="s">
        <v>5454</v>
      </c>
      <c r="D540" s="90" t="s">
        <v>5455</v>
      </c>
      <c r="E540" s="90" t="s">
        <v>1607</v>
      </c>
      <c r="F540" s="90" t="s">
        <v>1605</v>
      </c>
      <c r="G540" s="90" t="s">
        <v>1606</v>
      </c>
      <c r="H540" s="90" t="s">
        <v>1603</v>
      </c>
      <c r="I540" s="90" t="s">
        <v>1607</v>
      </c>
    </row>
    <row r="541" spans="1:9" s="90" customFormat="1" x14ac:dyDescent="0.2">
      <c r="A541" s="90" t="s">
        <v>1608</v>
      </c>
      <c r="B541" s="90" t="s">
        <v>1609</v>
      </c>
      <c r="C541" s="90" t="s">
        <v>1610</v>
      </c>
      <c r="D541" s="90" t="s">
        <v>1611</v>
      </c>
      <c r="E541" s="90" t="s">
        <v>1612</v>
      </c>
      <c r="F541" s="90" t="s">
        <v>1609</v>
      </c>
      <c r="G541" s="90" t="s">
        <v>1610</v>
      </c>
      <c r="H541" s="90" t="s">
        <v>1611</v>
      </c>
      <c r="I541" s="90" t="s">
        <v>1612</v>
      </c>
    </row>
    <row r="542" spans="1:9" s="90" customFormat="1" x14ac:dyDescent="0.2">
      <c r="A542" s="90" t="s">
        <v>1613</v>
      </c>
      <c r="B542" s="90" t="s">
        <v>1614</v>
      </c>
      <c r="C542" s="90" t="s">
        <v>1615</v>
      </c>
      <c r="D542" s="90" t="s">
        <v>1616</v>
      </c>
      <c r="E542" s="90" t="s">
        <v>1617</v>
      </c>
      <c r="F542" s="90" t="s">
        <v>1614</v>
      </c>
      <c r="G542" s="90" t="s">
        <v>1615</v>
      </c>
      <c r="H542" s="90" t="s">
        <v>1616</v>
      </c>
      <c r="I542" s="90" t="s">
        <v>1617</v>
      </c>
    </row>
    <row r="543" spans="1:9" s="90" customFormat="1" x14ac:dyDescent="0.2">
      <c r="A543" s="90" t="s">
        <v>1618</v>
      </c>
      <c r="B543" s="90" t="s">
        <v>1619</v>
      </c>
      <c r="C543" s="90" t="s">
        <v>1620</v>
      </c>
      <c r="D543" s="90" t="s">
        <v>1621</v>
      </c>
      <c r="E543" s="90" t="s">
        <v>1622</v>
      </c>
      <c r="F543" s="90" t="s">
        <v>1619</v>
      </c>
      <c r="G543" s="90" t="s">
        <v>1620</v>
      </c>
      <c r="H543" s="90" t="s">
        <v>1621</v>
      </c>
      <c r="I543" s="90" t="s">
        <v>1622</v>
      </c>
    </row>
    <row r="544" spans="1:9" s="90" customFormat="1" x14ac:dyDescent="0.2">
      <c r="A544" s="90" t="s">
        <v>4395</v>
      </c>
      <c r="B544" s="90" t="s">
        <v>4396</v>
      </c>
      <c r="C544" s="90" t="s">
        <v>4397</v>
      </c>
      <c r="D544" s="90" t="s">
        <v>4398</v>
      </c>
      <c r="E544" s="90" t="s">
        <v>4399</v>
      </c>
      <c r="F544" s="90" t="s">
        <v>4396</v>
      </c>
      <c r="G544" s="90" t="s">
        <v>4397</v>
      </c>
      <c r="H544" s="90" t="s">
        <v>4398</v>
      </c>
      <c r="I544" s="90" t="s">
        <v>4399</v>
      </c>
    </row>
    <row r="545" spans="1:14" s="90" customFormat="1" x14ac:dyDescent="0.2">
      <c r="A545" s="90" t="s">
        <v>4400</v>
      </c>
      <c r="B545" s="90" t="s">
        <v>4401</v>
      </c>
      <c r="C545" s="90" t="s">
        <v>4402</v>
      </c>
      <c r="D545" s="90" t="s">
        <v>4403</v>
      </c>
      <c r="E545" s="90" t="s">
        <v>4404</v>
      </c>
      <c r="F545" s="90" t="s">
        <v>4401</v>
      </c>
      <c r="G545" s="90" t="s">
        <v>4402</v>
      </c>
      <c r="H545" s="90" t="s">
        <v>4403</v>
      </c>
      <c r="I545" s="90" t="s">
        <v>4404</v>
      </c>
    </row>
    <row r="546" spans="1:14" s="90" customFormat="1" x14ac:dyDescent="0.2">
      <c r="A546" s="90" t="s">
        <v>4405</v>
      </c>
      <c r="B546" s="90" t="s">
        <v>4406</v>
      </c>
      <c r="C546" s="90" t="s">
        <v>4407</v>
      </c>
      <c r="D546" s="90" t="s">
        <v>4408</v>
      </c>
      <c r="E546" s="90" t="s">
        <v>4409</v>
      </c>
      <c r="F546" s="90" t="s">
        <v>4406</v>
      </c>
      <c r="G546" s="90" t="s">
        <v>4407</v>
      </c>
      <c r="H546" s="90" t="s">
        <v>4408</v>
      </c>
      <c r="I546" s="90" t="s">
        <v>4409</v>
      </c>
    </row>
    <row r="547" spans="1:14" s="90" customFormat="1" x14ac:dyDescent="0.2">
      <c r="A547" s="90" t="s">
        <v>4410</v>
      </c>
      <c r="B547" s="90" t="s">
        <v>4411</v>
      </c>
      <c r="C547" s="90" t="s">
        <v>4412</v>
      </c>
      <c r="D547" s="90" t="s">
        <v>4413</v>
      </c>
      <c r="E547" s="90" t="s">
        <v>4414</v>
      </c>
      <c r="F547" s="90" t="s">
        <v>4411</v>
      </c>
      <c r="G547" s="90" t="s">
        <v>4412</v>
      </c>
      <c r="H547" s="90" t="s">
        <v>4413</v>
      </c>
      <c r="I547" s="90" t="s">
        <v>4414</v>
      </c>
    </row>
    <row r="548" spans="1:14" s="90" customFormat="1" x14ac:dyDescent="0.2">
      <c r="A548" s="90" t="s">
        <v>1623</v>
      </c>
      <c r="B548" s="90" t="s">
        <v>5456</v>
      </c>
      <c r="C548" s="90" t="s">
        <v>5457</v>
      </c>
      <c r="D548" s="90" t="s">
        <v>1626</v>
      </c>
      <c r="E548" s="90" t="s">
        <v>1627</v>
      </c>
      <c r="F548" s="90" t="s">
        <v>1624</v>
      </c>
      <c r="G548" s="90" t="s">
        <v>1625</v>
      </c>
      <c r="H548" s="90" t="s">
        <v>1626</v>
      </c>
      <c r="I548" s="90" t="s">
        <v>1627</v>
      </c>
    </row>
    <row r="549" spans="1:14" s="90" customFormat="1" x14ac:dyDescent="0.2">
      <c r="A549" s="90" t="s">
        <v>1628</v>
      </c>
      <c r="B549" s="90" t="s">
        <v>5458</v>
      </c>
      <c r="C549" s="90" t="s">
        <v>1630</v>
      </c>
      <c r="D549" s="90" t="s">
        <v>1631</v>
      </c>
      <c r="E549" s="90" t="s">
        <v>1632</v>
      </c>
      <c r="F549" s="90" t="s">
        <v>1629</v>
      </c>
      <c r="G549" s="90" t="s">
        <v>1630</v>
      </c>
      <c r="H549" s="90" t="s">
        <v>1631</v>
      </c>
      <c r="I549" s="90" t="s">
        <v>1632</v>
      </c>
    </row>
    <row r="550" spans="1:14" s="90" customFormat="1" x14ac:dyDescent="0.2">
      <c r="A550" s="90" t="s">
        <v>1633</v>
      </c>
      <c r="B550" s="90" t="s">
        <v>1634</v>
      </c>
      <c r="C550" s="90" t="s">
        <v>1635</v>
      </c>
      <c r="D550" s="90" t="s">
        <v>1636</v>
      </c>
      <c r="E550" s="90" t="s">
        <v>1637</v>
      </c>
      <c r="F550" s="90" t="s">
        <v>1634</v>
      </c>
      <c r="G550" s="90" t="s">
        <v>1635</v>
      </c>
      <c r="H550" s="90" t="s">
        <v>1636</v>
      </c>
      <c r="I550" s="90" t="s">
        <v>1637</v>
      </c>
    </row>
    <row r="551" spans="1:14" s="90" customFormat="1" x14ac:dyDescent="0.2">
      <c r="A551" s="90" t="s">
        <v>1638</v>
      </c>
      <c r="B551" s="90" t="s">
        <v>1639</v>
      </c>
      <c r="C551" s="90" t="s">
        <v>1640</v>
      </c>
      <c r="D551" s="90" t="s">
        <v>1641</v>
      </c>
      <c r="E551" s="90" t="s">
        <v>1642</v>
      </c>
      <c r="F551" s="90" t="s">
        <v>1639</v>
      </c>
      <c r="G551" s="90" t="s">
        <v>1645</v>
      </c>
      <c r="H551" s="90" t="s">
        <v>1641</v>
      </c>
      <c r="I551" s="90" t="s">
        <v>1642</v>
      </c>
    </row>
    <row r="552" spans="1:14" s="90" customFormat="1" x14ac:dyDescent="0.2">
      <c r="A552" s="90" t="s">
        <v>1643</v>
      </c>
      <c r="B552" s="90" t="s">
        <v>1644</v>
      </c>
      <c r="C552" s="90" t="s">
        <v>1645</v>
      </c>
      <c r="D552" s="90" t="s">
        <v>1646</v>
      </c>
      <c r="E552" s="90" t="s">
        <v>1647</v>
      </c>
      <c r="F552" s="90" t="s">
        <v>1644</v>
      </c>
      <c r="G552" s="90" t="s">
        <v>1645</v>
      </c>
      <c r="H552" s="90" t="s">
        <v>3753</v>
      </c>
      <c r="I552" s="90" t="s">
        <v>1647</v>
      </c>
    </row>
    <row r="553" spans="1:14" s="90" customFormat="1" x14ac:dyDescent="0.2">
      <c r="A553" s="90" t="s">
        <v>1648</v>
      </c>
      <c r="B553" s="90" t="s">
        <v>1649</v>
      </c>
      <c r="C553" s="90" t="s">
        <v>1650</v>
      </c>
      <c r="D553" s="90" t="s">
        <v>1651</v>
      </c>
      <c r="E553" s="90" t="s">
        <v>1652</v>
      </c>
      <c r="F553" s="90" t="s">
        <v>1649</v>
      </c>
      <c r="G553" s="90" t="s">
        <v>1650</v>
      </c>
      <c r="H553" s="90" t="s">
        <v>3754</v>
      </c>
      <c r="I553" s="90" t="s">
        <v>1652</v>
      </c>
    </row>
    <row r="554" spans="1:14" s="90" customFormat="1" x14ac:dyDescent="0.2"/>
    <row r="555" spans="1:14" x14ac:dyDescent="0.2">
      <c r="A555" s="120" t="s">
        <v>1653</v>
      </c>
      <c r="B555" s="115" t="s">
        <v>30</v>
      </c>
      <c r="C555" s="117" t="s">
        <v>30</v>
      </c>
      <c r="D555" s="117" t="s">
        <v>31</v>
      </c>
      <c r="E555" s="117" t="s">
        <v>30</v>
      </c>
      <c r="F555" s="117" t="s">
        <v>30</v>
      </c>
      <c r="G555" s="115" t="s">
        <v>30</v>
      </c>
      <c r="H555" s="115" t="s">
        <v>31</v>
      </c>
      <c r="I555" s="115" t="s">
        <v>30</v>
      </c>
      <c r="J555" s="115"/>
      <c r="N555" s="115"/>
    </row>
    <row r="556" spans="1:14" x14ac:dyDescent="0.2">
      <c r="A556" s="120" t="s">
        <v>1654</v>
      </c>
      <c r="B556" s="115" t="s">
        <v>33</v>
      </c>
      <c r="C556" s="115" t="s">
        <v>34</v>
      </c>
      <c r="D556" s="115" t="s">
        <v>35</v>
      </c>
      <c r="E556" s="115" t="s">
        <v>36</v>
      </c>
      <c r="F556" s="116" t="s">
        <v>5433</v>
      </c>
      <c r="G556" s="116" t="s">
        <v>5434</v>
      </c>
      <c r="H556" s="116" t="s">
        <v>5435</v>
      </c>
      <c r="I556" s="115" t="s">
        <v>36</v>
      </c>
      <c r="J556" s="115"/>
      <c r="N556" s="115"/>
    </row>
    <row r="557" spans="1:14" x14ac:dyDescent="0.2">
      <c r="A557" s="117" t="s">
        <v>1655</v>
      </c>
      <c r="B557" s="117" t="s">
        <v>38</v>
      </c>
      <c r="C557" s="117" t="s">
        <v>39</v>
      </c>
      <c r="D557" s="117" t="s">
        <v>40</v>
      </c>
      <c r="E557" s="117" t="s">
        <v>41</v>
      </c>
      <c r="F557" s="117" t="s">
        <v>38</v>
      </c>
      <c r="G557" s="117" t="s">
        <v>39</v>
      </c>
      <c r="H557" s="117" t="s">
        <v>40</v>
      </c>
      <c r="I557" s="117" t="s">
        <v>41</v>
      </c>
      <c r="J557" s="115"/>
      <c r="N557" s="115"/>
    </row>
    <row r="558" spans="1:14" x14ac:dyDescent="0.2">
      <c r="A558" s="117" t="s">
        <v>1656</v>
      </c>
      <c r="B558" s="117" t="s">
        <v>43</v>
      </c>
      <c r="C558" s="117" t="s">
        <v>44</v>
      </c>
      <c r="D558" s="117" t="s">
        <v>45</v>
      </c>
      <c r="E558" s="117" t="s">
        <v>46</v>
      </c>
      <c r="F558" s="117" t="s">
        <v>43</v>
      </c>
      <c r="G558" s="117" t="s">
        <v>44</v>
      </c>
      <c r="H558" s="117" t="s">
        <v>45</v>
      </c>
      <c r="I558" s="117" t="s">
        <v>46</v>
      </c>
      <c r="J558" s="115"/>
      <c r="N558" s="115"/>
    </row>
    <row r="559" spans="1:14" x14ac:dyDescent="0.2">
      <c r="A559" s="117" t="s">
        <v>1657</v>
      </c>
      <c r="B559" s="117" t="s">
        <v>48</v>
      </c>
      <c r="C559" s="117" t="s">
        <v>49</v>
      </c>
      <c r="D559" s="117" t="s">
        <v>50</v>
      </c>
      <c r="E559" s="117" t="s">
        <v>51</v>
      </c>
      <c r="F559" s="117" t="s">
        <v>48</v>
      </c>
      <c r="G559" s="117" t="s">
        <v>3612</v>
      </c>
      <c r="H559" s="117" t="s">
        <v>50</v>
      </c>
      <c r="I559" s="117" t="s">
        <v>51</v>
      </c>
      <c r="J559" s="115"/>
      <c r="N559" s="115"/>
    </row>
    <row r="560" spans="1:14" x14ac:dyDescent="0.2">
      <c r="A560" s="117" t="s">
        <v>1658</v>
      </c>
      <c r="B560" s="117" t="s">
        <v>53</v>
      </c>
      <c r="C560" s="117" t="s">
        <v>54</v>
      </c>
      <c r="D560" s="117" t="s">
        <v>55</v>
      </c>
      <c r="E560" s="117" t="s">
        <v>56</v>
      </c>
      <c r="F560" s="117" t="s">
        <v>3613</v>
      </c>
      <c r="G560" s="117" t="s">
        <v>3614</v>
      </c>
      <c r="H560" s="117" t="s">
        <v>3615</v>
      </c>
      <c r="I560" s="117" t="s">
        <v>3616</v>
      </c>
      <c r="J560" s="115"/>
      <c r="N560" s="115"/>
    </row>
    <row r="561" spans="1:14" x14ac:dyDescent="0.2">
      <c r="A561" s="117" t="s">
        <v>1659</v>
      </c>
      <c r="B561" s="117" t="s">
        <v>4415</v>
      </c>
      <c r="C561" s="117" t="s">
        <v>4416</v>
      </c>
      <c r="D561" s="117" t="s">
        <v>4417</v>
      </c>
      <c r="E561" s="117" t="s">
        <v>4418</v>
      </c>
      <c r="F561" s="117" t="s">
        <v>3613</v>
      </c>
      <c r="G561" s="117" t="s">
        <v>3812</v>
      </c>
      <c r="H561" s="117" t="s">
        <v>3813</v>
      </c>
      <c r="I561" s="117" t="s">
        <v>3616</v>
      </c>
      <c r="J561" s="115"/>
      <c r="N561" s="115"/>
    </row>
    <row r="562" spans="1:14" x14ac:dyDescent="0.2">
      <c r="A562" s="117" t="s">
        <v>4419</v>
      </c>
      <c r="B562" s="117" t="s">
        <v>4420</v>
      </c>
      <c r="C562" s="117" t="s">
        <v>4421</v>
      </c>
      <c r="D562" s="117" t="s">
        <v>4422</v>
      </c>
      <c r="E562" s="117" t="s">
        <v>4423</v>
      </c>
      <c r="F562" s="117" t="s">
        <v>4420</v>
      </c>
      <c r="G562" s="117" t="s">
        <v>4421</v>
      </c>
      <c r="H562" s="117" t="s">
        <v>4422</v>
      </c>
      <c r="I562" s="117" t="s">
        <v>4423</v>
      </c>
      <c r="J562" s="115"/>
      <c r="N562" s="115"/>
    </row>
    <row r="563" spans="1:14" x14ac:dyDescent="0.2">
      <c r="A563" s="117" t="s">
        <v>4424</v>
      </c>
      <c r="B563" s="117" t="s">
        <v>4425</v>
      </c>
      <c r="C563" s="117" t="s">
        <v>4426</v>
      </c>
      <c r="D563" s="117" t="s">
        <v>4425</v>
      </c>
      <c r="E563" s="117" t="s">
        <v>4427</v>
      </c>
      <c r="F563" s="117" t="s">
        <v>4425</v>
      </c>
      <c r="G563" s="117" t="s">
        <v>4426</v>
      </c>
      <c r="H563" s="117" t="s">
        <v>4425</v>
      </c>
      <c r="I563" s="117" t="s">
        <v>4427</v>
      </c>
      <c r="J563" s="115"/>
      <c r="N563" s="115"/>
    </row>
    <row r="564" spans="1:14" x14ac:dyDescent="0.2">
      <c r="A564" s="117" t="s">
        <v>4428</v>
      </c>
      <c r="B564" s="117" t="s">
        <v>4429</v>
      </c>
      <c r="C564" s="117" t="s">
        <v>4430</v>
      </c>
      <c r="D564" s="117" t="s">
        <v>4431</v>
      </c>
      <c r="E564" s="117" t="s">
        <v>4432</v>
      </c>
      <c r="F564" s="117" t="s">
        <v>4429</v>
      </c>
      <c r="G564" s="117" t="s">
        <v>4430</v>
      </c>
      <c r="H564" s="117" t="s">
        <v>4431</v>
      </c>
      <c r="I564" s="117" t="s">
        <v>4432</v>
      </c>
      <c r="J564" s="115"/>
      <c r="N564" s="115"/>
    </row>
    <row r="565" spans="1:14" x14ac:dyDescent="0.2">
      <c r="A565" s="117" t="s">
        <v>4433</v>
      </c>
      <c r="B565" s="117" t="s">
        <v>4434</v>
      </c>
      <c r="C565" s="117" t="s">
        <v>4435</v>
      </c>
      <c r="D565" s="117" t="s">
        <v>4436</v>
      </c>
      <c r="E565" s="117" t="s">
        <v>4437</v>
      </c>
      <c r="F565" s="117" t="s">
        <v>4434</v>
      </c>
      <c r="G565" s="117" t="s">
        <v>4435</v>
      </c>
      <c r="H565" s="117" t="s">
        <v>4436</v>
      </c>
      <c r="I565" s="117" t="s">
        <v>4437</v>
      </c>
      <c r="J565" s="115"/>
      <c r="N565" s="115"/>
    </row>
    <row r="566" spans="1:14" x14ac:dyDescent="0.2">
      <c r="A566" s="117" t="s">
        <v>1660</v>
      </c>
      <c r="B566" s="117" t="s">
        <v>1661</v>
      </c>
      <c r="C566" s="117" t="s">
        <v>1662</v>
      </c>
      <c r="D566" s="117" t="s">
        <v>1663</v>
      </c>
      <c r="E566" s="117" t="s">
        <v>1664</v>
      </c>
      <c r="F566" s="117" t="s">
        <v>1661</v>
      </c>
      <c r="G566" s="117" t="s">
        <v>1662</v>
      </c>
      <c r="H566" s="117" t="s">
        <v>1663</v>
      </c>
      <c r="I566" s="117" t="s">
        <v>1664</v>
      </c>
      <c r="J566" s="115"/>
      <c r="N566" s="115"/>
    </row>
    <row r="567" spans="1:14" x14ac:dyDescent="0.2">
      <c r="A567" s="117" t="s">
        <v>1665</v>
      </c>
      <c r="B567" s="117" t="s">
        <v>4438</v>
      </c>
      <c r="C567" s="117" t="s">
        <v>4439</v>
      </c>
      <c r="D567" s="117" t="s">
        <v>4440</v>
      </c>
      <c r="E567" s="117" t="s">
        <v>4441</v>
      </c>
      <c r="F567" s="117" t="s">
        <v>4438</v>
      </c>
      <c r="G567" s="117" t="s">
        <v>4439</v>
      </c>
      <c r="H567" s="117" t="s">
        <v>4440</v>
      </c>
      <c r="I567" s="117" t="s">
        <v>4441</v>
      </c>
      <c r="J567" s="115"/>
      <c r="N567" s="115"/>
    </row>
    <row r="568" spans="1:14" x14ac:dyDescent="0.2">
      <c r="A568" s="117" t="s">
        <v>3755</v>
      </c>
      <c r="B568" s="117" t="s">
        <v>4442</v>
      </c>
      <c r="C568" s="117" t="s">
        <v>4443</v>
      </c>
      <c r="D568" s="117" t="s">
        <v>4444</v>
      </c>
      <c r="E568" s="117" t="s">
        <v>4445</v>
      </c>
      <c r="F568" s="117" t="s">
        <v>4442</v>
      </c>
      <c r="G568" s="117" t="s">
        <v>4443</v>
      </c>
      <c r="H568" s="117" t="s">
        <v>4444</v>
      </c>
      <c r="I568" s="117" t="s">
        <v>4445</v>
      </c>
      <c r="J568" s="115"/>
      <c r="N568" s="115"/>
    </row>
    <row r="569" spans="1:14" x14ac:dyDescent="0.2">
      <c r="A569" s="117" t="s">
        <v>3756</v>
      </c>
      <c r="B569" s="117" t="s">
        <v>4446</v>
      </c>
      <c r="C569" s="117" t="s">
        <v>4447</v>
      </c>
      <c r="D569" s="117" t="s">
        <v>4448</v>
      </c>
      <c r="E569" s="117" t="s">
        <v>4449</v>
      </c>
      <c r="F569" s="117" t="s">
        <v>4446</v>
      </c>
      <c r="G569" s="117" t="s">
        <v>4447</v>
      </c>
      <c r="H569" s="117" t="s">
        <v>4448</v>
      </c>
      <c r="I569" s="117" t="s">
        <v>4449</v>
      </c>
      <c r="J569" s="115"/>
      <c r="N569" s="115"/>
    </row>
    <row r="570" spans="1:14" x14ac:dyDescent="0.2">
      <c r="A570" s="117" t="s">
        <v>4450</v>
      </c>
      <c r="B570" s="117" t="s">
        <v>4451</v>
      </c>
      <c r="C570" s="117" t="s">
        <v>4452</v>
      </c>
      <c r="D570" s="117" t="s">
        <v>4453</v>
      </c>
      <c r="E570" s="117" t="s">
        <v>4454</v>
      </c>
      <c r="F570" s="117" t="s">
        <v>4455</v>
      </c>
      <c r="G570" s="117" t="s">
        <v>4456</v>
      </c>
      <c r="H570" s="117" t="s">
        <v>4457</v>
      </c>
      <c r="I570" s="117" t="s">
        <v>4458</v>
      </c>
      <c r="J570" s="115"/>
      <c r="N570" s="115"/>
    </row>
    <row r="571" spans="1:14" x14ac:dyDescent="0.2">
      <c r="A571" s="117" t="s">
        <v>4459</v>
      </c>
      <c r="B571" s="117" t="s">
        <v>4460</v>
      </c>
      <c r="C571" s="117" t="s">
        <v>4461</v>
      </c>
      <c r="D571" s="117" t="s">
        <v>4462</v>
      </c>
      <c r="E571" s="117" t="s">
        <v>4463</v>
      </c>
      <c r="F571" s="117" t="s">
        <v>4460</v>
      </c>
      <c r="G571" s="117" t="s">
        <v>4461</v>
      </c>
      <c r="H571" s="117" t="s">
        <v>4462</v>
      </c>
      <c r="I571" s="117" t="s">
        <v>4463</v>
      </c>
      <c r="J571" s="115"/>
      <c r="N571" s="115"/>
    </row>
    <row r="572" spans="1:14" x14ac:dyDescent="0.2">
      <c r="A572" s="117" t="s">
        <v>1666</v>
      </c>
      <c r="B572" s="117" t="s">
        <v>4464</v>
      </c>
      <c r="C572" s="117" t="s">
        <v>4465</v>
      </c>
      <c r="D572" s="117" t="s">
        <v>4466</v>
      </c>
      <c r="E572" s="117" t="s">
        <v>4467</v>
      </c>
      <c r="F572" s="117" t="s">
        <v>4464</v>
      </c>
      <c r="G572" s="117" t="s">
        <v>4465</v>
      </c>
      <c r="H572" s="117" t="s">
        <v>4466</v>
      </c>
      <c r="I572" s="117" t="s">
        <v>4467</v>
      </c>
      <c r="J572" s="115"/>
      <c r="N572" s="115"/>
    </row>
    <row r="573" spans="1:14" x14ac:dyDescent="0.2">
      <c r="A573" s="117" t="s">
        <v>1667</v>
      </c>
      <c r="B573" s="117" t="s">
        <v>4468</v>
      </c>
      <c r="C573" s="117" t="s">
        <v>4469</v>
      </c>
      <c r="D573" s="117" t="s">
        <v>4470</v>
      </c>
      <c r="E573" s="117" t="s">
        <v>4471</v>
      </c>
      <c r="F573" s="117" t="s">
        <v>4468</v>
      </c>
      <c r="G573" s="117" t="s">
        <v>4469</v>
      </c>
      <c r="H573" s="117" t="s">
        <v>4470</v>
      </c>
      <c r="I573" s="117" t="s">
        <v>4471</v>
      </c>
      <c r="J573" s="115"/>
      <c r="N573" s="115"/>
    </row>
    <row r="574" spans="1:14" x14ac:dyDescent="0.2">
      <c r="A574" s="117" t="s">
        <v>4472</v>
      </c>
      <c r="B574" s="117" t="s">
        <v>4473</v>
      </c>
      <c r="C574" s="116" t="s">
        <v>4474</v>
      </c>
      <c r="D574" s="116" t="s">
        <v>4475</v>
      </c>
      <c r="E574" s="115" t="s">
        <v>4476</v>
      </c>
      <c r="F574" s="117" t="s">
        <v>4473</v>
      </c>
      <c r="G574" s="116" t="s">
        <v>4474</v>
      </c>
      <c r="H574" s="116" t="s">
        <v>4475</v>
      </c>
      <c r="I574" s="115" t="s">
        <v>4476</v>
      </c>
      <c r="J574" s="115"/>
      <c r="N574" s="115"/>
    </row>
    <row r="575" spans="1:14" x14ac:dyDescent="0.2">
      <c r="A575" s="117" t="s">
        <v>4477</v>
      </c>
      <c r="B575" s="117" t="s">
        <v>4478</v>
      </c>
      <c r="C575" s="117" t="s">
        <v>4479</v>
      </c>
      <c r="D575" s="117" t="s">
        <v>4478</v>
      </c>
      <c r="E575" s="117" t="s">
        <v>4478</v>
      </c>
      <c r="F575" s="117" t="s">
        <v>4478</v>
      </c>
      <c r="G575" s="117" t="s">
        <v>4479</v>
      </c>
      <c r="H575" s="117" t="s">
        <v>4478</v>
      </c>
      <c r="I575" s="117" t="s">
        <v>4478</v>
      </c>
      <c r="J575" s="115"/>
      <c r="N575" s="115"/>
    </row>
    <row r="576" spans="1:14" x14ac:dyDescent="0.2">
      <c r="A576" s="117" t="s">
        <v>4480</v>
      </c>
      <c r="B576" s="117" t="s">
        <v>1682</v>
      </c>
      <c r="C576" s="117" t="s">
        <v>1683</v>
      </c>
      <c r="D576" s="117" t="s">
        <v>1684</v>
      </c>
      <c r="E576" s="117" t="s">
        <v>1685</v>
      </c>
      <c r="F576" s="117" t="s">
        <v>1682</v>
      </c>
      <c r="G576" s="117" t="s">
        <v>1683</v>
      </c>
      <c r="H576" s="117" t="s">
        <v>1684</v>
      </c>
      <c r="I576" s="117" t="s">
        <v>1685</v>
      </c>
      <c r="J576" s="115"/>
      <c r="N576" s="115"/>
    </row>
    <row r="577" spans="1:14" x14ac:dyDescent="0.2">
      <c r="A577" s="117" t="s">
        <v>4481</v>
      </c>
      <c r="B577" s="117" t="s">
        <v>4482</v>
      </c>
      <c r="C577" s="117" t="s">
        <v>4483</v>
      </c>
      <c r="D577" s="117" t="s">
        <v>4484</v>
      </c>
      <c r="E577" s="117" t="s">
        <v>4485</v>
      </c>
      <c r="F577" s="117" t="s">
        <v>4482</v>
      </c>
      <c r="G577" s="117" t="s">
        <v>4483</v>
      </c>
      <c r="H577" s="117" t="s">
        <v>4484</v>
      </c>
      <c r="I577" s="117" t="s">
        <v>4485</v>
      </c>
      <c r="J577" s="115"/>
      <c r="N577" s="115"/>
    </row>
    <row r="578" spans="1:14" x14ac:dyDescent="0.2">
      <c r="A578" s="117" t="s">
        <v>4486</v>
      </c>
      <c r="B578" s="117" t="s">
        <v>4487</v>
      </c>
      <c r="C578" s="117" t="s">
        <v>4487</v>
      </c>
      <c r="D578" s="117" t="s">
        <v>4488</v>
      </c>
      <c r="E578" s="117" t="s">
        <v>4489</v>
      </c>
      <c r="F578" s="117" t="s">
        <v>4487</v>
      </c>
      <c r="G578" s="117" t="s">
        <v>4487</v>
      </c>
      <c r="H578" s="117" t="s">
        <v>4488</v>
      </c>
      <c r="I578" s="117" t="s">
        <v>4489</v>
      </c>
      <c r="J578" s="115"/>
      <c r="N578" s="115"/>
    </row>
    <row r="579" spans="1:14" x14ac:dyDescent="0.2">
      <c r="A579" s="117" t="s">
        <v>4490</v>
      </c>
      <c r="B579" s="117" t="s">
        <v>4491</v>
      </c>
      <c r="C579" s="117" t="s">
        <v>4492</v>
      </c>
      <c r="D579" s="117" t="s">
        <v>4493</v>
      </c>
      <c r="E579" s="117" t="s">
        <v>4494</v>
      </c>
      <c r="F579" s="117" t="s">
        <v>4491</v>
      </c>
      <c r="G579" s="117" t="s">
        <v>4492</v>
      </c>
      <c r="H579" s="117" t="s">
        <v>4493</v>
      </c>
      <c r="I579" s="117" t="s">
        <v>4494</v>
      </c>
      <c r="J579" s="115"/>
      <c r="N579" s="115"/>
    </row>
    <row r="580" spans="1:14" x14ac:dyDescent="0.2">
      <c r="A580" s="117" t="s">
        <v>3757</v>
      </c>
      <c r="B580" s="117" t="s">
        <v>1669</v>
      </c>
      <c r="C580" s="117" t="s">
        <v>1670</v>
      </c>
      <c r="D580" s="117" t="s">
        <v>1671</v>
      </c>
      <c r="E580" s="117" t="s">
        <v>1672</v>
      </c>
      <c r="F580" s="117" t="s">
        <v>1669</v>
      </c>
      <c r="G580" s="117" t="s">
        <v>1670</v>
      </c>
      <c r="H580" s="117" t="s">
        <v>1671</v>
      </c>
      <c r="I580" s="117" t="s">
        <v>1672</v>
      </c>
      <c r="J580" s="115"/>
      <c r="N580" s="115"/>
    </row>
    <row r="581" spans="1:14" x14ac:dyDescent="0.2">
      <c r="A581" s="117" t="s">
        <v>1690</v>
      </c>
      <c r="B581" s="117" t="s">
        <v>4495</v>
      </c>
      <c r="C581" s="117" t="s">
        <v>4496</v>
      </c>
      <c r="D581" s="117" t="s">
        <v>4497</v>
      </c>
      <c r="E581" s="117" t="s">
        <v>4498</v>
      </c>
      <c r="F581" s="117" t="s">
        <v>4495</v>
      </c>
      <c r="G581" s="117" t="s">
        <v>4496</v>
      </c>
      <c r="H581" s="117" t="s">
        <v>4497</v>
      </c>
      <c r="I581" s="117" t="s">
        <v>4498</v>
      </c>
      <c r="J581" s="115"/>
      <c r="N581" s="115"/>
    </row>
    <row r="582" spans="1:14" x14ac:dyDescent="0.2">
      <c r="A582" s="117" t="s">
        <v>4499</v>
      </c>
      <c r="B582" s="117" t="s">
        <v>4500</v>
      </c>
      <c r="C582" s="117" t="s">
        <v>4501</v>
      </c>
      <c r="D582" s="117" t="s">
        <v>4502</v>
      </c>
      <c r="E582" s="117" t="s">
        <v>4503</v>
      </c>
      <c r="F582" s="117" t="s">
        <v>4500</v>
      </c>
      <c r="G582" s="117" t="s">
        <v>4501</v>
      </c>
      <c r="H582" s="117" t="s">
        <v>4502</v>
      </c>
      <c r="I582" s="117" t="s">
        <v>4503</v>
      </c>
      <c r="J582" s="115"/>
      <c r="N582" s="115"/>
    </row>
    <row r="583" spans="1:14" x14ac:dyDescent="0.2">
      <c r="A583" s="117" t="s">
        <v>4504</v>
      </c>
      <c r="B583" s="117" t="s">
        <v>1678</v>
      </c>
      <c r="C583" s="117" t="s">
        <v>1679</v>
      </c>
      <c r="D583" s="117" t="s">
        <v>1680</v>
      </c>
      <c r="E583" s="117" t="s">
        <v>1681</v>
      </c>
      <c r="F583" s="117" t="s">
        <v>1678</v>
      </c>
      <c r="G583" s="117" t="s">
        <v>1679</v>
      </c>
      <c r="H583" s="117" t="s">
        <v>1680</v>
      </c>
      <c r="I583" s="117" t="s">
        <v>1681</v>
      </c>
      <c r="J583" s="115"/>
      <c r="N583" s="115"/>
    </row>
    <row r="584" spans="1:14" x14ac:dyDescent="0.2">
      <c r="A584" s="117" t="s">
        <v>4505</v>
      </c>
      <c r="B584" s="117" t="s">
        <v>4506</v>
      </c>
      <c r="C584" s="117" t="s">
        <v>4507</v>
      </c>
      <c r="D584" s="117" t="s">
        <v>4508</v>
      </c>
      <c r="E584" s="117" t="s">
        <v>4507</v>
      </c>
      <c r="F584" s="117" t="s">
        <v>4506</v>
      </c>
      <c r="G584" s="117" t="s">
        <v>4507</v>
      </c>
      <c r="H584" s="117" t="s">
        <v>4508</v>
      </c>
      <c r="I584" s="117" t="s">
        <v>4507</v>
      </c>
      <c r="J584" s="115"/>
      <c r="N584" s="115"/>
    </row>
    <row r="585" spans="1:14" x14ac:dyDescent="0.2">
      <c r="A585" s="117" t="s">
        <v>4509</v>
      </c>
      <c r="B585" s="117" t="s">
        <v>1686</v>
      </c>
      <c r="C585" s="117" t="s">
        <v>1687</v>
      </c>
      <c r="D585" s="117" t="s">
        <v>1688</v>
      </c>
      <c r="E585" s="117" t="s">
        <v>1689</v>
      </c>
      <c r="F585" s="117" t="s">
        <v>1686</v>
      </c>
      <c r="G585" s="117" t="s">
        <v>1687</v>
      </c>
      <c r="H585" s="117" t="s">
        <v>1688</v>
      </c>
      <c r="I585" s="117" t="s">
        <v>1689</v>
      </c>
      <c r="J585" s="115"/>
      <c r="N585" s="115"/>
    </row>
    <row r="586" spans="1:14" x14ac:dyDescent="0.2">
      <c r="A586" s="117" t="s">
        <v>4510</v>
      </c>
      <c r="B586" s="117" t="s">
        <v>1676</v>
      </c>
      <c r="C586" s="117" t="s">
        <v>1677</v>
      </c>
      <c r="D586" s="117" t="s">
        <v>1676</v>
      </c>
      <c r="E586" s="117" t="s">
        <v>1677</v>
      </c>
      <c r="F586" s="117" t="s">
        <v>1676</v>
      </c>
      <c r="G586" s="117" t="s">
        <v>1677</v>
      </c>
      <c r="H586" s="117" t="s">
        <v>1676</v>
      </c>
      <c r="I586" s="117" t="s">
        <v>1677</v>
      </c>
      <c r="J586" s="115"/>
      <c r="N586" s="115"/>
    </row>
    <row r="587" spans="1:14" x14ac:dyDescent="0.2">
      <c r="A587" s="117" t="s">
        <v>4511</v>
      </c>
      <c r="B587" s="117" t="s">
        <v>4512</v>
      </c>
      <c r="C587" s="117" t="s">
        <v>4513</v>
      </c>
      <c r="D587" s="117" t="s">
        <v>4514</v>
      </c>
      <c r="E587" s="115" t="s">
        <v>4515</v>
      </c>
      <c r="F587" s="117" t="s">
        <v>4512</v>
      </c>
      <c r="G587" s="117" t="s">
        <v>4513</v>
      </c>
      <c r="H587" s="117" t="s">
        <v>4514</v>
      </c>
      <c r="I587" s="115" t="s">
        <v>4515</v>
      </c>
      <c r="J587" s="115"/>
      <c r="N587" s="115"/>
    </row>
    <row r="588" spans="1:14" x14ac:dyDescent="0.2">
      <c r="A588" s="117" t="s">
        <v>4516</v>
      </c>
      <c r="B588" s="117" t="s">
        <v>83</v>
      </c>
      <c r="C588" s="117" t="s">
        <v>84</v>
      </c>
      <c r="D588" s="117" t="s">
        <v>85</v>
      </c>
      <c r="E588" s="117" t="s">
        <v>86</v>
      </c>
      <c r="F588" s="117" t="s">
        <v>83</v>
      </c>
      <c r="G588" s="117" t="s">
        <v>84</v>
      </c>
      <c r="H588" s="117" t="s">
        <v>85</v>
      </c>
      <c r="I588" s="117" t="s">
        <v>86</v>
      </c>
      <c r="J588" s="115"/>
      <c r="N588" s="115"/>
    </row>
    <row r="589" spans="1:14" x14ac:dyDescent="0.2">
      <c r="A589" s="117" t="s">
        <v>4517</v>
      </c>
      <c r="B589" s="117" t="s">
        <v>4518</v>
      </c>
      <c r="C589" s="117" t="s">
        <v>4519</v>
      </c>
      <c r="D589" s="117" t="s">
        <v>4520</v>
      </c>
      <c r="E589" s="117" t="s">
        <v>4521</v>
      </c>
      <c r="F589" s="117" t="s">
        <v>4518</v>
      </c>
      <c r="G589" s="117" t="s">
        <v>4519</v>
      </c>
      <c r="H589" s="117" t="s">
        <v>4520</v>
      </c>
      <c r="I589" s="117" t="s">
        <v>4521</v>
      </c>
      <c r="J589" s="115"/>
      <c r="N589" s="115"/>
    </row>
    <row r="590" spans="1:14" x14ac:dyDescent="0.2">
      <c r="A590" s="117" t="s">
        <v>4522</v>
      </c>
      <c r="B590" s="117" t="s">
        <v>78</v>
      </c>
      <c r="C590" s="117" t="s">
        <v>79</v>
      </c>
      <c r="D590" s="117" t="s">
        <v>80</v>
      </c>
      <c r="E590" s="117" t="s">
        <v>81</v>
      </c>
      <c r="F590" s="117" t="s">
        <v>78</v>
      </c>
      <c r="G590" s="117" t="s">
        <v>79</v>
      </c>
      <c r="H590" s="117" t="s">
        <v>80</v>
      </c>
      <c r="I590" s="117" t="s">
        <v>81</v>
      </c>
      <c r="J590" s="115"/>
      <c r="N590" s="115"/>
    </row>
    <row r="591" spans="1:14" x14ac:dyDescent="0.2">
      <c r="A591" s="117" t="s">
        <v>4523</v>
      </c>
      <c r="B591" s="117" t="s">
        <v>1673</v>
      </c>
      <c r="C591" s="117" t="s">
        <v>1674</v>
      </c>
      <c r="D591" s="117" t="s">
        <v>3617</v>
      </c>
      <c r="E591" s="117" t="s">
        <v>1675</v>
      </c>
      <c r="F591" s="117" t="s">
        <v>1673</v>
      </c>
      <c r="G591" s="117" t="s">
        <v>1674</v>
      </c>
      <c r="H591" s="117" t="s">
        <v>3617</v>
      </c>
      <c r="I591" s="117" t="s">
        <v>1675</v>
      </c>
      <c r="J591" s="115"/>
      <c r="N591" s="115"/>
    </row>
    <row r="592" spans="1:14" x14ac:dyDescent="0.2">
      <c r="A592" s="117" t="s">
        <v>1691</v>
      </c>
      <c r="B592" s="117" t="s">
        <v>1692</v>
      </c>
      <c r="C592" s="117" t="s">
        <v>1693</v>
      </c>
      <c r="D592" s="117" t="s">
        <v>1694</v>
      </c>
      <c r="E592" s="117" t="s">
        <v>1695</v>
      </c>
      <c r="F592" s="117" t="s">
        <v>1692</v>
      </c>
      <c r="G592" s="117" t="s">
        <v>1693</v>
      </c>
      <c r="H592" s="117" t="s">
        <v>1694</v>
      </c>
      <c r="I592" s="117" t="s">
        <v>1695</v>
      </c>
      <c r="J592" s="115"/>
      <c r="N592" s="115"/>
    </row>
    <row r="593" spans="1:14" x14ac:dyDescent="0.2">
      <c r="A593" s="117" t="s">
        <v>4524</v>
      </c>
      <c r="B593" s="117" t="s">
        <v>4525</v>
      </c>
      <c r="C593" s="117" t="s">
        <v>5194</v>
      </c>
      <c r="D593" s="117" t="s">
        <v>5195</v>
      </c>
      <c r="E593" s="117" t="s">
        <v>5196</v>
      </c>
      <c r="F593" s="117" t="s">
        <v>4525</v>
      </c>
      <c r="G593" s="117" t="s">
        <v>5194</v>
      </c>
      <c r="H593" s="117" t="s">
        <v>5195</v>
      </c>
      <c r="I593" s="117" t="s">
        <v>5196</v>
      </c>
      <c r="J593" s="115"/>
      <c r="N593" s="115"/>
    </row>
    <row r="594" spans="1:14" x14ac:dyDescent="0.2">
      <c r="A594" s="117" t="s">
        <v>4526</v>
      </c>
      <c r="B594" s="117" t="s">
        <v>4527</v>
      </c>
      <c r="C594" s="117" t="s">
        <v>5194</v>
      </c>
      <c r="D594" s="117" t="s">
        <v>5195</v>
      </c>
      <c r="E594" s="117" t="s">
        <v>5196</v>
      </c>
      <c r="F594" s="117" t="s">
        <v>4527</v>
      </c>
      <c r="G594" s="117" t="s">
        <v>5194</v>
      </c>
      <c r="H594" s="117" t="s">
        <v>5195</v>
      </c>
      <c r="I594" s="117" t="s">
        <v>5196</v>
      </c>
      <c r="J594" s="115"/>
      <c r="N594" s="115"/>
    </row>
    <row r="595" spans="1:14" x14ac:dyDescent="0.2">
      <c r="A595" s="117" t="s">
        <v>1696</v>
      </c>
      <c r="B595" s="117" t="s">
        <v>88</v>
      </c>
      <c r="C595" s="117" t="s">
        <v>89</v>
      </c>
      <c r="D595" s="117" t="s">
        <v>90</v>
      </c>
      <c r="E595" s="117" t="s">
        <v>91</v>
      </c>
      <c r="F595" s="117" t="s">
        <v>88</v>
      </c>
      <c r="G595" s="117" t="s">
        <v>89</v>
      </c>
      <c r="H595" s="117" t="s">
        <v>90</v>
      </c>
      <c r="I595" s="117" t="s">
        <v>91</v>
      </c>
      <c r="J595" s="115"/>
      <c r="N595" s="115"/>
    </row>
    <row r="596" spans="1:14" x14ac:dyDescent="0.2">
      <c r="A596" s="117" t="s">
        <v>1697</v>
      </c>
      <c r="B596" s="117" t="s">
        <v>98</v>
      </c>
      <c r="C596" s="117" t="s">
        <v>99</v>
      </c>
      <c r="D596" s="117" t="s">
        <v>100</v>
      </c>
      <c r="E596" s="117" t="s">
        <v>101</v>
      </c>
      <c r="F596" s="117" t="s">
        <v>98</v>
      </c>
      <c r="G596" s="117" t="s">
        <v>99</v>
      </c>
      <c r="H596" s="117" t="s">
        <v>100</v>
      </c>
      <c r="I596" s="117" t="s">
        <v>101</v>
      </c>
      <c r="J596" s="115"/>
      <c r="N596" s="115"/>
    </row>
    <row r="597" spans="1:14" x14ac:dyDescent="0.2">
      <c r="A597" s="117" t="s">
        <v>1698</v>
      </c>
      <c r="B597" s="117" t="s">
        <v>4528</v>
      </c>
      <c r="C597" s="117" t="s">
        <v>4529</v>
      </c>
      <c r="D597" s="117" t="s">
        <v>4530</v>
      </c>
      <c r="E597" s="117" t="s">
        <v>4531</v>
      </c>
      <c r="F597" s="117" t="s">
        <v>4528</v>
      </c>
      <c r="G597" s="117" t="s">
        <v>4529</v>
      </c>
      <c r="H597" s="117" t="s">
        <v>4530</v>
      </c>
      <c r="I597" s="117" t="s">
        <v>4531</v>
      </c>
      <c r="J597" s="115"/>
      <c r="N597" s="115"/>
    </row>
    <row r="598" spans="1:14" x14ac:dyDescent="0.2">
      <c r="A598" s="117" t="s">
        <v>4532</v>
      </c>
      <c r="B598" s="117" t="s">
        <v>4533</v>
      </c>
      <c r="C598" s="117" t="s">
        <v>4534</v>
      </c>
      <c r="D598" s="117" t="s">
        <v>4535</v>
      </c>
      <c r="E598" s="117" t="s">
        <v>4536</v>
      </c>
      <c r="F598" s="117" t="s">
        <v>4533</v>
      </c>
      <c r="G598" s="117" t="s">
        <v>4534</v>
      </c>
      <c r="H598" s="117" t="s">
        <v>4535</v>
      </c>
      <c r="I598" s="117" t="s">
        <v>4536</v>
      </c>
      <c r="J598" s="115"/>
      <c r="N598" s="115"/>
    </row>
    <row r="599" spans="1:14" x14ac:dyDescent="0.2">
      <c r="A599" s="117" t="s">
        <v>1699</v>
      </c>
      <c r="B599" s="117" t="s">
        <v>103</v>
      </c>
      <c r="C599" s="117" t="s">
        <v>104</v>
      </c>
      <c r="D599" s="117" t="s">
        <v>105</v>
      </c>
      <c r="E599" s="117" t="s">
        <v>106</v>
      </c>
      <c r="F599" s="117" t="s">
        <v>103</v>
      </c>
      <c r="G599" s="117" t="s">
        <v>104</v>
      </c>
      <c r="H599" s="117" t="s">
        <v>105</v>
      </c>
      <c r="I599" s="117" t="s">
        <v>106</v>
      </c>
      <c r="J599" s="115"/>
      <c r="N599" s="115"/>
    </row>
    <row r="600" spans="1:14" x14ac:dyDescent="0.2">
      <c r="A600" s="117" t="s">
        <v>1700</v>
      </c>
      <c r="B600" s="117" t="s">
        <v>108</v>
      </c>
      <c r="C600" s="117" t="s">
        <v>109</v>
      </c>
      <c r="D600" s="117" t="s">
        <v>110</v>
      </c>
      <c r="E600" s="117" t="s">
        <v>111</v>
      </c>
      <c r="F600" s="117" t="s">
        <v>108</v>
      </c>
      <c r="G600" s="117" t="s">
        <v>109</v>
      </c>
      <c r="H600" s="117" t="s">
        <v>110</v>
      </c>
      <c r="I600" s="117" t="s">
        <v>111</v>
      </c>
      <c r="J600" s="115"/>
      <c r="N600" s="115"/>
    </row>
    <row r="601" spans="1:14" x14ac:dyDescent="0.2">
      <c r="A601" s="117" t="s">
        <v>1701</v>
      </c>
      <c r="B601" s="117" t="s">
        <v>3618</v>
      </c>
      <c r="C601" s="116" t="s">
        <v>3619</v>
      </c>
      <c r="D601" s="116" t="s">
        <v>3620</v>
      </c>
      <c r="E601" s="115" t="s">
        <v>3806</v>
      </c>
      <c r="F601" s="117" t="s">
        <v>3618</v>
      </c>
      <c r="G601" s="116" t="s">
        <v>3619</v>
      </c>
      <c r="H601" s="116" t="s">
        <v>3620</v>
      </c>
      <c r="I601" s="115" t="s">
        <v>3806</v>
      </c>
      <c r="J601" s="115"/>
      <c r="N601" s="115"/>
    </row>
    <row r="602" spans="1:14" x14ac:dyDescent="0.2">
      <c r="A602" s="117" t="s">
        <v>1702</v>
      </c>
      <c r="B602" s="117" t="s">
        <v>1703</v>
      </c>
      <c r="C602" s="117" t="s">
        <v>1704</v>
      </c>
      <c r="D602" s="117" t="s">
        <v>1705</v>
      </c>
      <c r="E602" s="117" t="s">
        <v>1706</v>
      </c>
      <c r="F602" s="117" t="s">
        <v>1703</v>
      </c>
      <c r="G602" s="117" t="s">
        <v>1704</v>
      </c>
      <c r="H602" s="117" t="s">
        <v>1705</v>
      </c>
      <c r="I602" s="117" t="s">
        <v>1706</v>
      </c>
      <c r="J602" s="115"/>
      <c r="N602" s="115"/>
    </row>
    <row r="603" spans="1:14" x14ac:dyDescent="0.2">
      <c r="A603" s="117" t="s">
        <v>1707</v>
      </c>
      <c r="B603" s="117" t="s">
        <v>1708</v>
      </c>
      <c r="C603" s="117" t="s">
        <v>1709</v>
      </c>
      <c r="D603" s="117" t="s">
        <v>1710</v>
      </c>
      <c r="E603" s="117" t="s">
        <v>1711</v>
      </c>
      <c r="F603" s="117" t="s">
        <v>1708</v>
      </c>
      <c r="G603" s="117" t="s">
        <v>1709</v>
      </c>
      <c r="H603" s="117" t="s">
        <v>1710</v>
      </c>
      <c r="I603" s="117" t="s">
        <v>1711</v>
      </c>
      <c r="J603" s="115"/>
      <c r="N603" s="115"/>
    </row>
    <row r="604" spans="1:14" x14ac:dyDescent="0.2">
      <c r="A604" s="117" t="s">
        <v>1712</v>
      </c>
      <c r="B604" s="117" t="s">
        <v>1713</v>
      </c>
      <c r="C604" s="117" t="s">
        <v>1713</v>
      </c>
      <c r="D604" s="117" t="s">
        <v>1713</v>
      </c>
      <c r="E604" s="117" t="s">
        <v>1714</v>
      </c>
      <c r="F604" s="117" t="s">
        <v>1713</v>
      </c>
      <c r="G604" s="117" t="s">
        <v>1713</v>
      </c>
      <c r="H604" s="117" t="s">
        <v>1713</v>
      </c>
      <c r="I604" s="117" t="s">
        <v>1714</v>
      </c>
      <c r="J604" s="115"/>
      <c r="N604" s="115"/>
    </row>
    <row r="605" spans="1:14" x14ac:dyDescent="0.2">
      <c r="A605" s="117" t="s">
        <v>1715</v>
      </c>
      <c r="B605" s="117" t="s">
        <v>1716</v>
      </c>
      <c r="C605" s="117" t="s">
        <v>1717</v>
      </c>
      <c r="D605" s="117" t="s">
        <v>1716</v>
      </c>
      <c r="E605" s="117" t="s">
        <v>1718</v>
      </c>
      <c r="F605" s="117" t="s">
        <v>1716</v>
      </c>
      <c r="G605" s="117" t="s">
        <v>1717</v>
      </c>
      <c r="H605" s="117" t="s">
        <v>1716</v>
      </c>
      <c r="I605" s="117" t="s">
        <v>1718</v>
      </c>
      <c r="J605" s="115"/>
      <c r="N605" s="115"/>
    </row>
    <row r="606" spans="1:14" x14ac:dyDescent="0.2">
      <c r="A606" s="117" t="s">
        <v>4537</v>
      </c>
      <c r="B606" s="117" t="s">
        <v>4538</v>
      </c>
      <c r="C606" s="117" t="s">
        <v>4539</v>
      </c>
      <c r="D606" s="117" t="s">
        <v>4540</v>
      </c>
      <c r="E606" s="117" t="s">
        <v>3466</v>
      </c>
      <c r="F606" s="117" t="s">
        <v>4538</v>
      </c>
      <c r="G606" s="117" t="s">
        <v>4539</v>
      </c>
      <c r="H606" s="117" t="s">
        <v>4540</v>
      </c>
      <c r="I606" s="117" t="s">
        <v>3466</v>
      </c>
      <c r="J606" s="115"/>
      <c r="N606" s="115"/>
    </row>
    <row r="607" spans="1:14" x14ac:dyDescent="0.2">
      <c r="A607" s="117" t="s">
        <v>1719</v>
      </c>
      <c r="B607" s="117" t="s">
        <v>1720</v>
      </c>
      <c r="C607" s="117" t="s">
        <v>1721</v>
      </c>
      <c r="D607" s="117" t="s">
        <v>1722</v>
      </c>
      <c r="E607" s="117" t="s">
        <v>1723</v>
      </c>
      <c r="F607" s="117" t="s">
        <v>1720</v>
      </c>
      <c r="G607" s="117" t="s">
        <v>1721</v>
      </c>
      <c r="H607" s="117" t="s">
        <v>1722</v>
      </c>
      <c r="I607" s="117" t="s">
        <v>1723</v>
      </c>
      <c r="J607" s="115"/>
      <c r="N607" s="115"/>
    </row>
    <row r="608" spans="1:14" x14ac:dyDescent="0.2">
      <c r="A608" s="117" t="s">
        <v>1724</v>
      </c>
      <c r="B608" s="117" t="s">
        <v>1725</v>
      </c>
      <c r="C608" s="117" t="s">
        <v>1726</v>
      </c>
      <c r="D608" s="117" t="s">
        <v>1727</v>
      </c>
      <c r="E608" s="117" t="s">
        <v>1726</v>
      </c>
      <c r="F608" s="117" t="s">
        <v>1725</v>
      </c>
      <c r="G608" s="117" t="s">
        <v>1726</v>
      </c>
      <c r="H608" s="117" t="s">
        <v>1727</v>
      </c>
      <c r="I608" s="117" t="s">
        <v>1726</v>
      </c>
      <c r="J608" s="115"/>
      <c r="N608" s="115"/>
    </row>
    <row r="609" spans="1:14" x14ac:dyDescent="0.2">
      <c r="A609" s="117" t="s">
        <v>1728</v>
      </c>
      <c r="B609" s="117" t="s">
        <v>1729</v>
      </c>
      <c r="C609" s="117" t="s">
        <v>1730</v>
      </c>
      <c r="D609" s="117" t="s">
        <v>1731</v>
      </c>
      <c r="E609" s="117" t="s">
        <v>1732</v>
      </c>
      <c r="F609" s="117" t="s">
        <v>1729</v>
      </c>
      <c r="G609" s="117" t="s">
        <v>1730</v>
      </c>
      <c r="H609" s="117" t="s">
        <v>1731</v>
      </c>
      <c r="I609" s="117" t="s">
        <v>1732</v>
      </c>
      <c r="J609" s="115"/>
      <c r="N609" s="115"/>
    </row>
    <row r="610" spans="1:14" x14ac:dyDescent="0.2">
      <c r="A610" s="117" t="s">
        <v>1733</v>
      </c>
      <c r="B610" s="117" t="s">
        <v>1734</v>
      </c>
      <c r="C610" s="117" t="s">
        <v>1735</v>
      </c>
      <c r="D610" s="117" t="s">
        <v>1736</v>
      </c>
      <c r="E610" s="117" t="s">
        <v>1737</v>
      </c>
      <c r="F610" s="117" t="s">
        <v>1734</v>
      </c>
      <c r="G610" s="117" t="s">
        <v>1735</v>
      </c>
      <c r="H610" s="117" t="s">
        <v>1736</v>
      </c>
      <c r="I610" s="117" t="s">
        <v>1737</v>
      </c>
      <c r="J610" s="115"/>
      <c r="K610" s="115"/>
      <c r="L610" s="115"/>
      <c r="M610" s="115"/>
      <c r="N610" s="115"/>
    </row>
    <row r="611" spans="1:14" x14ac:dyDescent="0.2">
      <c r="A611" s="117" t="s">
        <v>1738</v>
      </c>
      <c r="B611" s="117" t="s">
        <v>1739</v>
      </c>
      <c r="C611" s="117" t="s">
        <v>1740</v>
      </c>
      <c r="D611" s="117" t="s">
        <v>1741</v>
      </c>
      <c r="E611" s="117" t="s">
        <v>1742</v>
      </c>
      <c r="F611" s="117" t="s">
        <v>1739</v>
      </c>
      <c r="G611" s="117" t="s">
        <v>1740</v>
      </c>
      <c r="H611" s="117" t="s">
        <v>1741</v>
      </c>
      <c r="I611" s="117" t="s">
        <v>1742</v>
      </c>
      <c r="J611" s="115"/>
      <c r="N611" s="115"/>
    </row>
    <row r="612" spans="1:14" x14ac:dyDescent="0.2">
      <c r="A612" s="117" t="s">
        <v>1743</v>
      </c>
      <c r="B612" s="117" t="s">
        <v>113</v>
      </c>
      <c r="C612" s="117" t="s">
        <v>114</v>
      </c>
      <c r="D612" s="117" t="s">
        <v>115</v>
      </c>
      <c r="E612" s="117" t="s">
        <v>116</v>
      </c>
      <c r="F612" s="117" t="s">
        <v>113</v>
      </c>
      <c r="G612" s="117" t="s">
        <v>114</v>
      </c>
      <c r="H612" s="117" t="s">
        <v>115</v>
      </c>
      <c r="I612" s="117" t="s">
        <v>3835</v>
      </c>
      <c r="J612" s="115"/>
      <c r="N612" s="115"/>
    </row>
    <row r="613" spans="1:14" x14ac:dyDescent="0.2">
      <c r="A613" s="117" t="s">
        <v>1744</v>
      </c>
      <c r="B613" s="117" t="s">
        <v>1745</v>
      </c>
      <c r="C613" s="117" t="s">
        <v>1746</v>
      </c>
      <c r="D613" s="117" t="s">
        <v>1747</v>
      </c>
      <c r="E613" s="117" t="s">
        <v>1748</v>
      </c>
      <c r="F613" s="117" t="s">
        <v>1745</v>
      </c>
      <c r="G613" s="117" t="s">
        <v>1746</v>
      </c>
      <c r="H613" s="117" t="s">
        <v>1747</v>
      </c>
      <c r="I613" s="117" t="s">
        <v>1748</v>
      </c>
      <c r="J613" s="115"/>
      <c r="L613" s="115"/>
      <c r="M613" s="115"/>
      <c r="N613" s="115"/>
    </row>
    <row r="614" spans="1:14" x14ac:dyDescent="0.2">
      <c r="A614" s="117" t="s">
        <v>1749</v>
      </c>
      <c r="B614" s="117" t="s">
        <v>1750</v>
      </c>
      <c r="C614" s="117" t="s">
        <v>1751</v>
      </c>
      <c r="D614" s="117" t="s">
        <v>1752</v>
      </c>
      <c r="E614" s="117" t="s">
        <v>1753</v>
      </c>
      <c r="F614" s="117" t="s">
        <v>1750</v>
      </c>
      <c r="G614" s="117" t="s">
        <v>1751</v>
      </c>
      <c r="H614" s="117" t="s">
        <v>1752</v>
      </c>
      <c r="I614" s="117" t="s">
        <v>1753</v>
      </c>
      <c r="J614" s="115"/>
      <c r="N614" s="115"/>
    </row>
    <row r="615" spans="1:14" x14ac:dyDescent="0.2">
      <c r="A615" s="117" t="s">
        <v>1754</v>
      </c>
      <c r="B615" s="117" t="s">
        <v>1755</v>
      </c>
      <c r="C615" s="117" t="s">
        <v>1756</v>
      </c>
      <c r="D615" s="117" t="s">
        <v>1757</v>
      </c>
      <c r="E615" s="117" t="s">
        <v>1758</v>
      </c>
      <c r="F615" s="117" t="s">
        <v>1755</v>
      </c>
      <c r="G615" s="117" t="s">
        <v>1756</v>
      </c>
      <c r="H615" s="117" t="s">
        <v>1757</v>
      </c>
      <c r="I615" s="117" t="s">
        <v>1758</v>
      </c>
      <c r="J615" s="115"/>
      <c r="N615" s="115"/>
    </row>
    <row r="616" spans="1:14" x14ac:dyDescent="0.2">
      <c r="A616" s="117" t="s">
        <v>1759</v>
      </c>
      <c r="B616" s="117" t="s">
        <v>1760</v>
      </c>
      <c r="C616" s="117" t="s">
        <v>1761</v>
      </c>
      <c r="D616" s="117" t="s">
        <v>1762</v>
      </c>
      <c r="E616" s="117" t="s">
        <v>1763</v>
      </c>
      <c r="F616" s="117" t="s">
        <v>1760</v>
      </c>
      <c r="G616" s="117" t="s">
        <v>1761</v>
      </c>
      <c r="H616" s="117" t="s">
        <v>1762</v>
      </c>
      <c r="I616" s="117" t="s">
        <v>1763</v>
      </c>
      <c r="J616" s="115"/>
      <c r="N616" s="115"/>
    </row>
    <row r="617" spans="1:14" x14ac:dyDescent="0.2">
      <c r="A617" s="117" t="s">
        <v>1764</v>
      </c>
      <c r="B617" s="117" t="s">
        <v>1765</v>
      </c>
      <c r="C617" s="117" t="s">
        <v>1766</v>
      </c>
      <c r="D617" s="117" t="s">
        <v>1767</v>
      </c>
      <c r="E617" s="117" t="s">
        <v>1768</v>
      </c>
      <c r="F617" s="117" t="s">
        <v>1765</v>
      </c>
      <c r="G617" s="117" t="s">
        <v>1766</v>
      </c>
      <c r="H617" s="117" t="s">
        <v>1767</v>
      </c>
      <c r="I617" s="117" t="s">
        <v>1768</v>
      </c>
      <c r="J617" s="115"/>
      <c r="N617" s="115"/>
    </row>
    <row r="618" spans="1:14" x14ac:dyDescent="0.2">
      <c r="A618" s="117" t="s">
        <v>1769</v>
      </c>
      <c r="B618" s="117" t="s">
        <v>1770</v>
      </c>
      <c r="C618" s="117" t="s">
        <v>1771</v>
      </c>
      <c r="D618" s="117" t="s">
        <v>1772</v>
      </c>
      <c r="E618" s="117" t="s">
        <v>1773</v>
      </c>
      <c r="F618" s="117" t="s">
        <v>1770</v>
      </c>
      <c r="G618" s="117" t="s">
        <v>1771</v>
      </c>
      <c r="H618" s="117" t="s">
        <v>1772</v>
      </c>
      <c r="I618" s="117" t="s">
        <v>1773</v>
      </c>
      <c r="J618" s="115"/>
      <c r="N618" s="115"/>
    </row>
    <row r="619" spans="1:14" x14ac:dyDescent="0.2">
      <c r="A619" s="117" t="s">
        <v>1774</v>
      </c>
      <c r="B619" s="117" t="s">
        <v>1775</v>
      </c>
      <c r="C619" s="117" t="s">
        <v>1776</v>
      </c>
      <c r="D619" s="117" t="s">
        <v>1777</v>
      </c>
      <c r="E619" s="117" t="s">
        <v>1778</v>
      </c>
      <c r="F619" s="117" t="s">
        <v>1775</v>
      </c>
      <c r="G619" s="117" t="s">
        <v>1776</v>
      </c>
      <c r="H619" s="117" t="s">
        <v>1777</v>
      </c>
      <c r="I619" s="117" t="s">
        <v>1778</v>
      </c>
      <c r="J619" s="115"/>
      <c r="N619" s="115"/>
    </row>
    <row r="620" spans="1:14" x14ac:dyDescent="0.2">
      <c r="A620" s="117" t="s">
        <v>1779</v>
      </c>
      <c r="B620" s="117" t="s">
        <v>1788</v>
      </c>
      <c r="C620" s="117" t="s">
        <v>1789</v>
      </c>
      <c r="D620" s="117" t="s">
        <v>1790</v>
      </c>
      <c r="E620" s="117" t="s">
        <v>1791</v>
      </c>
      <c r="F620" s="117" t="s">
        <v>1788</v>
      </c>
      <c r="G620" s="117" t="s">
        <v>3622</v>
      </c>
      <c r="H620" s="117" t="s">
        <v>4541</v>
      </c>
      <c r="I620" s="117" t="s">
        <v>1791</v>
      </c>
      <c r="J620" s="115"/>
      <c r="N620" s="115"/>
    </row>
    <row r="621" spans="1:14" x14ac:dyDescent="0.2">
      <c r="A621" s="117" t="s">
        <v>1780</v>
      </c>
      <c r="B621" s="117" t="s">
        <v>4542</v>
      </c>
      <c r="C621" s="117" t="s">
        <v>4543</v>
      </c>
      <c r="D621" s="117" t="s">
        <v>4544</v>
      </c>
      <c r="E621" s="117" t="s">
        <v>4545</v>
      </c>
      <c r="F621" s="117" t="s">
        <v>4542</v>
      </c>
      <c r="G621" s="117" t="s">
        <v>4543</v>
      </c>
      <c r="H621" s="117" t="s">
        <v>4544</v>
      </c>
      <c r="I621" s="117" t="s">
        <v>4545</v>
      </c>
      <c r="J621" s="115"/>
      <c r="N621" s="115"/>
    </row>
    <row r="622" spans="1:14" x14ac:dyDescent="0.2">
      <c r="A622" s="117" t="s">
        <v>4546</v>
      </c>
      <c r="B622" s="117" t="s">
        <v>1785</v>
      </c>
      <c r="C622" s="117" t="s">
        <v>1785</v>
      </c>
      <c r="D622" s="117" t="s">
        <v>1786</v>
      </c>
      <c r="E622" s="117" t="s">
        <v>1785</v>
      </c>
      <c r="F622" s="117" t="s">
        <v>1785</v>
      </c>
      <c r="G622" s="117" t="s">
        <v>1785</v>
      </c>
      <c r="H622" s="117" t="s">
        <v>1786</v>
      </c>
      <c r="I622" s="117" t="s">
        <v>1785</v>
      </c>
      <c r="J622" s="115"/>
      <c r="N622" s="115"/>
    </row>
    <row r="623" spans="1:14" x14ac:dyDescent="0.2">
      <c r="A623" s="117" t="s">
        <v>4547</v>
      </c>
      <c r="B623" s="117" t="s">
        <v>4548</v>
      </c>
      <c r="C623" s="117" t="s">
        <v>4549</v>
      </c>
      <c r="D623" s="117" t="s">
        <v>4550</v>
      </c>
      <c r="E623" s="117" t="s">
        <v>4551</v>
      </c>
      <c r="F623" s="117" t="s">
        <v>4548</v>
      </c>
      <c r="G623" s="117" t="s">
        <v>4549</v>
      </c>
      <c r="H623" s="117" t="s">
        <v>4550</v>
      </c>
      <c r="I623" s="117" t="s">
        <v>4551</v>
      </c>
      <c r="J623" s="115"/>
      <c r="N623" s="115"/>
    </row>
    <row r="624" spans="1:14" x14ac:dyDescent="0.2">
      <c r="A624" s="117" t="s">
        <v>4552</v>
      </c>
      <c r="B624" s="117" t="s">
        <v>1781</v>
      </c>
      <c r="C624" s="117" t="s">
        <v>1782</v>
      </c>
      <c r="D624" s="117" t="s">
        <v>1783</v>
      </c>
      <c r="E624" s="117" t="s">
        <v>1784</v>
      </c>
      <c r="F624" s="117" t="s">
        <v>1781</v>
      </c>
      <c r="G624" s="117" t="s">
        <v>1782</v>
      </c>
      <c r="H624" s="117" t="s">
        <v>1783</v>
      </c>
      <c r="I624" s="117" t="s">
        <v>1784</v>
      </c>
      <c r="J624" s="115"/>
      <c r="N624" s="115"/>
    </row>
    <row r="625" spans="1:14" x14ac:dyDescent="0.2">
      <c r="A625" s="117" t="s">
        <v>1787</v>
      </c>
      <c r="B625" s="117" t="s">
        <v>4553</v>
      </c>
      <c r="C625" s="117" t="s">
        <v>4554</v>
      </c>
      <c r="D625" s="117" t="s">
        <v>4555</v>
      </c>
      <c r="E625" s="117" t="s">
        <v>4556</v>
      </c>
      <c r="F625" s="117" t="s">
        <v>4553</v>
      </c>
      <c r="G625" s="117" t="s">
        <v>4554</v>
      </c>
      <c r="H625" s="117" t="s">
        <v>4555</v>
      </c>
      <c r="I625" s="117" t="s">
        <v>4556</v>
      </c>
      <c r="J625" s="115"/>
      <c r="N625" s="115"/>
    </row>
    <row r="626" spans="1:14" x14ac:dyDescent="0.2">
      <c r="A626" s="117" t="s">
        <v>1792</v>
      </c>
      <c r="B626" s="117" t="s">
        <v>119</v>
      </c>
      <c r="C626" s="117" t="s">
        <v>120</v>
      </c>
      <c r="D626" s="117" t="s">
        <v>121</v>
      </c>
      <c r="E626" s="117" t="s">
        <v>122</v>
      </c>
      <c r="F626" s="117" t="s">
        <v>119</v>
      </c>
      <c r="G626" s="117" t="s">
        <v>120</v>
      </c>
      <c r="H626" s="117" t="s">
        <v>121</v>
      </c>
      <c r="I626" s="117" t="s">
        <v>5491</v>
      </c>
      <c r="J626" s="115"/>
      <c r="N626" s="115"/>
    </row>
    <row r="627" spans="1:14" x14ac:dyDescent="0.2">
      <c r="A627" s="117" t="s">
        <v>1793</v>
      </c>
      <c r="B627" s="117" t="s">
        <v>418</v>
      </c>
      <c r="C627" s="117" t="s">
        <v>419</v>
      </c>
      <c r="D627" s="117" t="s">
        <v>420</v>
      </c>
      <c r="E627" s="117" t="s">
        <v>421</v>
      </c>
      <c r="F627" s="117" t="s">
        <v>5436</v>
      </c>
      <c r="G627" s="117" t="s">
        <v>5437</v>
      </c>
      <c r="H627" s="117" t="s">
        <v>5438</v>
      </c>
      <c r="I627" s="117" t="s">
        <v>5439</v>
      </c>
      <c r="J627" s="115"/>
      <c r="N627" s="115"/>
    </row>
    <row r="628" spans="1:14" x14ac:dyDescent="0.2">
      <c r="A628" s="117" t="s">
        <v>1794</v>
      </c>
      <c r="B628" s="117" t="s">
        <v>4557</v>
      </c>
      <c r="C628" s="117" t="s">
        <v>4558</v>
      </c>
      <c r="D628" s="117" t="s">
        <v>4559</v>
      </c>
      <c r="E628" s="117" t="s">
        <v>4560</v>
      </c>
      <c r="F628" s="117" t="s">
        <v>4557</v>
      </c>
      <c r="G628" s="117" t="s">
        <v>4558</v>
      </c>
      <c r="H628" s="117" t="s">
        <v>4559</v>
      </c>
      <c r="I628" s="117" t="s">
        <v>4560</v>
      </c>
      <c r="J628" s="115"/>
      <c r="N628" s="115"/>
    </row>
    <row r="629" spans="1:14" x14ac:dyDescent="0.2">
      <c r="A629" s="117" t="s">
        <v>4561</v>
      </c>
      <c r="B629" s="117" t="s">
        <v>1795</v>
      </c>
      <c r="C629" s="117" t="s">
        <v>1796</v>
      </c>
      <c r="D629" s="117" t="s">
        <v>1796</v>
      </c>
      <c r="E629" s="117" t="s">
        <v>1797</v>
      </c>
      <c r="F629" s="117" t="s">
        <v>1795</v>
      </c>
      <c r="G629" s="117" t="s">
        <v>1796</v>
      </c>
      <c r="H629" s="117" t="s">
        <v>1796</v>
      </c>
      <c r="I629" s="117" t="s">
        <v>1797</v>
      </c>
      <c r="J629" s="115"/>
      <c r="N629" s="115"/>
    </row>
    <row r="630" spans="1:14" x14ac:dyDescent="0.2">
      <c r="A630" s="117" t="s">
        <v>4562</v>
      </c>
      <c r="B630" s="117" t="s">
        <v>4563</v>
      </c>
      <c r="C630" s="117" t="s">
        <v>4564</v>
      </c>
      <c r="D630" s="117" t="s">
        <v>4565</v>
      </c>
      <c r="E630" s="117" t="s">
        <v>4566</v>
      </c>
      <c r="F630" s="117" t="s">
        <v>4563</v>
      </c>
      <c r="G630" s="117" t="s">
        <v>4564</v>
      </c>
      <c r="H630" s="117" t="s">
        <v>4565</v>
      </c>
      <c r="I630" s="117" t="s">
        <v>4566</v>
      </c>
      <c r="J630" s="115"/>
      <c r="N630" s="115"/>
    </row>
    <row r="631" spans="1:14" x14ac:dyDescent="0.2">
      <c r="A631" s="117" t="s">
        <v>1798</v>
      </c>
      <c r="B631" s="117" t="s">
        <v>124</v>
      </c>
      <c r="C631" s="117" t="s">
        <v>125</v>
      </c>
      <c r="D631" s="117" t="s">
        <v>126</v>
      </c>
      <c r="E631" s="117" t="s">
        <v>127</v>
      </c>
      <c r="F631" s="117" t="s">
        <v>124</v>
      </c>
      <c r="G631" s="117" t="s">
        <v>125</v>
      </c>
      <c r="H631" s="117" t="s">
        <v>126</v>
      </c>
      <c r="I631" s="117" t="s">
        <v>127</v>
      </c>
      <c r="J631" s="115"/>
      <c r="N631" s="115"/>
    </row>
    <row r="632" spans="1:14" x14ac:dyDescent="0.2">
      <c r="A632" s="117" t="s">
        <v>1799</v>
      </c>
      <c r="B632" s="117" t="s">
        <v>4567</v>
      </c>
      <c r="C632" s="117" t="s">
        <v>4568</v>
      </c>
      <c r="D632" s="117" t="s">
        <v>4569</v>
      </c>
      <c r="E632" s="117" t="s">
        <v>4570</v>
      </c>
      <c r="F632" s="117" t="s">
        <v>4567</v>
      </c>
      <c r="G632" s="117" t="s">
        <v>4568</v>
      </c>
      <c r="H632" s="117" t="s">
        <v>4569</v>
      </c>
      <c r="I632" s="117" t="s">
        <v>4570</v>
      </c>
      <c r="J632" s="115"/>
      <c r="N632" s="115"/>
    </row>
    <row r="633" spans="1:14" x14ac:dyDescent="0.2">
      <c r="A633" s="117" t="s">
        <v>3758</v>
      </c>
      <c r="B633" s="117" t="s">
        <v>164</v>
      </c>
      <c r="C633" s="117" t="s">
        <v>165</v>
      </c>
      <c r="D633" s="117" t="s">
        <v>166</v>
      </c>
      <c r="E633" s="117" t="s">
        <v>167</v>
      </c>
      <c r="F633" s="117" t="s">
        <v>164</v>
      </c>
      <c r="G633" s="117" t="s">
        <v>165</v>
      </c>
      <c r="H633" s="117" t="s">
        <v>166</v>
      </c>
      <c r="I633" s="117" t="s">
        <v>167</v>
      </c>
      <c r="J633" s="115"/>
      <c r="N633" s="115"/>
    </row>
    <row r="634" spans="1:14" x14ac:dyDescent="0.2">
      <c r="A634" s="117" t="s">
        <v>4571</v>
      </c>
      <c r="B634" s="117" t="s">
        <v>169</v>
      </c>
      <c r="C634" s="117" t="s">
        <v>170</v>
      </c>
      <c r="D634" s="117" t="s">
        <v>171</v>
      </c>
      <c r="E634" s="117" t="s">
        <v>172</v>
      </c>
      <c r="F634" s="117" t="s">
        <v>169</v>
      </c>
      <c r="G634" s="117" t="s">
        <v>170</v>
      </c>
      <c r="H634" s="117" t="s">
        <v>171</v>
      </c>
      <c r="I634" s="117" t="s">
        <v>172</v>
      </c>
      <c r="J634" s="115"/>
      <c r="N634" s="115"/>
    </row>
    <row r="635" spans="1:14" x14ac:dyDescent="0.2">
      <c r="A635" s="121" t="s">
        <v>1800</v>
      </c>
      <c r="B635" s="122" t="s">
        <v>4573</v>
      </c>
      <c r="C635" s="122" t="s">
        <v>3630</v>
      </c>
      <c r="D635" s="122" t="s">
        <v>3631</v>
      </c>
      <c r="E635" s="122" t="s">
        <v>195</v>
      </c>
      <c r="F635" s="116" t="s">
        <v>4573</v>
      </c>
      <c r="G635" s="116" t="s">
        <v>3630</v>
      </c>
      <c r="H635" s="116" t="s">
        <v>3631</v>
      </c>
      <c r="I635" s="115" t="s">
        <v>195</v>
      </c>
    </row>
    <row r="636" spans="1:14" x14ac:dyDescent="0.2">
      <c r="A636" s="117" t="s">
        <v>4572</v>
      </c>
      <c r="B636" s="117" t="s">
        <v>4573</v>
      </c>
      <c r="C636" s="117" t="s">
        <v>3630</v>
      </c>
      <c r="D636" s="117" t="s">
        <v>3631</v>
      </c>
      <c r="E636" s="117" t="s">
        <v>195</v>
      </c>
      <c r="F636" s="117" t="s">
        <v>4573</v>
      </c>
      <c r="G636" s="117" t="s">
        <v>3630</v>
      </c>
      <c r="H636" s="117" t="s">
        <v>3631</v>
      </c>
      <c r="I636" s="117" t="s">
        <v>195</v>
      </c>
      <c r="J636" s="115"/>
      <c r="N636" s="115"/>
    </row>
    <row r="637" spans="1:14" x14ac:dyDescent="0.2">
      <c r="A637" s="117" t="s">
        <v>1801</v>
      </c>
      <c r="B637" s="117" t="s">
        <v>1802</v>
      </c>
      <c r="C637" s="117" t="s">
        <v>1803</v>
      </c>
      <c r="D637" s="117" t="s">
        <v>1804</v>
      </c>
      <c r="E637" s="117" t="s">
        <v>1805</v>
      </c>
      <c r="F637" s="117" t="s">
        <v>1802</v>
      </c>
      <c r="G637" s="117" t="s">
        <v>1803</v>
      </c>
      <c r="H637" s="117" t="s">
        <v>1804</v>
      </c>
      <c r="I637" s="117" t="s">
        <v>1805</v>
      </c>
      <c r="J637" s="115"/>
      <c r="N637" s="115"/>
    </row>
    <row r="638" spans="1:14" x14ac:dyDescent="0.2">
      <c r="A638" s="117" t="s">
        <v>4574</v>
      </c>
      <c r="B638" s="117" t="s">
        <v>1802</v>
      </c>
      <c r="C638" s="117" t="s">
        <v>1803</v>
      </c>
      <c r="D638" s="117" t="s">
        <v>1804</v>
      </c>
      <c r="E638" s="117" t="s">
        <v>1805</v>
      </c>
      <c r="F638" s="117" t="s">
        <v>1802</v>
      </c>
      <c r="G638" s="117" t="s">
        <v>1803</v>
      </c>
      <c r="H638" s="117" t="s">
        <v>1804</v>
      </c>
      <c r="I638" s="117" t="s">
        <v>1805</v>
      </c>
      <c r="J638" s="115"/>
      <c r="N638" s="115"/>
    </row>
    <row r="639" spans="1:14" x14ac:dyDescent="0.2">
      <c r="A639" s="117" t="s">
        <v>1806</v>
      </c>
      <c r="B639" s="117" t="s">
        <v>1807</v>
      </c>
      <c r="C639" s="117" t="s">
        <v>1808</v>
      </c>
      <c r="D639" s="117" t="s">
        <v>1809</v>
      </c>
      <c r="E639" s="117" t="s">
        <v>1810</v>
      </c>
      <c r="F639" s="117" t="s">
        <v>1807</v>
      </c>
      <c r="G639" s="117" t="s">
        <v>1808</v>
      </c>
      <c r="H639" s="117" t="s">
        <v>5492</v>
      </c>
      <c r="I639" s="117" t="s">
        <v>1810</v>
      </c>
      <c r="J639" s="115"/>
      <c r="N639" s="115"/>
    </row>
    <row r="640" spans="1:14" x14ac:dyDescent="0.2">
      <c r="A640" s="117" t="s">
        <v>1811</v>
      </c>
      <c r="B640" s="117" t="s">
        <v>1812</v>
      </c>
      <c r="C640" s="117" t="s">
        <v>1813</v>
      </c>
      <c r="D640" s="117" t="s">
        <v>1814</v>
      </c>
      <c r="E640" s="117" t="s">
        <v>1815</v>
      </c>
      <c r="F640" s="117" t="s">
        <v>1812</v>
      </c>
      <c r="G640" s="117" t="s">
        <v>1813</v>
      </c>
      <c r="H640" s="117" t="s">
        <v>1814</v>
      </c>
      <c r="I640" s="117" t="s">
        <v>1815</v>
      </c>
      <c r="J640" s="115"/>
      <c r="N640" s="115"/>
    </row>
    <row r="641" spans="1:14" x14ac:dyDescent="0.2">
      <c r="A641" s="117" t="s">
        <v>4575</v>
      </c>
      <c r="B641" s="117" t="s">
        <v>1812</v>
      </c>
      <c r="C641" s="117" t="s">
        <v>1813</v>
      </c>
      <c r="D641" s="117" t="s">
        <v>1814</v>
      </c>
      <c r="E641" s="117" t="s">
        <v>1815</v>
      </c>
      <c r="F641" s="117" t="s">
        <v>1812</v>
      </c>
      <c r="G641" s="117" t="s">
        <v>1813</v>
      </c>
      <c r="H641" s="117" t="s">
        <v>1814</v>
      </c>
      <c r="I641" s="117" t="s">
        <v>1815</v>
      </c>
      <c r="J641" s="115"/>
      <c r="N641" s="115"/>
    </row>
    <row r="642" spans="1:14" x14ac:dyDescent="0.2">
      <c r="A642" s="117" t="s">
        <v>1816</v>
      </c>
      <c r="B642" s="117" t="s">
        <v>1817</v>
      </c>
      <c r="C642" s="117" t="s">
        <v>1818</v>
      </c>
      <c r="D642" s="117" t="s">
        <v>1819</v>
      </c>
      <c r="E642" s="117" t="s">
        <v>1820</v>
      </c>
      <c r="F642" s="117" t="s">
        <v>1817</v>
      </c>
      <c r="G642" s="117" t="s">
        <v>1818</v>
      </c>
      <c r="H642" s="117" t="s">
        <v>1819</v>
      </c>
      <c r="I642" s="117" t="s">
        <v>1820</v>
      </c>
      <c r="J642" s="115"/>
      <c r="N642" s="115"/>
    </row>
    <row r="643" spans="1:14" x14ac:dyDescent="0.2">
      <c r="A643" s="117" t="s">
        <v>4576</v>
      </c>
      <c r="B643" s="117" t="s">
        <v>1817</v>
      </c>
      <c r="C643" s="117" t="s">
        <v>1818</v>
      </c>
      <c r="D643" s="117" t="s">
        <v>1819</v>
      </c>
      <c r="E643" s="117" t="s">
        <v>1820</v>
      </c>
      <c r="F643" s="117" t="s">
        <v>1817</v>
      </c>
      <c r="G643" s="117" t="s">
        <v>1818</v>
      </c>
      <c r="H643" s="117" t="s">
        <v>1819</v>
      </c>
      <c r="I643" s="117" t="s">
        <v>1820</v>
      </c>
      <c r="J643" s="115"/>
      <c r="N643" s="115"/>
    </row>
    <row r="644" spans="1:14" x14ac:dyDescent="0.2">
      <c r="A644" s="117" t="s">
        <v>3759</v>
      </c>
      <c r="B644" s="117" t="s">
        <v>197</v>
      </c>
      <c r="C644" s="117" t="s">
        <v>198</v>
      </c>
      <c r="D644" s="117" t="s">
        <v>199</v>
      </c>
      <c r="E644" s="117" t="s">
        <v>200</v>
      </c>
      <c r="F644" s="117" t="s">
        <v>197</v>
      </c>
      <c r="G644" s="117" t="s">
        <v>198</v>
      </c>
      <c r="H644" s="117" t="s">
        <v>199</v>
      </c>
      <c r="I644" s="117" t="s">
        <v>200</v>
      </c>
      <c r="J644" s="115"/>
      <c r="N644" s="115"/>
    </row>
    <row r="645" spans="1:14" x14ac:dyDescent="0.2">
      <c r="A645" s="117" t="s">
        <v>3760</v>
      </c>
      <c r="B645" s="117" t="s">
        <v>202</v>
      </c>
      <c r="C645" s="117" t="s">
        <v>203</v>
      </c>
      <c r="D645" s="117" t="s">
        <v>204</v>
      </c>
      <c r="E645" s="117" t="s">
        <v>205</v>
      </c>
      <c r="F645" s="117" t="s">
        <v>202</v>
      </c>
      <c r="G645" s="117" t="s">
        <v>3632</v>
      </c>
      <c r="H645" s="117" t="s">
        <v>204</v>
      </c>
      <c r="I645" s="117" t="s">
        <v>205</v>
      </c>
      <c r="J645" s="115"/>
      <c r="N645" s="115"/>
    </row>
    <row r="646" spans="1:14" x14ac:dyDescent="0.2">
      <c r="A646" s="117" t="s">
        <v>3761</v>
      </c>
      <c r="B646" s="117" t="s">
        <v>207</v>
      </c>
      <c r="C646" s="117" t="s">
        <v>208</v>
      </c>
      <c r="D646" s="117" t="s">
        <v>209</v>
      </c>
      <c r="E646" s="117" t="s">
        <v>210</v>
      </c>
      <c r="F646" s="117" t="s">
        <v>207</v>
      </c>
      <c r="G646" s="117" t="s">
        <v>208</v>
      </c>
      <c r="H646" s="117" t="s">
        <v>209</v>
      </c>
      <c r="I646" s="117" t="s">
        <v>210</v>
      </c>
      <c r="J646" s="115"/>
      <c r="N646" s="115"/>
    </row>
    <row r="647" spans="1:14" x14ac:dyDescent="0.2">
      <c r="A647" s="117" t="s">
        <v>3762</v>
      </c>
      <c r="B647" s="117" t="s">
        <v>212</v>
      </c>
      <c r="C647" s="117" t="s">
        <v>213</v>
      </c>
      <c r="D647" s="117" t="s">
        <v>214</v>
      </c>
      <c r="E647" s="117" t="s">
        <v>215</v>
      </c>
      <c r="F647" s="117" t="s">
        <v>212</v>
      </c>
      <c r="G647" s="117" t="s">
        <v>213</v>
      </c>
      <c r="H647" s="117" t="s">
        <v>214</v>
      </c>
      <c r="I647" s="117" t="s">
        <v>215</v>
      </c>
      <c r="J647" s="115"/>
      <c r="N647" s="115"/>
    </row>
    <row r="648" spans="1:14" x14ac:dyDescent="0.2">
      <c r="A648" s="117" t="s">
        <v>1821</v>
      </c>
      <c r="B648" s="115" t="s">
        <v>231</v>
      </c>
      <c r="C648" s="117" t="s">
        <v>232</v>
      </c>
      <c r="D648" s="117" t="s">
        <v>233</v>
      </c>
      <c r="E648" s="117" t="s">
        <v>234</v>
      </c>
      <c r="F648" s="117" t="s">
        <v>3634</v>
      </c>
      <c r="G648" s="117" t="s">
        <v>3635</v>
      </c>
      <c r="H648" s="117" t="s">
        <v>3636</v>
      </c>
      <c r="I648" s="117" t="s">
        <v>234</v>
      </c>
      <c r="J648" s="115"/>
      <c r="N648" s="115"/>
    </row>
    <row r="649" spans="1:14" x14ac:dyDescent="0.2">
      <c r="A649" s="117" t="s">
        <v>1822</v>
      </c>
      <c r="B649" s="117" t="s">
        <v>236</v>
      </c>
      <c r="C649" s="117" t="s">
        <v>237</v>
      </c>
      <c r="D649" s="117" t="s">
        <v>238</v>
      </c>
      <c r="E649" s="117" t="s">
        <v>239</v>
      </c>
      <c r="F649" s="117" t="s">
        <v>5440</v>
      </c>
      <c r="G649" s="117" t="s">
        <v>237</v>
      </c>
      <c r="H649" s="117" t="s">
        <v>238</v>
      </c>
      <c r="I649" s="117" t="s">
        <v>239</v>
      </c>
      <c r="J649" s="115"/>
      <c r="N649" s="115"/>
    </row>
    <row r="650" spans="1:14" x14ac:dyDescent="0.2">
      <c r="A650" s="117" t="s">
        <v>1823</v>
      </c>
      <c r="B650" s="117" t="s">
        <v>241</v>
      </c>
      <c r="C650" s="117" t="s">
        <v>242</v>
      </c>
      <c r="D650" s="117" t="s">
        <v>243</v>
      </c>
      <c r="E650" s="117" t="s">
        <v>244</v>
      </c>
      <c r="F650" s="117" t="s">
        <v>241</v>
      </c>
      <c r="G650" s="117" t="s">
        <v>242</v>
      </c>
      <c r="H650" s="117" t="s">
        <v>243</v>
      </c>
      <c r="I650" s="117" t="s">
        <v>244</v>
      </c>
      <c r="J650" s="115"/>
      <c r="N650" s="115"/>
    </row>
    <row r="651" spans="1:14" x14ac:dyDescent="0.2">
      <c r="A651" s="117" t="s">
        <v>1824</v>
      </c>
      <c r="B651" s="117" t="s">
        <v>246</v>
      </c>
      <c r="C651" s="117" t="s">
        <v>247</v>
      </c>
      <c r="D651" s="117" t="s">
        <v>248</v>
      </c>
      <c r="E651" s="117" t="s">
        <v>249</v>
      </c>
      <c r="F651" s="117" t="s">
        <v>3637</v>
      </c>
      <c r="G651" s="117" t="s">
        <v>3638</v>
      </c>
      <c r="H651" s="117" t="s">
        <v>3639</v>
      </c>
      <c r="I651" s="117" t="s">
        <v>3796</v>
      </c>
      <c r="J651" s="115"/>
      <c r="N651" s="115"/>
    </row>
    <row r="652" spans="1:14" x14ac:dyDescent="0.2">
      <c r="A652" s="117" t="s">
        <v>1825</v>
      </c>
      <c r="B652" s="117" t="s">
        <v>251</v>
      </c>
      <c r="C652" s="117" t="s">
        <v>252</v>
      </c>
      <c r="D652" s="117" t="s">
        <v>253</v>
      </c>
      <c r="E652" s="117" t="s">
        <v>254</v>
      </c>
      <c r="F652" s="117" t="s">
        <v>251</v>
      </c>
      <c r="G652" s="117" t="s">
        <v>252</v>
      </c>
      <c r="H652" s="117" t="s">
        <v>253</v>
      </c>
      <c r="I652" s="117" t="s">
        <v>254</v>
      </c>
      <c r="J652" s="115"/>
      <c r="N652" s="115"/>
    </row>
    <row r="653" spans="1:14" x14ac:dyDescent="0.2">
      <c r="A653" s="117" t="s">
        <v>1826</v>
      </c>
      <c r="B653" s="117" t="s">
        <v>266</v>
      </c>
      <c r="C653" s="117" t="s">
        <v>267</v>
      </c>
      <c r="D653" s="117" t="s">
        <v>268</v>
      </c>
      <c r="E653" s="117" t="s">
        <v>269</v>
      </c>
      <c r="F653" s="117" t="s">
        <v>266</v>
      </c>
      <c r="G653" s="117" t="s">
        <v>267</v>
      </c>
      <c r="H653" s="117" t="s">
        <v>268</v>
      </c>
      <c r="I653" s="117" t="s">
        <v>269</v>
      </c>
      <c r="J653" s="115"/>
      <c r="N653" s="115"/>
    </row>
    <row r="654" spans="1:14" x14ac:dyDescent="0.2">
      <c r="A654" s="117" t="s">
        <v>1827</v>
      </c>
      <c r="B654" s="117" t="s">
        <v>4577</v>
      </c>
      <c r="C654" s="115" t="s">
        <v>4578</v>
      </c>
      <c r="D654" s="115" t="s">
        <v>4579</v>
      </c>
      <c r="E654" s="115" t="s">
        <v>4580</v>
      </c>
      <c r="F654" s="117" t="s">
        <v>4577</v>
      </c>
      <c r="G654" s="115" t="s">
        <v>4578</v>
      </c>
      <c r="H654" s="115" t="s">
        <v>4579</v>
      </c>
      <c r="I654" s="115" t="s">
        <v>4580</v>
      </c>
      <c r="J654" s="115"/>
      <c r="N654" s="115"/>
    </row>
    <row r="655" spans="1:14" x14ac:dyDescent="0.2">
      <c r="A655" s="117" t="s">
        <v>1828</v>
      </c>
      <c r="B655" s="117" t="s">
        <v>1829</v>
      </c>
      <c r="C655" s="117" t="s">
        <v>1830</v>
      </c>
      <c r="D655" s="117" t="s">
        <v>1831</v>
      </c>
      <c r="E655" s="117" t="s">
        <v>1832</v>
      </c>
      <c r="F655" s="117" t="s">
        <v>1829</v>
      </c>
      <c r="G655" s="117" t="s">
        <v>1830</v>
      </c>
      <c r="H655" s="117" t="s">
        <v>1831</v>
      </c>
      <c r="I655" s="117" t="s">
        <v>1832</v>
      </c>
      <c r="J655" s="115"/>
      <c r="K655" s="115"/>
      <c r="L655" s="115"/>
      <c r="M655" s="115"/>
      <c r="N655" s="115"/>
    </row>
    <row r="656" spans="1:14" x14ac:dyDescent="0.2">
      <c r="A656" s="117" t="s">
        <v>1833</v>
      </c>
      <c r="B656" s="117" t="s">
        <v>1834</v>
      </c>
      <c r="C656" s="117" t="s">
        <v>1835</v>
      </c>
      <c r="D656" s="117" t="s">
        <v>1836</v>
      </c>
      <c r="E656" s="117" t="s">
        <v>1837</v>
      </c>
      <c r="F656" s="117" t="s">
        <v>1834</v>
      </c>
      <c r="G656" s="117" t="s">
        <v>1835</v>
      </c>
      <c r="H656" s="117" t="s">
        <v>1836</v>
      </c>
      <c r="I656" s="117" t="s">
        <v>1837</v>
      </c>
      <c r="J656" s="115"/>
      <c r="N656" s="115"/>
    </row>
    <row r="657" spans="1:14" x14ac:dyDescent="0.2">
      <c r="A657" s="117" t="s">
        <v>1838</v>
      </c>
      <c r="B657" s="117" t="s">
        <v>1839</v>
      </c>
      <c r="C657" s="117" t="s">
        <v>1840</v>
      </c>
      <c r="D657" s="117" t="s">
        <v>1841</v>
      </c>
      <c r="E657" s="117" t="s">
        <v>1842</v>
      </c>
      <c r="F657" s="117" t="s">
        <v>1839</v>
      </c>
      <c r="G657" s="117" t="s">
        <v>1840</v>
      </c>
      <c r="H657" s="117" t="s">
        <v>1841</v>
      </c>
      <c r="I657" s="117" t="s">
        <v>1842</v>
      </c>
      <c r="J657" s="115"/>
      <c r="N657" s="115"/>
    </row>
    <row r="658" spans="1:14" x14ac:dyDescent="0.2">
      <c r="A658" s="117" t="s">
        <v>1843</v>
      </c>
      <c r="B658" s="117" t="s">
        <v>276</v>
      </c>
      <c r="C658" s="117" t="s">
        <v>155</v>
      </c>
      <c r="D658" s="117" t="s">
        <v>156</v>
      </c>
      <c r="E658" s="117" t="s">
        <v>277</v>
      </c>
      <c r="F658" s="117" t="s">
        <v>276</v>
      </c>
      <c r="G658" s="117" t="s">
        <v>155</v>
      </c>
      <c r="H658" s="117" t="s">
        <v>156</v>
      </c>
      <c r="I658" s="117" t="s">
        <v>277</v>
      </c>
      <c r="J658" s="115"/>
      <c r="N658" s="115"/>
    </row>
    <row r="659" spans="1:14" x14ac:dyDescent="0.2">
      <c r="A659" s="117" t="s">
        <v>1844</v>
      </c>
      <c r="B659" s="117" t="s">
        <v>279</v>
      </c>
      <c r="C659" s="117" t="s">
        <v>280</v>
      </c>
      <c r="D659" s="117" t="s">
        <v>281</v>
      </c>
      <c r="E659" s="117" t="s">
        <v>282</v>
      </c>
      <c r="F659" s="117" t="s">
        <v>279</v>
      </c>
      <c r="G659" s="117" t="s">
        <v>280</v>
      </c>
      <c r="H659" s="117" t="s">
        <v>281</v>
      </c>
      <c r="I659" s="117" t="s">
        <v>282</v>
      </c>
      <c r="J659" s="115"/>
      <c r="N659" s="115"/>
    </row>
    <row r="660" spans="1:14" x14ac:dyDescent="0.2">
      <c r="A660" s="117" t="s">
        <v>4581</v>
      </c>
      <c r="B660" s="117" t="s">
        <v>3881</v>
      </c>
      <c r="C660" s="115" t="s">
        <v>4582</v>
      </c>
      <c r="D660" s="115" t="s">
        <v>4583</v>
      </c>
      <c r="E660" s="115" t="s">
        <v>4584</v>
      </c>
      <c r="F660" s="117" t="s">
        <v>3881</v>
      </c>
      <c r="G660" s="115" t="s">
        <v>4582</v>
      </c>
      <c r="H660" s="115" t="s">
        <v>4583</v>
      </c>
      <c r="I660" s="115" t="s">
        <v>4584</v>
      </c>
      <c r="J660" s="115"/>
      <c r="N660" s="115"/>
    </row>
    <row r="661" spans="1:14" x14ac:dyDescent="0.2">
      <c r="A661" s="117" t="s">
        <v>4585</v>
      </c>
      <c r="B661" s="117" t="s">
        <v>3890</v>
      </c>
      <c r="C661" s="117" t="s">
        <v>3891</v>
      </c>
      <c r="D661" s="117" t="s">
        <v>3892</v>
      </c>
      <c r="E661" s="117" t="s">
        <v>3893</v>
      </c>
      <c r="F661" s="117" t="s">
        <v>3890</v>
      </c>
      <c r="G661" s="117" t="s">
        <v>3891</v>
      </c>
      <c r="H661" s="117" t="s">
        <v>3892</v>
      </c>
      <c r="I661" s="117" t="s">
        <v>3893</v>
      </c>
      <c r="J661" s="115"/>
      <c r="N661" s="115"/>
    </row>
    <row r="662" spans="1:14" x14ac:dyDescent="0.2">
      <c r="A662" s="117" t="s">
        <v>1845</v>
      </c>
      <c r="B662" s="117" t="s">
        <v>1846</v>
      </c>
      <c r="C662" s="117" t="s">
        <v>1847</v>
      </c>
      <c r="D662" s="117" t="s">
        <v>1848</v>
      </c>
      <c r="E662" s="117" t="s">
        <v>1849</v>
      </c>
      <c r="F662" s="117" t="s">
        <v>1846</v>
      </c>
      <c r="G662" s="117" t="s">
        <v>1847</v>
      </c>
      <c r="H662" s="117" t="s">
        <v>1848</v>
      </c>
      <c r="I662" s="117" t="s">
        <v>1849</v>
      </c>
      <c r="J662" s="115"/>
      <c r="N662" s="115"/>
    </row>
    <row r="663" spans="1:14" x14ac:dyDescent="0.2">
      <c r="A663" s="117" t="s">
        <v>1850</v>
      </c>
      <c r="B663" s="117" t="s">
        <v>284</v>
      </c>
      <c r="C663" s="117" t="s">
        <v>285</v>
      </c>
      <c r="D663" s="117" t="s">
        <v>286</v>
      </c>
      <c r="E663" s="117" t="s">
        <v>287</v>
      </c>
      <c r="F663" s="117" t="s">
        <v>284</v>
      </c>
      <c r="G663" s="117" t="s">
        <v>285</v>
      </c>
      <c r="H663" s="117" t="s">
        <v>286</v>
      </c>
      <c r="I663" s="117" t="s">
        <v>287</v>
      </c>
      <c r="J663" s="115"/>
      <c r="N663" s="115"/>
    </row>
    <row r="664" spans="1:14" x14ac:dyDescent="0.2">
      <c r="A664" s="117" t="s">
        <v>1851</v>
      </c>
      <c r="B664" s="117" t="s">
        <v>294</v>
      </c>
      <c r="C664" s="117" t="s">
        <v>295</v>
      </c>
      <c r="D664" s="117" t="s">
        <v>296</v>
      </c>
      <c r="E664" s="117" t="s">
        <v>297</v>
      </c>
      <c r="F664" s="117" t="s">
        <v>294</v>
      </c>
      <c r="G664" s="117" t="s">
        <v>295</v>
      </c>
      <c r="H664" s="117" t="s">
        <v>296</v>
      </c>
      <c r="I664" s="117" t="s">
        <v>297</v>
      </c>
      <c r="J664" s="115"/>
      <c r="N664" s="115"/>
    </row>
    <row r="665" spans="1:14" x14ac:dyDescent="0.2">
      <c r="A665" s="117" t="s">
        <v>1852</v>
      </c>
      <c r="B665" s="117" t="s">
        <v>299</v>
      </c>
      <c r="C665" s="117" t="s">
        <v>300</v>
      </c>
      <c r="D665" s="117" t="s">
        <v>301</v>
      </c>
      <c r="E665" s="117" t="s">
        <v>302</v>
      </c>
      <c r="F665" s="117" t="s">
        <v>299</v>
      </c>
      <c r="G665" s="117" t="s">
        <v>300</v>
      </c>
      <c r="H665" s="117" t="s">
        <v>301</v>
      </c>
      <c r="I665" s="117" t="s">
        <v>302</v>
      </c>
      <c r="J665" s="115"/>
      <c r="N665" s="115"/>
    </row>
    <row r="666" spans="1:14" x14ac:dyDescent="0.2">
      <c r="A666" s="117" t="s">
        <v>3763</v>
      </c>
      <c r="B666" s="117" t="s">
        <v>304</v>
      </c>
      <c r="C666" s="117" t="s">
        <v>305</v>
      </c>
      <c r="D666" s="117" t="s">
        <v>306</v>
      </c>
      <c r="E666" s="117" t="s">
        <v>307</v>
      </c>
      <c r="F666" s="117" t="s">
        <v>304</v>
      </c>
      <c r="G666" s="117" t="s">
        <v>305</v>
      </c>
      <c r="H666" s="117" t="s">
        <v>306</v>
      </c>
      <c r="I666" s="117" t="s">
        <v>307</v>
      </c>
      <c r="J666" s="115"/>
      <c r="N666" s="115"/>
    </row>
    <row r="667" spans="1:14" x14ac:dyDescent="0.2">
      <c r="A667" s="117" t="s">
        <v>1853</v>
      </c>
      <c r="B667" s="117" t="s">
        <v>3909</v>
      </c>
      <c r="C667" s="115" t="s">
        <v>3910</v>
      </c>
      <c r="D667" s="115" t="s">
        <v>3911</v>
      </c>
      <c r="E667" s="115" t="s">
        <v>3912</v>
      </c>
      <c r="F667" s="117" t="s">
        <v>3909</v>
      </c>
      <c r="G667" s="115" t="s">
        <v>3910</v>
      </c>
      <c r="H667" s="115" t="s">
        <v>3911</v>
      </c>
      <c r="I667" s="115" t="s">
        <v>3912</v>
      </c>
      <c r="J667" s="115"/>
      <c r="N667" s="115"/>
    </row>
    <row r="668" spans="1:14" x14ac:dyDescent="0.2">
      <c r="A668" s="117" t="s">
        <v>1854</v>
      </c>
      <c r="B668" s="117" t="s">
        <v>309</v>
      </c>
      <c r="C668" s="117" t="s">
        <v>310</v>
      </c>
      <c r="D668" s="117" t="s">
        <v>311</v>
      </c>
      <c r="E668" s="117" t="s">
        <v>312</v>
      </c>
      <c r="F668" s="117" t="s">
        <v>309</v>
      </c>
      <c r="G668" s="117" t="s">
        <v>310</v>
      </c>
      <c r="H668" s="117" t="s">
        <v>311</v>
      </c>
      <c r="I668" s="117" t="s">
        <v>312</v>
      </c>
      <c r="J668" s="115"/>
      <c r="N668" s="115"/>
    </row>
    <row r="669" spans="1:14" x14ac:dyDescent="0.2">
      <c r="A669" s="117" t="s">
        <v>1855</v>
      </c>
      <c r="B669" s="117" t="s">
        <v>314</v>
      </c>
      <c r="C669" s="117" t="s">
        <v>315</v>
      </c>
      <c r="D669" s="117" t="s">
        <v>316</v>
      </c>
      <c r="E669" s="117" t="s">
        <v>317</v>
      </c>
      <c r="F669" s="117" t="s">
        <v>3640</v>
      </c>
      <c r="G669" s="117" t="s">
        <v>3641</v>
      </c>
      <c r="H669" s="117" t="s">
        <v>3642</v>
      </c>
      <c r="I669" s="117" t="s">
        <v>312</v>
      </c>
      <c r="J669" s="115"/>
      <c r="N669" s="115"/>
    </row>
    <row r="670" spans="1:14" x14ac:dyDescent="0.2">
      <c r="A670" s="117" t="s">
        <v>1856</v>
      </c>
      <c r="B670" s="117" t="s">
        <v>324</v>
      </c>
      <c r="C670" s="117" t="s">
        <v>325</v>
      </c>
      <c r="D670" s="117" t="s">
        <v>326</v>
      </c>
      <c r="E670" s="117" t="s">
        <v>327</v>
      </c>
      <c r="F670" s="117" t="s">
        <v>324</v>
      </c>
      <c r="G670" s="117" t="s">
        <v>325</v>
      </c>
      <c r="H670" s="117" t="s">
        <v>326</v>
      </c>
      <c r="I670" s="117" t="s">
        <v>327</v>
      </c>
      <c r="J670" s="115"/>
      <c r="N670" s="115"/>
    </row>
    <row r="671" spans="1:14" x14ac:dyDescent="0.2">
      <c r="A671" s="117" t="s">
        <v>3764</v>
      </c>
      <c r="B671" s="117" t="s">
        <v>329</v>
      </c>
      <c r="C671" s="117" t="s">
        <v>330</v>
      </c>
      <c r="D671" s="117" t="s">
        <v>331</v>
      </c>
      <c r="E671" s="117" t="s">
        <v>332</v>
      </c>
      <c r="F671" s="117" t="s">
        <v>329</v>
      </c>
      <c r="G671" s="117" t="s">
        <v>330</v>
      </c>
      <c r="H671" s="117" t="s">
        <v>331</v>
      </c>
      <c r="I671" s="117" t="s">
        <v>332</v>
      </c>
      <c r="J671" s="115"/>
      <c r="N671" s="115"/>
    </row>
    <row r="672" spans="1:14" x14ac:dyDescent="0.2">
      <c r="A672" s="117" t="s">
        <v>3765</v>
      </c>
      <c r="B672" s="117" t="s">
        <v>334</v>
      </c>
      <c r="C672" s="117" t="s">
        <v>335</v>
      </c>
      <c r="D672" s="117" t="s">
        <v>336</v>
      </c>
      <c r="E672" s="117" t="s">
        <v>337</v>
      </c>
      <c r="F672" s="117" t="s">
        <v>334</v>
      </c>
      <c r="G672" s="117" t="s">
        <v>335</v>
      </c>
      <c r="H672" s="117" t="s">
        <v>336</v>
      </c>
      <c r="I672" s="117" t="s">
        <v>337</v>
      </c>
      <c r="J672" s="115"/>
      <c r="N672" s="115"/>
    </row>
    <row r="673" spans="1:14" x14ac:dyDescent="0.2">
      <c r="A673" s="117" t="s">
        <v>3766</v>
      </c>
      <c r="B673" s="117" t="s">
        <v>339</v>
      </c>
      <c r="C673" s="117" t="s">
        <v>340</v>
      </c>
      <c r="D673" s="117" t="s">
        <v>341</v>
      </c>
      <c r="E673" s="117" t="s">
        <v>342</v>
      </c>
      <c r="F673" s="117" t="s">
        <v>339</v>
      </c>
      <c r="G673" s="117" t="s">
        <v>340</v>
      </c>
      <c r="H673" s="117" t="s">
        <v>341</v>
      </c>
      <c r="I673" s="117" t="s">
        <v>342</v>
      </c>
      <c r="J673" s="115"/>
      <c r="N673" s="115"/>
    </row>
    <row r="674" spans="1:14" x14ac:dyDescent="0.2">
      <c r="A674" s="117" t="s">
        <v>3767</v>
      </c>
      <c r="B674" s="117" t="s">
        <v>344</v>
      </c>
      <c r="C674" s="117" t="s">
        <v>345</v>
      </c>
      <c r="D674" s="117" t="s">
        <v>346</v>
      </c>
      <c r="E674" s="117" t="s">
        <v>347</v>
      </c>
      <c r="F674" s="117" t="s">
        <v>344</v>
      </c>
      <c r="G674" s="117" t="s">
        <v>345</v>
      </c>
      <c r="H674" s="117" t="s">
        <v>346</v>
      </c>
      <c r="I674" s="117" t="s">
        <v>347</v>
      </c>
      <c r="J674" s="115"/>
      <c r="N674" s="115"/>
    </row>
    <row r="675" spans="1:14" x14ac:dyDescent="0.2">
      <c r="A675" s="117" t="s">
        <v>4586</v>
      </c>
      <c r="B675" s="117" t="s">
        <v>4000</v>
      </c>
      <c r="C675" s="117" t="s">
        <v>4001</v>
      </c>
      <c r="D675" s="117" t="s">
        <v>4002</v>
      </c>
      <c r="E675" s="117" t="s">
        <v>4003</v>
      </c>
      <c r="F675" s="117" t="s">
        <v>4000</v>
      </c>
      <c r="G675" s="117" t="s">
        <v>4001</v>
      </c>
      <c r="H675" s="117" t="s">
        <v>4002</v>
      </c>
      <c r="I675" s="117" t="s">
        <v>4003</v>
      </c>
      <c r="J675" s="115"/>
      <c r="N675" s="115"/>
    </row>
    <row r="676" spans="1:14" x14ac:dyDescent="0.2">
      <c r="A676" s="117" t="s">
        <v>1857</v>
      </c>
      <c r="B676" s="117" t="s">
        <v>349</v>
      </c>
      <c r="C676" s="117" t="s">
        <v>350</v>
      </c>
      <c r="D676" s="117" t="s">
        <v>351</v>
      </c>
      <c r="E676" s="117" t="s">
        <v>352</v>
      </c>
      <c r="F676" s="117" t="s">
        <v>349</v>
      </c>
      <c r="G676" s="117" t="s">
        <v>350</v>
      </c>
      <c r="H676" s="117" t="s">
        <v>351</v>
      </c>
      <c r="I676" s="117" t="s">
        <v>352</v>
      </c>
      <c r="J676" s="115"/>
      <c r="N676" s="115"/>
    </row>
    <row r="677" spans="1:14" x14ac:dyDescent="0.2">
      <c r="A677" s="117" t="s">
        <v>3768</v>
      </c>
      <c r="B677" s="117" t="s">
        <v>354</v>
      </c>
      <c r="C677" s="117" t="s">
        <v>355</v>
      </c>
      <c r="D677" s="117" t="s">
        <v>356</v>
      </c>
      <c r="E677" s="117" t="s">
        <v>357</v>
      </c>
      <c r="F677" s="117" t="s">
        <v>354</v>
      </c>
      <c r="G677" s="117" t="s">
        <v>355</v>
      </c>
      <c r="H677" s="117" t="s">
        <v>356</v>
      </c>
      <c r="I677" s="117" t="s">
        <v>357</v>
      </c>
      <c r="J677" s="115"/>
      <c r="N677" s="115"/>
    </row>
    <row r="678" spans="1:14" x14ac:dyDescent="0.2">
      <c r="A678" s="117" t="s">
        <v>1858</v>
      </c>
      <c r="B678" s="117" t="s">
        <v>359</v>
      </c>
      <c r="C678" s="117" t="s">
        <v>360</v>
      </c>
      <c r="D678" s="117" t="s">
        <v>361</v>
      </c>
      <c r="E678" s="117" t="s">
        <v>5467</v>
      </c>
      <c r="F678" s="117" t="s">
        <v>359</v>
      </c>
      <c r="G678" s="117" t="s">
        <v>360</v>
      </c>
      <c r="H678" s="117" t="s">
        <v>361</v>
      </c>
      <c r="I678" s="117" t="s">
        <v>5467</v>
      </c>
      <c r="J678" s="115"/>
      <c r="N678" s="115"/>
    </row>
    <row r="679" spans="1:14" x14ac:dyDescent="0.2">
      <c r="A679" s="117" t="s">
        <v>1859</v>
      </c>
      <c r="B679" s="117" t="s">
        <v>364</v>
      </c>
      <c r="C679" s="117" t="s">
        <v>365</v>
      </c>
      <c r="D679" s="117" t="s">
        <v>366</v>
      </c>
      <c r="E679" s="117" t="s">
        <v>367</v>
      </c>
      <c r="F679" s="117" t="s">
        <v>364</v>
      </c>
      <c r="G679" s="117" t="s">
        <v>365</v>
      </c>
      <c r="H679" s="117" t="s">
        <v>366</v>
      </c>
      <c r="I679" s="117" t="s">
        <v>367</v>
      </c>
      <c r="J679" s="115"/>
      <c r="N679" s="115"/>
    </row>
    <row r="680" spans="1:14" x14ac:dyDescent="0.2">
      <c r="A680" s="117" t="s">
        <v>1860</v>
      </c>
      <c r="B680" s="117" t="s">
        <v>1861</v>
      </c>
      <c r="C680" s="117" t="s">
        <v>1862</v>
      </c>
      <c r="D680" s="117" t="s">
        <v>1863</v>
      </c>
      <c r="E680" s="117" t="s">
        <v>1864</v>
      </c>
      <c r="F680" s="117" t="s">
        <v>1861</v>
      </c>
      <c r="G680" s="117" t="s">
        <v>1862</v>
      </c>
      <c r="H680" s="117" t="s">
        <v>1863</v>
      </c>
      <c r="I680" s="117" t="s">
        <v>1864</v>
      </c>
      <c r="J680" s="115"/>
      <c r="N680" s="115"/>
    </row>
    <row r="681" spans="1:14" x14ac:dyDescent="0.2">
      <c r="A681" s="117" t="s">
        <v>1865</v>
      </c>
      <c r="B681" s="117" t="s">
        <v>374</v>
      </c>
      <c r="C681" s="117" t="s">
        <v>375</v>
      </c>
      <c r="D681" s="117" t="s">
        <v>376</v>
      </c>
      <c r="E681" s="117" t="s">
        <v>377</v>
      </c>
      <c r="F681" s="117" t="s">
        <v>374</v>
      </c>
      <c r="G681" s="117" t="s">
        <v>375</v>
      </c>
      <c r="H681" s="117" t="s">
        <v>376</v>
      </c>
      <c r="I681" s="117" t="s">
        <v>377</v>
      </c>
      <c r="J681" s="115"/>
      <c r="N681" s="115"/>
    </row>
    <row r="682" spans="1:14" x14ac:dyDescent="0.2">
      <c r="A682" s="117" t="s">
        <v>1866</v>
      </c>
      <c r="B682" s="117" t="s">
        <v>379</v>
      </c>
      <c r="C682" s="117" t="s">
        <v>380</v>
      </c>
      <c r="D682" s="117" t="s">
        <v>381</v>
      </c>
      <c r="E682" s="117" t="s">
        <v>362</v>
      </c>
      <c r="F682" s="117" t="s">
        <v>379</v>
      </c>
      <c r="G682" s="117" t="s">
        <v>380</v>
      </c>
      <c r="H682" s="117" t="s">
        <v>381</v>
      </c>
      <c r="I682" s="117" t="s">
        <v>362</v>
      </c>
      <c r="J682" s="115"/>
      <c r="N682" s="115"/>
    </row>
    <row r="683" spans="1:14" x14ac:dyDescent="0.2">
      <c r="A683" s="117" t="s">
        <v>1867</v>
      </c>
      <c r="B683" s="117" t="s">
        <v>383</v>
      </c>
      <c r="C683" s="117" t="s">
        <v>384</v>
      </c>
      <c r="D683" s="117" t="s">
        <v>385</v>
      </c>
      <c r="E683" s="117" t="s">
        <v>386</v>
      </c>
      <c r="F683" s="117" t="s">
        <v>383</v>
      </c>
      <c r="G683" s="117" t="s">
        <v>384</v>
      </c>
      <c r="H683" s="117" t="s">
        <v>385</v>
      </c>
      <c r="I683" s="90" t="s">
        <v>5468</v>
      </c>
      <c r="J683" s="115"/>
      <c r="N683" s="115"/>
    </row>
    <row r="684" spans="1:14" x14ac:dyDescent="0.2">
      <c r="A684" s="117" t="s">
        <v>1868</v>
      </c>
      <c r="B684" s="117" t="s">
        <v>1869</v>
      </c>
      <c r="C684" s="117" t="s">
        <v>1870</v>
      </c>
      <c r="D684" s="117" t="s">
        <v>1871</v>
      </c>
      <c r="E684" s="117" t="s">
        <v>1872</v>
      </c>
      <c r="F684" s="117" t="s">
        <v>1869</v>
      </c>
      <c r="G684" s="117" t="s">
        <v>1870</v>
      </c>
      <c r="H684" s="117" t="s">
        <v>1871</v>
      </c>
      <c r="I684" s="117" t="s">
        <v>1872</v>
      </c>
      <c r="J684" s="115"/>
      <c r="N684" s="115"/>
    </row>
    <row r="685" spans="1:14" x14ac:dyDescent="0.2">
      <c r="A685" s="117" t="s">
        <v>4587</v>
      </c>
      <c r="B685" s="117" t="s">
        <v>4025</v>
      </c>
      <c r="C685" s="117" t="s">
        <v>4026</v>
      </c>
      <c r="D685" s="117" t="s">
        <v>4027</v>
      </c>
      <c r="E685" s="117" t="s">
        <v>4028</v>
      </c>
      <c r="F685" s="117" t="s">
        <v>4025</v>
      </c>
      <c r="G685" s="117" t="s">
        <v>4026</v>
      </c>
      <c r="H685" s="117" t="s">
        <v>4027</v>
      </c>
      <c r="I685" s="117" t="s">
        <v>4028</v>
      </c>
      <c r="J685" s="115"/>
      <c r="N685" s="115"/>
    </row>
    <row r="686" spans="1:14" x14ac:dyDescent="0.2">
      <c r="A686" s="117" t="s">
        <v>4588</v>
      </c>
      <c r="B686" s="117" t="s">
        <v>4030</v>
      </c>
      <c r="C686" s="117" t="s">
        <v>4031</v>
      </c>
      <c r="D686" s="117" t="s">
        <v>4032</v>
      </c>
      <c r="E686" s="117" t="s">
        <v>4033</v>
      </c>
      <c r="F686" s="117" t="s">
        <v>4030</v>
      </c>
      <c r="G686" s="117" t="s">
        <v>4031</v>
      </c>
      <c r="H686" s="117" t="s">
        <v>4032</v>
      </c>
      <c r="I686" s="117" t="s">
        <v>4033</v>
      </c>
      <c r="J686" s="115"/>
      <c r="N686" s="115"/>
    </row>
    <row r="687" spans="1:14" x14ac:dyDescent="0.2">
      <c r="A687" s="117" t="s">
        <v>4589</v>
      </c>
      <c r="B687" s="117" t="s">
        <v>4035</v>
      </c>
      <c r="C687" s="117" t="s">
        <v>4036</v>
      </c>
      <c r="D687" s="117" t="s">
        <v>4037</v>
      </c>
      <c r="E687" s="117" t="s">
        <v>4038</v>
      </c>
      <c r="F687" s="117" t="s">
        <v>4035</v>
      </c>
      <c r="G687" s="117" t="s">
        <v>4036</v>
      </c>
      <c r="H687" s="117" t="s">
        <v>4037</v>
      </c>
      <c r="I687" s="117" t="s">
        <v>4038</v>
      </c>
      <c r="J687" s="115"/>
      <c r="N687" s="115"/>
    </row>
    <row r="688" spans="1:14" x14ac:dyDescent="0.2">
      <c r="A688" s="117" t="s">
        <v>1873</v>
      </c>
      <c r="B688" s="117" t="s">
        <v>1874</v>
      </c>
      <c r="C688" s="117" t="s">
        <v>1875</v>
      </c>
      <c r="D688" s="117" t="s">
        <v>1876</v>
      </c>
      <c r="E688" s="117" t="s">
        <v>1877</v>
      </c>
      <c r="F688" s="117" t="s">
        <v>1874</v>
      </c>
      <c r="G688" s="117" t="s">
        <v>1875</v>
      </c>
      <c r="H688" s="117" t="s">
        <v>1876</v>
      </c>
      <c r="I688" s="117" t="s">
        <v>1877</v>
      </c>
      <c r="J688" s="115"/>
      <c r="N688" s="115"/>
    </row>
    <row r="689" spans="1:14" x14ac:dyDescent="0.2">
      <c r="A689" s="117" t="s">
        <v>1878</v>
      </c>
      <c r="B689" s="117" t="s">
        <v>1879</v>
      </c>
      <c r="C689" s="117" t="s">
        <v>1880</v>
      </c>
      <c r="D689" s="117" t="s">
        <v>1881</v>
      </c>
      <c r="E689" s="117" t="s">
        <v>1882</v>
      </c>
      <c r="F689" s="117" t="s">
        <v>1879</v>
      </c>
      <c r="G689" s="117" t="s">
        <v>1880</v>
      </c>
      <c r="H689" s="117" t="s">
        <v>1881</v>
      </c>
      <c r="I689" s="117" t="s">
        <v>5469</v>
      </c>
      <c r="J689" s="115"/>
      <c r="N689" s="115"/>
    </row>
    <row r="690" spans="1:14" x14ac:dyDescent="0.2">
      <c r="A690" s="117" t="s">
        <v>1883</v>
      </c>
      <c r="B690" s="117" t="s">
        <v>388</v>
      </c>
      <c r="C690" s="117" t="s">
        <v>389</v>
      </c>
      <c r="D690" s="117" t="s">
        <v>390</v>
      </c>
      <c r="E690" s="117" t="s">
        <v>391</v>
      </c>
      <c r="F690" s="117" t="s">
        <v>388</v>
      </c>
      <c r="G690" s="117" t="s">
        <v>389</v>
      </c>
      <c r="H690" s="117" t="s">
        <v>390</v>
      </c>
      <c r="I690" s="117" t="s">
        <v>5424</v>
      </c>
      <c r="J690" s="115"/>
      <c r="N690" s="115"/>
    </row>
    <row r="691" spans="1:14" x14ac:dyDescent="0.2">
      <c r="A691" s="117" t="s">
        <v>1884</v>
      </c>
      <c r="B691" s="117" t="s">
        <v>393</v>
      </c>
      <c r="C691" s="117" t="s">
        <v>394</v>
      </c>
      <c r="D691" s="117" t="s">
        <v>395</v>
      </c>
      <c r="E691" s="117" t="s">
        <v>396</v>
      </c>
      <c r="F691" s="117" t="s">
        <v>393</v>
      </c>
      <c r="G691" s="117" t="s">
        <v>394</v>
      </c>
      <c r="H691" s="117" t="s">
        <v>395</v>
      </c>
      <c r="I691" s="117" t="s">
        <v>396</v>
      </c>
      <c r="J691" s="115"/>
      <c r="N691" s="115"/>
    </row>
    <row r="692" spans="1:14" x14ac:dyDescent="0.2">
      <c r="A692" s="117" t="s">
        <v>1885</v>
      </c>
      <c r="B692" s="117" t="s">
        <v>398</v>
      </c>
      <c r="C692" s="117" t="s">
        <v>399</v>
      </c>
      <c r="D692" s="117" t="s">
        <v>400</v>
      </c>
      <c r="E692" s="117" t="s">
        <v>401</v>
      </c>
      <c r="F692" s="117" t="s">
        <v>5478</v>
      </c>
      <c r="G692" s="117" t="s">
        <v>5479</v>
      </c>
      <c r="H692" s="117" t="s">
        <v>5480</v>
      </c>
      <c r="I692" s="117" t="s">
        <v>5481</v>
      </c>
      <c r="J692" s="115"/>
      <c r="N692" s="115"/>
    </row>
    <row r="693" spans="1:14" x14ac:dyDescent="0.2">
      <c r="A693" s="117" t="s">
        <v>1886</v>
      </c>
      <c r="B693" s="117" t="s">
        <v>403</v>
      </c>
      <c r="C693" s="117" t="s">
        <v>404</v>
      </c>
      <c r="D693" s="117" t="s">
        <v>405</v>
      </c>
      <c r="E693" s="117" t="s">
        <v>406</v>
      </c>
      <c r="F693" s="117" t="s">
        <v>403</v>
      </c>
      <c r="G693" s="117" t="s">
        <v>404</v>
      </c>
      <c r="H693" s="117" t="s">
        <v>405</v>
      </c>
      <c r="I693" s="117" t="s">
        <v>406</v>
      </c>
      <c r="J693" s="115"/>
      <c r="N693" s="115"/>
    </row>
    <row r="694" spans="1:14" x14ac:dyDescent="0.2">
      <c r="A694" s="117" t="s">
        <v>1887</v>
      </c>
      <c r="B694" s="117" t="s">
        <v>408</v>
      </c>
      <c r="C694" s="117" t="s">
        <v>409</v>
      </c>
      <c r="D694" s="117" t="s">
        <v>410</v>
      </c>
      <c r="E694" s="117" t="s">
        <v>411</v>
      </c>
      <c r="F694" s="117" t="s">
        <v>408</v>
      </c>
      <c r="G694" s="117" t="s">
        <v>409</v>
      </c>
      <c r="H694" s="117" t="s">
        <v>410</v>
      </c>
      <c r="I694" s="117" t="s">
        <v>411</v>
      </c>
      <c r="J694" s="115"/>
      <c r="N694" s="115"/>
    </row>
    <row r="695" spans="1:14" x14ac:dyDescent="0.2">
      <c r="A695" s="117" t="s">
        <v>1888</v>
      </c>
      <c r="B695" s="117" t="s">
        <v>413</v>
      </c>
      <c r="C695" s="117" t="s">
        <v>414</v>
      </c>
      <c r="D695" s="117" t="s">
        <v>415</v>
      </c>
      <c r="E695" s="117" t="s">
        <v>416</v>
      </c>
      <c r="F695" s="117" t="s">
        <v>413</v>
      </c>
      <c r="G695" s="117" t="s">
        <v>414</v>
      </c>
      <c r="H695" s="117" t="s">
        <v>415</v>
      </c>
      <c r="I695" s="117" t="s">
        <v>416</v>
      </c>
      <c r="J695" s="115"/>
      <c r="N695" s="115"/>
    </row>
    <row r="696" spans="1:14" x14ac:dyDescent="0.2">
      <c r="A696" s="117" t="s">
        <v>1889</v>
      </c>
      <c r="B696" s="117" t="s">
        <v>418</v>
      </c>
      <c r="C696" s="117" t="s">
        <v>419</v>
      </c>
      <c r="D696" s="117" t="s">
        <v>420</v>
      </c>
      <c r="E696" s="117" t="s">
        <v>421</v>
      </c>
      <c r="F696" s="117" t="s">
        <v>418</v>
      </c>
      <c r="G696" s="117" t="s">
        <v>419</v>
      </c>
      <c r="H696" s="117" t="s">
        <v>420</v>
      </c>
      <c r="I696" s="117" t="s">
        <v>421</v>
      </c>
      <c r="J696" s="115"/>
      <c r="N696" s="115"/>
    </row>
    <row r="697" spans="1:14" x14ac:dyDescent="0.2">
      <c r="A697" s="117" t="s">
        <v>1890</v>
      </c>
      <c r="B697" s="117" t="s">
        <v>423</v>
      </c>
      <c r="C697" s="117" t="s">
        <v>424</v>
      </c>
      <c r="D697" s="117" t="s">
        <v>425</v>
      </c>
      <c r="E697" s="117" t="s">
        <v>426</v>
      </c>
      <c r="F697" s="117" t="s">
        <v>423</v>
      </c>
      <c r="G697" s="117" t="s">
        <v>424</v>
      </c>
      <c r="H697" s="117" t="s">
        <v>425</v>
      </c>
      <c r="I697" s="117" t="s">
        <v>426</v>
      </c>
      <c r="J697" s="115"/>
      <c r="N697" s="115"/>
    </row>
    <row r="698" spans="1:14" x14ac:dyDescent="0.2">
      <c r="A698" s="117" t="s">
        <v>1891</v>
      </c>
      <c r="B698" s="117" t="s">
        <v>428</v>
      </c>
      <c r="C698" s="117" t="s">
        <v>429</v>
      </c>
      <c r="D698" s="117" t="s">
        <v>430</v>
      </c>
      <c r="E698" s="117" t="s">
        <v>431</v>
      </c>
      <c r="F698" s="117" t="s">
        <v>428</v>
      </c>
      <c r="G698" s="117" t="s">
        <v>429</v>
      </c>
      <c r="H698" s="117" t="s">
        <v>430</v>
      </c>
      <c r="I698" s="117" t="s">
        <v>431</v>
      </c>
      <c r="J698" s="115"/>
      <c r="N698" s="115"/>
    </row>
    <row r="699" spans="1:14" x14ac:dyDescent="0.2">
      <c r="A699" s="117" t="s">
        <v>1892</v>
      </c>
      <c r="B699" s="117" t="s">
        <v>433</v>
      </c>
      <c r="C699" s="117" t="s">
        <v>434</v>
      </c>
      <c r="D699" s="117" t="s">
        <v>435</v>
      </c>
      <c r="E699" s="117" t="s">
        <v>436</v>
      </c>
      <c r="F699" s="117" t="s">
        <v>433</v>
      </c>
      <c r="G699" s="117" t="s">
        <v>434</v>
      </c>
      <c r="H699" s="117" t="s">
        <v>435</v>
      </c>
      <c r="I699" s="117" t="s">
        <v>436</v>
      </c>
      <c r="J699" s="115"/>
      <c r="N699" s="115"/>
    </row>
    <row r="700" spans="1:14" x14ac:dyDescent="0.2">
      <c r="A700" s="117" t="s">
        <v>1893</v>
      </c>
      <c r="B700" s="117" t="s">
        <v>388</v>
      </c>
      <c r="C700" s="117" t="s">
        <v>389</v>
      </c>
      <c r="D700" s="117" t="s">
        <v>390</v>
      </c>
      <c r="E700" s="117" t="s">
        <v>391</v>
      </c>
      <c r="F700" s="117" t="s">
        <v>388</v>
      </c>
      <c r="G700" s="117" t="s">
        <v>389</v>
      </c>
      <c r="H700" s="117" t="s">
        <v>390</v>
      </c>
      <c r="I700" s="117" t="s">
        <v>5424</v>
      </c>
      <c r="J700" s="115"/>
      <c r="N700" s="115"/>
    </row>
    <row r="701" spans="1:14" x14ac:dyDescent="0.2">
      <c r="A701" s="117" t="s">
        <v>4590</v>
      </c>
      <c r="B701" s="117" t="s">
        <v>4040</v>
      </c>
      <c r="C701" s="117" t="s">
        <v>4041</v>
      </c>
      <c r="D701" s="117" t="s">
        <v>4042</v>
      </c>
      <c r="E701" s="117" t="s">
        <v>4043</v>
      </c>
      <c r="F701" s="117" t="s">
        <v>4040</v>
      </c>
      <c r="G701" s="117" t="s">
        <v>4041</v>
      </c>
      <c r="H701" s="117" t="s">
        <v>4042</v>
      </c>
      <c r="I701" s="117" t="s">
        <v>4043</v>
      </c>
      <c r="J701" s="115"/>
      <c r="N701" s="115"/>
    </row>
    <row r="702" spans="1:14" x14ac:dyDescent="0.2">
      <c r="A702" s="117" t="s">
        <v>4591</v>
      </c>
      <c r="B702" s="117" t="s">
        <v>388</v>
      </c>
      <c r="C702" s="117" t="s">
        <v>389</v>
      </c>
      <c r="D702" s="117" t="s">
        <v>390</v>
      </c>
      <c r="E702" s="117" t="s">
        <v>391</v>
      </c>
      <c r="F702" s="117" t="s">
        <v>388</v>
      </c>
      <c r="G702" s="117" t="s">
        <v>389</v>
      </c>
      <c r="H702" s="117" t="s">
        <v>390</v>
      </c>
      <c r="I702" s="117" t="s">
        <v>5424</v>
      </c>
      <c r="J702" s="115"/>
      <c r="N702" s="115"/>
    </row>
    <row r="703" spans="1:14" x14ac:dyDescent="0.2">
      <c r="A703" s="117" t="s">
        <v>1894</v>
      </c>
      <c r="B703" s="117" t="s">
        <v>444</v>
      </c>
      <c r="C703" s="117" t="s">
        <v>445</v>
      </c>
      <c r="D703" s="117" t="s">
        <v>446</v>
      </c>
      <c r="E703" s="117" t="s">
        <v>447</v>
      </c>
      <c r="F703" s="117" t="s">
        <v>444</v>
      </c>
      <c r="G703" s="117" t="s">
        <v>445</v>
      </c>
      <c r="H703" s="117" t="s">
        <v>446</v>
      </c>
      <c r="I703" s="117" t="s">
        <v>447</v>
      </c>
      <c r="J703" s="115"/>
      <c r="N703" s="115"/>
    </row>
    <row r="704" spans="1:14" x14ac:dyDescent="0.2">
      <c r="A704" s="117" t="s">
        <v>1895</v>
      </c>
      <c r="B704" s="117" t="s">
        <v>449</v>
      </c>
      <c r="C704" s="117" t="s">
        <v>450</v>
      </c>
      <c r="D704" s="117" t="s">
        <v>451</v>
      </c>
      <c r="E704" s="117" t="s">
        <v>452</v>
      </c>
      <c r="F704" s="117" t="s">
        <v>449</v>
      </c>
      <c r="G704" s="117" t="s">
        <v>450</v>
      </c>
      <c r="H704" s="117" t="s">
        <v>451</v>
      </c>
      <c r="I704" s="117" t="s">
        <v>452</v>
      </c>
      <c r="J704" s="115"/>
      <c r="N704" s="115"/>
    </row>
    <row r="705" spans="1:14" x14ac:dyDescent="0.2">
      <c r="A705" s="117" t="s">
        <v>1896</v>
      </c>
      <c r="B705" s="117" t="s">
        <v>1897</v>
      </c>
      <c r="C705" s="117" t="s">
        <v>1898</v>
      </c>
      <c r="D705" s="117" t="s">
        <v>1899</v>
      </c>
      <c r="E705" s="117" t="s">
        <v>1900</v>
      </c>
      <c r="F705" s="117" t="s">
        <v>1897</v>
      </c>
      <c r="G705" s="117" t="s">
        <v>1898</v>
      </c>
      <c r="H705" s="117" t="s">
        <v>1899</v>
      </c>
      <c r="I705" s="117" t="s">
        <v>1900</v>
      </c>
      <c r="J705" s="115"/>
      <c r="N705" s="115"/>
    </row>
    <row r="706" spans="1:14" x14ac:dyDescent="0.2">
      <c r="A706" s="117" t="s">
        <v>1901</v>
      </c>
      <c r="B706" s="117" t="s">
        <v>474</v>
      </c>
      <c r="C706" s="117" t="s">
        <v>475</v>
      </c>
      <c r="D706" s="117" t="s">
        <v>476</v>
      </c>
      <c r="E706" s="117" t="s">
        <v>477</v>
      </c>
      <c r="F706" s="117" t="s">
        <v>474</v>
      </c>
      <c r="G706" s="117" t="s">
        <v>475</v>
      </c>
      <c r="H706" s="117" t="s">
        <v>476</v>
      </c>
      <c r="I706" s="117" t="s">
        <v>477</v>
      </c>
      <c r="J706" s="115"/>
      <c r="N706" s="115"/>
    </row>
    <row r="707" spans="1:14" x14ac:dyDescent="0.2">
      <c r="A707" s="117" t="s">
        <v>4592</v>
      </c>
      <c r="B707" s="117" t="s">
        <v>474</v>
      </c>
      <c r="C707" s="117" t="s">
        <v>475</v>
      </c>
      <c r="D707" s="117" t="s">
        <v>476</v>
      </c>
      <c r="E707" s="117" t="s">
        <v>477</v>
      </c>
      <c r="F707" s="117" t="s">
        <v>474</v>
      </c>
      <c r="G707" s="117" t="s">
        <v>475</v>
      </c>
      <c r="H707" s="117" t="s">
        <v>476</v>
      </c>
      <c r="I707" s="117" t="s">
        <v>477</v>
      </c>
      <c r="J707" s="115"/>
      <c r="N707" s="115"/>
    </row>
    <row r="708" spans="1:14" x14ac:dyDescent="0.2">
      <c r="A708" s="117" t="s">
        <v>1902</v>
      </c>
      <c r="B708" s="117" t="s">
        <v>479</v>
      </c>
      <c r="C708" s="117" t="s">
        <v>480</v>
      </c>
      <c r="D708" s="117" t="s">
        <v>481</v>
      </c>
      <c r="E708" s="117" t="s">
        <v>482</v>
      </c>
      <c r="F708" s="117" t="s">
        <v>479</v>
      </c>
      <c r="G708" s="117" t="s">
        <v>480</v>
      </c>
      <c r="H708" s="117" t="s">
        <v>481</v>
      </c>
      <c r="I708" s="117" t="s">
        <v>482</v>
      </c>
      <c r="J708" s="115"/>
      <c r="N708" s="115"/>
    </row>
    <row r="709" spans="1:14" x14ac:dyDescent="0.2">
      <c r="A709" s="117" t="s">
        <v>1903</v>
      </c>
      <c r="B709" s="117" t="s">
        <v>484</v>
      </c>
      <c r="C709" s="117" t="s">
        <v>485</v>
      </c>
      <c r="D709" s="117" t="s">
        <v>486</v>
      </c>
      <c r="E709" s="117" t="s">
        <v>487</v>
      </c>
      <c r="F709" s="117" t="s">
        <v>3646</v>
      </c>
      <c r="G709" s="117" t="s">
        <v>3647</v>
      </c>
      <c r="H709" s="117" t="s">
        <v>3648</v>
      </c>
      <c r="I709" s="117" t="s">
        <v>487</v>
      </c>
      <c r="J709" s="115"/>
      <c r="N709" s="115"/>
    </row>
    <row r="710" spans="1:14" x14ac:dyDescent="0.2">
      <c r="A710" s="117" t="s">
        <v>1904</v>
      </c>
      <c r="B710" s="117" t="s">
        <v>489</v>
      </c>
      <c r="C710" s="117" t="s">
        <v>490</v>
      </c>
      <c r="D710" s="117" t="s">
        <v>491</v>
      </c>
      <c r="E710" s="117" t="s">
        <v>492</v>
      </c>
      <c r="F710" s="117" t="s">
        <v>489</v>
      </c>
      <c r="G710" s="117" t="s">
        <v>490</v>
      </c>
      <c r="H710" s="117" t="s">
        <v>491</v>
      </c>
      <c r="I710" s="117" t="s">
        <v>492</v>
      </c>
      <c r="J710" s="115"/>
      <c r="N710" s="115"/>
    </row>
    <row r="711" spans="1:14" x14ac:dyDescent="0.2">
      <c r="A711" s="117" t="s">
        <v>4593</v>
      </c>
      <c r="B711" s="117" t="s">
        <v>4594</v>
      </c>
      <c r="C711" s="117" t="s">
        <v>4595</v>
      </c>
      <c r="D711" s="117" t="s">
        <v>4596</v>
      </c>
      <c r="E711" s="117" t="s">
        <v>4595</v>
      </c>
      <c r="F711" s="117" t="s">
        <v>4594</v>
      </c>
      <c r="G711" s="117" t="s">
        <v>4595</v>
      </c>
      <c r="H711" s="117" t="s">
        <v>4596</v>
      </c>
      <c r="I711" s="117" t="s">
        <v>4595</v>
      </c>
      <c r="J711" s="115"/>
      <c r="N711" s="115"/>
    </row>
    <row r="712" spans="1:14" x14ac:dyDescent="0.2">
      <c r="A712" s="117" t="s">
        <v>4597</v>
      </c>
      <c r="B712" s="117" t="s">
        <v>4598</v>
      </c>
      <c r="C712" s="117" t="s">
        <v>4599</v>
      </c>
      <c r="D712" s="117" t="s">
        <v>4600</v>
      </c>
      <c r="E712" s="117" t="s">
        <v>4601</v>
      </c>
      <c r="F712" s="117" t="s">
        <v>4598</v>
      </c>
      <c r="G712" s="117" t="s">
        <v>4599</v>
      </c>
      <c r="H712" s="117" t="s">
        <v>4600</v>
      </c>
      <c r="I712" s="117" t="s">
        <v>4601</v>
      </c>
      <c r="J712" s="115"/>
      <c r="N712" s="115"/>
    </row>
    <row r="713" spans="1:14" x14ac:dyDescent="0.2">
      <c r="A713" s="117" t="s">
        <v>4602</v>
      </c>
      <c r="B713" s="117" t="s">
        <v>4603</v>
      </c>
      <c r="C713" s="117" t="s">
        <v>4604</v>
      </c>
      <c r="D713" s="117" t="s">
        <v>4605</v>
      </c>
      <c r="E713" s="117" t="s">
        <v>4606</v>
      </c>
      <c r="F713" s="117" t="s">
        <v>4603</v>
      </c>
      <c r="G713" s="117" t="s">
        <v>4604</v>
      </c>
      <c r="H713" s="117" t="s">
        <v>4605</v>
      </c>
      <c r="I713" s="117" t="s">
        <v>4606</v>
      </c>
      <c r="J713" s="115"/>
      <c r="N713" s="115"/>
    </row>
    <row r="714" spans="1:14" x14ac:dyDescent="0.2">
      <c r="A714" s="117" t="s">
        <v>4607</v>
      </c>
      <c r="B714" s="117" t="s">
        <v>4608</v>
      </c>
      <c r="C714" s="117" t="s">
        <v>4609</v>
      </c>
      <c r="D714" s="117" t="s">
        <v>4610</v>
      </c>
      <c r="E714" s="117" t="s">
        <v>4611</v>
      </c>
      <c r="F714" s="117" t="s">
        <v>4608</v>
      </c>
      <c r="G714" s="117" t="s">
        <v>4609</v>
      </c>
      <c r="H714" s="117" t="s">
        <v>4610</v>
      </c>
      <c r="I714" s="117" t="s">
        <v>4611</v>
      </c>
      <c r="J714" s="115"/>
      <c r="N714" s="115"/>
    </row>
    <row r="715" spans="1:14" x14ac:dyDescent="0.2">
      <c r="A715" s="117" t="s">
        <v>1905</v>
      </c>
      <c r="B715" s="117" t="s">
        <v>494</v>
      </c>
      <c r="C715" s="117" t="s">
        <v>495</v>
      </c>
      <c r="D715" s="117" t="s">
        <v>496</v>
      </c>
      <c r="E715" s="117" t="s">
        <v>497</v>
      </c>
      <c r="F715" s="117" t="s">
        <v>494</v>
      </c>
      <c r="G715" s="117" t="s">
        <v>495</v>
      </c>
      <c r="H715" s="117" t="s">
        <v>496</v>
      </c>
      <c r="I715" s="117" t="s">
        <v>497</v>
      </c>
      <c r="J715" s="115"/>
      <c r="N715" s="115"/>
    </row>
    <row r="716" spans="1:14" x14ac:dyDescent="0.2">
      <c r="A716" s="117" t="s">
        <v>1906</v>
      </c>
      <c r="B716" s="117" t="s">
        <v>4612</v>
      </c>
      <c r="C716" s="117" t="s">
        <v>4613</v>
      </c>
      <c r="D716" s="117" t="s">
        <v>4614</v>
      </c>
      <c r="E716" s="117" t="s">
        <v>4615</v>
      </c>
      <c r="F716" s="117" t="s">
        <v>4612</v>
      </c>
      <c r="G716" s="117" t="s">
        <v>4613</v>
      </c>
      <c r="H716" s="117" t="s">
        <v>4614</v>
      </c>
      <c r="I716" s="117" t="s">
        <v>4615</v>
      </c>
      <c r="J716" s="115"/>
      <c r="N716" s="115"/>
    </row>
    <row r="717" spans="1:14" x14ac:dyDescent="0.2">
      <c r="A717" s="117" t="s">
        <v>1907</v>
      </c>
      <c r="B717" s="117" t="s">
        <v>499</v>
      </c>
      <c r="C717" s="117" t="s">
        <v>500</v>
      </c>
      <c r="D717" s="117" t="s">
        <v>501</v>
      </c>
      <c r="E717" s="117" t="s">
        <v>502</v>
      </c>
      <c r="F717" s="117" t="s">
        <v>499</v>
      </c>
      <c r="G717" s="117" t="s">
        <v>500</v>
      </c>
      <c r="H717" s="117" t="s">
        <v>501</v>
      </c>
      <c r="I717" s="117" t="s">
        <v>502</v>
      </c>
      <c r="J717" s="115"/>
      <c r="N717" s="115"/>
    </row>
    <row r="718" spans="1:14" x14ac:dyDescent="0.2">
      <c r="A718" s="117" t="s">
        <v>3769</v>
      </c>
      <c r="B718" s="117" t="s">
        <v>504</v>
      </c>
      <c r="C718" s="117" t="s">
        <v>505</v>
      </c>
      <c r="D718" s="117" t="s">
        <v>506</v>
      </c>
      <c r="E718" s="117" t="s">
        <v>507</v>
      </c>
      <c r="F718" s="117" t="s">
        <v>504</v>
      </c>
      <c r="G718" s="117" t="s">
        <v>505</v>
      </c>
      <c r="H718" s="117" t="s">
        <v>506</v>
      </c>
      <c r="I718" s="117" t="s">
        <v>507</v>
      </c>
      <c r="J718" s="115"/>
      <c r="N718" s="115"/>
    </row>
    <row r="719" spans="1:14" x14ac:dyDescent="0.2">
      <c r="A719" s="117" t="s">
        <v>3770</v>
      </c>
      <c r="B719" s="117" t="s">
        <v>509</v>
      </c>
      <c r="C719" s="117" t="s">
        <v>510</v>
      </c>
      <c r="D719" s="117" t="s">
        <v>511</v>
      </c>
      <c r="E719" s="117" t="s">
        <v>512</v>
      </c>
      <c r="F719" s="117" t="s">
        <v>509</v>
      </c>
      <c r="G719" s="117" t="s">
        <v>510</v>
      </c>
      <c r="H719" s="117" t="s">
        <v>511</v>
      </c>
      <c r="I719" s="117" t="s">
        <v>512</v>
      </c>
      <c r="J719" s="115"/>
      <c r="N719" s="115"/>
    </row>
    <row r="720" spans="1:14" x14ac:dyDescent="0.2">
      <c r="A720" s="117" t="s">
        <v>3771</v>
      </c>
      <c r="B720" s="117" t="s">
        <v>514</v>
      </c>
      <c r="C720" s="117" t="s">
        <v>515</v>
      </c>
      <c r="D720" s="117" t="s">
        <v>516</v>
      </c>
      <c r="E720" s="117" t="s">
        <v>517</v>
      </c>
      <c r="F720" s="117" t="s">
        <v>514</v>
      </c>
      <c r="G720" s="117" t="s">
        <v>3649</v>
      </c>
      <c r="H720" s="117" t="s">
        <v>516</v>
      </c>
      <c r="I720" s="117" t="s">
        <v>517</v>
      </c>
      <c r="J720" s="115"/>
      <c r="N720" s="115"/>
    </row>
    <row r="721" spans="1:14" x14ac:dyDescent="0.2">
      <c r="A721" s="117" t="s">
        <v>1908</v>
      </c>
      <c r="B721" s="117" t="s">
        <v>519</v>
      </c>
      <c r="C721" s="117" t="s">
        <v>520</v>
      </c>
      <c r="D721" s="117" t="s">
        <v>521</v>
      </c>
      <c r="E721" s="117" t="s">
        <v>522</v>
      </c>
      <c r="F721" s="117" t="s">
        <v>519</v>
      </c>
      <c r="G721" s="117" t="s">
        <v>520</v>
      </c>
      <c r="H721" s="117" t="s">
        <v>521</v>
      </c>
      <c r="I721" s="117" t="s">
        <v>522</v>
      </c>
      <c r="J721" s="115"/>
      <c r="N721" s="115"/>
    </row>
    <row r="722" spans="1:14" x14ac:dyDescent="0.2">
      <c r="A722" s="117" t="s">
        <v>1909</v>
      </c>
      <c r="B722" s="117" t="s">
        <v>524</v>
      </c>
      <c r="C722" s="117" t="s">
        <v>525</v>
      </c>
      <c r="D722" s="117" t="s">
        <v>526</v>
      </c>
      <c r="E722" s="117" t="s">
        <v>527</v>
      </c>
      <c r="F722" s="117" t="s">
        <v>524</v>
      </c>
      <c r="G722" s="117" t="s">
        <v>525</v>
      </c>
      <c r="H722" s="117" t="s">
        <v>526</v>
      </c>
      <c r="I722" s="117" t="s">
        <v>527</v>
      </c>
      <c r="J722" s="115"/>
      <c r="N722" s="115"/>
    </row>
    <row r="723" spans="1:14" x14ac:dyDescent="0.2">
      <c r="A723" s="117" t="s">
        <v>1910</v>
      </c>
      <c r="B723" s="117" t="s">
        <v>529</v>
      </c>
      <c r="C723" s="117" t="s">
        <v>530</v>
      </c>
      <c r="D723" s="117" t="s">
        <v>531</v>
      </c>
      <c r="E723" s="117" t="s">
        <v>532</v>
      </c>
      <c r="F723" s="117" t="s">
        <v>529</v>
      </c>
      <c r="G723" s="117" t="s">
        <v>530</v>
      </c>
      <c r="H723" s="117" t="s">
        <v>531</v>
      </c>
      <c r="I723" s="117" t="s">
        <v>532</v>
      </c>
      <c r="J723" s="115"/>
      <c r="N723" s="115"/>
    </row>
    <row r="724" spans="1:14" x14ac:dyDescent="0.2">
      <c r="A724" s="117" t="s">
        <v>1911</v>
      </c>
      <c r="B724" s="117" t="s">
        <v>534</v>
      </c>
      <c r="C724" s="117" t="s">
        <v>535</v>
      </c>
      <c r="D724" s="117" t="s">
        <v>536</v>
      </c>
      <c r="E724" s="117" t="s">
        <v>537</v>
      </c>
      <c r="F724" s="117" t="s">
        <v>534</v>
      </c>
      <c r="G724" s="117" t="s">
        <v>535</v>
      </c>
      <c r="H724" s="117" t="s">
        <v>536</v>
      </c>
      <c r="I724" s="117" t="s">
        <v>537</v>
      </c>
      <c r="J724" s="115"/>
      <c r="N724" s="115"/>
    </row>
    <row r="725" spans="1:14" x14ac:dyDescent="0.2">
      <c r="A725" s="117" t="s">
        <v>4616</v>
      </c>
      <c r="B725" s="117" t="s">
        <v>534</v>
      </c>
      <c r="C725" s="117" t="s">
        <v>535</v>
      </c>
      <c r="D725" s="117" t="s">
        <v>536</v>
      </c>
      <c r="E725" s="117" t="s">
        <v>537</v>
      </c>
      <c r="F725" s="117" t="s">
        <v>534</v>
      </c>
      <c r="G725" s="117" t="s">
        <v>535</v>
      </c>
      <c r="H725" s="117" t="s">
        <v>536</v>
      </c>
      <c r="I725" s="117" t="s">
        <v>537</v>
      </c>
      <c r="J725" s="115"/>
      <c r="N725" s="115"/>
    </row>
    <row r="726" spans="1:14" x14ac:dyDescent="0.2">
      <c r="A726" s="117" t="s">
        <v>4617</v>
      </c>
      <c r="B726" s="117" t="s">
        <v>534</v>
      </c>
      <c r="C726" s="117" t="s">
        <v>535</v>
      </c>
      <c r="D726" s="117" t="s">
        <v>536</v>
      </c>
      <c r="E726" s="117" t="s">
        <v>537</v>
      </c>
      <c r="F726" s="117" t="s">
        <v>534</v>
      </c>
      <c r="G726" s="117" t="s">
        <v>535</v>
      </c>
      <c r="H726" s="117" t="s">
        <v>536</v>
      </c>
      <c r="I726" s="117" t="s">
        <v>537</v>
      </c>
      <c r="J726" s="115"/>
      <c r="N726" s="115"/>
    </row>
    <row r="727" spans="1:14" x14ac:dyDescent="0.2">
      <c r="A727" s="117" t="s">
        <v>1912</v>
      </c>
      <c r="B727" s="117" t="s">
        <v>539</v>
      </c>
      <c r="C727" s="117" t="s">
        <v>540</v>
      </c>
      <c r="D727" s="117" t="s">
        <v>541</v>
      </c>
      <c r="E727" s="117" t="s">
        <v>540</v>
      </c>
      <c r="F727" s="117" t="s">
        <v>539</v>
      </c>
      <c r="G727" s="117" t="s">
        <v>540</v>
      </c>
      <c r="H727" s="117" t="s">
        <v>541</v>
      </c>
      <c r="I727" s="117" t="s">
        <v>540</v>
      </c>
      <c r="J727" s="115"/>
      <c r="N727" s="115"/>
    </row>
    <row r="728" spans="1:14" x14ac:dyDescent="0.2">
      <c r="A728" s="117" t="s">
        <v>1913</v>
      </c>
      <c r="B728" s="117" t="s">
        <v>1914</v>
      </c>
      <c r="C728" s="117" t="s">
        <v>3650</v>
      </c>
      <c r="D728" s="117" t="s">
        <v>1915</v>
      </c>
      <c r="E728" s="117" t="s">
        <v>1916</v>
      </c>
      <c r="F728" s="117" t="s">
        <v>1914</v>
      </c>
      <c r="G728" s="117" t="s">
        <v>3650</v>
      </c>
      <c r="H728" s="117" t="s">
        <v>1915</v>
      </c>
      <c r="I728" s="117" t="s">
        <v>1916</v>
      </c>
      <c r="J728" s="115"/>
      <c r="N728" s="115"/>
    </row>
    <row r="729" spans="1:14" x14ac:dyDescent="0.2">
      <c r="A729" s="117" t="s">
        <v>4618</v>
      </c>
      <c r="B729" s="117" t="s">
        <v>1914</v>
      </c>
      <c r="C729" s="117" t="s">
        <v>3650</v>
      </c>
      <c r="D729" s="117" t="s">
        <v>1915</v>
      </c>
      <c r="E729" s="117" t="s">
        <v>1916</v>
      </c>
      <c r="F729" s="117" t="s">
        <v>1914</v>
      </c>
      <c r="G729" s="117" t="s">
        <v>3650</v>
      </c>
      <c r="H729" s="117" t="s">
        <v>1915</v>
      </c>
      <c r="I729" s="117" t="s">
        <v>1916</v>
      </c>
      <c r="J729" s="115"/>
      <c r="N729" s="115"/>
    </row>
    <row r="730" spans="1:14" x14ac:dyDescent="0.2">
      <c r="A730" s="117" t="s">
        <v>1917</v>
      </c>
      <c r="B730" s="117" t="s">
        <v>543</v>
      </c>
      <c r="C730" s="117" t="s">
        <v>544</v>
      </c>
      <c r="D730" s="117" t="s">
        <v>545</v>
      </c>
      <c r="E730" s="117" t="s">
        <v>546</v>
      </c>
      <c r="F730" s="117" t="s">
        <v>543</v>
      </c>
      <c r="G730" s="117" t="s">
        <v>544</v>
      </c>
      <c r="H730" s="117" t="s">
        <v>545</v>
      </c>
      <c r="I730" s="117" t="s">
        <v>546</v>
      </c>
      <c r="J730" s="115"/>
      <c r="N730" s="115"/>
    </row>
    <row r="731" spans="1:14" x14ac:dyDescent="0.2">
      <c r="A731" s="117" t="s">
        <v>4619</v>
      </c>
      <c r="B731" s="117" t="s">
        <v>543</v>
      </c>
      <c r="C731" s="117" t="s">
        <v>544</v>
      </c>
      <c r="D731" s="117" t="s">
        <v>545</v>
      </c>
      <c r="E731" s="117" t="s">
        <v>546</v>
      </c>
      <c r="F731" s="117" t="s">
        <v>543</v>
      </c>
      <c r="G731" s="117" t="s">
        <v>544</v>
      </c>
      <c r="H731" s="117" t="s">
        <v>545</v>
      </c>
      <c r="I731" s="117" t="s">
        <v>546</v>
      </c>
      <c r="J731" s="115"/>
      <c r="N731" s="115"/>
    </row>
    <row r="732" spans="1:14" x14ac:dyDescent="0.2">
      <c r="A732" s="117" t="s">
        <v>1918</v>
      </c>
      <c r="B732" s="117" t="s">
        <v>548</v>
      </c>
      <c r="C732" s="117" t="s">
        <v>549</v>
      </c>
      <c r="D732" s="117" t="s">
        <v>550</v>
      </c>
      <c r="E732" s="117" t="s">
        <v>551</v>
      </c>
      <c r="F732" s="117" t="s">
        <v>548</v>
      </c>
      <c r="G732" s="117" t="s">
        <v>549</v>
      </c>
      <c r="H732" s="117" t="s">
        <v>550</v>
      </c>
      <c r="I732" s="117" t="s">
        <v>551</v>
      </c>
      <c r="J732" s="115"/>
      <c r="N732" s="115"/>
    </row>
    <row r="733" spans="1:14" x14ac:dyDescent="0.2">
      <c r="A733" s="117" t="s">
        <v>1919</v>
      </c>
      <c r="B733" s="117" t="s">
        <v>553</v>
      </c>
      <c r="C733" s="117" t="s">
        <v>554</v>
      </c>
      <c r="D733" s="117" t="s">
        <v>555</v>
      </c>
      <c r="E733" s="117" t="s">
        <v>556</v>
      </c>
      <c r="F733" s="117" t="s">
        <v>553</v>
      </c>
      <c r="G733" s="117" t="s">
        <v>554</v>
      </c>
      <c r="H733" s="117" t="s">
        <v>555</v>
      </c>
      <c r="I733" s="117" t="s">
        <v>5493</v>
      </c>
      <c r="J733" s="115"/>
      <c r="N733" s="115"/>
    </row>
    <row r="734" spans="1:14" x14ac:dyDescent="0.2">
      <c r="A734" s="117" t="s">
        <v>1920</v>
      </c>
      <c r="B734" s="117" t="s">
        <v>1921</v>
      </c>
      <c r="C734" s="117" t="s">
        <v>1922</v>
      </c>
      <c r="D734" s="117" t="s">
        <v>1923</v>
      </c>
      <c r="E734" s="117" t="s">
        <v>1924</v>
      </c>
      <c r="F734" s="117" t="s">
        <v>1921</v>
      </c>
      <c r="G734" s="117" t="s">
        <v>1922</v>
      </c>
      <c r="H734" s="117" t="s">
        <v>1923</v>
      </c>
      <c r="I734" s="117" t="s">
        <v>1924</v>
      </c>
      <c r="J734" s="115"/>
      <c r="N734" s="115"/>
    </row>
    <row r="735" spans="1:14" x14ac:dyDescent="0.2">
      <c r="A735" s="117" t="s">
        <v>1925</v>
      </c>
      <c r="B735" s="117" t="s">
        <v>1926</v>
      </c>
      <c r="C735" s="117" t="s">
        <v>1927</v>
      </c>
      <c r="D735" s="117" t="s">
        <v>1928</v>
      </c>
      <c r="E735" s="117" t="s">
        <v>1929</v>
      </c>
      <c r="F735" s="117" t="s">
        <v>1926</v>
      </c>
      <c r="G735" s="117" t="s">
        <v>1927</v>
      </c>
      <c r="H735" s="117" t="s">
        <v>1928</v>
      </c>
      <c r="I735" s="117" t="s">
        <v>1929</v>
      </c>
      <c r="J735" s="115"/>
      <c r="N735" s="115"/>
    </row>
    <row r="736" spans="1:14" x14ac:dyDescent="0.2">
      <c r="A736" s="117" t="s">
        <v>1930</v>
      </c>
      <c r="B736" s="117" t="s">
        <v>4061</v>
      </c>
      <c r="C736" s="115" t="s">
        <v>4062</v>
      </c>
      <c r="D736" s="115" t="s">
        <v>4063</v>
      </c>
      <c r="E736" s="115" t="s">
        <v>4620</v>
      </c>
      <c r="F736" s="117" t="s">
        <v>4061</v>
      </c>
      <c r="G736" s="115" t="s">
        <v>4062</v>
      </c>
      <c r="H736" s="115" t="s">
        <v>4063</v>
      </c>
      <c r="I736" s="115" t="s">
        <v>4620</v>
      </c>
      <c r="J736" s="115"/>
      <c r="N736" s="115"/>
    </row>
    <row r="737" spans="1:14" x14ac:dyDescent="0.2">
      <c r="A737" s="117" t="s">
        <v>1931</v>
      </c>
      <c r="B737" s="117" t="s">
        <v>558</v>
      </c>
      <c r="C737" s="117" t="s">
        <v>559</v>
      </c>
      <c r="D737" s="117" t="s">
        <v>560</v>
      </c>
      <c r="E737" s="117" t="s">
        <v>561</v>
      </c>
      <c r="F737" s="117" t="s">
        <v>558</v>
      </c>
      <c r="G737" s="117" t="s">
        <v>559</v>
      </c>
      <c r="H737" s="117" t="s">
        <v>560</v>
      </c>
      <c r="I737" s="117" t="s">
        <v>561</v>
      </c>
      <c r="J737" s="115"/>
      <c r="N737" s="115"/>
    </row>
    <row r="738" spans="1:14" x14ac:dyDescent="0.2">
      <c r="A738" s="117" t="s">
        <v>1932</v>
      </c>
      <c r="B738" s="117" t="s">
        <v>1933</v>
      </c>
      <c r="C738" s="117" t="s">
        <v>1934</v>
      </c>
      <c r="D738" s="117" t="s">
        <v>1935</v>
      </c>
      <c r="E738" s="117" t="s">
        <v>1936</v>
      </c>
      <c r="F738" s="117" t="s">
        <v>1933</v>
      </c>
      <c r="G738" s="117" t="s">
        <v>1934</v>
      </c>
      <c r="H738" s="117" t="s">
        <v>1935</v>
      </c>
      <c r="I738" s="117" t="s">
        <v>1936</v>
      </c>
      <c r="J738" s="115"/>
      <c r="N738" s="115"/>
    </row>
    <row r="739" spans="1:14" x14ac:dyDescent="0.2">
      <c r="A739" s="117" t="s">
        <v>1937</v>
      </c>
      <c r="B739" s="117" t="s">
        <v>563</v>
      </c>
      <c r="C739" s="117" t="s">
        <v>564</v>
      </c>
      <c r="D739" s="117" t="s">
        <v>565</v>
      </c>
      <c r="E739" s="117" t="s">
        <v>566</v>
      </c>
      <c r="F739" s="117" t="s">
        <v>563</v>
      </c>
      <c r="G739" s="117" t="s">
        <v>564</v>
      </c>
      <c r="H739" s="117" t="s">
        <v>565</v>
      </c>
      <c r="I739" s="117" t="s">
        <v>566</v>
      </c>
      <c r="J739" s="115"/>
      <c r="N739" s="115"/>
    </row>
    <row r="740" spans="1:14" x14ac:dyDescent="0.2">
      <c r="A740" s="117" t="s">
        <v>1938</v>
      </c>
      <c r="B740" s="117" t="s">
        <v>568</v>
      </c>
      <c r="C740" s="117" t="s">
        <v>569</v>
      </c>
      <c r="D740" s="117" t="s">
        <v>570</v>
      </c>
      <c r="E740" s="117" t="s">
        <v>571</v>
      </c>
      <c r="F740" s="117" t="s">
        <v>568</v>
      </c>
      <c r="G740" s="117" t="s">
        <v>569</v>
      </c>
      <c r="H740" s="117" t="s">
        <v>570</v>
      </c>
      <c r="I740" s="117" t="s">
        <v>571</v>
      </c>
      <c r="J740" s="115"/>
      <c r="N740" s="115"/>
    </row>
    <row r="741" spans="1:14" x14ac:dyDescent="0.2">
      <c r="A741" s="117" t="s">
        <v>1939</v>
      </c>
      <c r="B741" s="121" t="s">
        <v>5393</v>
      </c>
      <c r="C741" s="121" t="s">
        <v>5394</v>
      </c>
      <c r="D741" s="121" t="s">
        <v>5395</v>
      </c>
      <c r="E741" s="121" t="s">
        <v>5396</v>
      </c>
      <c r="F741" s="121" t="s">
        <v>5393</v>
      </c>
      <c r="G741" s="121" t="s">
        <v>5394</v>
      </c>
      <c r="H741" s="121" t="s">
        <v>5395</v>
      </c>
      <c r="I741" s="121" t="s">
        <v>5396</v>
      </c>
      <c r="J741" s="115"/>
      <c r="N741" s="115"/>
    </row>
    <row r="742" spans="1:14" x14ac:dyDescent="0.2">
      <c r="A742" s="117" t="s">
        <v>1940</v>
      </c>
      <c r="B742" s="117" t="s">
        <v>1941</v>
      </c>
      <c r="C742" s="117" t="s">
        <v>1942</v>
      </c>
      <c r="D742" s="117" t="s">
        <v>1943</v>
      </c>
      <c r="E742" s="117" t="s">
        <v>1944</v>
      </c>
      <c r="F742" s="117" t="s">
        <v>1941</v>
      </c>
      <c r="G742" s="117" t="s">
        <v>1942</v>
      </c>
      <c r="H742" s="117" t="s">
        <v>1943</v>
      </c>
      <c r="I742" s="117" t="s">
        <v>1944</v>
      </c>
      <c r="J742" s="115"/>
      <c r="N742" s="115"/>
    </row>
    <row r="743" spans="1:14" x14ac:dyDescent="0.2">
      <c r="A743" s="117" t="s">
        <v>4621</v>
      </c>
      <c r="B743" s="117" t="s">
        <v>4067</v>
      </c>
      <c r="C743" s="117" t="s">
        <v>4068</v>
      </c>
      <c r="D743" s="117" t="s">
        <v>4069</v>
      </c>
      <c r="E743" s="117" t="s">
        <v>4622</v>
      </c>
      <c r="F743" s="117" t="s">
        <v>4067</v>
      </c>
      <c r="G743" s="117" t="s">
        <v>4068</v>
      </c>
      <c r="H743" s="117" t="s">
        <v>4069</v>
      </c>
      <c r="I743" s="117" t="s">
        <v>4622</v>
      </c>
      <c r="J743" s="115"/>
      <c r="N743" s="115"/>
    </row>
    <row r="744" spans="1:14" x14ac:dyDescent="0.2">
      <c r="A744" s="117" t="s">
        <v>1945</v>
      </c>
      <c r="B744" s="117" t="s">
        <v>1946</v>
      </c>
      <c r="C744" s="117" t="s">
        <v>1947</v>
      </c>
      <c r="D744" s="117" t="s">
        <v>1948</v>
      </c>
      <c r="E744" s="117" t="s">
        <v>1949</v>
      </c>
      <c r="F744" s="117" t="s">
        <v>1946</v>
      </c>
      <c r="G744" s="117" t="s">
        <v>1947</v>
      </c>
      <c r="H744" s="117" t="s">
        <v>1948</v>
      </c>
      <c r="I744" s="117" t="s">
        <v>1949</v>
      </c>
      <c r="J744" s="115"/>
      <c r="N744" s="115"/>
    </row>
    <row r="745" spans="1:14" x14ac:dyDescent="0.2">
      <c r="A745" s="117" t="s">
        <v>1950</v>
      </c>
      <c r="B745" s="117" t="s">
        <v>1951</v>
      </c>
      <c r="C745" s="117" t="s">
        <v>1952</v>
      </c>
      <c r="D745" s="117" t="s">
        <v>1953</v>
      </c>
      <c r="E745" s="117" t="s">
        <v>1954</v>
      </c>
      <c r="F745" s="117" t="s">
        <v>1951</v>
      </c>
      <c r="G745" s="117" t="s">
        <v>1952</v>
      </c>
      <c r="H745" s="117" t="s">
        <v>3654</v>
      </c>
      <c r="I745" s="117" t="s">
        <v>1954</v>
      </c>
      <c r="J745" s="115"/>
      <c r="N745" s="115"/>
    </row>
    <row r="746" spans="1:14" x14ac:dyDescent="0.2">
      <c r="A746" s="117" t="s">
        <v>1955</v>
      </c>
      <c r="B746" s="121" t="s">
        <v>1956</v>
      </c>
      <c r="C746" s="121" t="s">
        <v>5397</v>
      </c>
      <c r="D746" s="121" t="s">
        <v>5398</v>
      </c>
      <c r="E746" s="121" t="s">
        <v>5399</v>
      </c>
      <c r="F746" s="121" t="s">
        <v>1956</v>
      </c>
      <c r="G746" s="121" t="s">
        <v>5397</v>
      </c>
      <c r="H746" s="121" t="s">
        <v>5398</v>
      </c>
      <c r="I746" s="121" t="s">
        <v>5399</v>
      </c>
      <c r="J746" s="115"/>
      <c r="N746" s="115"/>
    </row>
    <row r="747" spans="1:14" x14ac:dyDescent="0.2">
      <c r="A747" s="117" t="s">
        <v>1957</v>
      </c>
      <c r="B747" s="117" t="s">
        <v>1958</v>
      </c>
      <c r="C747" s="117" t="s">
        <v>1959</v>
      </c>
      <c r="D747" s="117" t="s">
        <v>1960</v>
      </c>
      <c r="E747" s="117" t="s">
        <v>1961</v>
      </c>
      <c r="F747" s="117" t="s">
        <v>1958</v>
      </c>
      <c r="G747" s="117" t="s">
        <v>1959</v>
      </c>
      <c r="H747" s="117" t="s">
        <v>1960</v>
      </c>
      <c r="I747" s="117" t="s">
        <v>1961</v>
      </c>
      <c r="J747" s="115"/>
      <c r="N747" s="115"/>
    </row>
    <row r="748" spans="1:14" x14ac:dyDescent="0.2">
      <c r="A748" s="117" t="s">
        <v>1962</v>
      </c>
      <c r="B748" s="117" t="s">
        <v>1963</v>
      </c>
      <c r="C748" s="117" t="s">
        <v>1964</v>
      </c>
      <c r="D748" s="117" t="s">
        <v>1965</v>
      </c>
      <c r="E748" s="117" t="s">
        <v>1966</v>
      </c>
      <c r="F748" s="117" t="s">
        <v>1963</v>
      </c>
      <c r="G748" s="117" t="s">
        <v>1964</v>
      </c>
      <c r="H748" s="117" t="s">
        <v>1965</v>
      </c>
      <c r="I748" s="117" t="s">
        <v>1966</v>
      </c>
      <c r="J748" s="115"/>
      <c r="N748" s="115"/>
    </row>
    <row r="749" spans="1:14" x14ac:dyDescent="0.2">
      <c r="A749" s="117" t="s">
        <v>1967</v>
      </c>
      <c r="B749" s="117" t="s">
        <v>573</v>
      </c>
      <c r="C749" s="117" t="s">
        <v>574</v>
      </c>
      <c r="D749" s="117" t="s">
        <v>575</v>
      </c>
      <c r="E749" s="117" t="s">
        <v>576</v>
      </c>
      <c r="F749" s="117" t="s">
        <v>573</v>
      </c>
      <c r="G749" s="117" t="s">
        <v>574</v>
      </c>
      <c r="H749" s="117" t="s">
        <v>575</v>
      </c>
      <c r="I749" s="90" t="s">
        <v>5482</v>
      </c>
      <c r="J749" s="115"/>
      <c r="N749" s="115"/>
    </row>
    <row r="750" spans="1:14" x14ac:dyDescent="0.2">
      <c r="A750" s="117" t="s">
        <v>1968</v>
      </c>
      <c r="B750" s="117" t="s">
        <v>578</v>
      </c>
      <c r="C750" s="117" t="s">
        <v>579</v>
      </c>
      <c r="D750" s="117" t="s">
        <v>580</v>
      </c>
      <c r="E750" s="117" t="s">
        <v>576</v>
      </c>
      <c r="F750" s="117" t="s">
        <v>578</v>
      </c>
      <c r="G750" s="117" t="s">
        <v>579</v>
      </c>
      <c r="H750" s="117" t="s">
        <v>580</v>
      </c>
      <c r="I750" s="117" t="s">
        <v>576</v>
      </c>
      <c r="J750" s="115"/>
      <c r="N750" s="115"/>
    </row>
    <row r="751" spans="1:14" x14ac:dyDescent="0.2">
      <c r="A751" s="117" t="s">
        <v>1969</v>
      </c>
      <c r="B751" s="117" t="s">
        <v>1970</v>
      </c>
      <c r="C751" s="117" t="s">
        <v>1971</v>
      </c>
      <c r="D751" s="117" t="s">
        <v>1972</v>
      </c>
      <c r="E751" s="117" t="s">
        <v>1973</v>
      </c>
      <c r="F751" s="117" t="s">
        <v>1970</v>
      </c>
      <c r="G751" s="117" t="s">
        <v>1971</v>
      </c>
      <c r="H751" s="117" t="s">
        <v>1972</v>
      </c>
      <c r="I751" s="117" t="s">
        <v>1973</v>
      </c>
      <c r="J751" s="115"/>
      <c r="N751" s="115"/>
    </row>
    <row r="752" spans="1:14" x14ac:dyDescent="0.2">
      <c r="A752" s="117" t="s">
        <v>1974</v>
      </c>
      <c r="B752" s="117" t="s">
        <v>582</v>
      </c>
      <c r="C752" s="117" t="s">
        <v>583</v>
      </c>
      <c r="D752" s="117" t="s">
        <v>584</v>
      </c>
      <c r="E752" s="117" t="s">
        <v>585</v>
      </c>
      <c r="F752" s="117" t="s">
        <v>582</v>
      </c>
      <c r="G752" s="117" t="s">
        <v>583</v>
      </c>
      <c r="H752" s="117" t="s">
        <v>584</v>
      </c>
      <c r="I752" s="117" t="s">
        <v>585</v>
      </c>
      <c r="J752" s="115"/>
      <c r="N752" s="115"/>
    </row>
    <row r="753" spans="1:14" x14ac:dyDescent="0.2">
      <c r="A753" s="117" t="s">
        <v>1975</v>
      </c>
      <c r="B753" s="117" t="s">
        <v>587</v>
      </c>
      <c r="C753" s="117" t="s">
        <v>588</v>
      </c>
      <c r="D753" s="117" t="s">
        <v>589</v>
      </c>
      <c r="E753" s="117" t="s">
        <v>590</v>
      </c>
      <c r="F753" s="117" t="s">
        <v>587</v>
      </c>
      <c r="G753" s="117" t="s">
        <v>588</v>
      </c>
      <c r="H753" s="117" t="s">
        <v>589</v>
      </c>
      <c r="I753" s="117" t="s">
        <v>590</v>
      </c>
      <c r="J753" s="115"/>
      <c r="N753" s="115"/>
    </row>
    <row r="754" spans="1:14" x14ac:dyDescent="0.2">
      <c r="A754" s="117" t="s">
        <v>1976</v>
      </c>
      <c r="B754" s="117" t="s">
        <v>592</v>
      </c>
      <c r="C754" s="117" t="s">
        <v>593</v>
      </c>
      <c r="D754" s="117" t="s">
        <v>594</v>
      </c>
      <c r="E754" s="117" t="s">
        <v>595</v>
      </c>
      <c r="F754" s="117" t="s">
        <v>592</v>
      </c>
      <c r="G754" s="117" t="s">
        <v>593</v>
      </c>
      <c r="H754" s="117" t="s">
        <v>594</v>
      </c>
      <c r="I754" s="117" t="s">
        <v>595</v>
      </c>
      <c r="J754" s="115"/>
      <c r="N754" s="115"/>
    </row>
    <row r="755" spans="1:14" x14ac:dyDescent="0.2">
      <c r="A755" s="117" t="s">
        <v>1977</v>
      </c>
      <c r="B755" s="117" t="s">
        <v>616</v>
      </c>
      <c r="C755" s="117" t="s">
        <v>617</v>
      </c>
      <c r="D755" s="117" t="s">
        <v>618</v>
      </c>
      <c r="E755" s="117" t="s">
        <v>619</v>
      </c>
      <c r="F755" s="117" t="s">
        <v>616</v>
      </c>
      <c r="G755" s="117" t="s">
        <v>617</v>
      </c>
      <c r="H755" s="117" t="s">
        <v>618</v>
      </c>
      <c r="I755" s="117" t="s">
        <v>619</v>
      </c>
      <c r="J755" s="115"/>
      <c r="N755" s="115"/>
    </row>
    <row r="756" spans="1:14" x14ac:dyDescent="0.2">
      <c r="A756" s="117" t="s">
        <v>1978</v>
      </c>
      <c r="B756" s="117" t="s">
        <v>1979</v>
      </c>
      <c r="C756" s="117" t="s">
        <v>1980</v>
      </c>
      <c r="D756" s="117" t="s">
        <v>1981</v>
      </c>
      <c r="E756" s="90" t="s">
        <v>5425</v>
      </c>
      <c r="F756" s="117" t="s">
        <v>1979</v>
      </c>
      <c r="G756" s="117" t="s">
        <v>1980</v>
      </c>
      <c r="H756" s="117" t="s">
        <v>1981</v>
      </c>
      <c r="I756" s="117" t="s">
        <v>5425</v>
      </c>
      <c r="J756" s="115"/>
      <c r="N756" s="115"/>
    </row>
    <row r="757" spans="1:14" x14ac:dyDescent="0.2">
      <c r="A757" s="117" t="s">
        <v>1983</v>
      </c>
      <c r="B757" s="117" t="s">
        <v>1984</v>
      </c>
      <c r="C757" s="117" t="s">
        <v>1985</v>
      </c>
      <c r="D757" s="117" t="s">
        <v>1986</v>
      </c>
      <c r="E757" s="117" t="s">
        <v>1987</v>
      </c>
      <c r="F757" s="117" t="s">
        <v>1984</v>
      </c>
      <c r="G757" s="117" t="s">
        <v>1985</v>
      </c>
      <c r="H757" s="117" t="s">
        <v>1986</v>
      </c>
      <c r="I757" s="117" t="s">
        <v>1987</v>
      </c>
      <c r="J757" s="115"/>
      <c r="N757" s="115"/>
    </row>
    <row r="758" spans="1:14" x14ac:dyDescent="0.2">
      <c r="A758" s="117" t="s">
        <v>1988</v>
      </c>
      <c r="B758" s="117" t="s">
        <v>1989</v>
      </c>
      <c r="C758" s="117" t="s">
        <v>1990</v>
      </c>
      <c r="D758" s="117" t="s">
        <v>1991</v>
      </c>
      <c r="E758" s="117" t="s">
        <v>1992</v>
      </c>
      <c r="F758" s="117" t="s">
        <v>1989</v>
      </c>
      <c r="G758" s="117" t="s">
        <v>3657</v>
      </c>
      <c r="H758" s="117" t="s">
        <v>1991</v>
      </c>
      <c r="I758" s="117" t="s">
        <v>1992</v>
      </c>
      <c r="J758" s="115"/>
      <c r="N758" s="115"/>
    </row>
    <row r="759" spans="1:14" x14ac:dyDescent="0.2">
      <c r="A759" s="117" t="s">
        <v>1993</v>
      </c>
      <c r="B759" s="117" t="s">
        <v>1994</v>
      </c>
      <c r="C759" s="117" t="s">
        <v>1995</v>
      </c>
      <c r="D759" s="117" t="s">
        <v>1996</v>
      </c>
      <c r="E759" s="117" t="s">
        <v>1997</v>
      </c>
      <c r="F759" s="117" t="s">
        <v>1994</v>
      </c>
      <c r="G759" s="117" t="s">
        <v>1995</v>
      </c>
      <c r="H759" s="117" t="s">
        <v>1996</v>
      </c>
      <c r="I759" s="117" t="s">
        <v>1997</v>
      </c>
      <c r="J759" s="115"/>
      <c r="N759" s="115"/>
    </row>
    <row r="760" spans="1:14" x14ac:dyDescent="0.2">
      <c r="A760" s="117" t="s">
        <v>1998</v>
      </c>
      <c r="B760" s="117" t="s">
        <v>1999</v>
      </c>
      <c r="C760" s="117" t="s">
        <v>2000</v>
      </c>
      <c r="D760" s="117" t="s">
        <v>2001</v>
      </c>
      <c r="E760" s="117" t="s">
        <v>2002</v>
      </c>
      <c r="F760" s="117" t="s">
        <v>1999</v>
      </c>
      <c r="G760" s="117" t="s">
        <v>2000</v>
      </c>
      <c r="H760" s="117" t="s">
        <v>2001</v>
      </c>
      <c r="I760" s="117" t="s">
        <v>2002</v>
      </c>
      <c r="J760" s="115"/>
      <c r="N760" s="115"/>
    </row>
    <row r="761" spans="1:14" x14ac:dyDescent="0.2">
      <c r="A761" s="117" t="s">
        <v>2003</v>
      </c>
      <c r="B761" s="117" t="s">
        <v>2004</v>
      </c>
      <c r="C761" s="117" t="s">
        <v>2005</v>
      </c>
      <c r="D761" s="117" t="s">
        <v>2006</v>
      </c>
      <c r="E761" s="117" t="s">
        <v>1982</v>
      </c>
      <c r="F761" s="117" t="s">
        <v>2004</v>
      </c>
      <c r="G761" s="117" t="s">
        <v>2005</v>
      </c>
      <c r="H761" s="117" t="s">
        <v>2006</v>
      </c>
      <c r="I761" s="117" t="s">
        <v>1982</v>
      </c>
      <c r="J761" s="115"/>
      <c r="K761" s="115"/>
      <c r="L761" s="115"/>
      <c r="M761" s="115"/>
      <c r="N761" s="115"/>
    </row>
    <row r="762" spans="1:14" x14ac:dyDescent="0.2">
      <c r="A762" s="117" t="s">
        <v>2007</v>
      </c>
      <c r="B762" s="117" t="s">
        <v>2008</v>
      </c>
      <c r="C762" s="117" t="s">
        <v>2009</v>
      </c>
      <c r="D762" s="117" t="s">
        <v>2010</v>
      </c>
      <c r="E762" s="117" t="s">
        <v>2011</v>
      </c>
      <c r="F762" s="117" t="s">
        <v>2008</v>
      </c>
      <c r="G762" s="117" t="s">
        <v>3655</v>
      </c>
      <c r="H762" s="117" t="s">
        <v>2010</v>
      </c>
      <c r="I762" s="117" t="s">
        <v>5483</v>
      </c>
      <c r="J762" s="115"/>
      <c r="N762" s="115"/>
    </row>
    <row r="763" spans="1:14" x14ac:dyDescent="0.2">
      <c r="A763" s="117" t="s">
        <v>2032</v>
      </c>
      <c r="B763" s="117" t="s">
        <v>2033</v>
      </c>
      <c r="C763" s="117" t="s">
        <v>2034</v>
      </c>
      <c r="D763" s="117" t="s">
        <v>2035</v>
      </c>
      <c r="E763" s="117" t="s">
        <v>2036</v>
      </c>
      <c r="F763" s="117" t="s">
        <v>2033</v>
      </c>
      <c r="G763" s="117" t="s">
        <v>2034</v>
      </c>
      <c r="H763" s="117" t="s">
        <v>2035</v>
      </c>
      <c r="I763" s="117" t="s">
        <v>2036</v>
      </c>
      <c r="J763" s="115"/>
      <c r="N763" s="115"/>
    </row>
    <row r="764" spans="1:14" x14ac:dyDescent="0.2">
      <c r="A764" s="117" t="s">
        <v>2037</v>
      </c>
      <c r="B764" s="117" t="s">
        <v>621</v>
      </c>
      <c r="C764" s="117" t="s">
        <v>622</v>
      </c>
      <c r="D764" s="117" t="s">
        <v>623</v>
      </c>
      <c r="E764" s="117" t="s">
        <v>624</v>
      </c>
      <c r="F764" s="117" t="s">
        <v>621</v>
      </c>
      <c r="G764" s="117" t="s">
        <v>622</v>
      </c>
      <c r="H764" s="117" t="s">
        <v>623</v>
      </c>
      <c r="I764" s="117" t="s">
        <v>624</v>
      </c>
      <c r="J764" s="115"/>
      <c r="N764" s="115"/>
    </row>
    <row r="765" spans="1:14" x14ac:dyDescent="0.2">
      <c r="A765" s="117" t="s">
        <v>2038</v>
      </c>
      <c r="B765" s="117" t="s">
        <v>626</v>
      </c>
      <c r="C765" s="117" t="s">
        <v>627</v>
      </c>
      <c r="D765" s="117" t="s">
        <v>628</v>
      </c>
      <c r="E765" s="117" t="s">
        <v>629</v>
      </c>
      <c r="F765" s="117" t="s">
        <v>626</v>
      </c>
      <c r="G765" s="117" t="s">
        <v>627</v>
      </c>
      <c r="H765" s="117" t="s">
        <v>628</v>
      </c>
      <c r="I765" s="117" t="s">
        <v>629</v>
      </c>
      <c r="J765" s="115"/>
      <c r="N765" s="115"/>
    </row>
    <row r="766" spans="1:14" x14ac:dyDescent="0.2">
      <c r="A766" s="117" t="s">
        <v>2039</v>
      </c>
      <c r="B766" s="117" t="s">
        <v>2040</v>
      </c>
      <c r="C766" s="117" t="s">
        <v>2041</v>
      </c>
      <c r="D766" s="117" t="s">
        <v>2042</v>
      </c>
      <c r="E766" s="117" t="s">
        <v>2043</v>
      </c>
      <c r="F766" s="117" t="s">
        <v>2040</v>
      </c>
      <c r="G766" s="117" t="s">
        <v>2041</v>
      </c>
      <c r="H766" s="117" t="s">
        <v>2042</v>
      </c>
      <c r="I766" s="117" t="s">
        <v>2043</v>
      </c>
      <c r="J766" s="115"/>
      <c r="N766" s="115"/>
    </row>
    <row r="767" spans="1:14" x14ac:dyDescent="0.2">
      <c r="A767" s="117" t="s">
        <v>2044</v>
      </c>
      <c r="B767" s="117" t="s">
        <v>631</v>
      </c>
      <c r="C767" s="117" t="s">
        <v>632</v>
      </c>
      <c r="D767" s="117" t="s">
        <v>633</v>
      </c>
      <c r="E767" s="117" t="s">
        <v>634</v>
      </c>
      <c r="F767" s="117" t="s">
        <v>631</v>
      </c>
      <c r="G767" s="117" t="s">
        <v>632</v>
      </c>
      <c r="H767" s="117" t="s">
        <v>633</v>
      </c>
      <c r="I767" s="117" t="s">
        <v>634</v>
      </c>
      <c r="J767" s="115"/>
      <c r="N767" s="115"/>
    </row>
    <row r="768" spans="1:14" x14ac:dyDescent="0.2">
      <c r="A768" s="117" t="s">
        <v>2045</v>
      </c>
      <c r="B768" s="117" t="s">
        <v>636</v>
      </c>
      <c r="C768" s="117" t="s">
        <v>637</v>
      </c>
      <c r="D768" s="117" t="s">
        <v>638</v>
      </c>
      <c r="E768" s="117" t="s">
        <v>639</v>
      </c>
      <c r="F768" s="117" t="s">
        <v>636</v>
      </c>
      <c r="G768" s="117" t="s">
        <v>637</v>
      </c>
      <c r="H768" s="117" t="s">
        <v>638</v>
      </c>
      <c r="I768" s="117" t="s">
        <v>639</v>
      </c>
      <c r="J768" s="115"/>
      <c r="N768" s="115"/>
    </row>
    <row r="769" spans="1:14" x14ac:dyDescent="0.2">
      <c r="A769" s="117" t="s">
        <v>2046</v>
      </c>
      <c r="B769" s="117" t="s">
        <v>641</v>
      </c>
      <c r="C769" s="117" t="s">
        <v>642</v>
      </c>
      <c r="D769" s="117" t="s">
        <v>643</v>
      </c>
      <c r="E769" s="117" t="s">
        <v>644</v>
      </c>
      <c r="F769" s="117" t="s">
        <v>5494</v>
      </c>
      <c r="G769" s="117" t="s">
        <v>5495</v>
      </c>
      <c r="H769" s="117" t="s">
        <v>5496</v>
      </c>
      <c r="I769" s="117" t="s">
        <v>5497</v>
      </c>
      <c r="J769" s="115"/>
      <c r="N769" s="115"/>
    </row>
    <row r="770" spans="1:14" x14ac:dyDescent="0.2">
      <c r="A770" s="117" t="s">
        <v>2047</v>
      </c>
      <c r="B770" s="117" t="s">
        <v>646</v>
      </c>
      <c r="C770" s="117" t="s">
        <v>647</v>
      </c>
      <c r="D770" s="117" t="s">
        <v>648</v>
      </c>
      <c r="E770" s="117" t="s">
        <v>4623</v>
      </c>
      <c r="F770" s="117" t="s">
        <v>646</v>
      </c>
      <c r="G770" s="117" t="s">
        <v>647</v>
      </c>
      <c r="H770" s="117" t="s">
        <v>648</v>
      </c>
      <c r="I770" s="117" t="s">
        <v>649</v>
      </c>
      <c r="J770" s="115"/>
      <c r="N770" s="115"/>
    </row>
    <row r="771" spans="1:14" x14ac:dyDescent="0.2">
      <c r="A771" s="117" t="s">
        <v>2048</v>
      </c>
      <c r="B771" s="117" t="s">
        <v>4126</v>
      </c>
      <c r="C771" s="115" t="s">
        <v>4127</v>
      </c>
      <c r="D771" s="115" t="s">
        <v>4128</v>
      </c>
      <c r="E771" s="115" t="s">
        <v>4129</v>
      </c>
      <c r="F771" s="117" t="s">
        <v>4126</v>
      </c>
      <c r="G771" s="115" t="s">
        <v>4127</v>
      </c>
      <c r="H771" s="115" t="s">
        <v>4128</v>
      </c>
      <c r="I771" s="115" t="s">
        <v>4129</v>
      </c>
      <c r="J771" s="115"/>
      <c r="N771" s="115"/>
    </row>
    <row r="772" spans="1:14" x14ac:dyDescent="0.2">
      <c r="A772" s="117" t="s">
        <v>2049</v>
      </c>
      <c r="B772" s="117" t="s">
        <v>652</v>
      </c>
      <c r="C772" s="117" t="s">
        <v>653</v>
      </c>
      <c r="D772" s="117" t="s">
        <v>654</v>
      </c>
      <c r="E772" s="117" t="s">
        <v>655</v>
      </c>
      <c r="F772" s="117" t="s">
        <v>652</v>
      </c>
      <c r="G772" s="117" t="s">
        <v>653</v>
      </c>
      <c r="H772" s="117" t="s">
        <v>654</v>
      </c>
      <c r="I772" s="117" t="s">
        <v>655</v>
      </c>
      <c r="J772" s="115"/>
      <c r="N772" s="115"/>
    </row>
    <row r="773" spans="1:14" x14ac:dyDescent="0.2">
      <c r="A773" s="117" t="s">
        <v>2050</v>
      </c>
      <c r="B773" s="117" t="s">
        <v>657</v>
      </c>
      <c r="C773" s="117" t="s">
        <v>658</v>
      </c>
      <c r="D773" s="117" t="s">
        <v>659</v>
      </c>
      <c r="E773" s="117" t="s">
        <v>660</v>
      </c>
      <c r="F773" s="117" t="s">
        <v>657</v>
      </c>
      <c r="G773" s="117" t="s">
        <v>658</v>
      </c>
      <c r="H773" s="117" t="s">
        <v>659</v>
      </c>
      <c r="I773" s="117" t="s">
        <v>660</v>
      </c>
      <c r="J773" s="115"/>
      <c r="N773" s="115"/>
    </row>
    <row r="774" spans="1:14" x14ac:dyDescent="0.2">
      <c r="A774" s="117" t="s">
        <v>2051</v>
      </c>
      <c r="B774" s="117" t="s">
        <v>662</v>
      </c>
      <c r="C774" s="117" t="s">
        <v>663</v>
      </c>
      <c r="D774" s="117" t="s">
        <v>664</v>
      </c>
      <c r="E774" s="117" t="s">
        <v>665</v>
      </c>
      <c r="F774" s="117" t="s">
        <v>662</v>
      </c>
      <c r="G774" s="117" t="s">
        <v>663</v>
      </c>
      <c r="H774" s="117" t="s">
        <v>664</v>
      </c>
      <c r="I774" s="117" t="s">
        <v>665</v>
      </c>
      <c r="J774" s="115"/>
      <c r="N774" s="115"/>
    </row>
    <row r="775" spans="1:14" x14ac:dyDescent="0.2">
      <c r="A775" s="117" t="s">
        <v>2052</v>
      </c>
      <c r="B775" s="117" t="s">
        <v>713</v>
      </c>
      <c r="C775" s="117" t="s">
        <v>714</v>
      </c>
      <c r="D775" s="117" t="s">
        <v>715</v>
      </c>
      <c r="E775" s="117" t="s">
        <v>716</v>
      </c>
      <c r="F775" s="117" t="s">
        <v>713</v>
      </c>
      <c r="G775" s="117" t="s">
        <v>714</v>
      </c>
      <c r="H775" s="117" t="s">
        <v>715</v>
      </c>
      <c r="I775" s="117" t="s">
        <v>716</v>
      </c>
      <c r="J775" s="115"/>
      <c r="N775" s="115"/>
    </row>
    <row r="776" spans="1:14" x14ac:dyDescent="0.2">
      <c r="A776" s="117" t="s">
        <v>4624</v>
      </c>
      <c r="B776" s="117" t="s">
        <v>713</v>
      </c>
      <c r="C776" s="117" t="s">
        <v>714</v>
      </c>
      <c r="D776" s="117" t="s">
        <v>715</v>
      </c>
      <c r="E776" s="117" t="s">
        <v>716</v>
      </c>
      <c r="F776" s="117" t="s">
        <v>713</v>
      </c>
      <c r="G776" s="117" t="s">
        <v>714</v>
      </c>
      <c r="H776" s="117" t="s">
        <v>715</v>
      </c>
      <c r="I776" s="117" t="s">
        <v>716</v>
      </c>
      <c r="J776" s="115"/>
      <c r="N776" s="115"/>
    </row>
    <row r="777" spans="1:14" x14ac:dyDescent="0.2">
      <c r="A777" s="117" t="s">
        <v>3772</v>
      </c>
      <c r="B777" s="117" t="s">
        <v>713</v>
      </c>
      <c r="C777" s="117" t="s">
        <v>714</v>
      </c>
      <c r="D777" s="117" t="s">
        <v>715</v>
      </c>
      <c r="E777" s="117" t="s">
        <v>716</v>
      </c>
      <c r="F777" s="117" t="s">
        <v>713</v>
      </c>
      <c r="G777" s="117" t="s">
        <v>714</v>
      </c>
      <c r="H777" s="117" t="s">
        <v>715</v>
      </c>
      <c r="I777" s="117" t="s">
        <v>716</v>
      </c>
      <c r="J777" s="115"/>
      <c r="N777" s="115"/>
    </row>
    <row r="778" spans="1:14" x14ac:dyDescent="0.2">
      <c r="A778" s="117" t="s">
        <v>2053</v>
      </c>
      <c r="B778" s="117" t="s">
        <v>718</v>
      </c>
      <c r="C778" s="117" t="s">
        <v>719</v>
      </c>
      <c r="D778" s="117" t="s">
        <v>720</v>
      </c>
      <c r="E778" s="117" t="s">
        <v>721</v>
      </c>
      <c r="F778" s="117" t="s">
        <v>718</v>
      </c>
      <c r="G778" s="117" t="s">
        <v>719</v>
      </c>
      <c r="H778" s="117" t="s">
        <v>720</v>
      </c>
      <c r="I778" s="117" t="s">
        <v>721</v>
      </c>
      <c r="J778" s="115"/>
      <c r="N778" s="115"/>
    </row>
    <row r="779" spans="1:14" x14ac:dyDescent="0.2">
      <c r="A779" s="117" t="s">
        <v>2054</v>
      </c>
      <c r="B779" s="117" t="s">
        <v>723</v>
      </c>
      <c r="C779" s="117" t="s">
        <v>724</v>
      </c>
      <c r="D779" s="117" t="s">
        <v>725</v>
      </c>
      <c r="E779" s="117" t="s">
        <v>726</v>
      </c>
      <c r="F779" s="117" t="s">
        <v>723</v>
      </c>
      <c r="G779" s="117" t="s">
        <v>724</v>
      </c>
      <c r="H779" s="117" t="s">
        <v>725</v>
      </c>
      <c r="I779" s="117" t="s">
        <v>726</v>
      </c>
      <c r="J779" s="115"/>
      <c r="N779" s="115"/>
    </row>
    <row r="780" spans="1:14" x14ac:dyDescent="0.2">
      <c r="A780" s="117" t="s">
        <v>4625</v>
      </c>
      <c r="B780" s="117" t="s">
        <v>4132</v>
      </c>
      <c r="C780" s="117" t="s">
        <v>4133</v>
      </c>
      <c r="D780" s="117" t="s">
        <v>4134</v>
      </c>
      <c r="E780" s="117" t="s">
        <v>4135</v>
      </c>
      <c r="F780" s="117" t="s">
        <v>4132</v>
      </c>
      <c r="G780" s="117" t="s">
        <v>4133</v>
      </c>
      <c r="H780" s="117" t="s">
        <v>4134</v>
      </c>
      <c r="I780" s="117" t="s">
        <v>4135</v>
      </c>
      <c r="J780" s="115"/>
      <c r="N780" s="115"/>
    </row>
    <row r="781" spans="1:14" x14ac:dyDescent="0.2">
      <c r="A781" s="117" t="s">
        <v>4626</v>
      </c>
      <c r="B781" s="117" t="s">
        <v>4137</v>
      </c>
      <c r="C781" s="117" t="s">
        <v>4138</v>
      </c>
      <c r="D781" s="117" t="s">
        <v>4139</v>
      </c>
      <c r="E781" s="117" t="s">
        <v>4140</v>
      </c>
      <c r="F781" s="117" t="s">
        <v>4137</v>
      </c>
      <c r="G781" s="117" t="s">
        <v>4138</v>
      </c>
      <c r="H781" s="117" t="s">
        <v>4139</v>
      </c>
      <c r="I781" s="117" t="s">
        <v>4140</v>
      </c>
      <c r="J781" s="115"/>
      <c r="N781" s="115"/>
    </row>
    <row r="782" spans="1:14" x14ac:dyDescent="0.2">
      <c r="A782" s="117" t="s">
        <v>2055</v>
      </c>
      <c r="B782" s="117" t="s">
        <v>728</v>
      </c>
      <c r="C782" s="117" t="s">
        <v>728</v>
      </c>
      <c r="D782" s="117" t="s">
        <v>728</v>
      </c>
      <c r="E782" s="117" t="s">
        <v>728</v>
      </c>
      <c r="F782" s="117" t="s">
        <v>728</v>
      </c>
      <c r="G782" s="117" t="s">
        <v>728</v>
      </c>
      <c r="H782" s="117" t="s">
        <v>728</v>
      </c>
      <c r="I782" s="117" t="s">
        <v>728</v>
      </c>
      <c r="J782" s="115"/>
      <c r="N782" s="115"/>
    </row>
    <row r="783" spans="1:14" x14ac:dyDescent="0.2">
      <c r="A783" s="117" t="s">
        <v>2056</v>
      </c>
      <c r="B783" s="117" t="s">
        <v>730</v>
      </c>
      <c r="C783" s="117" t="s">
        <v>731</v>
      </c>
      <c r="D783" s="117" t="s">
        <v>732</v>
      </c>
      <c r="E783" s="117" t="s">
        <v>733</v>
      </c>
      <c r="F783" s="117" t="s">
        <v>730</v>
      </c>
      <c r="G783" s="117" t="s">
        <v>731</v>
      </c>
      <c r="H783" s="117" t="s">
        <v>732</v>
      </c>
      <c r="I783" s="117" t="s">
        <v>733</v>
      </c>
      <c r="J783" s="115"/>
      <c r="N783" s="115"/>
    </row>
    <row r="784" spans="1:14" x14ac:dyDescent="0.2">
      <c r="A784" s="117" t="s">
        <v>2057</v>
      </c>
      <c r="B784" s="117" t="s">
        <v>735</v>
      </c>
      <c r="C784" s="117" t="s">
        <v>736</v>
      </c>
      <c r="D784" s="117" t="s">
        <v>737</v>
      </c>
      <c r="E784" s="117" t="s">
        <v>738</v>
      </c>
      <c r="F784" s="117" t="s">
        <v>735</v>
      </c>
      <c r="G784" s="117" t="s">
        <v>736</v>
      </c>
      <c r="H784" s="117" t="s">
        <v>737</v>
      </c>
      <c r="I784" s="117" t="s">
        <v>738</v>
      </c>
      <c r="J784" s="115"/>
      <c r="N784" s="115"/>
    </row>
    <row r="785" spans="1:14" x14ac:dyDescent="0.2">
      <c r="A785" s="117" t="s">
        <v>2058</v>
      </c>
      <c r="B785" s="117" t="s">
        <v>740</v>
      </c>
      <c r="C785" s="117" t="s">
        <v>741</v>
      </c>
      <c r="D785" s="117" t="s">
        <v>742</v>
      </c>
      <c r="E785" s="117" t="s">
        <v>743</v>
      </c>
      <c r="F785" s="117" t="s">
        <v>740</v>
      </c>
      <c r="G785" s="117" t="s">
        <v>741</v>
      </c>
      <c r="H785" s="117" t="s">
        <v>742</v>
      </c>
      <c r="I785" s="117" t="s">
        <v>743</v>
      </c>
      <c r="J785" s="115"/>
      <c r="N785" s="115"/>
    </row>
    <row r="786" spans="1:14" x14ac:dyDescent="0.2">
      <c r="A786" s="117" t="s">
        <v>2059</v>
      </c>
      <c r="B786" s="117" t="s">
        <v>750</v>
      </c>
      <c r="C786" s="117" t="s">
        <v>751</v>
      </c>
      <c r="D786" s="117" t="s">
        <v>752</v>
      </c>
      <c r="E786" s="117" t="s">
        <v>753</v>
      </c>
      <c r="F786" s="117" t="s">
        <v>750</v>
      </c>
      <c r="G786" s="117" t="s">
        <v>751</v>
      </c>
      <c r="H786" s="117" t="s">
        <v>752</v>
      </c>
      <c r="I786" s="117" t="s">
        <v>753</v>
      </c>
      <c r="J786" s="115"/>
      <c r="N786" s="115"/>
    </row>
    <row r="787" spans="1:14" x14ac:dyDescent="0.2">
      <c r="A787" s="117" t="s">
        <v>3773</v>
      </c>
      <c r="B787" s="117" t="s">
        <v>3663</v>
      </c>
      <c r="C787" s="117" t="s">
        <v>3664</v>
      </c>
      <c r="D787" s="117" t="s">
        <v>3665</v>
      </c>
      <c r="E787" s="117" t="s">
        <v>3666</v>
      </c>
      <c r="F787" s="117" t="s">
        <v>3663</v>
      </c>
      <c r="G787" s="117" t="s">
        <v>3664</v>
      </c>
      <c r="H787" s="117" t="s">
        <v>3665</v>
      </c>
      <c r="I787" s="117" t="s">
        <v>3666</v>
      </c>
      <c r="J787" s="115"/>
      <c r="N787" s="115"/>
    </row>
    <row r="788" spans="1:14" x14ac:dyDescent="0.2">
      <c r="A788" s="117" t="s">
        <v>3774</v>
      </c>
      <c r="B788" s="117" t="s">
        <v>3668</v>
      </c>
      <c r="C788" s="117" t="s">
        <v>3669</v>
      </c>
      <c r="D788" s="117" t="s">
        <v>3670</v>
      </c>
      <c r="E788" s="117" t="s">
        <v>3671</v>
      </c>
      <c r="F788" s="117" t="s">
        <v>3668</v>
      </c>
      <c r="G788" s="117" t="s">
        <v>3669</v>
      </c>
      <c r="H788" s="117" t="s">
        <v>3670</v>
      </c>
      <c r="I788" s="117" t="s">
        <v>3671</v>
      </c>
      <c r="J788" s="115"/>
      <c r="N788" s="115"/>
    </row>
    <row r="789" spans="1:14" x14ac:dyDescent="0.2">
      <c r="A789" s="117" t="s">
        <v>3775</v>
      </c>
      <c r="B789" s="117" t="s">
        <v>3673</v>
      </c>
      <c r="C789" s="117" t="s">
        <v>3674</v>
      </c>
      <c r="D789" s="117" t="s">
        <v>3675</v>
      </c>
      <c r="E789" s="117" t="s">
        <v>3676</v>
      </c>
      <c r="F789" s="117" t="s">
        <v>3673</v>
      </c>
      <c r="G789" s="117" t="s">
        <v>3674</v>
      </c>
      <c r="H789" s="117" t="s">
        <v>3675</v>
      </c>
      <c r="I789" s="117" t="s">
        <v>3676</v>
      </c>
      <c r="J789" s="115"/>
      <c r="N789" s="115"/>
    </row>
    <row r="790" spans="1:14" x14ac:dyDescent="0.2">
      <c r="A790" s="117" t="s">
        <v>3776</v>
      </c>
      <c r="B790" s="117" t="s">
        <v>3678</v>
      </c>
      <c r="C790" s="117" t="s">
        <v>3679</v>
      </c>
      <c r="D790" s="117" t="s">
        <v>3680</v>
      </c>
      <c r="E790" s="117" t="s">
        <v>3681</v>
      </c>
      <c r="F790" s="117" t="s">
        <v>3678</v>
      </c>
      <c r="G790" s="117" t="s">
        <v>3679</v>
      </c>
      <c r="H790" s="117" t="s">
        <v>3680</v>
      </c>
      <c r="I790" s="117" t="s">
        <v>3681</v>
      </c>
      <c r="J790" s="115"/>
      <c r="N790" s="115"/>
    </row>
    <row r="791" spans="1:14" x14ac:dyDescent="0.2">
      <c r="A791" s="117" t="s">
        <v>3777</v>
      </c>
      <c r="B791" s="117" t="s">
        <v>3683</v>
      </c>
      <c r="C791" s="117" t="s">
        <v>3684</v>
      </c>
      <c r="D791" s="117" t="s">
        <v>3685</v>
      </c>
      <c r="E791" s="117" t="s">
        <v>3686</v>
      </c>
      <c r="F791" s="117" t="s">
        <v>3683</v>
      </c>
      <c r="G791" s="117" t="s">
        <v>3684</v>
      </c>
      <c r="H791" s="117" t="s">
        <v>3685</v>
      </c>
      <c r="I791" s="117" t="s">
        <v>3686</v>
      </c>
      <c r="J791" s="115"/>
      <c r="N791" s="115"/>
    </row>
    <row r="792" spans="1:14" x14ac:dyDescent="0.2">
      <c r="A792" s="117" t="s">
        <v>2060</v>
      </c>
      <c r="B792" s="117" t="s">
        <v>2061</v>
      </c>
      <c r="C792" s="117" t="s">
        <v>2062</v>
      </c>
      <c r="D792" s="117" t="s">
        <v>2063</v>
      </c>
      <c r="E792" s="117" t="s">
        <v>2064</v>
      </c>
      <c r="F792" s="117" t="s">
        <v>2061</v>
      </c>
      <c r="G792" s="117" t="s">
        <v>2062</v>
      </c>
      <c r="H792" s="117" t="s">
        <v>2063</v>
      </c>
      <c r="I792" s="117" t="s">
        <v>2064</v>
      </c>
      <c r="J792" s="115"/>
      <c r="N792" s="115"/>
    </row>
    <row r="793" spans="1:14" x14ac:dyDescent="0.2">
      <c r="A793" s="117" t="s">
        <v>2065</v>
      </c>
      <c r="B793" s="117" t="s">
        <v>755</v>
      </c>
      <c r="C793" s="117" t="s">
        <v>756</v>
      </c>
      <c r="D793" s="117" t="s">
        <v>757</v>
      </c>
      <c r="E793" s="117" t="s">
        <v>758</v>
      </c>
      <c r="F793" s="117" t="s">
        <v>755</v>
      </c>
      <c r="G793" s="117" t="s">
        <v>756</v>
      </c>
      <c r="H793" s="117" t="s">
        <v>757</v>
      </c>
      <c r="I793" s="117" t="s">
        <v>758</v>
      </c>
      <c r="J793" s="115"/>
      <c r="N793" s="115"/>
    </row>
    <row r="794" spans="1:14" x14ac:dyDescent="0.2">
      <c r="A794" s="117" t="s">
        <v>2066</v>
      </c>
      <c r="B794" s="117" t="s">
        <v>760</v>
      </c>
      <c r="C794" s="117" t="s">
        <v>761</v>
      </c>
      <c r="D794" s="117" t="s">
        <v>762</v>
      </c>
      <c r="E794" s="117" t="s">
        <v>763</v>
      </c>
      <c r="F794" s="117" t="s">
        <v>3687</v>
      </c>
      <c r="G794" s="117" t="s">
        <v>3688</v>
      </c>
      <c r="H794" s="117" t="s">
        <v>3689</v>
      </c>
      <c r="I794" s="117" t="s">
        <v>4141</v>
      </c>
      <c r="J794" s="115"/>
      <c r="N794" s="115"/>
    </row>
    <row r="795" spans="1:14" x14ac:dyDescent="0.2">
      <c r="A795" s="117" t="s">
        <v>2067</v>
      </c>
      <c r="B795" s="117" t="s">
        <v>770</v>
      </c>
      <c r="C795" s="117" t="s">
        <v>771</v>
      </c>
      <c r="D795" s="117" t="s">
        <v>772</v>
      </c>
      <c r="E795" s="117" t="s">
        <v>773</v>
      </c>
      <c r="F795" s="117" t="s">
        <v>770</v>
      </c>
      <c r="G795" s="117" t="s">
        <v>771</v>
      </c>
      <c r="H795" s="117" t="s">
        <v>772</v>
      </c>
      <c r="I795" s="117" t="s">
        <v>773</v>
      </c>
      <c r="J795" s="115"/>
      <c r="N795" s="115"/>
    </row>
    <row r="796" spans="1:14" x14ac:dyDescent="0.2">
      <c r="A796" s="117" t="s">
        <v>2068</v>
      </c>
      <c r="B796" s="117" t="s">
        <v>775</v>
      </c>
      <c r="C796" s="117" t="s">
        <v>776</v>
      </c>
      <c r="D796" s="117" t="s">
        <v>777</v>
      </c>
      <c r="E796" s="117" t="s">
        <v>5177</v>
      </c>
      <c r="F796" s="117" t="s">
        <v>3690</v>
      </c>
      <c r="G796" s="117" t="s">
        <v>3691</v>
      </c>
      <c r="H796" s="117" t="s">
        <v>3692</v>
      </c>
      <c r="I796" s="117" t="s">
        <v>5426</v>
      </c>
      <c r="J796" s="115"/>
      <c r="N796" s="115"/>
    </row>
    <row r="797" spans="1:14" x14ac:dyDescent="0.2">
      <c r="A797" s="117" t="s">
        <v>2069</v>
      </c>
      <c r="B797" s="117" t="s">
        <v>780</v>
      </c>
      <c r="C797" s="117" t="s">
        <v>781</v>
      </c>
      <c r="D797" s="117" t="s">
        <v>782</v>
      </c>
      <c r="E797" s="117" t="s">
        <v>778</v>
      </c>
      <c r="F797" s="117" t="s">
        <v>3693</v>
      </c>
      <c r="G797" s="117" t="s">
        <v>3694</v>
      </c>
      <c r="H797" s="117" t="s">
        <v>3695</v>
      </c>
      <c r="I797" s="117" t="s">
        <v>5427</v>
      </c>
      <c r="J797" s="115"/>
      <c r="N797" s="115"/>
    </row>
    <row r="798" spans="1:14" x14ac:dyDescent="0.2">
      <c r="A798" s="117" t="s">
        <v>2070</v>
      </c>
      <c r="B798" s="117" t="s">
        <v>2071</v>
      </c>
      <c r="C798" s="117" t="s">
        <v>2072</v>
      </c>
      <c r="D798" s="117" t="s">
        <v>2073</v>
      </c>
      <c r="E798" s="117" t="s">
        <v>5197</v>
      </c>
      <c r="F798" s="117" t="s">
        <v>2071</v>
      </c>
      <c r="G798" s="117" t="s">
        <v>2072</v>
      </c>
      <c r="H798" s="117" t="s">
        <v>2073</v>
      </c>
      <c r="I798" s="117" t="s">
        <v>5197</v>
      </c>
      <c r="J798" s="115"/>
      <c r="N798" s="115"/>
    </row>
    <row r="799" spans="1:14" x14ac:dyDescent="0.2">
      <c r="A799" s="117" t="s">
        <v>2074</v>
      </c>
      <c r="B799" s="117" t="s">
        <v>784</v>
      </c>
      <c r="C799" s="117" t="s">
        <v>785</v>
      </c>
      <c r="D799" s="117" t="s">
        <v>786</v>
      </c>
      <c r="E799" s="117" t="s">
        <v>787</v>
      </c>
      <c r="F799" s="117" t="s">
        <v>784</v>
      </c>
      <c r="G799" s="117" t="s">
        <v>785</v>
      </c>
      <c r="H799" s="117" t="s">
        <v>786</v>
      </c>
      <c r="I799" s="117" t="s">
        <v>787</v>
      </c>
      <c r="J799" s="115"/>
      <c r="N799" s="115"/>
    </row>
    <row r="800" spans="1:14" x14ac:dyDescent="0.2">
      <c r="A800" s="117" t="s">
        <v>2075</v>
      </c>
      <c r="B800" s="117" t="s">
        <v>789</v>
      </c>
      <c r="C800" s="117" t="s">
        <v>790</v>
      </c>
      <c r="D800" s="117" t="s">
        <v>791</v>
      </c>
      <c r="E800" s="117" t="s">
        <v>792</v>
      </c>
      <c r="F800" s="117" t="s">
        <v>789</v>
      </c>
      <c r="G800" s="117" t="s">
        <v>790</v>
      </c>
      <c r="H800" s="117" t="s">
        <v>791</v>
      </c>
      <c r="I800" s="117" t="s">
        <v>792</v>
      </c>
      <c r="J800" s="115"/>
      <c r="N800" s="115"/>
    </row>
    <row r="801" spans="1:15" x14ac:dyDescent="0.2">
      <c r="A801" s="117" t="s">
        <v>2076</v>
      </c>
      <c r="B801" s="117" t="s">
        <v>794</v>
      </c>
      <c r="C801" s="117" t="s">
        <v>795</v>
      </c>
      <c r="D801" s="117" t="s">
        <v>796</v>
      </c>
      <c r="E801" s="117" t="s">
        <v>797</v>
      </c>
      <c r="F801" s="117" t="s">
        <v>794</v>
      </c>
      <c r="G801" s="117" t="s">
        <v>795</v>
      </c>
      <c r="H801" s="117" t="s">
        <v>796</v>
      </c>
      <c r="I801" s="117" t="s">
        <v>797</v>
      </c>
      <c r="J801" s="115"/>
      <c r="N801" s="115"/>
    </row>
    <row r="802" spans="1:15" x14ac:dyDescent="0.2">
      <c r="A802" s="117" t="s">
        <v>2077</v>
      </c>
      <c r="B802" s="117" t="s">
        <v>2078</v>
      </c>
      <c r="C802" s="117" t="s">
        <v>2079</v>
      </c>
      <c r="D802" s="117" t="s">
        <v>2080</v>
      </c>
      <c r="E802" s="117" t="s">
        <v>2081</v>
      </c>
      <c r="F802" s="117" t="s">
        <v>2078</v>
      </c>
      <c r="G802" s="117" t="s">
        <v>2079</v>
      </c>
      <c r="H802" s="117" t="s">
        <v>2080</v>
      </c>
      <c r="I802" s="117" t="s">
        <v>2081</v>
      </c>
      <c r="J802" s="115"/>
      <c r="N802" s="115"/>
    </row>
    <row r="803" spans="1:15" x14ac:dyDescent="0.2">
      <c r="A803" s="117" t="s">
        <v>2082</v>
      </c>
      <c r="B803" s="117" t="s">
        <v>799</v>
      </c>
      <c r="C803" s="117" t="s">
        <v>800</v>
      </c>
      <c r="D803" s="117" t="s">
        <v>801</v>
      </c>
      <c r="E803" s="117" t="s">
        <v>802</v>
      </c>
      <c r="F803" s="117" t="s">
        <v>799</v>
      </c>
      <c r="G803" s="117" t="s">
        <v>800</v>
      </c>
      <c r="H803" s="117" t="s">
        <v>801</v>
      </c>
      <c r="I803" s="117" t="s">
        <v>802</v>
      </c>
      <c r="J803" s="115"/>
      <c r="N803" s="115"/>
    </row>
    <row r="804" spans="1:15" x14ac:dyDescent="0.2">
      <c r="A804" s="117" t="s">
        <v>4627</v>
      </c>
      <c r="B804" s="117" t="s">
        <v>799</v>
      </c>
      <c r="C804" s="117" t="s">
        <v>800</v>
      </c>
      <c r="D804" s="117" t="s">
        <v>801</v>
      </c>
      <c r="E804" s="117" t="s">
        <v>802</v>
      </c>
      <c r="F804" s="117" t="s">
        <v>799</v>
      </c>
      <c r="G804" s="117" t="s">
        <v>800</v>
      </c>
      <c r="H804" s="117" t="s">
        <v>801</v>
      </c>
      <c r="I804" s="117" t="s">
        <v>802</v>
      </c>
      <c r="J804" s="115"/>
      <c r="N804" s="115"/>
    </row>
    <row r="805" spans="1:15" x14ac:dyDescent="0.2">
      <c r="A805" s="117" t="s">
        <v>2083</v>
      </c>
      <c r="B805" s="117" t="s">
        <v>804</v>
      </c>
      <c r="C805" s="117" t="s">
        <v>805</v>
      </c>
      <c r="D805" s="117" t="s">
        <v>806</v>
      </c>
      <c r="E805" s="117" t="s">
        <v>807</v>
      </c>
      <c r="F805" s="117" t="s">
        <v>804</v>
      </c>
      <c r="G805" s="117" t="s">
        <v>805</v>
      </c>
      <c r="H805" s="117" t="s">
        <v>806</v>
      </c>
      <c r="I805" s="117" t="s">
        <v>807</v>
      </c>
      <c r="J805" s="115"/>
      <c r="N805" s="115"/>
    </row>
    <row r="806" spans="1:15" x14ac:dyDescent="0.2">
      <c r="A806" s="117" t="s">
        <v>4628</v>
      </c>
      <c r="B806" s="117" t="s">
        <v>804</v>
      </c>
      <c r="C806" s="117" t="s">
        <v>805</v>
      </c>
      <c r="D806" s="117" t="s">
        <v>806</v>
      </c>
      <c r="E806" s="117" t="s">
        <v>807</v>
      </c>
      <c r="F806" s="117" t="s">
        <v>804</v>
      </c>
      <c r="G806" s="117" t="s">
        <v>805</v>
      </c>
      <c r="H806" s="117" t="s">
        <v>806</v>
      </c>
      <c r="I806" s="117" t="s">
        <v>807</v>
      </c>
      <c r="J806" s="115"/>
      <c r="N806" s="115"/>
    </row>
    <row r="807" spans="1:15" x14ac:dyDescent="0.2">
      <c r="A807" s="117" t="s">
        <v>3778</v>
      </c>
      <c r="B807" s="117" t="s">
        <v>4144</v>
      </c>
      <c r="C807" s="115" t="s">
        <v>4145</v>
      </c>
      <c r="D807" s="115" t="s">
        <v>4146</v>
      </c>
      <c r="E807" s="115" t="s">
        <v>4147</v>
      </c>
      <c r="F807" s="117" t="s">
        <v>4144</v>
      </c>
      <c r="G807" s="115" t="s">
        <v>4145</v>
      </c>
      <c r="H807" s="115" t="s">
        <v>4146</v>
      </c>
      <c r="I807" s="115" t="s">
        <v>4147</v>
      </c>
      <c r="J807" s="115"/>
      <c r="N807" s="115"/>
    </row>
    <row r="808" spans="1:15" x14ac:dyDescent="0.2">
      <c r="A808" s="117" t="s">
        <v>3779</v>
      </c>
      <c r="B808" s="117" t="s">
        <v>810</v>
      </c>
      <c r="C808" s="117" t="s">
        <v>811</v>
      </c>
      <c r="D808" s="117" t="s">
        <v>812</v>
      </c>
      <c r="E808" s="117" t="s">
        <v>813</v>
      </c>
      <c r="F808" s="117" t="s">
        <v>810</v>
      </c>
      <c r="G808" s="117" t="s">
        <v>811</v>
      </c>
      <c r="H808" s="117" t="s">
        <v>812</v>
      </c>
      <c r="I808" s="117" t="s">
        <v>813</v>
      </c>
      <c r="J808" s="115"/>
      <c r="N808" s="115"/>
    </row>
    <row r="809" spans="1:15" x14ac:dyDescent="0.2">
      <c r="A809" s="117" t="s">
        <v>3780</v>
      </c>
      <c r="B809" s="117" t="s">
        <v>4148</v>
      </c>
      <c r="C809" s="115" t="s">
        <v>4149</v>
      </c>
      <c r="D809" s="115" t="s">
        <v>4150</v>
      </c>
      <c r="E809" s="115" t="s">
        <v>4151</v>
      </c>
      <c r="F809" s="117" t="s">
        <v>4148</v>
      </c>
      <c r="G809" s="115" t="s">
        <v>4149</v>
      </c>
      <c r="H809" s="115" t="s">
        <v>4150</v>
      </c>
      <c r="I809" s="115" t="s">
        <v>4151</v>
      </c>
      <c r="J809" s="115"/>
      <c r="N809" s="115"/>
    </row>
    <row r="810" spans="1:15" ht="12" customHeight="1" x14ac:dyDescent="0.2">
      <c r="A810" s="117" t="s">
        <v>2084</v>
      </c>
      <c r="B810" s="117" t="s">
        <v>4629</v>
      </c>
      <c r="C810" s="115" t="s">
        <v>817</v>
      </c>
      <c r="D810" s="115" t="s">
        <v>818</v>
      </c>
      <c r="E810" s="115" t="s">
        <v>819</v>
      </c>
      <c r="F810" s="116" t="s">
        <v>3696</v>
      </c>
      <c r="G810" s="116" t="s">
        <v>817</v>
      </c>
      <c r="H810" s="116" t="s">
        <v>818</v>
      </c>
      <c r="I810" s="115" t="s">
        <v>819</v>
      </c>
      <c r="J810" s="115"/>
      <c r="N810" s="115"/>
    </row>
    <row r="811" spans="1:15" s="90" customFormat="1" x14ac:dyDescent="0.2">
      <c r="A811" s="117" t="s">
        <v>2085</v>
      </c>
      <c r="B811" s="117" t="s">
        <v>4630</v>
      </c>
      <c r="C811" s="115" t="s">
        <v>822</v>
      </c>
      <c r="D811" s="115" t="s">
        <v>4631</v>
      </c>
      <c r="E811" s="115" t="s">
        <v>4632</v>
      </c>
      <c r="F811" s="117" t="s">
        <v>5472</v>
      </c>
      <c r="G811" s="115" t="s">
        <v>822</v>
      </c>
      <c r="H811" s="115" t="s">
        <v>4631</v>
      </c>
      <c r="I811" s="115" t="s">
        <v>4632</v>
      </c>
      <c r="J811" s="115"/>
      <c r="K811" s="116"/>
      <c r="L811" s="116"/>
      <c r="M811" s="116"/>
      <c r="N811" s="115"/>
      <c r="O811" s="116"/>
    </row>
    <row r="812" spans="1:15" x14ac:dyDescent="0.2">
      <c r="A812" s="117" t="s">
        <v>2086</v>
      </c>
      <c r="B812" s="117" t="s">
        <v>826</v>
      </c>
      <c r="C812" s="117" t="s">
        <v>827</v>
      </c>
      <c r="D812" s="117" t="s">
        <v>828</v>
      </c>
      <c r="E812" s="117" t="s">
        <v>829</v>
      </c>
      <c r="F812" s="117" t="s">
        <v>826</v>
      </c>
      <c r="G812" s="117" t="s">
        <v>827</v>
      </c>
      <c r="H812" s="117" t="s">
        <v>828</v>
      </c>
      <c r="I812" s="117" t="s">
        <v>829</v>
      </c>
      <c r="J812" s="115"/>
      <c r="N812" s="115"/>
    </row>
    <row r="813" spans="1:15" x14ac:dyDescent="0.2">
      <c r="A813" s="117" t="s">
        <v>2087</v>
      </c>
      <c r="B813" s="117" t="s">
        <v>3697</v>
      </c>
      <c r="C813" s="115" t="s">
        <v>832</v>
      </c>
      <c r="D813" s="115" t="s">
        <v>833</v>
      </c>
      <c r="E813" s="115" t="s">
        <v>834</v>
      </c>
      <c r="F813" s="117" t="s">
        <v>3697</v>
      </c>
      <c r="G813" s="115" t="s">
        <v>832</v>
      </c>
      <c r="H813" s="115" t="s">
        <v>833</v>
      </c>
      <c r="I813" s="115" t="s">
        <v>834</v>
      </c>
      <c r="J813" s="115"/>
      <c r="N813" s="115"/>
    </row>
    <row r="814" spans="1:15" x14ac:dyDescent="0.2">
      <c r="A814" s="117" t="s">
        <v>2088</v>
      </c>
      <c r="B814" s="117" t="s">
        <v>836</v>
      </c>
      <c r="C814" s="117" t="s">
        <v>837</v>
      </c>
      <c r="D814" s="117" t="s">
        <v>838</v>
      </c>
      <c r="E814" s="117" t="s">
        <v>839</v>
      </c>
      <c r="F814" s="117" t="s">
        <v>836</v>
      </c>
      <c r="G814" s="117" t="s">
        <v>837</v>
      </c>
      <c r="H814" s="117" t="s">
        <v>838</v>
      </c>
      <c r="I814" s="117" t="s">
        <v>839</v>
      </c>
      <c r="J814" s="115"/>
      <c r="N814" s="115"/>
    </row>
    <row r="815" spans="1:15" x14ac:dyDescent="0.2">
      <c r="A815" s="117" t="s">
        <v>2089</v>
      </c>
      <c r="B815" s="117" t="s">
        <v>841</v>
      </c>
      <c r="C815" s="117" t="s">
        <v>842</v>
      </c>
      <c r="D815" s="117" t="s">
        <v>843</v>
      </c>
      <c r="E815" s="117" t="s">
        <v>844</v>
      </c>
      <c r="F815" s="117" t="s">
        <v>841</v>
      </c>
      <c r="G815" s="117" t="s">
        <v>842</v>
      </c>
      <c r="H815" s="117" t="s">
        <v>843</v>
      </c>
      <c r="I815" s="117" t="s">
        <v>844</v>
      </c>
      <c r="J815" s="115"/>
      <c r="N815" s="115"/>
    </row>
    <row r="816" spans="1:15" x14ac:dyDescent="0.2">
      <c r="A816" s="117" t="s">
        <v>2090</v>
      </c>
      <c r="B816" s="117" t="s">
        <v>846</v>
      </c>
      <c r="C816" s="117" t="s">
        <v>847</v>
      </c>
      <c r="D816" s="117" t="s">
        <v>848</v>
      </c>
      <c r="E816" s="117" t="s">
        <v>849</v>
      </c>
      <c r="F816" s="117" t="s">
        <v>846</v>
      </c>
      <c r="G816" s="117" t="s">
        <v>847</v>
      </c>
      <c r="H816" s="117" t="s">
        <v>848</v>
      </c>
      <c r="I816" s="117" t="s">
        <v>849</v>
      </c>
      <c r="J816" s="115"/>
      <c r="N816" s="115"/>
      <c r="O816" s="90"/>
    </row>
    <row r="817" spans="1:14" x14ac:dyDescent="0.2">
      <c r="A817" s="117" t="s">
        <v>2091</v>
      </c>
      <c r="B817" s="117" t="s">
        <v>3697</v>
      </c>
      <c r="C817" s="115" t="s">
        <v>832</v>
      </c>
      <c r="D817" s="115" t="s">
        <v>833</v>
      </c>
      <c r="E817" s="115" t="s">
        <v>834</v>
      </c>
      <c r="F817" s="117" t="s">
        <v>3697</v>
      </c>
      <c r="G817" s="115" t="s">
        <v>832</v>
      </c>
      <c r="H817" s="115" t="s">
        <v>833</v>
      </c>
      <c r="I817" s="115" t="s">
        <v>834</v>
      </c>
      <c r="J817" s="115"/>
      <c r="N817" s="115"/>
    </row>
    <row r="818" spans="1:14" x14ac:dyDescent="0.2">
      <c r="A818" s="117" t="s">
        <v>2092</v>
      </c>
      <c r="B818" s="117" t="s">
        <v>2093</v>
      </c>
      <c r="C818" s="117" t="s">
        <v>2094</v>
      </c>
      <c r="D818" s="117" t="s">
        <v>2095</v>
      </c>
      <c r="E818" s="117" t="s">
        <v>2096</v>
      </c>
      <c r="F818" s="117" t="s">
        <v>2093</v>
      </c>
      <c r="G818" s="117" t="s">
        <v>2094</v>
      </c>
      <c r="H818" s="117" t="s">
        <v>2095</v>
      </c>
      <c r="I818" s="117" t="s">
        <v>2096</v>
      </c>
      <c r="J818" s="115"/>
      <c r="N818" s="115"/>
    </row>
    <row r="819" spans="1:14" x14ac:dyDescent="0.2">
      <c r="A819" s="117" t="s">
        <v>4633</v>
      </c>
      <c r="B819" s="117" t="s">
        <v>2093</v>
      </c>
      <c r="C819" s="117" t="s">
        <v>2094</v>
      </c>
      <c r="D819" s="117" t="s">
        <v>2095</v>
      </c>
      <c r="E819" s="117" t="s">
        <v>2096</v>
      </c>
      <c r="F819" s="117" t="s">
        <v>2093</v>
      </c>
      <c r="G819" s="117" t="s">
        <v>2094</v>
      </c>
      <c r="H819" s="117" t="s">
        <v>2095</v>
      </c>
      <c r="I819" s="117" t="s">
        <v>2096</v>
      </c>
      <c r="J819" s="115"/>
      <c r="N819" s="115"/>
    </row>
    <row r="820" spans="1:14" x14ac:dyDescent="0.2">
      <c r="A820" s="117" t="s">
        <v>2097</v>
      </c>
      <c r="B820" s="117" t="s">
        <v>852</v>
      </c>
      <c r="C820" s="117" t="s">
        <v>853</v>
      </c>
      <c r="D820" s="117" t="s">
        <v>854</v>
      </c>
      <c r="E820" s="117" t="s">
        <v>855</v>
      </c>
      <c r="F820" s="117" t="s">
        <v>852</v>
      </c>
      <c r="G820" s="117" t="s">
        <v>853</v>
      </c>
      <c r="H820" s="117" t="s">
        <v>854</v>
      </c>
      <c r="I820" s="117" t="s">
        <v>855</v>
      </c>
      <c r="J820" s="115"/>
      <c r="N820" s="115"/>
    </row>
    <row r="821" spans="1:14" x14ac:dyDescent="0.2">
      <c r="A821" s="117" t="s">
        <v>2098</v>
      </c>
      <c r="B821" s="117" t="s">
        <v>857</v>
      </c>
      <c r="C821" s="117" t="s">
        <v>858</v>
      </c>
      <c r="D821" s="117" t="s">
        <v>859</v>
      </c>
      <c r="E821" s="117" t="s">
        <v>860</v>
      </c>
      <c r="F821" s="117" t="s">
        <v>857</v>
      </c>
      <c r="G821" s="117" t="s">
        <v>858</v>
      </c>
      <c r="H821" s="117" t="s">
        <v>859</v>
      </c>
      <c r="I821" s="117" t="s">
        <v>860</v>
      </c>
      <c r="J821" s="115"/>
      <c r="N821" s="115"/>
    </row>
    <row r="822" spans="1:14" x14ac:dyDescent="0.2">
      <c r="A822" s="117" t="s">
        <v>4634</v>
      </c>
      <c r="B822" s="117" t="s">
        <v>857</v>
      </c>
      <c r="C822" s="117" t="s">
        <v>858</v>
      </c>
      <c r="D822" s="117" t="s">
        <v>859</v>
      </c>
      <c r="E822" s="117" t="s">
        <v>860</v>
      </c>
      <c r="F822" s="117" t="s">
        <v>857</v>
      </c>
      <c r="G822" s="117" t="s">
        <v>858</v>
      </c>
      <c r="H822" s="117" t="s">
        <v>859</v>
      </c>
      <c r="I822" s="117" t="s">
        <v>860</v>
      </c>
      <c r="J822" s="115"/>
      <c r="N822" s="115"/>
    </row>
    <row r="823" spans="1:14" x14ac:dyDescent="0.2">
      <c r="A823" s="117" t="s">
        <v>2099</v>
      </c>
      <c r="B823" s="117" t="s">
        <v>4154</v>
      </c>
      <c r="C823" s="115" t="s">
        <v>4155</v>
      </c>
      <c r="D823" s="115" t="s">
        <v>4156</v>
      </c>
      <c r="E823" s="115" t="s">
        <v>4157</v>
      </c>
      <c r="F823" s="90" t="s">
        <v>5400</v>
      </c>
      <c r="G823" s="115" t="s">
        <v>5401</v>
      </c>
      <c r="H823" s="115" t="s">
        <v>5402</v>
      </c>
      <c r="I823" s="115" t="s">
        <v>5403</v>
      </c>
      <c r="J823" s="115"/>
      <c r="N823" s="115"/>
    </row>
    <row r="824" spans="1:14" x14ac:dyDescent="0.2">
      <c r="A824" s="117" t="s">
        <v>4635</v>
      </c>
      <c r="B824" s="117" t="s">
        <v>4154</v>
      </c>
      <c r="C824" s="115" t="s">
        <v>4155</v>
      </c>
      <c r="D824" s="115" t="s">
        <v>4156</v>
      </c>
      <c r="E824" s="115" t="s">
        <v>4157</v>
      </c>
      <c r="F824" s="90" t="s">
        <v>4154</v>
      </c>
      <c r="G824" s="115" t="s">
        <v>4155</v>
      </c>
      <c r="H824" s="115" t="s">
        <v>4156</v>
      </c>
      <c r="I824" s="115" t="s">
        <v>4157</v>
      </c>
      <c r="J824" s="115"/>
      <c r="N824" s="115"/>
    </row>
    <row r="825" spans="1:14" x14ac:dyDescent="0.2">
      <c r="A825" s="117" t="s">
        <v>2100</v>
      </c>
      <c r="B825" s="117" t="s">
        <v>863</v>
      </c>
      <c r="C825" s="117" t="s">
        <v>864</v>
      </c>
      <c r="D825" s="117" t="s">
        <v>865</v>
      </c>
      <c r="E825" s="117" t="s">
        <v>866</v>
      </c>
      <c r="F825" s="117" t="s">
        <v>3699</v>
      </c>
      <c r="G825" s="117" t="s">
        <v>864</v>
      </c>
      <c r="H825" s="117" t="s">
        <v>865</v>
      </c>
      <c r="I825" s="117" t="s">
        <v>4159</v>
      </c>
      <c r="J825" s="115"/>
      <c r="N825" s="115"/>
    </row>
    <row r="826" spans="1:14" x14ac:dyDescent="0.2">
      <c r="A826" s="117" t="s">
        <v>2101</v>
      </c>
      <c r="B826" s="117" t="s">
        <v>868</v>
      </c>
      <c r="C826" s="117" t="s">
        <v>869</v>
      </c>
      <c r="D826" s="117" t="s">
        <v>870</v>
      </c>
      <c r="E826" s="117" t="s">
        <v>871</v>
      </c>
      <c r="F826" s="117" t="s">
        <v>5428</v>
      </c>
      <c r="G826" s="117" t="s">
        <v>869</v>
      </c>
      <c r="H826" s="117" t="s">
        <v>870</v>
      </c>
      <c r="I826" s="117" t="s">
        <v>871</v>
      </c>
      <c r="J826" s="115"/>
      <c r="N826" s="115"/>
    </row>
    <row r="827" spans="1:14" x14ac:dyDescent="0.2">
      <c r="A827" s="117" t="s">
        <v>2102</v>
      </c>
      <c r="B827" s="117" t="s">
        <v>2103</v>
      </c>
      <c r="C827" s="117" t="s">
        <v>2104</v>
      </c>
      <c r="D827" s="117" t="s">
        <v>2105</v>
      </c>
      <c r="E827" s="117" t="s">
        <v>2106</v>
      </c>
      <c r="F827" s="117" t="s">
        <v>2103</v>
      </c>
      <c r="G827" s="117" t="s">
        <v>2104</v>
      </c>
      <c r="H827" s="117" t="s">
        <v>2105</v>
      </c>
      <c r="I827" s="117" t="s">
        <v>2106</v>
      </c>
      <c r="J827" s="115"/>
      <c r="N827" s="115"/>
    </row>
    <row r="828" spans="1:14" x14ac:dyDescent="0.2">
      <c r="A828" s="117" t="s">
        <v>2107</v>
      </c>
      <c r="B828" s="117" t="s">
        <v>2108</v>
      </c>
      <c r="C828" s="117" t="s">
        <v>2109</v>
      </c>
      <c r="D828" s="117" t="s">
        <v>2110</v>
      </c>
      <c r="E828" s="117" t="s">
        <v>2111</v>
      </c>
      <c r="F828" s="117" t="s">
        <v>2108</v>
      </c>
      <c r="G828" s="117" t="s">
        <v>2109</v>
      </c>
      <c r="H828" s="117" t="s">
        <v>3700</v>
      </c>
      <c r="I828" s="117" t="s">
        <v>2111</v>
      </c>
      <c r="J828" s="115"/>
      <c r="N828" s="115"/>
    </row>
    <row r="829" spans="1:14" x14ac:dyDescent="0.2">
      <c r="A829" s="117" t="s">
        <v>4636</v>
      </c>
      <c r="B829" s="117" t="s">
        <v>4637</v>
      </c>
      <c r="C829" s="90" t="s">
        <v>5198</v>
      </c>
      <c r="D829" s="90" t="s">
        <v>5199</v>
      </c>
      <c r="E829" s="90" t="s">
        <v>5200</v>
      </c>
      <c r="F829" s="117" t="s">
        <v>4637</v>
      </c>
      <c r="G829" s="90" t="s">
        <v>5198</v>
      </c>
      <c r="H829" s="90" t="s">
        <v>5199</v>
      </c>
      <c r="I829" s="90" t="s">
        <v>5200</v>
      </c>
      <c r="J829" s="115"/>
      <c r="N829" s="115"/>
    </row>
    <row r="830" spans="1:14" x14ac:dyDescent="0.2">
      <c r="A830" s="117" t="s">
        <v>4638</v>
      </c>
      <c r="B830" s="117" t="s">
        <v>4639</v>
      </c>
      <c r="C830" s="90" t="s">
        <v>5201</v>
      </c>
      <c r="D830" s="90" t="s">
        <v>5202</v>
      </c>
      <c r="E830" s="90" t="s">
        <v>5203</v>
      </c>
      <c r="F830" s="117" t="s">
        <v>4639</v>
      </c>
      <c r="G830" s="90" t="s">
        <v>5201</v>
      </c>
      <c r="H830" s="90" t="s">
        <v>5202</v>
      </c>
      <c r="I830" s="90" t="s">
        <v>5203</v>
      </c>
      <c r="J830" s="115"/>
      <c r="N830" s="115"/>
    </row>
    <row r="831" spans="1:14" x14ac:dyDescent="0.2">
      <c r="A831" s="117" t="s">
        <v>2112</v>
      </c>
      <c r="B831" s="117" t="s">
        <v>2113</v>
      </c>
      <c r="C831" s="117" t="s">
        <v>2114</v>
      </c>
      <c r="D831" s="117" t="s">
        <v>2115</v>
      </c>
      <c r="E831" s="117" t="s">
        <v>2116</v>
      </c>
      <c r="F831" s="117" t="s">
        <v>2113</v>
      </c>
      <c r="G831" s="117" t="s">
        <v>2114</v>
      </c>
      <c r="H831" s="117" t="s">
        <v>2115</v>
      </c>
      <c r="I831" s="117" t="s">
        <v>2116</v>
      </c>
      <c r="J831" s="115"/>
      <c r="N831" s="115"/>
    </row>
    <row r="832" spans="1:14" x14ac:dyDescent="0.2">
      <c r="A832" s="117" t="s">
        <v>4640</v>
      </c>
      <c r="B832" s="117" t="s">
        <v>4641</v>
      </c>
      <c r="C832" s="117" t="s">
        <v>5204</v>
      </c>
      <c r="D832" s="117" t="s">
        <v>5205</v>
      </c>
      <c r="E832" s="117" t="s">
        <v>5206</v>
      </c>
      <c r="F832" s="117" t="s">
        <v>4641</v>
      </c>
      <c r="G832" s="117" t="s">
        <v>5204</v>
      </c>
      <c r="H832" s="117" t="s">
        <v>5205</v>
      </c>
      <c r="I832" s="117" t="s">
        <v>5206</v>
      </c>
      <c r="J832" s="115"/>
      <c r="N832" s="115"/>
    </row>
    <row r="833" spans="1:14" x14ac:dyDescent="0.2">
      <c r="A833" s="117" t="s">
        <v>4642</v>
      </c>
      <c r="B833" s="117" t="s">
        <v>4643</v>
      </c>
      <c r="C833" s="117" t="s">
        <v>5207</v>
      </c>
      <c r="D833" s="117" t="s">
        <v>5208</v>
      </c>
      <c r="E833" s="117" t="s">
        <v>5209</v>
      </c>
      <c r="F833" s="117" t="s">
        <v>4643</v>
      </c>
      <c r="G833" s="117" t="s">
        <v>5207</v>
      </c>
      <c r="H833" s="117" t="s">
        <v>5208</v>
      </c>
      <c r="I833" s="117" t="s">
        <v>5209</v>
      </c>
      <c r="J833" s="115"/>
      <c r="N833" s="115"/>
    </row>
    <row r="834" spans="1:14" x14ac:dyDescent="0.2">
      <c r="A834" s="117" t="s">
        <v>2117</v>
      </c>
      <c r="B834" s="117" t="s">
        <v>873</v>
      </c>
      <c r="C834" s="117" t="s">
        <v>874</v>
      </c>
      <c r="D834" s="117" t="s">
        <v>875</v>
      </c>
      <c r="E834" s="117" t="s">
        <v>876</v>
      </c>
      <c r="F834" s="117" t="s">
        <v>873</v>
      </c>
      <c r="G834" s="117" t="s">
        <v>874</v>
      </c>
      <c r="H834" s="117" t="s">
        <v>875</v>
      </c>
      <c r="I834" s="117" t="s">
        <v>876</v>
      </c>
      <c r="J834" s="115"/>
      <c r="N834" s="115"/>
    </row>
    <row r="835" spans="1:14" x14ac:dyDescent="0.2">
      <c r="A835" s="117" t="s">
        <v>2118</v>
      </c>
      <c r="B835" s="117" t="s">
        <v>878</v>
      </c>
      <c r="C835" s="117" t="s">
        <v>879</v>
      </c>
      <c r="D835" s="117" t="s">
        <v>880</v>
      </c>
      <c r="E835" s="117" t="s">
        <v>881</v>
      </c>
      <c r="F835" s="117" t="s">
        <v>3701</v>
      </c>
      <c r="G835" s="117" t="s">
        <v>879</v>
      </c>
      <c r="H835" s="117" t="s">
        <v>880</v>
      </c>
      <c r="I835" s="117" t="s">
        <v>881</v>
      </c>
      <c r="J835" s="115"/>
      <c r="N835" s="115"/>
    </row>
    <row r="836" spans="1:14" x14ac:dyDescent="0.2">
      <c r="A836" s="117" t="s">
        <v>2119</v>
      </c>
      <c r="B836" s="117" t="s">
        <v>883</v>
      </c>
      <c r="C836" s="117" t="s">
        <v>884</v>
      </c>
      <c r="D836" s="117" t="s">
        <v>885</v>
      </c>
      <c r="E836" s="117" t="s">
        <v>886</v>
      </c>
      <c r="F836" s="117" t="s">
        <v>883</v>
      </c>
      <c r="G836" s="117" t="s">
        <v>884</v>
      </c>
      <c r="H836" s="117" t="s">
        <v>885</v>
      </c>
      <c r="I836" s="117" t="s">
        <v>886</v>
      </c>
      <c r="J836" s="115"/>
      <c r="N836" s="115"/>
    </row>
    <row r="837" spans="1:14" x14ac:dyDescent="0.2">
      <c r="A837" s="117" t="s">
        <v>2120</v>
      </c>
      <c r="B837" s="117" t="s">
        <v>4160</v>
      </c>
      <c r="C837" s="115" t="s">
        <v>888</v>
      </c>
      <c r="D837" s="115" t="s">
        <v>889</v>
      </c>
      <c r="E837" s="115" t="s">
        <v>890</v>
      </c>
      <c r="F837" s="117" t="s">
        <v>4160</v>
      </c>
      <c r="G837" s="115" t="s">
        <v>888</v>
      </c>
      <c r="H837" s="115" t="s">
        <v>889</v>
      </c>
      <c r="I837" s="115" t="s">
        <v>890</v>
      </c>
      <c r="J837" s="115"/>
      <c r="N837" s="115"/>
    </row>
    <row r="838" spans="1:14" x14ac:dyDescent="0.2">
      <c r="A838" s="117" t="s">
        <v>3781</v>
      </c>
      <c r="B838" s="117" t="s">
        <v>892</v>
      </c>
      <c r="C838" s="117" t="s">
        <v>893</v>
      </c>
      <c r="D838" s="117" t="s">
        <v>894</v>
      </c>
      <c r="E838" s="117" t="s">
        <v>895</v>
      </c>
      <c r="F838" s="117" t="s">
        <v>892</v>
      </c>
      <c r="G838" s="117" t="s">
        <v>893</v>
      </c>
      <c r="H838" s="117" t="s">
        <v>3702</v>
      </c>
      <c r="I838" s="117" t="s">
        <v>895</v>
      </c>
      <c r="J838" s="115"/>
      <c r="N838" s="115"/>
    </row>
    <row r="839" spans="1:14" x14ac:dyDescent="0.2">
      <c r="A839" s="117" t="s">
        <v>3782</v>
      </c>
      <c r="B839" s="117" t="s">
        <v>4161</v>
      </c>
      <c r="C839" s="115" t="s">
        <v>897</v>
      </c>
      <c r="D839" s="115" t="s">
        <v>4162</v>
      </c>
      <c r="E839" s="117" t="s">
        <v>4644</v>
      </c>
      <c r="F839" s="117" t="s">
        <v>4161</v>
      </c>
      <c r="G839" s="115" t="s">
        <v>897</v>
      </c>
      <c r="H839" s="115" t="s">
        <v>4162</v>
      </c>
      <c r="I839" s="117" t="s">
        <v>4644</v>
      </c>
      <c r="J839" s="115"/>
      <c r="N839" s="115"/>
    </row>
    <row r="840" spans="1:14" x14ac:dyDescent="0.2">
      <c r="A840" s="117" t="s">
        <v>2121</v>
      </c>
      <c r="B840" s="117" t="s">
        <v>899</v>
      </c>
      <c r="C840" s="117" t="s">
        <v>900</v>
      </c>
      <c r="D840" s="117" t="s">
        <v>901</v>
      </c>
      <c r="E840" s="117" t="s">
        <v>902</v>
      </c>
      <c r="F840" s="117" t="s">
        <v>899</v>
      </c>
      <c r="G840" s="117" t="s">
        <v>900</v>
      </c>
      <c r="H840" s="117" t="s">
        <v>901</v>
      </c>
      <c r="I840" s="117" t="s">
        <v>902</v>
      </c>
      <c r="J840" s="115"/>
      <c r="N840" s="115"/>
    </row>
    <row r="841" spans="1:14" x14ac:dyDescent="0.2">
      <c r="A841" s="117" t="s">
        <v>2122</v>
      </c>
      <c r="B841" s="117" t="s">
        <v>904</v>
      </c>
      <c r="C841" s="117" t="s">
        <v>905</v>
      </c>
      <c r="D841" s="117" t="s">
        <v>906</v>
      </c>
      <c r="E841" s="117" t="s">
        <v>907</v>
      </c>
      <c r="F841" s="117" t="s">
        <v>904</v>
      </c>
      <c r="G841" s="117" t="s">
        <v>905</v>
      </c>
      <c r="H841" s="117" t="s">
        <v>906</v>
      </c>
      <c r="I841" s="117" t="s">
        <v>907</v>
      </c>
      <c r="J841" s="115"/>
      <c r="N841" s="115"/>
    </row>
    <row r="842" spans="1:14" x14ac:dyDescent="0.2">
      <c r="A842" s="117" t="s">
        <v>2123</v>
      </c>
      <c r="B842" s="117" t="s">
        <v>2124</v>
      </c>
      <c r="C842" s="117" t="s">
        <v>2125</v>
      </c>
      <c r="D842" s="117" t="s">
        <v>2126</v>
      </c>
      <c r="E842" s="117" t="s">
        <v>2127</v>
      </c>
      <c r="F842" s="117" t="s">
        <v>2124</v>
      </c>
      <c r="G842" s="117" t="s">
        <v>2125</v>
      </c>
      <c r="H842" s="117" t="s">
        <v>2126</v>
      </c>
      <c r="I842" s="117" t="s">
        <v>2127</v>
      </c>
      <c r="J842" s="115"/>
      <c r="N842" s="115"/>
    </row>
    <row r="843" spans="1:14" x14ac:dyDescent="0.2">
      <c r="A843" s="117" t="s">
        <v>2128</v>
      </c>
      <c r="B843" s="117" t="s">
        <v>909</v>
      </c>
      <c r="C843" s="117" t="s">
        <v>910</v>
      </c>
      <c r="D843" s="117" t="s">
        <v>911</v>
      </c>
      <c r="E843" s="117" t="s">
        <v>912</v>
      </c>
      <c r="F843" s="117" t="s">
        <v>909</v>
      </c>
      <c r="G843" s="117" t="s">
        <v>910</v>
      </c>
      <c r="H843" s="117" t="s">
        <v>911</v>
      </c>
      <c r="I843" s="117" t="s">
        <v>912</v>
      </c>
      <c r="J843" s="115"/>
      <c r="N843" s="115"/>
    </row>
    <row r="844" spans="1:14" x14ac:dyDescent="0.2">
      <c r="A844" s="117" t="s">
        <v>2129</v>
      </c>
      <c r="B844" s="117" t="s">
        <v>914</v>
      </c>
      <c r="C844" s="117" t="s">
        <v>915</v>
      </c>
      <c r="D844" s="117" t="s">
        <v>916</v>
      </c>
      <c r="E844" s="117" t="s">
        <v>917</v>
      </c>
      <c r="F844" s="117" t="s">
        <v>914</v>
      </c>
      <c r="G844" s="117" t="s">
        <v>915</v>
      </c>
      <c r="H844" s="117" t="s">
        <v>916</v>
      </c>
      <c r="I844" s="117" t="s">
        <v>917</v>
      </c>
      <c r="J844" s="115"/>
      <c r="N844" s="115"/>
    </row>
    <row r="845" spans="1:14" x14ac:dyDescent="0.2">
      <c r="A845" s="117" t="s">
        <v>2130</v>
      </c>
      <c r="B845" s="117" t="s">
        <v>919</v>
      </c>
      <c r="C845" s="117" t="s">
        <v>920</v>
      </c>
      <c r="D845" s="117" t="s">
        <v>921</v>
      </c>
      <c r="E845" s="117" t="s">
        <v>922</v>
      </c>
      <c r="F845" s="117" t="s">
        <v>919</v>
      </c>
      <c r="G845" s="117" t="s">
        <v>920</v>
      </c>
      <c r="H845" s="117" t="s">
        <v>921</v>
      </c>
      <c r="I845" s="117" t="s">
        <v>922</v>
      </c>
      <c r="J845" s="115"/>
      <c r="N845" s="115"/>
    </row>
    <row r="846" spans="1:14" x14ac:dyDescent="0.2">
      <c r="A846" s="117" t="s">
        <v>2131</v>
      </c>
      <c r="B846" s="117" t="s">
        <v>2132</v>
      </c>
      <c r="C846" s="117" t="s">
        <v>2133</v>
      </c>
      <c r="D846" s="117" t="s">
        <v>2134</v>
      </c>
      <c r="E846" s="117" t="s">
        <v>2135</v>
      </c>
      <c r="F846" s="117" t="s">
        <v>2132</v>
      </c>
      <c r="G846" s="117" t="s">
        <v>2133</v>
      </c>
      <c r="H846" s="117" t="s">
        <v>2134</v>
      </c>
      <c r="I846" s="117" t="s">
        <v>2135</v>
      </c>
      <c r="J846" s="115"/>
      <c r="N846" s="115"/>
    </row>
    <row r="847" spans="1:14" x14ac:dyDescent="0.2">
      <c r="A847" s="117" t="s">
        <v>2136</v>
      </c>
      <c r="B847" s="117" t="s">
        <v>924</v>
      </c>
      <c r="C847" s="117" t="s">
        <v>925</v>
      </c>
      <c r="D847" s="117" t="s">
        <v>921</v>
      </c>
      <c r="E847" s="117" t="s">
        <v>926</v>
      </c>
      <c r="F847" s="117" t="s">
        <v>924</v>
      </c>
      <c r="G847" s="117" t="s">
        <v>925</v>
      </c>
      <c r="H847" s="117" t="s">
        <v>921</v>
      </c>
      <c r="I847" s="117" t="s">
        <v>926</v>
      </c>
      <c r="J847" s="115"/>
      <c r="N847" s="115"/>
    </row>
    <row r="848" spans="1:14" x14ac:dyDescent="0.2">
      <c r="A848" s="117" t="s">
        <v>2137</v>
      </c>
      <c r="B848" s="117" t="s">
        <v>928</v>
      </c>
      <c r="C848" s="117" t="s">
        <v>929</v>
      </c>
      <c r="D848" s="117" t="s">
        <v>930</v>
      </c>
      <c r="E848" s="117" t="s">
        <v>931</v>
      </c>
      <c r="F848" s="117" t="s">
        <v>928</v>
      </c>
      <c r="G848" s="117" t="s">
        <v>929</v>
      </c>
      <c r="H848" s="117" t="s">
        <v>930</v>
      </c>
      <c r="I848" s="117" t="s">
        <v>931</v>
      </c>
      <c r="J848" s="115"/>
      <c r="N848" s="115"/>
    </row>
    <row r="849" spans="1:14" x14ac:dyDescent="0.2">
      <c r="A849" s="117" t="s">
        <v>2138</v>
      </c>
      <c r="B849" s="117" t="s">
        <v>933</v>
      </c>
      <c r="C849" s="117" t="s">
        <v>934</v>
      </c>
      <c r="D849" s="117" t="s">
        <v>935</v>
      </c>
      <c r="E849" s="117" t="s">
        <v>936</v>
      </c>
      <c r="F849" s="117" t="s">
        <v>933</v>
      </c>
      <c r="G849" s="117" t="s">
        <v>934</v>
      </c>
      <c r="H849" s="117" t="s">
        <v>935</v>
      </c>
      <c r="I849" s="117" t="s">
        <v>936</v>
      </c>
      <c r="J849" s="115"/>
      <c r="N849" s="115"/>
    </row>
    <row r="850" spans="1:14" x14ac:dyDescent="0.2">
      <c r="A850" s="117" t="s">
        <v>2139</v>
      </c>
      <c r="B850" s="117" t="s">
        <v>938</v>
      </c>
      <c r="C850" s="117" t="s">
        <v>939</v>
      </c>
      <c r="D850" s="117" t="s">
        <v>940</v>
      </c>
      <c r="E850" s="117" t="s">
        <v>941</v>
      </c>
      <c r="F850" s="117" t="s">
        <v>938</v>
      </c>
      <c r="G850" s="117" t="s">
        <v>939</v>
      </c>
      <c r="H850" s="117" t="s">
        <v>940</v>
      </c>
      <c r="I850" s="117" t="s">
        <v>941</v>
      </c>
      <c r="J850" s="115"/>
      <c r="N850" s="115"/>
    </row>
    <row r="851" spans="1:14" x14ac:dyDescent="0.2">
      <c r="A851" s="117" t="s">
        <v>2140</v>
      </c>
      <c r="B851" s="117" t="s">
        <v>943</v>
      </c>
      <c r="C851" s="117" t="s">
        <v>944</v>
      </c>
      <c r="D851" s="117" t="s">
        <v>945</v>
      </c>
      <c r="E851" s="117" t="s">
        <v>946</v>
      </c>
      <c r="F851" s="117" t="s">
        <v>5430</v>
      </c>
      <c r="G851" s="117" t="s">
        <v>944</v>
      </c>
      <c r="H851" s="117" t="s">
        <v>945</v>
      </c>
      <c r="I851" s="117" t="s">
        <v>946</v>
      </c>
      <c r="J851" s="115"/>
      <c r="N851" s="115"/>
    </row>
    <row r="852" spans="1:14" x14ac:dyDescent="0.2">
      <c r="A852" s="117" t="s">
        <v>2141</v>
      </c>
      <c r="B852" s="117" t="s">
        <v>948</v>
      </c>
      <c r="C852" s="117" t="s">
        <v>949</v>
      </c>
      <c r="D852" s="117" t="s">
        <v>950</v>
      </c>
      <c r="E852" s="117" t="s">
        <v>951</v>
      </c>
      <c r="F852" s="117" t="s">
        <v>3703</v>
      </c>
      <c r="G852" s="117" t="s">
        <v>949</v>
      </c>
      <c r="H852" s="117" t="s">
        <v>950</v>
      </c>
      <c r="I852" s="117" t="s">
        <v>951</v>
      </c>
      <c r="J852" s="115"/>
      <c r="N852" s="115"/>
    </row>
    <row r="853" spans="1:14" x14ac:dyDescent="0.2">
      <c r="A853" s="117" t="s">
        <v>2142</v>
      </c>
      <c r="B853" s="117" t="s">
        <v>4165</v>
      </c>
      <c r="C853" s="115" t="s">
        <v>4166</v>
      </c>
      <c r="D853" s="115" t="s">
        <v>4167</v>
      </c>
      <c r="E853" s="115" t="s">
        <v>4168</v>
      </c>
      <c r="F853" s="117" t="s">
        <v>5484</v>
      </c>
      <c r="G853" s="115" t="s">
        <v>5485</v>
      </c>
      <c r="H853" s="115" t="s">
        <v>5486</v>
      </c>
      <c r="I853" s="115" t="s">
        <v>5487</v>
      </c>
      <c r="J853" s="115"/>
      <c r="N853" s="115"/>
    </row>
    <row r="854" spans="1:14" x14ac:dyDescent="0.2">
      <c r="A854" s="117" t="s">
        <v>2143</v>
      </c>
      <c r="B854" s="117" t="s">
        <v>953</v>
      </c>
      <c r="C854" s="117" t="s">
        <v>954</v>
      </c>
      <c r="D854" s="117" t="s">
        <v>955</v>
      </c>
      <c r="E854" s="117" t="s">
        <v>956</v>
      </c>
      <c r="F854" s="117" t="s">
        <v>953</v>
      </c>
      <c r="G854" s="117" t="s">
        <v>954</v>
      </c>
      <c r="H854" s="117" t="s">
        <v>955</v>
      </c>
      <c r="I854" s="117" t="s">
        <v>956</v>
      </c>
      <c r="J854" s="115"/>
      <c r="N854" s="115"/>
    </row>
    <row r="855" spans="1:14" x14ac:dyDescent="0.2">
      <c r="A855" s="117" t="s">
        <v>2144</v>
      </c>
      <c r="B855" s="117" t="s">
        <v>958</v>
      </c>
      <c r="C855" s="117" t="s">
        <v>959</v>
      </c>
      <c r="D855" s="117" t="s">
        <v>960</v>
      </c>
      <c r="E855" s="117" t="s">
        <v>961</v>
      </c>
      <c r="F855" s="117" t="s">
        <v>958</v>
      </c>
      <c r="G855" s="117" t="s">
        <v>959</v>
      </c>
      <c r="H855" s="117" t="s">
        <v>960</v>
      </c>
      <c r="I855" s="117" t="s">
        <v>961</v>
      </c>
      <c r="J855" s="115"/>
      <c r="N855" s="115"/>
    </row>
    <row r="856" spans="1:14" x14ac:dyDescent="0.2">
      <c r="A856" s="117" t="s">
        <v>2145</v>
      </c>
      <c r="B856" s="117" t="s">
        <v>2146</v>
      </c>
      <c r="C856" s="117" t="s">
        <v>2147</v>
      </c>
      <c r="D856" s="117" t="s">
        <v>2148</v>
      </c>
      <c r="E856" s="117" t="s">
        <v>2149</v>
      </c>
      <c r="F856" s="117" t="s">
        <v>2146</v>
      </c>
      <c r="G856" s="117" t="s">
        <v>2147</v>
      </c>
      <c r="H856" s="117" t="s">
        <v>2148</v>
      </c>
      <c r="I856" s="117" t="s">
        <v>2149</v>
      </c>
      <c r="J856" s="115"/>
      <c r="N856" s="115"/>
    </row>
    <row r="857" spans="1:14" x14ac:dyDescent="0.2">
      <c r="A857" s="117" t="s">
        <v>2150</v>
      </c>
      <c r="B857" s="117" t="s">
        <v>963</v>
      </c>
      <c r="C857" s="117" t="s">
        <v>964</v>
      </c>
      <c r="D857" s="117" t="s">
        <v>965</v>
      </c>
      <c r="E857" s="117" t="s">
        <v>966</v>
      </c>
      <c r="F857" s="117" t="s">
        <v>963</v>
      </c>
      <c r="G857" s="117" t="s">
        <v>964</v>
      </c>
      <c r="H857" s="117" t="s">
        <v>965</v>
      </c>
      <c r="I857" s="117" t="s">
        <v>966</v>
      </c>
      <c r="J857" s="115"/>
      <c r="N857" s="115"/>
    </row>
    <row r="858" spans="1:14" x14ac:dyDescent="0.2">
      <c r="A858" s="117" t="s">
        <v>2151</v>
      </c>
      <c r="B858" s="117" t="s">
        <v>2152</v>
      </c>
      <c r="C858" s="117" t="s">
        <v>2153</v>
      </c>
      <c r="D858" s="117" t="s">
        <v>2154</v>
      </c>
      <c r="E858" s="117" t="s">
        <v>2155</v>
      </c>
      <c r="F858" s="117" t="s">
        <v>2152</v>
      </c>
      <c r="G858" s="117" t="s">
        <v>2153</v>
      </c>
      <c r="H858" s="117" t="s">
        <v>2154</v>
      </c>
      <c r="I858" s="117" t="s">
        <v>2155</v>
      </c>
      <c r="J858" s="115"/>
      <c r="N858" s="115"/>
    </row>
    <row r="859" spans="1:14" x14ac:dyDescent="0.2">
      <c r="A859" s="117" t="s">
        <v>2156</v>
      </c>
      <c r="B859" s="117" t="s">
        <v>973</v>
      </c>
      <c r="C859" s="117" t="s">
        <v>974</v>
      </c>
      <c r="D859" s="117" t="s">
        <v>975</v>
      </c>
      <c r="E859" s="117" t="s">
        <v>976</v>
      </c>
      <c r="F859" s="117" t="s">
        <v>973</v>
      </c>
      <c r="G859" s="117" t="s">
        <v>974</v>
      </c>
      <c r="H859" s="117" t="s">
        <v>975</v>
      </c>
      <c r="I859" s="117" t="s">
        <v>976</v>
      </c>
      <c r="J859" s="115"/>
      <c r="N859" s="115"/>
    </row>
    <row r="860" spans="1:14" x14ac:dyDescent="0.2">
      <c r="A860" s="117" t="s">
        <v>4645</v>
      </c>
      <c r="B860" s="117" t="s">
        <v>4176</v>
      </c>
      <c r="C860" s="117" t="s">
        <v>4177</v>
      </c>
      <c r="D860" s="117" t="s">
        <v>4178</v>
      </c>
      <c r="E860" s="117" t="s">
        <v>4179</v>
      </c>
      <c r="F860" s="117" t="s">
        <v>4176</v>
      </c>
      <c r="G860" s="117" t="s">
        <v>4177</v>
      </c>
      <c r="H860" s="117" t="s">
        <v>4178</v>
      </c>
      <c r="I860" s="117" t="s">
        <v>4179</v>
      </c>
      <c r="J860" s="115"/>
      <c r="N860" s="115"/>
    </row>
    <row r="861" spans="1:14" x14ac:dyDescent="0.2">
      <c r="A861" s="117" t="s">
        <v>4646</v>
      </c>
      <c r="B861" s="117" t="s">
        <v>4181</v>
      </c>
      <c r="C861" s="117" t="s">
        <v>4182</v>
      </c>
      <c r="D861" s="117" t="s">
        <v>4183</v>
      </c>
      <c r="E861" s="117" t="s">
        <v>4184</v>
      </c>
      <c r="F861" s="117" t="s">
        <v>4181</v>
      </c>
      <c r="G861" s="117" t="s">
        <v>4182</v>
      </c>
      <c r="H861" s="117" t="s">
        <v>4183</v>
      </c>
      <c r="I861" s="117" t="s">
        <v>4184</v>
      </c>
      <c r="J861" s="115"/>
      <c r="N861" s="115"/>
    </row>
    <row r="862" spans="1:14" x14ac:dyDescent="0.2">
      <c r="A862" s="117" t="s">
        <v>4647</v>
      </c>
      <c r="B862" s="117" t="s">
        <v>973</v>
      </c>
      <c r="C862" s="117" t="s">
        <v>974</v>
      </c>
      <c r="D862" s="117" t="s">
        <v>975</v>
      </c>
      <c r="E862" s="117" t="s">
        <v>976</v>
      </c>
      <c r="F862" s="117" t="s">
        <v>973</v>
      </c>
      <c r="G862" s="117" t="s">
        <v>974</v>
      </c>
      <c r="H862" s="117" t="s">
        <v>975</v>
      </c>
      <c r="I862" s="117" t="s">
        <v>976</v>
      </c>
      <c r="J862" s="115"/>
      <c r="N862" s="115"/>
    </row>
    <row r="863" spans="1:14" x14ac:dyDescent="0.2">
      <c r="A863" s="117" t="s">
        <v>2157</v>
      </c>
      <c r="B863" s="117" t="s">
        <v>978</v>
      </c>
      <c r="C863" s="117" t="s">
        <v>979</v>
      </c>
      <c r="D863" s="117" t="s">
        <v>980</v>
      </c>
      <c r="E863" s="117" t="s">
        <v>981</v>
      </c>
      <c r="F863" s="117" t="s">
        <v>978</v>
      </c>
      <c r="G863" s="117" t="s">
        <v>979</v>
      </c>
      <c r="H863" s="117" t="s">
        <v>980</v>
      </c>
      <c r="I863" s="117" t="s">
        <v>981</v>
      </c>
      <c r="J863" s="115"/>
      <c r="N863" s="115"/>
    </row>
    <row r="864" spans="1:14" x14ac:dyDescent="0.2">
      <c r="A864" s="117" t="s">
        <v>2158</v>
      </c>
      <c r="B864" s="117" t="s">
        <v>983</v>
      </c>
      <c r="C864" s="117" t="s">
        <v>984</v>
      </c>
      <c r="D864" s="117" t="s">
        <v>985</v>
      </c>
      <c r="E864" s="117" t="s">
        <v>986</v>
      </c>
      <c r="F864" s="117" t="s">
        <v>983</v>
      </c>
      <c r="G864" s="117" t="s">
        <v>984</v>
      </c>
      <c r="H864" s="117" t="s">
        <v>985</v>
      </c>
      <c r="I864" s="117" t="s">
        <v>986</v>
      </c>
      <c r="J864" s="115"/>
      <c r="N864" s="115"/>
    </row>
    <row r="865" spans="1:14" x14ac:dyDescent="0.2">
      <c r="A865" s="117" t="s">
        <v>2159</v>
      </c>
      <c r="B865" s="117" t="s">
        <v>988</v>
      </c>
      <c r="C865" s="117" t="s">
        <v>989</v>
      </c>
      <c r="D865" s="117" t="s">
        <v>990</v>
      </c>
      <c r="E865" s="117" t="s">
        <v>991</v>
      </c>
      <c r="F865" s="117" t="s">
        <v>3704</v>
      </c>
      <c r="G865" s="117" t="s">
        <v>989</v>
      </c>
      <c r="H865" s="117" t="s">
        <v>990</v>
      </c>
      <c r="I865" s="117" t="s">
        <v>991</v>
      </c>
      <c r="J865" s="115"/>
      <c r="N865" s="115"/>
    </row>
    <row r="866" spans="1:14" x14ac:dyDescent="0.2">
      <c r="A866" s="117" t="s">
        <v>2160</v>
      </c>
      <c r="B866" s="117" t="s">
        <v>993</v>
      </c>
      <c r="C866" s="117" t="s">
        <v>994</v>
      </c>
      <c r="D866" s="117" t="s">
        <v>995</v>
      </c>
      <c r="E866" s="117" t="s">
        <v>996</v>
      </c>
      <c r="F866" s="117" t="s">
        <v>993</v>
      </c>
      <c r="G866" s="117" t="s">
        <v>994</v>
      </c>
      <c r="H866" s="117" t="s">
        <v>995</v>
      </c>
      <c r="I866" s="117" t="s">
        <v>996</v>
      </c>
      <c r="J866" s="115"/>
      <c r="N866" s="115"/>
    </row>
    <row r="867" spans="1:14" x14ac:dyDescent="0.2">
      <c r="A867" s="117" t="s">
        <v>2161</v>
      </c>
      <c r="B867" s="117" t="s">
        <v>1013</v>
      </c>
      <c r="C867" s="117" t="s">
        <v>1014</v>
      </c>
      <c r="D867" s="117" t="s">
        <v>1015</v>
      </c>
      <c r="E867" s="117" t="s">
        <v>1016</v>
      </c>
      <c r="F867" s="117" t="s">
        <v>1013</v>
      </c>
      <c r="G867" s="117" t="s">
        <v>1014</v>
      </c>
      <c r="H867" s="117" t="s">
        <v>1015</v>
      </c>
      <c r="I867" s="117" t="s">
        <v>1016</v>
      </c>
      <c r="J867" s="115"/>
      <c r="N867" s="115"/>
    </row>
    <row r="868" spans="1:14" x14ac:dyDescent="0.2">
      <c r="A868" s="117" t="s">
        <v>2162</v>
      </c>
      <c r="B868" s="117" t="s">
        <v>1033</v>
      </c>
      <c r="C868" s="117" t="s">
        <v>1034</v>
      </c>
      <c r="D868" s="117" t="s">
        <v>1035</v>
      </c>
      <c r="E868" s="117" t="s">
        <v>1036</v>
      </c>
      <c r="F868" s="117" t="s">
        <v>1033</v>
      </c>
      <c r="G868" s="117" t="s">
        <v>1034</v>
      </c>
      <c r="H868" s="117" t="s">
        <v>1035</v>
      </c>
      <c r="I868" s="117" t="s">
        <v>1036</v>
      </c>
      <c r="J868" s="115"/>
      <c r="N868" s="115"/>
    </row>
    <row r="869" spans="1:14" x14ac:dyDescent="0.2">
      <c r="A869" s="117" t="s">
        <v>4648</v>
      </c>
      <c r="B869" s="117" t="s">
        <v>1033</v>
      </c>
      <c r="C869" s="117" t="s">
        <v>1034</v>
      </c>
      <c r="D869" s="117" t="s">
        <v>1035</v>
      </c>
      <c r="E869" s="117" t="s">
        <v>1036</v>
      </c>
      <c r="F869" s="117" t="s">
        <v>1033</v>
      </c>
      <c r="G869" s="117" t="s">
        <v>1034</v>
      </c>
      <c r="H869" s="117" t="s">
        <v>1035</v>
      </c>
      <c r="I869" s="117" t="s">
        <v>1036</v>
      </c>
      <c r="J869" s="115"/>
      <c r="N869" s="115"/>
    </row>
    <row r="870" spans="1:14" x14ac:dyDescent="0.2">
      <c r="A870" s="117" t="s">
        <v>2163</v>
      </c>
      <c r="B870" s="117" t="s">
        <v>1046</v>
      </c>
      <c r="C870" s="117" t="s">
        <v>1047</v>
      </c>
      <c r="D870" s="117" t="s">
        <v>1038</v>
      </c>
      <c r="E870" s="117" t="s">
        <v>1039</v>
      </c>
      <c r="F870" s="117" t="s">
        <v>1046</v>
      </c>
      <c r="G870" s="117" t="s">
        <v>1047</v>
      </c>
      <c r="H870" s="117" t="s">
        <v>1038</v>
      </c>
      <c r="I870" s="117" t="s">
        <v>1039</v>
      </c>
      <c r="J870" s="115"/>
      <c r="N870" s="115"/>
    </row>
    <row r="871" spans="1:14" x14ac:dyDescent="0.2">
      <c r="A871" s="117" t="s">
        <v>2164</v>
      </c>
      <c r="B871" s="117" t="s">
        <v>1041</v>
      </c>
      <c r="C871" s="117" t="s">
        <v>1042</v>
      </c>
      <c r="D871" s="117" t="s">
        <v>1043</v>
      </c>
      <c r="E871" s="117" t="s">
        <v>1044</v>
      </c>
      <c r="F871" s="117" t="s">
        <v>1041</v>
      </c>
      <c r="G871" s="117" t="s">
        <v>1042</v>
      </c>
      <c r="H871" s="117" t="s">
        <v>1043</v>
      </c>
      <c r="I871" s="117" t="s">
        <v>1044</v>
      </c>
      <c r="J871" s="115"/>
      <c r="N871" s="115"/>
    </row>
    <row r="872" spans="1:14" x14ac:dyDescent="0.2">
      <c r="A872" s="117" t="s">
        <v>2165</v>
      </c>
      <c r="B872" s="117" t="s">
        <v>1046</v>
      </c>
      <c r="C872" s="117" t="s">
        <v>1047</v>
      </c>
      <c r="D872" s="117" t="s">
        <v>1038</v>
      </c>
      <c r="E872" s="117" t="s">
        <v>1039</v>
      </c>
      <c r="F872" s="117" t="s">
        <v>1046</v>
      </c>
      <c r="G872" s="117" t="s">
        <v>1047</v>
      </c>
      <c r="H872" s="117" t="s">
        <v>1038</v>
      </c>
      <c r="I872" s="117" t="s">
        <v>1039</v>
      </c>
      <c r="J872" s="115"/>
      <c r="N872" s="115"/>
    </row>
    <row r="873" spans="1:14" x14ac:dyDescent="0.2">
      <c r="A873" s="117" t="s">
        <v>2166</v>
      </c>
      <c r="B873" s="117" t="s">
        <v>1049</v>
      </c>
      <c r="C873" s="117" t="s">
        <v>1050</v>
      </c>
      <c r="D873" s="117" t="s">
        <v>1051</v>
      </c>
      <c r="E873" s="117" t="s">
        <v>1052</v>
      </c>
      <c r="F873" s="117" t="s">
        <v>1049</v>
      </c>
      <c r="G873" s="117" t="s">
        <v>1050</v>
      </c>
      <c r="H873" s="117" t="s">
        <v>1051</v>
      </c>
      <c r="I873" s="117" t="s">
        <v>1052</v>
      </c>
      <c r="J873" s="115"/>
      <c r="N873" s="115"/>
    </row>
    <row r="874" spans="1:14" x14ac:dyDescent="0.2">
      <c r="A874" s="117" t="s">
        <v>2167</v>
      </c>
      <c r="B874" s="117" t="s">
        <v>1069</v>
      </c>
      <c r="C874" s="117" t="s">
        <v>1070</v>
      </c>
      <c r="D874" s="117" t="s">
        <v>1071</v>
      </c>
      <c r="E874" s="117" t="s">
        <v>1072</v>
      </c>
      <c r="F874" s="117" t="s">
        <v>1069</v>
      </c>
      <c r="G874" s="117" t="s">
        <v>3705</v>
      </c>
      <c r="H874" s="117" t="s">
        <v>1071</v>
      </c>
      <c r="I874" s="117" t="s">
        <v>1072</v>
      </c>
      <c r="J874" s="115"/>
      <c r="N874" s="115"/>
    </row>
    <row r="875" spans="1:14" x14ac:dyDescent="0.2">
      <c r="A875" s="117" t="s">
        <v>2168</v>
      </c>
      <c r="B875" s="117" t="s">
        <v>1074</v>
      </c>
      <c r="C875" s="117" t="s">
        <v>1075</v>
      </c>
      <c r="D875" s="117" t="s">
        <v>1076</v>
      </c>
      <c r="E875" s="117" t="s">
        <v>1077</v>
      </c>
      <c r="F875" s="117" t="s">
        <v>1074</v>
      </c>
      <c r="G875" s="117" t="s">
        <v>1075</v>
      </c>
      <c r="H875" s="117" t="s">
        <v>1076</v>
      </c>
      <c r="I875" s="117" t="s">
        <v>1077</v>
      </c>
      <c r="J875" s="115"/>
      <c r="N875" s="115"/>
    </row>
    <row r="876" spans="1:14" x14ac:dyDescent="0.2">
      <c r="A876" s="117" t="s">
        <v>2169</v>
      </c>
      <c r="B876" s="117" t="s">
        <v>1079</v>
      </c>
      <c r="C876" s="117" t="s">
        <v>1080</v>
      </c>
      <c r="D876" s="117" t="s">
        <v>1081</v>
      </c>
      <c r="E876" s="117" t="s">
        <v>1082</v>
      </c>
      <c r="F876" s="117" t="s">
        <v>1079</v>
      </c>
      <c r="G876" s="117" t="s">
        <v>1080</v>
      </c>
      <c r="H876" s="117" t="s">
        <v>1081</v>
      </c>
      <c r="I876" s="117" t="s">
        <v>1082</v>
      </c>
      <c r="J876" s="115"/>
      <c r="N876" s="115"/>
    </row>
    <row r="877" spans="1:14" x14ac:dyDescent="0.2">
      <c r="A877" s="117" t="s">
        <v>2170</v>
      </c>
      <c r="B877" s="117" t="s">
        <v>1084</v>
      </c>
      <c r="C877" s="117" t="s">
        <v>1085</v>
      </c>
      <c r="D877" s="117" t="s">
        <v>1086</v>
      </c>
      <c r="E877" s="117" t="s">
        <v>1087</v>
      </c>
      <c r="F877" s="117" t="s">
        <v>1084</v>
      </c>
      <c r="G877" s="117" t="s">
        <v>1085</v>
      </c>
      <c r="H877" s="117" t="s">
        <v>1086</v>
      </c>
      <c r="I877" s="117" t="s">
        <v>1087</v>
      </c>
      <c r="J877" s="115"/>
      <c r="N877" s="115"/>
    </row>
    <row r="878" spans="1:14" x14ac:dyDescent="0.2">
      <c r="A878" s="117" t="s">
        <v>3783</v>
      </c>
      <c r="B878" s="117" t="s">
        <v>1084</v>
      </c>
      <c r="C878" s="117" t="s">
        <v>1085</v>
      </c>
      <c r="D878" s="117" t="s">
        <v>1086</v>
      </c>
      <c r="E878" s="117" t="s">
        <v>1087</v>
      </c>
      <c r="F878" s="117" t="s">
        <v>3706</v>
      </c>
      <c r="G878" s="117" t="s">
        <v>3707</v>
      </c>
      <c r="H878" s="117" t="s">
        <v>3708</v>
      </c>
      <c r="I878" s="117" t="s">
        <v>3709</v>
      </c>
      <c r="J878" s="115"/>
      <c r="N878" s="115"/>
    </row>
    <row r="879" spans="1:14" x14ac:dyDescent="0.2">
      <c r="A879" s="117" t="s">
        <v>2171</v>
      </c>
      <c r="B879" s="117" t="s">
        <v>2172</v>
      </c>
      <c r="C879" s="117" t="s">
        <v>2173</v>
      </c>
      <c r="D879" s="117" t="s">
        <v>2174</v>
      </c>
      <c r="E879" s="117" t="s">
        <v>2175</v>
      </c>
      <c r="F879" s="117" t="s">
        <v>2172</v>
      </c>
      <c r="G879" s="117" t="s">
        <v>2173</v>
      </c>
      <c r="H879" s="117" t="s">
        <v>2174</v>
      </c>
      <c r="I879" s="117" t="s">
        <v>2175</v>
      </c>
      <c r="J879" s="115"/>
      <c r="N879" s="115"/>
    </row>
    <row r="880" spans="1:14" x14ac:dyDescent="0.2">
      <c r="A880" s="117" t="s">
        <v>2176</v>
      </c>
      <c r="B880" s="117" t="s">
        <v>1089</v>
      </c>
      <c r="C880" s="117" t="s">
        <v>1090</v>
      </c>
      <c r="D880" s="117" t="s">
        <v>1091</v>
      </c>
      <c r="E880" s="117" t="s">
        <v>1092</v>
      </c>
      <c r="F880" s="117" t="s">
        <v>1089</v>
      </c>
      <c r="G880" s="117" t="s">
        <v>1090</v>
      </c>
      <c r="H880" s="117" t="s">
        <v>1091</v>
      </c>
      <c r="I880" s="117" t="s">
        <v>1092</v>
      </c>
      <c r="J880" s="115"/>
      <c r="N880" s="115"/>
    </row>
    <row r="881" spans="1:14" x14ac:dyDescent="0.2">
      <c r="A881" s="117" t="s">
        <v>2177</v>
      </c>
      <c r="B881" s="117" t="s">
        <v>1094</v>
      </c>
      <c r="C881" s="117" t="s">
        <v>1095</v>
      </c>
      <c r="D881" s="117" t="s">
        <v>1096</v>
      </c>
      <c r="E881" s="117" t="s">
        <v>1097</v>
      </c>
      <c r="F881" s="117" t="s">
        <v>1094</v>
      </c>
      <c r="G881" s="117" t="s">
        <v>1095</v>
      </c>
      <c r="H881" s="117" t="s">
        <v>1096</v>
      </c>
      <c r="I881" s="117" t="s">
        <v>1097</v>
      </c>
      <c r="J881" s="115"/>
      <c r="N881" s="115"/>
    </row>
    <row r="882" spans="1:14" x14ac:dyDescent="0.2">
      <c r="A882" s="117" t="s">
        <v>2178</v>
      </c>
      <c r="B882" s="117" t="s">
        <v>2179</v>
      </c>
      <c r="C882" s="117" t="s">
        <v>2180</v>
      </c>
      <c r="D882" s="117" t="s">
        <v>2181</v>
      </c>
      <c r="E882" s="117" t="s">
        <v>2182</v>
      </c>
      <c r="F882" s="117" t="s">
        <v>2179</v>
      </c>
      <c r="G882" s="117" t="s">
        <v>2180</v>
      </c>
      <c r="H882" s="117" t="s">
        <v>2181</v>
      </c>
      <c r="I882" s="117" t="s">
        <v>2182</v>
      </c>
      <c r="J882" s="115"/>
      <c r="N882" s="115"/>
    </row>
    <row r="883" spans="1:14" x14ac:dyDescent="0.2">
      <c r="A883" s="117" t="s">
        <v>2183</v>
      </c>
      <c r="B883" s="117" t="s">
        <v>2184</v>
      </c>
      <c r="C883" s="117" t="s">
        <v>2185</v>
      </c>
      <c r="D883" s="117" t="s">
        <v>2186</v>
      </c>
      <c r="E883" s="117" t="s">
        <v>2187</v>
      </c>
      <c r="F883" s="117" t="s">
        <v>2184</v>
      </c>
      <c r="G883" s="117" t="s">
        <v>2185</v>
      </c>
      <c r="H883" s="117" t="s">
        <v>2186</v>
      </c>
      <c r="I883" s="117" t="s">
        <v>2187</v>
      </c>
      <c r="J883" s="115"/>
      <c r="N883" s="115"/>
    </row>
    <row r="884" spans="1:14" x14ac:dyDescent="0.2">
      <c r="A884" s="117" t="s">
        <v>4649</v>
      </c>
      <c r="B884" s="117" t="s">
        <v>4650</v>
      </c>
      <c r="C884" s="117" t="s">
        <v>4651</v>
      </c>
      <c r="D884" s="117" t="s">
        <v>4652</v>
      </c>
      <c r="E884" s="117" t="s">
        <v>4653</v>
      </c>
      <c r="F884" s="117" t="s">
        <v>4650</v>
      </c>
      <c r="G884" s="117" t="s">
        <v>4651</v>
      </c>
      <c r="H884" s="117" t="s">
        <v>4652</v>
      </c>
      <c r="I884" s="117" t="s">
        <v>4653</v>
      </c>
      <c r="J884" s="115"/>
      <c r="N884" s="115"/>
    </row>
    <row r="885" spans="1:14" x14ac:dyDescent="0.2">
      <c r="A885" s="117" t="s">
        <v>4654</v>
      </c>
      <c r="B885" s="117" t="s">
        <v>4655</v>
      </c>
      <c r="C885" s="117" t="s">
        <v>4656</v>
      </c>
      <c r="D885" s="117" t="s">
        <v>4657</v>
      </c>
      <c r="E885" s="117" t="s">
        <v>4658</v>
      </c>
      <c r="F885" s="117" t="s">
        <v>4655</v>
      </c>
      <c r="G885" s="117" t="s">
        <v>4656</v>
      </c>
      <c r="H885" s="117" t="s">
        <v>4657</v>
      </c>
      <c r="I885" s="117" t="s">
        <v>4658</v>
      </c>
      <c r="J885" s="115"/>
      <c r="N885" s="115"/>
    </row>
    <row r="886" spans="1:14" x14ac:dyDescent="0.2">
      <c r="A886" s="117" t="s">
        <v>2188</v>
      </c>
      <c r="B886" s="117" t="s">
        <v>1099</v>
      </c>
      <c r="C886" s="117" t="s">
        <v>1100</v>
      </c>
      <c r="D886" s="117" t="s">
        <v>1101</v>
      </c>
      <c r="E886" s="117" t="s">
        <v>1102</v>
      </c>
      <c r="F886" s="117" t="s">
        <v>1099</v>
      </c>
      <c r="G886" s="117" t="s">
        <v>1100</v>
      </c>
      <c r="H886" s="117" t="s">
        <v>1101</v>
      </c>
      <c r="I886" s="117" t="s">
        <v>1102</v>
      </c>
      <c r="J886" s="115"/>
      <c r="N886" s="115"/>
    </row>
    <row r="887" spans="1:14" x14ac:dyDescent="0.2">
      <c r="A887" s="117" t="s">
        <v>2189</v>
      </c>
      <c r="B887" s="117" t="s">
        <v>2190</v>
      </c>
      <c r="C887" s="117" t="s">
        <v>2191</v>
      </c>
      <c r="D887" s="117" t="s">
        <v>2192</v>
      </c>
      <c r="E887" s="117" t="s">
        <v>2193</v>
      </c>
      <c r="F887" s="117" t="s">
        <v>2190</v>
      </c>
      <c r="G887" s="117" t="s">
        <v>2191</v>
      </c>
      <c r="H887" s="117" t="s">
        <v>2192</v>
      </c>
      <c r="I887" s="117" t="s">
        <v>2193</v>
      </c>
      <c r="J887" s="115"/>
      <c r="N887" s="115"/>
    </row>
    <row r="888" spans="1:14" x14ac:dyDescent="0.2">
      <c r="A888" s="117" t="s">
        <v>2194</v>
      </c>
      <c r="B888" s="117" t="s">
        <v>2195</v>
      </c>
      <c r="C888" s="117" t="s">
        <v>2196</v>
      </c>
      <c r="D888" s="117" t="s">
        <v>2197</v>
      </c>
      <c r="E888" s="117" t="s">
        <v>2198</v>
      </c>
      <c r="F888" s="117" t="s">
        <v>2195</v>
      </c>
      <c r="G888" s="117" t="s">
        <v>2196</v>
      </c>
      <c r="H888" s="117" t="s">
        <v>2197</v>
      </c>
      <c r="I888" s="117" t="s">
        <v>2198</v>
      </c>
      <c r="J888" s="115"/>
      <c r="N888" s="115"/>
    </row>
    <row r="889" spans="1:14" x14ac:dyDescent="0.2">
      <c r="A889" s="117" t="s">
        <v>4659</v>
      </c>
      <c r="B889" s="117" t="s">
        <v>4660</v>
      </c>
      <c r="C889" s="117" t="s">
        <v>4661</v>
      </c>
      <c r="D889" s="117" t="s">
        <v>4662</v>
      </c>
      <c r="E889" s="117" t="s">
        <v>4663</v>
      </c>
      <c r="F889" s="117" t="s">
        <v>4660</v>
      </c>
      <c r="G889" s="117" t="s">
        <v>4661</v>
      </c>
      <c r="H889" s="117" t="s">
        <v>4662</v>
      </c>
      <c r="I889" s="117" t="s">
        <v>4663</v>
      </c>
      <c r="J889" s="115"/>
      <c r="N889" s="115"/>
    </row>
    <row r="890" spans="1:14" x14ac:dyDescent="0.2">
      <c r="A890" s="117" t="s">
        <v>4664</v>
      </c>
      <c r="B890" s="117" t="s">
        <v>4665</v>
      </c>
      <c r="C890" s="117" t="s">
        <v>4666</v>
      </c>
      <c r="D890" s="117" t="s">
        <v>4667</v>
      </c>
      <c r="E890" s="117" t="s">
        <v>4668</v>
      </c>
      <c r="F890" s="117" t="s">
        <v>4665</v>
      </c>
      <c r="G890" s="117" t="s">
        <v>4666</v>
      </c>
      <c r="H890" s="117" t="s">
        <v>4667</v>
      </c>
      <c r="I890" s="117" t="s">
        <v>4668</v>
      </c>
      <c r="J890" s="115"/>
      <c r="N890" s="115"/>
    </row>
    <row r="891" spans="1:14" x14ac:dyDescent="0.2">
      <c r="A891" s="117" t="s">
        <v>2199</v>
      </c>
      <c r="B891" s="117" t="s">
        <v>2200</v>
      </c>
      <c r="C891" s="117" t="s">
        <v>2201</v>
      </c>
      <c r="D891" s="117" t="s">
        <v>2202</v>
      </c>
      <c r="E891" s="117" t="s">
        <v>2203</v>
      </c>
      <c r="F891" s="117" t="s">
        <v>2200</v>
      </c>
      <c r="G891" s="117" t="s">
        <v>2201</v>
      </c>
      <c r="H891" s="117" t="s">
        <v>2202</v>
      </c>
      <c r="I891" s="117" t="s">
        <v>2203</v>
      </c>
      <c r="J891" s="115"/>
      <c r="N891" s="115"/>
    </row>
    <row r="892" spans="1:14" x14ac:dyDescent="0.2">
      <c r="A892" s="117" t="s">
        <v>2204</v>
      </c>
      <c r="B892" s="117" t="s">
        <v>2205</v>
      </c>
      <c r="C892" s="117" t="s">
        <v>2206</v>
      </c>
      <c r="D892" s="117" t="s">
        <v>2207</v>
      </c>
      <c r="E892" s="117" t="s">
        <v>2208</v>
      </c>
      <c r="F892" s="117" t="s">
        <v>2205</v>
      </c>
      <c r="G892" s="117" t="s">
        <v>2206</v>
      </c>
      <c r="H892" s="117" t="s">
        <v>2207</v>
      </c>
      <c r="I892" s="117" t="s">
        <v>2208</v>
      </c>
      <c r="J892" s="115"/>
      <c r="N892" s="115"/>
    </row>
    <row r="893" spans="1:14" x14ac:dyDescent="0.2">
      <c r="A893" s="117" t="s">
        <v>2209</v>
      </c>
      <c r="B893" s="117" t="s">
        <v>2210</v>
      </c>
      <c r="C893" s="117" t="s">
        <v>2211</v>
      </c>
      <c r="D893" s="117" t="s">
        <v>2212</v>
      </c>
      <c r="E893" s="117" t="s">
        <v>2213</v>
      </c>
      <c r="F893" s="117" t="s">
        <v>2210</v>
      </c>
      <c r="G893" s="117" t="s">
        <v>2211</v>
      </c>
      <c r="H893" s="117" t="s">
        <v>2212</v>
      </c>
      <c r="I893" s="117" t="s">
        <v>2213</v>
      </c>
      <c r="J893" s="115"/>
      <c r="N893" s="115"/>
    </row>
    <row r="894" spans="1:14" x14ac:dyDescent="0.2">
      <c r="A894" s="117" t="s">
        <v>2214</v>
      </c>
      <c r="B894" s="117" t="s">
        <v>1104</v>
      </c>
      <c r="C894" s="117" t="s">
        <v>1105</v>
      </c>
      <c r="D894" s="117" t="s">
        <v>1106</v>
      </c>
      <c r="E894" s="117" t="s">
        <v>1107</v>
      </c>
      <c r="F894" s="116" t="s">
        <v>3711</v>
      </c>
      <c r="G894" s="116" t="s">
        <v>5488</v>
      </c>
      <c r="H894" s="116" t="s">
        <v>5489</v>
      </c>
      <c r="I894" s="115" t="s">
        <v>5404</v>
      </c>
      <c r="J894" s="115"/>
      <c r="N894" s="115"/>
    </row>
    <row r="895" spans="1:14" x14ac:dyDescent="0.2">
      <c r="A895" s="117" t="s">
        <v>4669</v>
      </c>
      <c r="B895" s="117" t="s">
        <v>1104</v>
      </c>
      <c r="C895" s="117" t="s">
        <v>1105</v>
      </c>
      <c r="D895" s="117" t="s">
        <v>1106</v>
      </c>
      <c r="E895" s="117" t="s">
        <v>1107</v>
      </c>
      <c r="F895" s="116" t="s">
        <v>3711</v>
      </c>
      <c r="G895" s="116" t="s">
        <v>5488</v>
      </c>
      <c r="H895" s="116" t="s">
        <v>5489</v>
      </c>
      <c r="I895" s="115" t="s">
        <v>5404</v>
      </c>
      <c r="J895" s="115"/>
      <c r="N895" s="115"/>
    </row>
    <row r="896" spans="1:14" x14ac:dyDescent="0.2">
      <c r="A896" s="117" t="s">
        <v>2215</v>
      </c>
      <c r="B896" s="117" t="s">
        <v>4206</v>
      </c>
      <c r="C896" s="117" t="s">
        <v>4207</v>
      </c>
      <c r="D896" s="117" t="s">
        <v>4208</v>
      </c>
      <c r="E896" s="117" t="s">
        <v>4209</v>
      </c>
      <c r="F896" s="116" t="s">
        <v>5389</v>
      </c>
      <c r="G896" s="116" t="s">
        <v>5390</v>
      </c>
      <c r="H896" s="116" t="s">
        <v>5391</v>
      </c>
      <c r="I896" s="115" t="s">
        <v>5392</v>
      </c>
      <c r="J896" s="115"/>
      <c r="N896" s="115"/>
    </row>
    <row r="897" spans="1:14" x14ac:dyDescent="0.2">
      <c r="A897" s="117" t="s">
        <v>2216</v>
      </c>
      <c r="B897" s="117" t="s">
        <v>1109</v>
      </c>
      <c r="C897" s="117" t="s">
        <v>1110</v>
      </c>
      <c r="D897" s="117" t="s">
        <v>1111</v>
      </c>
      <c r="E897" s="117" t="s">
        <v>1112</v>
      </c>
      <c r="F897" s="116" t="s">
        <v>5405</v>
      </c>
      <c r="G897" s="116" t="s">
        <v>5406</v>
      </c>
      <c r="H897" s="116" t="s">
        <v>5407</v>
      </c>
      <c r="I897" s="115" t="s">
        <v>5408</v>
      </c>
      <c r="J897" s="115"/>
      <c r="N897" s="115"/>
    </row>
    <row r="898" spans="1:14" x14ac:dyDescent="0.2">
      <c r="A898" s="117" t="s">
        <v>2217</v>
      </c>
      <c r="B898" s="117" t="s">
        <v>1114</v>
      </c>
      <c r="C898" s="117" t="s">
        <v>1114</v>
      </c>
      <c r="D898" s="117" t="s">
        <v>1115</v>
      </c>
      <c r="E898" s="117" t="s">
        <v>1114</v>
      </c>
      <c r="F898" s="116" t="s">
        <v>5409</v>
      </c>
      <c r="G898" s="116" t="s">
        <v>5410</v>
      </c>
      <c r="H898" s="116" t="s">
        <v>5411</v>
      </c>
      <c r="I898" s="115" t="s">
        <v>5412</v>
      </c>
      <c r="J898" s="115"/>
      <c r="N898" s="115"/>
    </row>
    <row r="899" spans="1:14" x14ac:dyDescent="0.2">
      <c r="A899" s="117" t="s">
        <v>2218</v>
      </c>
      <c r="B899" s="117" t="s">
        <v>2219</v>
      </c>
      <c r="C899" s="117" t="s">
        <v>2220</v>
      </c>
      <c r="D899" s="117" t="s">
        <v>2221</v>
      </c>
      <c r="E899" s="117" t="s">
        <v>2222</v>
      </c>
      <c r="F899" s="117" t="s">
        <v>2219</v>
      </c>
      <c r="G899" s="117" t="s">
        <v>2220</v>
      </c>
      <c r="H899" s="117" t="s">
        <v>2221</v>
      </c>
      <c r="I899" s="117" t="s">
        <v>2222</v>
      </c>
      <c r="J899" s="115"/>
      <c r="N899" s="115"/>
    </row>
    <row r="900" spans="1:14" x14ac:dyDescent="0.2">
      <c r="A900" s="117" t="s">
        <v>2223</v>
      </c>
      <c r="B900" s="117" t="s">
        <v>1117</v>
      </c>
      <c r="C900" s="117" t="s">
        <v>1118</v>
      </c>
      <c r="D900" s="117" t="s">
        <v>1119</v>
      </c>
      <c r="E900" s="117" t="s">
        <v>1120</v>
      </c>
      <c r="F900" s="117" t="s">
        <v>1117</v>
      </c>
      <c r="G900" s="117" t="s">
        <v>1118</v>
      </c>
      <c r="H900" s="117" t="s">
        <v>1119</v>
      </c>
      <c r="I900" s="117" t="s">
        <v>1120</v>
      </c>
      <c r="J900" s="115"/>
      <c r="N900" s="115"/>
    </row>
    <row r="901" spans="1:14" x14ac:dyDescent="0.2">
      <c r="A901" s="117" t="s">
        <v>2224</v>
      </c>
      <c r="B901" s="117" t="s">
        <v>1122</v>
      </c>
      <c r="C901" s="117" t="s">
        <v>1123</v>
      </c>
      <c r="D901" s="117" t="s">
        <v>1124</v>
      </c>
      <c r="E901" s="117" t="s">
        <v>1125</v>
      </c>
      <c r="F901" s="117" t="s">
        <v>1122</v>
      </c>
      <c r="G901" s="117" t="s">
        <v>1123</v>
      </c>
      <c r="H901" s="117" t="s">
        <v>1124</v>
      </c>
      <c r="I901" s="117" t="s">
        <v>1125</v>
      </c>
      <c r="J901" s="115"/>
      <c r="N901" s="115"/>
    </row>
    <row r="902" spans="1:14" x14ac:dyDescent="0.2">
      <c r="A902" s="117" t="s">
        <v>2225</v>
      </c>
      <c r="B902" s="117" t="s">
        <v>1127</v>
      </c>
      <c r="C902" s="117" t="s">
        <v>1128</v>
      </c>
      <c r="D902" s="117" t="s">
        <v>1129</v>
      </c>
      <c r="E902" s="117" t="s">
        <v>1130</v>
      </c>
      <c r="F902" s="117" t="s">
        <v>1127</v>
      </c>
      <c r="G902" s="117" t="s">
        <v>1128</v>
      </c>
      <c r="H902" s="117" t="s">
        <v>1129</v>
      </c>
      <c r="I902" s="117" t="s">
        <v>1130</v>
      </c>
      <c r="J902" s="115"/>
      <c r="N902" s="115"/>
    </row>
    <row r="903" spans="1:14" x14ac:dyDescent="0.2">
      <c r="A903" s="117" t="s">
        <v>2226</v>
      </c>
      <c r="B903" s="117" t="s">
        <v>1132</v>
      </c>
      <c r="C903" s="117" t="s">
        <v>1133</v>
      </c>
      <c r="D903" s="117" t="s">
        <v>1134</v>
      </c>
      <c r="E903" s="117" t="s">
        <v>1135</v>
      </c>
      <c r="F903" s="117" t="s">
        <v>1132</v>
      </c>
      <c r="G903" s="117" t="s">
        <v>1133</v>
      </c>
      <c r="H903" s="117" t="s">
        <v>1134</v>
      </c>
      <c r="I903" s="117" t="s">
        <v>1135</v>
      </c>
      <c r="J903" s="115"/>
      <c r="N903" s="115"/>
    </row>
    <row r="904" spans="1:14" x14ac:dyDescent="0.2">
      <c r="A904" s="117" t="s">
        <v>2227</v>
      </c>
      <c r="B904" s="117" t="s">
        <v>2228</v>
      </c>
      <c r="C904" s="117" t="s">
        <v>2229</v>
      </c>
      <c r="D904" s="117" t="s">
        <v>2230</v>
      </c>
      <c r="E904" s="117" t="s">
        <v>2231</v>
      </c>
      <c r="F904" s="117" t="s">
        <v>2228</v>
      </c>
      <c r="G904" s="117" t="s">
        <v>2229</v>
      </c>
      <c r="H904" s="117" t="s">
        <v>2230</v>
      </c>
      <c r="I904" s="117" t="s">
        <v>2231</v>
      </c>
      <c r="J904" s="115"/>
      <c r="N904" s="115"/>
    </row>
    <row r="905" spans="1:14" x14ac:dyDescent="0.2">
      <c r="A905" s="117" t="s">
        <v>2232</v>
      </c>
      <c r="B905" s="117" t="s">
        <v>2233</v>
      </c>
      <c r="C905" s="117" t="s">
        <v>2234</v>
      </c>
      <c r="D905" s="117" t="s">
        <v>2235</v>
      </c>
      <c r="E905" s="117" t="s">
        <v>2236</v>
      </c>
      <c r="F905" s="117" t="s">
        <v>2233</v>
      </c>
      <c r="G905" s="117" t="s">
        <v>2234</v>
      </c>
      <c r="H905" s="117" t="s">
        <v>2235</v>
      </c>
      <c r="I905" s="117" t="s">
        <v>2236</v>
      </c>
      <c r="J905" s="115"/>
      <c r="N905" s="115"/>
    </row>
    <row r="906" spans="1:14" x14ac:dyDescent="0.2">
      <c r="A906" s="117" t="s">
        <v>2237</v>
      </c>
      <c r="B906" s="117" t="s">
        <v>2238</v>
      </c>
      <c r="C906" s="117" t="s">
        <v>2239</v>
      </c>
      <c r="D906" s="117" t="s">
        <v>2240</v>
      </c>
      <c r="E906" s="117" t="s">
        <v>2239</v>
      </c>
      <c r="F906" s="117" t="s">
        <v>2238</v>
      </c>
      <c r="G906" s="117" t="s">
        <v>2239</v>
      </c>
      <c r="H906" s="117" t="s">
        <v>2240</v>
      </c>
      <c r="I906" s="117" t="s">
        <v>2239</v>
      </c>
      <c r="J906" s="115"/>
      <c r="N906" s="115"/>
    </row>
    <row r="907" spans="1:14" x14ac:dyDescent="0.2">
      <c r="A907" s="117" t="s">
        <v>2241</v>
      </c>
      <c r="B907" s="117" t="s">
        <v>2242</v>
      </c>
      <c r="C907" s="117" t="s">
        <v>2243</v>
      </c>
      <c r="D907" s="117" t="s">
        <v>2244</v>
      </c>
      <c r="E907" s="117" t="s">
        <v>2245</v>
      </c>
      <c r="F907" s="117" t="s">
        <v>2242</v>
      </c>
      <c r="G907" s="117" t="s">
        <v>3715</v>
      </c>
      <c r="H907" s="117" t="s">
        <v>2244</v>
      </c>
      <c r="I907" s="117" t="s">
        <v>2245</v>
      </c>
      <c r="J907" s="115"/>
      <c r="N907" s="115"/>
    </row>
    <row r="908" spans="1:14" x14ac:dyDescent="0.2">
      <c r="A908" s="117" t="s">
        <v>2246</v>
      </c>
      <c r="B908" s="117" t="s">
        <v>1137</v>
      </c>
      <c r="C908" s="117" t="s">
        <v>1138</v>
      </c>
      <c r="D908" s="117" t="s">
        <v>1139</v>
      </c>
      <c r="E908" s="117" t="s">
        <v>1140</v>
      </c>
      <c r="F908" s="116" t="s">
        <v>5413</v>
      </c>
      <c r="G908" s="116" t="s">
        <v>5414</v>
      </c>
      <c r="H908" s="116" t="s">
        <v>5415</v>
      </c>
      <c r="I908" s="115" t="s">
        <v>5416</v>
      </c>
      <c r="J908" s="115"/>
      <c r="N908" s="115"/>
    </row>
    <row r="909" spans="1:14" x14ac:dyDescent="0.2">
      <c r="A909" s="117" t="s">
        <v>2247</v>
      </c>
      <c r="B909" s="117" t="s">
        <v>2248</v>
      </c>
      <c r="C909" s="117" t="s">
        <v>2249</v>
      </c>
      <c r="D909" s="117" t="s">
        <v>2250</v>
      </c>
      <c r="E909" s="117" t="s">
        <v>2251</v>
      </c>
      <c r="F909" s="117" t="s">
        <v>2248</v>
      </c>
      <c r="G909" s="117" t="s">
        <v>2249</v>
      </c>
      <c r="H909" s="117" t="s">
        <v>2250</v>
      </c>
      <c r="I909" s="117" t="s">
        <v>2251</v>
      </c>
      <c r="J909" s="115"/>
      <c r="N909" s="115"/>
    </row>
    <row r="910" spans="1:14" x14ac:dyDescent="0.2">
      <c r="A910" s="117" t="s">
        <v>2252</v>
      </c>
      <c r="B910" s="117" t="s">
        <v>1142</v>
      </c>
      <c r="C910" s="117" t="s">
        <v>1143</v>
      </c>
      <c r="D910" s="117" t="s">
        <v>1144</v>
      </c>
      <c r="E910" s="117" t="s">
        <v>1145</v>
      </c>
      <c r="F910" s="117" t="s">
        <v>1142</v>
      </c>
      <c r="G910" s="117" t="s">
        <v>1143</v>
      </c>
      <c r="H910" s="117" t="s">
        <v>1144</v>
      </c>
      <c r="I910" s="117" t="s">
        <v>1145</v>
      </c>
      <c r="J910" s="115"/>
      <c r="N910" s="115"/>
    </row>
    <row r="911" spans="1:14" x14ac:dyDescent="0.2">
      <c r="A911" s="117" t="s">
        <v>2253</v>
      </c>
      <c r="B911" s="117" t="s">
        <v>2254</v>
      </c>
      <c r="C911" s="117" t="s">
        <v>2255</v>
      </c>
      <c r="D911" s="117" t="s">
        <v>2256</v>
      </c>
      <c r="E911" s="117" t="s">
        <v>2257</v>
      </c>
      <c r="F911" s="117" t="s">
        <v>2254</v>
      </c>
      <c r="G911" s="117" t="s">
        <v>2255</v>
      </c>
      <c r="H911" s="117" t="s">
        <v>2256</v>
      </c>
      <c r="I911" s="117" t="s">
        <v>2257</v>
      </c>
      <c r="J911" s="115"/>
      <c r="N911" s="115"/>
    </row>
    <row r="912" spans="1:14" x14ac:dyDescent="0.2">
      <c r="A912" s="117" t="s">
        <v>2258</v>
      </c>
      <c r="B912" s="117" t="s">
        <v>2259</v>
      </c>
      <c r="C912" s="117" t="s">
        <v>2260</v>
      </c>
      <c r="D912" s="117" t="s">
        <v>2261</v>
      </c>
      <c r="E912" s="117" t="s">
        <v>2262</v>
      </c>
      <c r="F912" s="117" t="s">
        <v>2259</v>
      </c>
      <c r="G912" s="117" t="s">
        <v>2260</v>
      </c>
      <c r="H912" s="117" t="s">
        <v>2261</v>
      </c>
      <c r="I912" s="117" t="s">
        <v>2262</v>
      </c>
      <c r="J912" s="115"/>
      <c r="N912" s="115"/>
    </row>
    <row r="913" spans="1:14" x14ac:dyDescent="0.2">
      <c r="A913" s="117" t="s">
        <v>2263</v>
      </c>
      <c r="B913" s="117" t="s">
        <v>2264</v>
      </c>
      <c r="C913" s="117" t="s">
        <v>2265</v>
      </c>
      <c r="D913" s="117" t="s">
        <v>2266</v>
      </c>
      <c r="E913" s="117" t="s">
        <v>2267</v>
      </c>
      <c r="F913" s="117" t="s">
        <v>2264</v>
      </c>
      <c r="G913" s="117" t="s">
        <v>2265</v>
      </c>
      <c r="H913" s="117" t="s">
        <v>2266</v>
      </c>
      <c r="I913" s="117" t="s">
        <v>2267</v>
      </c>
      <c r="J913" s="115"/>
      <c r="N913" s="115"/>
    </row>
    <row r="914" spans="1:14" x14ac:dyDescent="0.2">
      <c r="A914" s="117" t="s">
        <v>2268</v>
      </c>
      <c r="B914" s="117" t="s">
        <v>4670</v>
      </c>
      <c r="C914" s="115" t="s">
        <v>4671</v>
      </c>
      <c r="D914" s="115" t="s">
        <v>4672</v>
      </c>
      <c r="E914" s="115" t="s">
        <v>4673</v>
      </c>
      <c r="F914" s="117" t="s">
        <v>4670</v>
      </c>
      <c r="G914" s="115" t="s">
        <v>4671</v>
      </c>
      <c r="H914" s="115" t="s">
        <v>4672</v>
      </c>
      <c r="I914" s="115" t="s">
        <v>4673</v>
      </c>
      <c r="J914" s="115"/>
      <c r="N914" s="115"/>
    </row>
    <row r="915" spans="1:14" x14ac:dyDescent="0.2">
      <c r="A915" s="117" t="s">
        <v>2269</v>
      </c>
      <c r="B915" s="117" t="s">
        <v>1162</v>
      </c>
      <c r="C915" s="117" t="s">
        <v>1163</v>
      </c>
      <c r="D915" s="117" t="s">
        <v>1164</v>
      </c>
      <c r="E915" s="117" t="s">
        <v>1165</v>
      </c>
      <c r="F915" s="117" t="s">
        <v>1162</v>
      </c>
      <c r="G915" s="117" t="s">
        <v>1163</v>
      </c>
      <c r="H915" s="117" t="s">
        <v>1164</v>
      </c>
      <c r="I915" s="117" t="s">
        <v>1165</v>
      </c>
      <c r="J915" s="115"/>
      <c r="N915" s="115"/>
    </row>
    <row r="916" spans="1:14" x14ac:dyDescent="0.2">
      <c r="A916" s="117" t="s">
        <v>2270</v>
      </c>
      <c r="B916" s="117" t="s">
        <v>1167</v>
      </c>
      <c r="C916" s="117" t="s">
        <v>5447</v>
      </c>
      <c r="D916" s="117" t="s">
        <v>1168</v>
      </c>
      <c r="E916" s="117" t="s">
        <v>1169</v>
      </c>
      <c r="F916" s="117" t="s">
        <v>5448</v>
      </c>
      <c r="G916" s="117" t="s">
        <v>5447</v>
      </c>
      <c r="H916" s="117" t="s">
        <v>3717</v>
      </c>
      <c r="I916" s="117" t="s">
        <v>1169</v>
      </c>
      <c r="J916" s="115"/>
      <c r="N916" s="115"/>
    </row>
    <row r="917" spans="1:14" x14ac:dyDescent="0.2">
      <c r="A917" s="117" t="s">
        <v>2271</v>
      </c>
      <c r="B917" s="117" t="s">
        <v>2272</v>
      </c>
      <c r="C917" s="117" t="s">
        <v>2273</v>
      </c>
      <c r="D917" s="117" t="s">
        <v>2274</v>
      </c>
      <c r="E917" s="117" t="s">
        <v>2275</v>
      </c>
      <c r="F917" s="117" t="s">
        <v>2272</v>
      </c>
      <c r="G917" s="117" t="s">
        <v>2273</v>
      </c>
      <c r="H917" s="117" t="s">
        <v>2274</v>
      </c>
      <c r="I917" s="117" t="s">
        <v>2275</v>
      </c>
      <c r="J917" s="115"/>
      <c r="N917" s="115"/>
    </row>
    <row r="918" spans="1:14" x14ac:dyDescent="0.2">
      <c r="A918" s="117" t="s">
        <v>4674</v>
      </c>
      <c r="B918" s="117" t="s">
        <v>2286</v>
      </c>
      <c r="C918" s="117" t="s">
        <v>5498</v>
      </c>
      <c r="D918" s="117" t="s">
        <v>5499</v>
      </c>
      <c r="E918" s="117" t="s">
        <v>2287</v>
      </c>
      <c r="F918" s="117" t="s">
        <v>2286</v>
      </c>
      <c r="G918" s="117" t="s">
        <v>5498</v>
      </c>
      <c r="H918" s="117" t="s">
        <v>5499</v>
      </c>
      <c r="I918" s="117" t="s">
        <v>2287</v>
      </c>
      <c r="J918" s="115"/>
      <c r="N918" s="115"/>
    </row>
    <row r="919" spans="1:14" x14ac:dyDescent="0.2">
      <c r="A919" s="117" t="s">
        <v>4675</v>
      </c>
      <c r="B919" s="117" t="s">
        <v>4676</v>
      </c>
      <c r="C919" s="116" t="s">
        <v>4677</v>
      </c>
      <c r="D919" s="117" t="s">
        <v>4678</v>
      </c>
      <c r="E919" s="115" t="s">
        <v>4679</v>
      </c>
      <c r="F919" s="117" t="s">
        <v>4676</v>
      </c>
      <c r="G919" s="117" t="s">
        <v>5498</v>
      </c>
      <c r="H919" s="116" t="s">
        <v>4678</v>
      </c>
      <c r="I919" s="115" t="s">
        <v>4679</v>
      </c>
      <c r="J919" s="115"/>
      <c r="N919" s="115"/>
    </row>
    <row r="920" spans="1:14" x14ac:dyDescent="0.2">
      <c r="A920" s="117" t="s">
        <v>2276</v>
      </c>
      <c r="B920" s="117" t="s">
        <v>4680</v>
      </c>
      <c r="C920" s="117" t="s">
        <v>4681</v>
      </c>
      <c r="D920" s="117" t="s">
        <v>4682</v>
      </c>
      <c r="E920" s="117" t="s">
        <v>4683</v>
      </c>
      <c r="F920" s="117" t="s">
        <v>4680</v>
      </c>
      <c r="G920" s="117" t="s">
        <v>4681</v>
      </c>
      <c r="H920" s="117" t="s">
        <v>4682</v>
      </c>
      <c r="I920" s="117" t="s">
        <v>4683</v>
      </c>
      <c r="J920" s="115"/>
      <c r="N920" s="115"/>
    </row>
    <row r="921" spans="1:14" x14ac:dyDescent="0.2">
      <c r="A921" s="117" t="s">
        <v>2277</v>
      </c>
      <c r="B921" s="117" t="s">
        <v>1171</v>
      </c>
      <c r="C921" s="117" t="s">
        <v>1172</v>
      </c>
      <c r="D921" s="117" t="s">
        <v>1173</v>
      </c>
      <c r="E921" s="117" t="s">
        <v>1174</v>
      </c>
      <c r="F921" s="117" t="s">
        <v>1171</v>
      </c>
      <c r="G921" s="117" t="s">
        <v>1172</v>
      </c>
      <c r="H921" s="117" t="s">
        <v>1173</v>
      </c>
      <c r="I921" s="117" t="s">
        <v>1174</v>
      </c>
      <c r="J921" s="115"/>
      <c r="N921" s="115"/>
    </row>
    <row r="922" spans="1:14" x14ac:dyDescent="0.2">
      <c r="A922" s="117" t="s">
        <v>2278</v>
      </c>
      <c r="B922" s="117" t="s">
        <v>4684</v>
      </c>
      <c r="C922" s="115" t="s">
        <v>4685</v>
      </c>
      <c r="D922" s="117" t="s">
        <v>4686</v>
      </c>
      <c r="E922" s="115" t="s">
        <v>4687</v>
      </c>
      <c r="F922" s="117" t="s">
        <v>4684</v>
      </c>
      <c r="G922" s="115" t="s">
        <v>4685</v>
      </c>
      <c r="H922" s="115" t="s">
        <v>4686</v>
      </c>
      <c r="I922" s="115" t="s">
        <v>4687</v>
      </c>
      <c r="J922" s="115"/>
      <c r="N922" s="115"/>
    </row>
    <row r="923" spans="1:14" x14ac:dyDescent="0.2">
      <c r="A923" s="117" t="s">
        <v>2279</v>
      </c>
      <c r="B923" s="115" t="s">
        <v>1181</v>
      </c>
      <c r="C923" s="117" t="s">
        <v>1182</v>
      </c>
      <c r="D923" s="117" t="s">
        <v>1183</v>
      </c>
      <c r="E923" s="117" t="s">
        <v>1184</v>
      </c>
      <c r="F923" s="117" t="s">
        <v>1181</v>
      </c>
      <c r="G923" s="117" t="s">
        <v>1182</v>
      </c>
      <c r="H923" s="117" t="s">
        <v>1183</v>
      </c>
      <c r="I923" s="117" t="s">
        <v>1184</v>
      </c>
      <c r="J923" s="115"/>
      <c r="N923" s="115"/>
    </row>
    <row r="924" spans="1:14" x14ac:dyDescent="0.2">
      <c r="A924" s="117" t="s">
        <v>2280</v>
      </c>
      <c r="B924" s="117" t="s">
        <v>3718</v>
      </c>
      <c r="C924" s="115" t="s">
        <v>3719</v>
      </c>
      <c r="D924" s="117" t="s">
        <v>3720</v>
      </c>
      <c r="E924" s="115" t="s">
        <v>4688</v>
      </c>
      <c r="F924" s="117" t="s">
        <v>3718</v>
      </c>
      <c r="G924" s="115" t="s">
        <v>3719</v>
      </c>
      <c r="H924" s="115" t="s">
        <v>3720</v>
      </c>
      <c r="I924" s="115" t="s">
        <v>4688</v>
      </c>
      <c r="J924" s="115"/>
      <c r="N924" s="115"/>
    </row>
    <row r="925" spans="1:14" x14ac:dyDescent="0.2">
      <c r="A925" s="117" t="s">
        <v>2281</v>
      </c>
      <c r="B925" s="117" t="s">
        <v>1210</v>
      </c>
      <c r="C925" s="117" t="s">
        <v>1211</v>
      </c>
      <c r="D925" s="117" t="s">
        <v>1212</v>
      </c>
      <c r="E925" s="117" t="s">
        <v>1213</v>
      </c>
      <c r="F925" s="117" t="s">
        <v>1210</v>
      </c>
      <c r="G925" s="117" t="s">
        <v>1211</v>
      </c>
      <c r="H925" s="117" t="s">
        <v>1212</v>
      </c>
      <c r="I925" s="117" t="s">
        <v>1213</v>
      </c>
      <c r="J925" s="115"/>
      <c r="N925" s="115"/>
    </row>
    <row r="926" spans="1:14" x14ac:dyDescent="0.2">
      <c r="A926" s="117" t="s">
        <v>2282</v>
      </c>
      <c r="B926" s="117" t="s">
        <v>1215</v>
      </c>
      <c r="C926" s="117" t="s">
        <v>1216</v>
      </c>
      <c r="D926" s="117" t="s">
        <v>1217</v>
      </c>
      <c r="E926" s="117" t="s">
        <v>1218</v>
      </c>
      <c r="F926" s="117" t="s">
        <v>1215</v>
      </c>
      <c r="G926" s="117" t="s">
        <v>1216</v>
      </c>
      <c r="H926" s="117" t="s">
        <v>1217</v>
      </c>
      <c r="I926" s="117" t="s">
        <v>1218</v>
      </c>
      <c r="J926" s="115"/>
      <c r="N926" s="115"/>
    </row>
    <row r="927" spans="1:14" x14ac:dyDescent="0.2">
      <c r="A927" s="117" t="s">
        <v>2283</v>
      </c>
      <c r="B927" s="117" t="s">
        <v>1220</v>
      </c>
      <c r="C927" s="117" t="s">
        <v>1221</v>
      </c>
      <c r="D927" s="117" t="s">
        <v>1222</v>
      </c>
      <c r="E927" s="117" t="s">
        <v>1223</v>
      </c>
      <c r="F927" s="117" t="s">
        <v>1220</v>
      </c>
      <c r="G927" s="117" t="s">
        <v>1221</v>
      </c>
      <c r="H927" s="117" t="s">
        <v>1222</v>
      </c>
      <c r="I927" s="117" t="s">
        <v>1223</v>
      </c>
      <c r="J927" s="115"/>
      <c r="N927" s="115"/>
    </row>
    <row r="928" spans="1:14" x14ac:dyDescent="0.2">
      <c r="A928" s="117" t="s">
        <v>2284</v>
      </c>
      <c r="B928" s="117" t="s">
        <v>1225</v>
      </c>
      <c r="C928" s="117" t="s">
        <v>1226</v>
      </c>
      <c r="D928" s="117" t="s">
        <v>1227</v>
      </c>
      <c r="E928" s="117" t="s">
        <v>1228</v>
      </c>
      <c r="F928" s="117" t="s">
        <v>1225</v>
      </c>
      <c r="G928" s="117" t="s">
        <v>1226</v>
      </c>
      <c r="H928" s="117" t="s">
        <v>1227</v>
      </c>
      <c r="I928" s="117" t="s">
        <v>1228</v>
      </c>
      <c r="J928" s="115"/>
      <c r="N928" s="115"/>
    </row>
    <row r="929" spans="1:14" x14ac:dyDescent="0.2">
      <c r="A929" s="117" t="s">
        <v>4689</v>
      </c>
      <c r="B929" s="117" t="s">
        <v>4213</v>
      </c>
      <c r="C929" s="115" t="s">
        <v>4214</v>
      </c>
      <c r="D929" s="117" t="s">
        <v>4215</v>
      </c>
      <c r="E929" s="115" t="s">
        <v>4216</v>
      </c>
      <c r="F929" s="117" t="s">
        <v>4213</v>
      </c>
      <c r="G929" s="115" t="s">
        <v>4214</v>
      </c>
      <c r="H929" s="115" t="s">
        <v>4215</v>
      </c>
      <c r="I929" s="115" t="s">
        <v>4216</v>
      </c>
      <c r="J929" s="115"/>
      <c r="N929" s="115"/>
    </row>
    <row r="930" spans="1:14" x14ac:dyDescent="0.2">
      <c r="A930" s="117" t="s">
        <v>2285</v>
      </c>
      <c r="B930" s="117" t="s">
        <v>1230</v>
      </c>
      <c r="C930" s="117" t="s">
        <v>1231</v>
      </c>
      <c r="D930" s="117" t="s">
        <v>1232</v>
      </c>
      <c r="E930" s="117" t="s">
        <v>1233</v>
      </c>
      <c r="F930" s="117" t="s">
        <v>1230</v>
      </c>
      <c r="G930" s="117" t="s">
        <v>1231</v>
      </c>
      <c r="H930" s="117" t="s">
        <v>1232</v>
      </c>
      <c r="I930" s="117" t="s">
        <v>1233</v>
      </c>
      <c r="J930" s="115"/>
      <c r="N930" s="115"/>
    </row>
    <row r="931" spans="1:14" x14ac:dyDescent="0.2">
      <c r="A931" s="117" t="s">
        <v>2288</v>
      </c>
      <c r="B931" s="117" t="s">
        <v>1235</v>
      </c>
      <c r="C931" s="117" t="s">
        <v>1236</v>
      </c>
      <c r="D931" s="117" t="s">
        <v>1237</v>
      </c>
      <c r="E931" s="117" t="s">
        <v>1238</v>
      </c>
      <c r="F931" s="117" t="s">
        <v>1235</v>
      </c>
      <c r="G931" s="117" t="s">
        <v>1236</v>
      </c>
      <c r="H931" s="117" t="s">
        <v>1237</v>
      </c>
      <c r="I931" s="117" t="s">
        <v>1238</v>
      </c>
      <c r="J931" s="115"/>
      <c r="N931" s="115"/>
    </row>
    <row r="932" spans="1:14" x14ac:dyDescent="0.2">
      <c r="A932" s="117" t="s">
        <v>2289</v>
      </c>
      <c r="B932" s="117" t="s">
        <v>1225</v>
      </c>
      <c r="C932" s="117" t="s">
        <v>1226</v>
      </c>
      <c r="D932" s="117" t="s">
        <v>1227</v>
      </c>
      <c r="E932" s="117" t="s">
        <v>1228</v>
      </c>
      <c r="F932" s="117" t="s">
        <v>1225</v>
      </c>
      <c r="G932" s="117" t="s">
        <v>1226</v>
      </c>
      <c r="H932" s="117" t="s">
        <v>1227</v>
      </c>
      <c r="I932" s="117" t="s">
        <v>1228</v>
      </c>
      <c r="J932" s="115"/>
      <c r="N932" s="115"/>
    </row>
    <row r="933" spans="1:14" x14ac:dyDescent="0.2">
      <c r="A933" s="117" t="s">
        <v>2290</v>
      </c>
      <c r="B933" s="117" t="s">
        <v>1241</v>
      </c>
      <c r="C933" s="117" t="s">
        <v>1242</v>
      </c>
      <c r="D933" s="117" t="s">
        <v>1243</v>
      </c>
      <c r="E933" s="117" t="s">
        <v>1244</v>
      </c>
      <c r="F933" s="117" t="s">
        <v>1241</v>
      </c>
      <c r="G933" s="117" t="s">
        <v>1242</v>
      </c>
      <c r="H933" s="117" t="s">
        <v>1243</v>
      </c>
      <c r="I933" s="117" t="s">
        <v>1244</v>
      </c>
      <c r="J933" s="115"/>
      <c r="N933" s="115"/>
    </row>
    <row r="934" spans="1:14" x14ac:dyDescent="0.2">
      <c r="A934" s="117" t="s">
        <v>2291</v>
      </c>
      <c r="B934" s="117" t="s">
        <v>1246</v>
      </c>
      <c r="C934" s="117" t="s">
        <v>1247</v>
      </c>
      <c r="D934" s="117" t="s">
        <v>1248</v>
      </c>
      <c r="E934" s="117" t="s">
        <v>1249</v>
      </c>
      <c r="F934" s="117" t="s">
        <v>1246</v>
      </c>
      <c r="G934" s="117" t="s">
        <v>1247</v>
      </c>
      <c r="H934" s="117" t="s">
        <v>1248</v>
      </c>
      <c r="I934" s="117" t="s">
        <v>1249</v>
      </c>
      <c r="J934" s="115"/>
      <c r="N934" s="115"/>
    </row>
    <row r="935" spans="1:14" x14ac:dyDescent="0.2">
      <c r="A935" s="117" t="s">
        <v>4690</v>
      </c>
      <c r="B935" s="117" t="s">
        <v>4218</v>
      </c>
      <c r="C935" s="117" t="s">
        <v>4219</v>
      </c>
      <c r="D935" s="117" t="s">
        <v>4220</v>
      </c>
      <c r="E935" s="117" t="s">
        <v>4221</v>
      </c>
      <c r="F935" s="117" t="s">
        <v>4218</v>
      </c>
      <c r="G935" s="117" t="s">
        <v>4219</v>
      </c>
      <c r="H935" s="117" t="s">
        <v>4220</v>
      </c>
      <c r="I935" s="117" t="s">
        <v>4221</v>
      </c>
      <c r="J935" s="115"/>
      <c r="N935" s="115"/>
    </row>
    <row r="936" spans="1:14" x14ac:dyDescent="0.2">
      <c r="A936" s="117" t="s">
        <v>4691</v>
      </c>
      <c r="B936" s="117" t="s">
        <v>4223</v>
      </c>
      <c r="C936" s="117" t="s">
        <v>4224</v>
      </c>
      <c r="D936" s="117" t="s">
        <v>4225</v>
      </c>
      <c r="E936" s="117" t="s">
        <v>4226</v>
      </c>
      <c r="F936" s="117" t="s">
        <v>4223</v>
      </c>
      <c r="G936" s="117" t="s">
        <v>4224</v>
      </c>
      <c r="H936" s="117" t="s">
        <v>4225</v>
      </c>
      <c r="I936" s="117" t="s">
        <v>4226</v>
      </c>
      <c r="J936" s="115"/>
      <c r="N936" s="115"/>
    </row>
    <row r="937" spans="1:14" x14ac:dyDescent="0.2">
      <c r="A937" s="117" t="s">
        <v>2292</v>
      </c>
      <c r="B937" s="117" t="s">
        <v>1251</v>
      </c>
      <c r="C937" s="117" t="s">
        <v>1252</v>
      </c>
      <c r="D937" s="117" t="s">
        <v>1253</v>
      </c>
      <c r="E937" s="117" t="s">
        <v>1254</v>
      </c>
      <c r="F937" s="116" t="s">
        <v>5417</v>
      </c>
      <c r="G937" s="115" t="s">
        <v>1252</v>
      </c>
      <c r="H937" s="115" t="s">
        <v>1253</v>
      </c>
      <c r="I937" s="115" t="s">
        <v>1254</v>
      </c>
      <c r="J937" s="115"/>
      <c r="N937" s="115"/>
    </row>
    <row r="938" spans="1:14" x14ac:dyDescent="0.2">
      <c r="A938" s="117" t="s">
        <v>4692</v>
      </c>
      <c r="B938" s="117" t="s">
        <v>1251</v>
      </c>
      <c r="C938" s="117" t="s">
        <v>1252</v>
      </c>
      <c r="D938" s="117" t="s">
        <v>1253</v>
      </c>
      <c r="E938" s="117" t="s">
        <v>1254</v>
      </c>
      <c r="F938" s="117" t="s">
        <v>3721</v>
      </c>
      <c r="G938" s="117" t="s">
        <v>3722</v>
      </c>
      <c r="H938" s="117" t="s">
        <v>3721</v>
      </c>
      <c r="I938" s="117" t="s">
        <v>5441</v>
      </c>
      <c r="J938" s="115"/>
      <c r="N938" s="115"/>
    </row>
    <row r="939" spans="1:14" x14ac:dyDescent="0.2">
      <c r="A939" s="117" t="s">
        <v>2293</v>
      </c>
      <c r="B939" s="117" t="s">
        <v>2294</v>
      </c>
      <c r="C939" s="117" t="s">
        <v>2295</v>
      </c>
      <c r="D939" s="117" t="s">
        <v>2294</v>
      </c>
      <c r="E939" s="117" t="s">
        <v>2296</v>
      </c>
      <c r="F939" s="117" t="s">
        <v>2294</v>
      </c>
      <c r="G939" s="117" t="s">
        <v>2295</v>
      </c>
      <c r="H939" s="117" t="s">
        <v>2294</v>
      </c>
      <c r="I939" s="117" t="s">
        <v>2296</v>
      </c>
      <c r="J939" s="115"/>
      <c r="N939" s="115"/>
    </row>
    <row r="940" spans="1:14" x14ac:dyDescent="0.2">
      <c r="A940" s="117" t="s">
        <v>2297</v>
      </c>
      <c r="B940" s="117" t="s">
        <v>2298</v>
      </c>
      <c r="C940" s="117" t="s">
        <v>2298</v>
      </c>
      <c r="D940" s="117" t="s">
        <v>2299</v>
      </c>
      <c r="E940" s="117" t="s">
        <v>2300</v>
      </c>
      <c r="F940" s="117" t="s">
        <v>2298</v>
      </c>
      <c r="G940" s="117" t="s">
        <v>2298</v>
      </c>
      <c r="H940" s="117" t="s">
        <v>2299</v>
      </c>
      <c r="I940" s="117" t="s">
        <v>2300</v>
      </c>
      <c r="J940" s="115"/>
      <c r="N940" s="115"/>
    </row>
    <row r="941" spans="1:14" x14ac:dyDescent="0.2">
      <c r="A941" s="117" t="s">
        <v>2301</v>
      </c>
      <c r="B941" s="117" t="s">
        <v>2302</v>
      </c>
      <c r="C941" s="117" t="s">
        <v>2303</v>
      </c>
      <c r="D941" s="117" t="s">
        <v>2304</v>
      </c>
      <c r="E941" s="117" t="s">
        <v>2305</v>
      </c>
      <c r="F941" s="117" t="s">
        <v>2302</v>
      </c>
      <c r="G941" s="117" t="s">
        <v>2303</v>
      </c>
      <c r="H941" s="117" t="s">
        <v>2304</v>
      </c>
      <c r="I941" s="117" t="s">
        <v>2305</v>
      </c>
      <c r="J941" s="115"/>
      <c r="N941" s="115"/>
    </row>
    <row r="942" spans="1:14" x14ac:dyDescent="0.2">
      <c r="A942" s="117" t="s">
        <v>2306</v>
      </c>
      <c r="B942" s="117" t="s">
        <v>2307</v>
      </c>
      <c r="C942" s="117" t="s">
        <v>2307</v>
      </c>
      <c r="D942" s="117" t="s">
        <v>2308</v>
      </c>
      <c r="E942" s="117" t="s">
        <v>2307</v>
      </c>
      <c r="F942" s="117" t="s">
        <v>2307</v>
      </c>
      <c r="G942" s="117" t="s">
        <v>2307</v>
      </c>
      <c r="H942" s="117" t="s">
        <v>2308</v>
      </c>
      <c r="I942" s="117" t="s">
        <v>2307</v>
      </c>
      <c r="J942" s="115"/>
      <c r="N942" s="115"/>
    </row>
    <row r="943" spans="1:14" x14ac:dyDescent="0.2">
      <c r="A943" s="117" t="s">
        <v>2309</v>
      </c>
      <c r="B943" s="117" t="s">
        <v>2310</v>
      </c>
      <c r="C943" s="117" t="s">
        <v>2311</v>
      </c>
      <c r="D943" s="117" t="s">
        <v>2312</v>
      </c>
      <c r="E943" s="117" t="s">
        <v>2313</v>
      </c>
      <c r="F943" s="117" t="s">
        <v>2310</v>
      </c>
      <c r="G943" s="117" t="s">
        <v>2311</v>
      </c>
      <c r="H943" s="117" t="s">
        <v>2312</v>
      </c>
      <c r="I943" s="117" t="s">
        <v>2313</v>
      </c>
      <c r="J943" s="115"/>
      <c r="N943" s="115"/>
    </row>
    <row r="944" spans="1:14" x14ac:dyDescent="0.2">
      <c r="A944" s="117" t="s">
        <v>2314</v>
      </c>
      <c r="B944" s="117" t="s">
        <v>2315</v>
      </c>
      <c r="C944" s="117" t="s">
        <v>2316</v>
      </c>
      <c r="D944" s="117" t="s">
        <v>2317</v>
      </c>
      <c r="E944" s="117" t="s">
        <v>2318</v>
      </c>
      <c r="F944" s="117" t="s">
        <v>2315</v>
      </c>
      <c r="G944" s="117" t="s">
        <v>2316</v>
      </c>
      <c r="H944" s="117" t="s">
        <v>2317</v>
      </c>
      <c r="I944" s="117" t="s">
        <v>2318</v>
      </c>
      <c r="J944" s="115"/>
      <c r="N944" s="115"/>
    </row>
    <row r="945" spans="1:14" x14ac:dyDescent="0.2">
      <c r="A945" s="117" t="s">
        <v>2319</v>
      </c>
      <c r="B945" s="117" t="s">
        <v>4693</v>
      </c>
      <c r="C945" s="117" t="s">
        <v>4694</v>
      </c>
      <c r="D945" s="117" t="s">
        <v>4695</v>
      </c>
      <c r="E945" s="117" t="s">
        <v>4696</v>
      </c>
      <c r="F945" s="117" t="s">
        <v>4693</v>
      </c>
      <c r="G945" s="117" t="s">
        <v>4694</v>
      </c>
      <c r="H945" s="117" t="s">
        <v>4695</v>
      </c>
      <c r="I945" s="117" t="s">
        <v>4696</v>
      </c>
      <c r="J945" s="115"/>
      <c r="N945" s="115"/>
    </row>
    <row r="946" spans="1:14" x14ac:dyDescent="0.2">
      <c r="A946" s="117" t="s">
        <v>2320</v>
      </c>
      <c r="B946" s="117" t="s">
        <v>1256</v>
      </c>
      <c r="C946" s="117" t="s">
        <v>1257</v>
      </c>
      <c r="D946" s="117" t="s">
        <v>1258</v>
      </c>
      <c r="E946" s="117" t="s">
        <v>1259</v>
      </c>
      <c r="F946" s="117" t="s">
        <v>1256</v>
      </c>
      <c r="G946" s="117" t="s">
        <v>1257</v>
      </c>
      <c r="H946" s="117" t="s">
        <v>1258</v>
      </c>
      <c r="I946" s="117" t="s">
        <v>1259</v>
      </c>
      <c r="J946" s="115"/>
      <c r="N946" s="115"/>
    </row>
    <row r="947" spans="1:14" x14ac:dyDescent="0.2">
      <c r="A947" s="117" t="s">
        <v>4697</v>
      </c>
      <c r="B947" s="117" t="s">
        <v>1256</v>
      </c>
      <c r="C947" s="117" t="s">
        <v>1257</v>
      </c>
      <c r="D947" s="117" t="s">
        <v>1258</v>
      </c>
      <c r="E947" s="117" t="s">
        <v>1259</v>
      </c>
      <c r="F947" s="117" t="s">
        <v>1256</v>
      </c>
      <c r="G947" s="117" t="s">
        <v>1257</v>
      </c>
      <c r="H947" s="117" t="s">
        <v>1258</v>
      </c>
      <c r="I947" s="117" t="s">
        <v>1259</v>
      </c>
      <c r="J947" s="115"/>
      <c r="N947" s="115"/>
    </row>
    <row r="948" spans="1:14" x14ac:dyDescent="0.2">
      <c r="A948" s="117" t="s">
        <v>2321</v>
      </c>
      <c r="B948" s="117" t="s">
        <v>1261</v>
      </c>
      <c r="C948" s="117" t="s">
        <v>1262</v>
      </c>
      <c r="D948" s="117" t="s">
        <v>1263</v>
      </c>
      <c r="E948" s="117" t="s">
        <v>1264</v>
      </c>
      <c r="F948" s="117" t="s">
        <v>1261</v>
      </c>
      <c r="G948" s="117" t="s">
        <v>1262</v>
      </c>
      <c r="H948" s="117" t="s">
        <v>1263</v>
      </c>
      <c r="I948" s="117" t="s">
        <v>1264</v>
      </c>
      <c r="J948" s="115"/>
      <c r="N948" s="115"/>
    </row>
    <row r="949" spans="1:14" x14ac:dyDescent="0.2">
      <c r="A949" s="117" t="s">
        <v>4698</v>
      </c>
      <c r="B949" s="117" t="s">
        <v>1261</v>
      </c>
      <c r="C949" s="117" t="s">
        <v>1262</v>
      </c>
      <c r="D949" s="117" t="s">
        <v>1263</v>
      </c>
      <c r="E949" s="117" t="s">
        <v>1264</v>
      </c>
      <c r="F949" s="117" t="s">
        <v>1261</v>
      </c>
      <c r="G949" s="117" t="s">
        <v>1262</v>
      </c>
      <c r="H949" s="117" t="s">
        <v>1263</v>
      </c>
      <c r="I949" s="117" t="s">
        <v>1264</v>
      </c>
      <c r="J949" s="115"/>
      <c r="N949" s="115"/>
    </row>
    <row r="950" spans="1:14" x14ac:dyDescent="0.2">
      <c r="A950" s="117" t="s">
        <v>2322</v>
      </c>
      <c r="B950" s="117" t="s">
        <v>1266</v>
      </c>
      <c r="C950" s="117" t="s">
        <v>1267</v>
      </c>
      <c r="D950" s="117" t="s">
        <v>1268</v>
      </c>
      <c r="E950" s="117" t="s">
        <v>1269</v>
      </c>
      <c r="F950" s="117" t="s">
        <v>1266</v>
      </c>
      <c r="G950" s="117" t="s">
        <v>1267</v>
      </c>
      <c r="H950" s="117" t="s">
        <v>1268</v>
      </c>
      <c r="I950" s="117" t="s">
        <v>1269</v>
      </c>
      <c r="J950" s="115"/>
      <c r="N950" s="115"/>
    </row>
    <row r="951" spans="1:14" x14ac:dyDescent="0.2">
      <c r="A951" s="117" t="s">
        <v>2323</v>
      </c>
      <c r="B951" s="117" t="s">
        <v>1271</v>
      </c>
      <c r="C951" s="117" t="s">
        <v>1272</v>
      </c>
      <c r="D951" s="117" t="s">
        <v>1273</v>
      </c>
      <c r="E951" s="117" t="s">
        <v>1274</v>
      </c>
      <c r="F951" s="117" t="s">
        <v>1271</v>
      </c>
      <c r="G951" s="117" t="s">
        <v>1272</v>
      </c>
      <c r="H951" s="117" t="s">
        <v>1273</v>
      </c>
      <c r="I951" s="117" t="s">
        <v>1274</v>
      </c>
      <c r="J951" s="115"/>
      <c r="N951" s="115"/>
    </row>
    <row r="952" spans="1:14" x14ac:dyDescent="0.2">
      <c r="A952" s="117" t="s">
        <v>2324</v>
      </c>
      <c r="B952" s="117" t="s">
        <v>1276</v>
      </c>
      <c r="C952" s="117" t="s">
        <v>1277</v>
      </c>
      <c r="D952" s="117" t="s">
        <v>1278</v>
      </c>
      <c r="E952" s="117" t="s">
        <v>3805</v>
      </c>
      <c r="F952" s="117" t="s">
        <v>1276</v>
      </c>
      <c r="G952" s="117" t="s">
        <v>1277</v>
      </c>
      <c r="H952" s="117" t="s">
        <v>1278</v>
      </c>
      <c r="I952" s="117" t="s">
        <v>3805</v>
      </c>
      <c r="J952" s="115"/>
      <c r="N952" s="115"/>
    </row>
    <row r="953" spans="1:14" x14ac:dyDescent="0.2">
      <c r="A953" s="117" t="s">
        <v>3784</v>
      </c>
      <c r="B953" s="117" t="s">
        <v>1280</v>
      </c>
      <c r="C953" s="117" t="s">
        <v>1281</v>
      </c>
      <c r="D953" s="117" t="s">
        <v>1282</v>
      </c>
      <c r="E953" s="117" t="s">
        <v>1283</v>
      </c>
      <c r="F953" s="117" t="s">
        <v>1280</v>
      </c>
      <c r="G953" s="117" t="s">
        <v>1281</v>
      </c>
      <c r="H953" s="117" t="s">
        <v>3723</v>
      </c>
      <c r="I953" s="117" t="s">
        <v>1283</v>
      </c>
      <c r="J953" s="115"/>
      <c r="N953" s="115"/>
    </row>
    <row r="954" spans="1:14" x14ac:dyDescent="0.2">
      <c r="A954" s="117" t="s">
        <v>2325</v>
      </c>
      <c r="B954" s="117" t="s">
        <v>1285</v>
      </c>
      <c r="C954" s="117" t="s">
        <v>1286</v>
      </c>
      <c r="D954" s="117" t="s">
        <v>1287</v>
      </c>
      <c r="E954" s="117" t="s">
        <v>1288</v>
      </c>
      <c r="F954" s="117" t="s">
        <v>3724</v>
      </c>
      <c r="G954" s="117" t="s">
        <v>3725</v>
      </c>
      <c r="H954" s="117" t="s">
        <v>3726</v>
      </c>
      <c r="I954" s="117" t="s">
        <v>5431</v>
      </c>
      <c r="J954" s="115"/>
      <c r="N954" s="115"/>
    </row>
    <row r="955" spans="1:14" x14ac:dyDescent="0.2">
      <c r="A955" s="117" t="s">
        <v>2326</v>
      </c>
      <c r="B955" s="115" t="s">
        <v>1290</v>
      </c>
      <c r="C955" s="117" t="s">
        <v>1291</v>
      </c>
      <c r="D955" s="117" t="s">
        <v>1292</v>
      </c>
      <c r="E955" s="117" t="s">
        <v>1293</v>
      </c>
      <c r="F955" s="117" t="s">
        <v>1290</v>
      </c>
      <c r="G955" s="117" t="s">
        <v>3727</v>
      </c>
      <c r="H955" s="117" t="s">
        <v>3728</v>
      </c>
      <c r="I955" s="117" t="s">
        <v>1293</v>
      </c>
      <c r="J955" s="115"/>
      <c r="N955" s="115"/>
    </row>
    <row r="956" spans="1:14" x14ac:dyDescent="0.2">
      <c r="A956" s="117" t="s">
        <v>4699</v>
      </c>
      <c r="B956" s="115" t="s">
        <v>1290</v>
      </c>
      <c r="C956" s="117" t="s">
        <v>1291</v>
      </c>
      <c r="D956" s="117" t="s">
        <v>1292</v>
      </c>
      <c r="E956" s="117" t="s">
        <v>1293</v>
      </c>
      <c r="F956" s="117" t="s">
        <v>1290</v>
      </c>
      <c r="G956" s="117" t="s">
        <v>3727</v>
      </c>
      <c r="H956" s="117" t="s">
        <v>3728</v>
      </c>
      <c r="I956" s="117" t="s">
        <v>1293</v>
      </c>
      <c r="J956" s="115"/>
      <c r="N956" s="115"/>
    </row>
    <row r="957" spans="1:14" x14ac:dyDescent="0.2">
      <c r="A957" s="117" t="s">
        <v>2327</v>
      </c>
      <c r="B957" s="117" t="s">
        <v>1295</v>
      </c>
      <c r="C957" s="117" t="s">
        <v>1296</v>
      </c>
      <c r="D957" s="117" t="s">
        <v>1297</v>
      </c>
      <c r="E957" s="117" t="s">
        <v>1298</v>
      </c>
      <c r="F957" s="117" t="s">
        <v>1295</v>
      </c>
      <c r="G957" s="117" t="s">
        <v>1296</v>
      </c>
      <c r="H957" s="117" t="s">
        <v>1297</v>
      </c>
      <c r="I957" s="117" t="s">
        <v>1298</v>
      </c>
      <c r="J957" s="115"/>
      <c r="N957" s="115"/>
    </row>
    <row r="958" spans="1:14" x14ac:dyDescent="0.2">
      <c r="A958" s="117" t="s">
        <v>4700</v>
      </c>
      <c r="B958" s="117" t="s">
        <v>1295</v>
      </c>
      <c r="C958" s="117" t="s">
        <v>1296</v>
      </c>
      <c r="D958" s="117" t="s">
        <v>1297</v>
      </c>
      <c r="E958" s="117" t="s">
        <v>1298</v>
      </c>
      <c r="F958" s="117" t="s">
        <v>1295</v>
      </c>
      <c r="G958" s="117" t="s">
        <v>1296</v>
      </c>
      <c r="H958" s="117" t="s">
        <v>1297</v>
      </c>
      <c r="I958" s="117" t="s">
        <v>1298</v>
      </c>
      <c r="J958" s="115"/>
      <c r="N958" s="115"/>
    </row>
    <row r="959" spans="1:14" x14ac:dyDescent="0.2">
      <c r="A959" s="117" t="s">
        <v>2328</v>
      </c>
      <c r="B959" s="117" t="s">
        <v>1300</v>
      </c>
      <c r="C959" s="117" t="s">
        <v>1301</v>
      </c>
      <c r="D959" s="117" t="s">
        <v>1302</v>
      </c>
      <c r="E959" s="117" t="s">
        <v>1303</v>
      </c>
      <c r="F959" s="117" t="s">
        <v>1300</v>
      </c>
      <c r="G959" s="117" t="s">
        <v>1301</v>
      </c>
      <c r="H959" s="117" t="s">
        <v>1302</v>
      </c>
      <c r="I959" s="117" t="s">
        <v>1303</v>
      </c>
      <c r="J959" s="115"/>
      <c r="N959" s="115"/>
    </row>
    <row r="960" spans="1:14" x14ac:dyDescent="0.2">
      <c r="A960" s="117" t="s">
        <v>2329</v>
      </c>
      <c r="B960" s="117" t="s">
        <v>4240</v>
      </c>
      <c r="C960" s="117" t="s">
        <v>1305</v>
      </c>
      <c r="D960" s="117" t="s">
        <v>1306</v>
      </c>
      <c r="E960" s="117" t="s">
        <v>1307</v>
      </c>
      <c r="F960" s="117" t="s">
        <v>3729</v>
      </c>
      <c r="G960" s="117" t="s">
        <v>3730</v>
      </c>
      <c r="H960" s="117" t="s">
        <v>1306</v>
      </c>
      <c r="I960" s="117" t="s">
        <v>1307</v>
      </c>
      <c r="J960" s="115"/>
      <c r="N960" s="115"/>
    </row>
    <row r="961" spans="1:14" x14ac:dyDescent="0.2">
      <c r="A961" s="117" t="s">
        <v>2330</v>
      </c>
      <c r="B961" s="117" t="s">
        <v>1309</v>
      </c>
      <c r="C961" s="117" t="s">
        <v>1310</v>
      </c>
      <c r="D961" s="117" t="s">
        <v>1311</v>
      </c>
      <c r="E961" s="117" t="s">
        <v>1312</v>
      </c>
      <c r="F961" s="117" t="s">
        <v>1309</v>
      </c>
      <c r="G961" s="117" t="s">
        <v>1310</v>
      </c>
      <c r="H961" s="117" t="s">
        <v>1311</v>
      </c>
      <c r="I961" s="117" t="s">
        <v>1312</v>
      </c>
      <c r="J961" s="115"/>
      <c r="L961" s="115"/>
      <c r="M961" s="115"/>
      <c r="N961" s="115"/>
    </row>
    <row r="962" spans="1:14" x14ac:dyDescent="0.2">
      <c r="A962" s="117" t="s">
        <v>2331</v>
      </c>
      <c r="B962" s="117" t="s">
        <v>1314</v>
      </c>
      <c r="C962" s="117" t="s">
        <v>1315</v>
      </c>
      <c r="D962" s="117" t="s">
        <v>1316</v>
      </c>
      <c r="E962" s="117" t="s">
        <v>1317</v>
      </c>
      <c r="F962" s="117" t="s">
        <v>1314</v>
      </c>
      <c r="G962" s="117" t="s">
        <v>1315</v>
      </c>
      <c r="H962" s="117" t="s">
        <v>3731</v>
      </c>
      <c r="I962" s="117" t="s">
        <v>1317</v>
      </c>
      <c r="J962" s="115"/>
      <c r="L962" s="115"/>
      <c r="M962" s="115"/>
      <c r="N962" s="115"/>
    </row>
    <row r="963" spans="1:14" x14ac:dyDescent="0.2">
      <c r="A963" s="117" t="s">
        <v>2332</v>
      </c>
      <c r="B963" s="117" t="s">
        <v>1319</v>
      </c>
      <c r="C963" s="117" t="s">
        <v>1320</v>
      </c>
      <c r="D963" s="117" t="s">
        <v>1321</v>
      </c>
      <c r="E963" s="117" t="s">
        <v>1322</v>
      </c>
      <c r="F963" s="117" t="s">
        <v>1319</v>
      </c>
      <c r="G963" s="117" t="s">
        <v>1320</v>
      </c>
      <c r="H963" s="117" t="s">
        <v>1321</v>
      </c>
      <c r="I963" s="117" t="s">
        <v>1322</v>
      </c>
      <c r="J963" s="115"/>
      <c r="N963" s="115"/>
    </row>
    <row r="964" spans="1:14" x14ac:dyDescent="0.2">
      <c r="A964" s="117" t="s">
        <v>4701</v>
      </c>
      <c r="B964" s="117" t="s">
        <v>1319</v>
      </c>
      <c r="C964" s="117" t="s">
        <v>1320</v>
      </c>
      <c r="D964" s="117" t="s">
        <v>1321</v>
      </c>
      <c r="E964" s="117" t="s">
        <v>1322</v>
      </c>
      <c r="F964" s="117" t="s">
        <v>1319</v>
      </c>
      <c r="G964" s="117" t="s">
        <v>1320</v>
      </c>
      <c r="H964" s="117" t="s">
        <v>1321</v>
      </c>
      <c r="I964" s="117" t="s">
        <v>1322</v>
      </c>
      <c r="J964" s="115"/>
      <c r="N964" s="115"/>
    </row>
    <row r="965" spans="1:14" x14ac:dyDescent="0.2">
      <c r="A965" s="117" t="s">
        <v>2333</v>
      </c>
      <c r="B965" s="117" t="s">
        <v>1324</v>
      </c>
      <c r="C965" s="117" t="s">
        <v>1325</v>
      </c>
      <c r="D965" s="117" t="s">
        <v>1326</v>
      </c>
      <c r="E965" s="117" t="s">
        <v>1327</v>
      </c>
      <c r="F965" s="117" t="s">
        <v>1324</v>
      </c>
      <c r="G965" s="117" t="s">
        <v>1325</v>
      </c>
      <c r="H965" s="117" t="s">
        <v>1326</v>
      </c>
      <c r="I965" s="117" t="s">
        <v>1327</v>
      </c>
      <c r="J965" s="115"/>
      <c r="N965" s="115"/>
    </row>
    <row r="966" spans="1:14" x14ac:dyDescent="0.2">
      <c r="A966" s="117" t="s">
        <v>2334</v>
      </c>
      <c r="B966" s="117" t="s">
        <v>1329</v>
      </c>
      <c r="C966" s="117" t="s">
        <v>1330</v>
      </c>
      <c r="D966" s="117" t="s">
        <v>1331</v>
      </c>
      <c r="E966" s="117" t="s">
        <v>1332</v>
      </c>
      <c r="F966" s="117" t="s">
        <v>1329</v>
      </c>
      <c r="G966" s="117" t="s">
        <v>1330</v>
      </c>
      <c r="H966" s="117" t="s">
        <v>1331</v>
      </c>
      <c r="I966" s="117" t="s">
        <v>1332</v>
      </c>
      <c r="J966" s="115"/>
      <c r="N966" s="115"/>
    </row>
    <row r="967" spans="1:14" x14ac:dyDescent="0.2">
      <c r="A967" s="117" t="s">
        <v>2335</v>
      </c>
      <c r="B967" s="117" t="s">
        <v>1334</v>
      </c>
      <c r="C967" s="117" t="s">
        <v>1335</v>
      </c>
      <c r="D967" s="117" t="s">
        <v>1336</v>
      </c>
      <c r="E967" s="117" t="s">
        <v>1337</v>
      </c>
      <c r="F967" s="117" t="s">
        <v>1334</v>
      </c>
      <c r="G967" s="117" t="s">
        <v>1335</v>
      </c>
      <c r="H967" s="117" t="s">
        <v>3732</v>
      </c>
      <c r="I967" s="117" t="s">
        <v>1337</v>
      </c>
      <c r="J967" s="115"/>
      <c r="N967" s="115"/>
    </row>
    <row r="968" spans="1:14" x14ac:dyDescent="0.2">
      <c r="A968" s="117" t="s">
        <v>2336</v>
      </c>
      <c r="B968" s="117" t="s">
        <v>1339</v>
      </c>
      <c r="C968" s="117" t="s">
        <v>1340</v>
      </c>
      <c r="D968" s="117" t="s">
        <v>1341</v>
      </c>
      <c r="E968" s="117" t="s">
        <v>1342</v>
      </c>
      <c r="F968" s="117" t="s">
        <v>1339</v>
      </c>
      <c r="G968" s="117" t="s">
        <v>1340</v>
      </c>
      <c r="H968" s="117" t="s">
        <v>1341</v>
      </c>
      <c r="I968" s="117" t="s">
        <v>1342</v>
      </c>
      <c r="J968" s="115"/>
      <c r="N968" s="115"/>
    </row>
    <row r="969" spans="1:14" x14ac:dyDescent="0.2">
      <c r="A969" s="117" t="s">
        <v>2337</v>
      </c>
      <c r="B969" s="117" t="s">
        <v>1344</v>
      </c>
      <c r="C969" s="117" t="s">
        <v>1345</v>
      </c>
      <c r="D969" s="117" t="s">
        <v>1346</v>
      </c>
      <c r="E969" s="117" t="s">
        <v>1347</v>
      </c>
      <c r="F969" s="117" t="s">
        <v>1344</v>
      </c>
      <c r="G969" s="117" t="s">
        <v>1345</v>
      </c>
      <c r="H969" s="117" t="s">
        <v>1346</v>
      </c>
      <c r="I969" s="117" t="s">
        <v>1347</v>
      </c>
      <c r="J969" s="115"/>
      <c r="N969" s="115"/>
    </row>
    <row r="970" spans="1:14" x14ac:dyDescent="0.2">
      <c r="A970" s="117" t="s">
        <v>4702</v>
      </c>
      <c r="B970" s="117" t="s">
        <v>1344</v>
      </c>
      <c r="C970" s="117" t="s">
        <v>1345</v>
      </c>
      <c r="D970" s="117" t="s">
        <v>1346</v>
      </c>
      <c r="E970" s="117" t="s">
        <v>1347</v>
      </c>
      <c r="F970" s="117" t="s">
        <v>1344</v>
      </c>
      <c r="G970" s="117" t="s">
        <v>1345</v>
      </c>
      <c r="H970" s="117" t="s">
        <v>1346</v>
      </c>
      <c r="I970" s="117" t="s">
        <v>1347</v>
      </c>
      <c r="J970" s="115"/>
      <c r="N970" s="115"/>
    </row>
    <row r="971" spans="1:14" x14ac:dyDescent="0.2">
      <c r="A971" s="117" t="s">
        <v>2338</v>
      </c>
      <c r="B971" s="117" t="s">
        <v>1349</v>
      </c>
      <c r="C971" s="117" t="s">
        <v>1350</v>
      </c>
      <c r="D971" s="117" t="s">
        <v>1351</v>
      </c>
      <c r="E971" s="117" t="s">
        <v>1352</v>
      </c>
      <c r="F971" s="117" t="s">
        <v>1349</v>
      </c>
      <c r="G971" s="117" t="s">
        <v>1350</v>
      </c>
      <c r="H971" s="117" t="s">
        <v>1351</v>
      </c>
      <c r="I971" s="117" t="s">
        <v>1352</v>
      </c>
      <c r="J971" s="115"/>
      <c r="N971" s="115"/>
    </row>
    <row r="972" spans="1:14" x14ac:dyDescent="0.2">
      <c r="A972" s="117" t="s">
        <v>2339</v>
      </c>
      <c r="B972" s="117" t="s">
        <v>1354</v>
      </c>
      <c r="C972" s="117" t="s">
        <v>1355</v>
      </c>
      <c r="D972" s="117" t="s">
        <v>1356</v>
      </c>
      <c r="E972" s="117" t="s">
        <v>1357</v>
      </c>
      <c r="F972" s="117" t="s">
        <v>1354</v>
      </c>
      <c r="G972" s="117" t="s">
        <v>1355</v>
      </c>
      <c r="H972" s="117" t="s">
        <v>1356</v>
      </c>
      <c r="I972" s="117" t="s">
        <v>1357</v>
      </c>
      <c r="J972" s="115"/>
      <c r="N972" s="115"/>
    </row>
    <row r="973" spans="1:14" x14ac:dyDescent="0.2">
      <c r="A973" s="117" t="s">
        <v>2340</v>
      </c>
      <c r="B973" s="117" t="s">
        <v>1359</v>
      </c>
      <c r="C973" s="117" t="s">
        <v>1360</v>
      </c>
      <c r="D973" s="117" t="s">
        <v>1361</v>
      </c>
      <c r="E973" s="117" t="s">
        <v>1362</v>
      </c>
      <c r="F973" s="117" t="s">
        <v>1359</v>
      </c>
      <c r="G973" s="117" t="s">
        <v>1360</v>
      </c>
      <c r="H973" s="117" t="s">
        <v>1361</v>
      </c>
      <c r="I973" s="117" t="s">
        <v>1362</v>
      </c>
      <c r="J973" s="115"/>
      <c r="N973" s="115"/>
    </row>
    <row r="974" spans="1:14" x14ac:dyDescent="0.2">
      <c r="A974" s="117" t="s">
        <v>2341</v>
      </c>
      <c r="B974" s="117" t="s">
        <v>1364</v>
      </c>
      <c r="C974" s="117" t="s">
        <v>1365</v>
      </c>
      <c r="D974" s="117" t="s">
        <v>1366</v>
      </c>
      <c r="E974" s="117" t="s">
        <v>1367</v>
      </c>
      <c r="F974" s="117" t="s">
        <v>1364</v>
      </c>
      <c r="G974" s="117" t="s">
        <v>1365</v>
      </c>
      <c r="H974" s="117" t="s">
        <v>1366</v>
      </c>
      <c r="I974" s="117" t="s">
        <v>1367</v>
      </c>
      <c r="J974" s="115"/>
      <c r="N974" s="115"/>
    </row>
    <row r="975" spans="1:14" x14ac:dyDescent="0.2">
      <c r="A975" s="117" t="s">
        <v>2342</v>
      </c>
      <c r="B975" s="117" t="s">
        <v>1369</v>
      </c>
      <c r="C975" s="117" t="s">
        <v>1370</v>
      </c>
      <c r="D975" s="117" t="s">
        <v>1371</v>
      </c>
      <c r="E975" s="117" t="s">
        <v>1372</v>
      </c>
      <c r="F975" s="117" t="s">
        <v>1369</v>
      </c>
      <c r="G975" s="117" t="s">
        <v>1370</v>
      </c>
      <c r="H975" s="117" t="s">
        <v>3733</v>
      </c>
      <c r="I975" s="117" t="s">
        <v>1372</v>
      </c>
      <c r="J975" s="115"/>
      <c r="N975" s="115"/>
    </row>
    <row r="976" spans="1:14" x14ac:dyDescent="0.2">
      <c r="A976" s="117" t="s">
        <v>4703</v>
      </c>
      <c r="B976" s="117" t="s">
        <v>1369</v>
      </c>
      <c r="C976" s="117" t="s">
        <v>1370</v>
      </c>
      <c r="D976" s="117" t="s">
        <v>1371</v>
      </c>
      <c r="E976" s="117" t="s">
        <v>1372</v>
      </c>
      <c r="F976" s="117" t="s">
        <v>1369</v>
      </c>
      <c r="G976" s="117" t="s">
        <v>1370</v>
      </c>
      <c r="H976" s="117" t="s">
        <v>3733</v>
      </c>
      <c r="I976" s="117" t="s">
        <v>1372</v>
      </c>
      <c r="J976" s="115"/>
      <c r="N976" s="115"/>
    </row>
    <row r="977" spans="1:14" x14ac:dyDescent="0.2">
      <c r="A977" s="117" t="s">
        <v>2343</v>
      </c>
      <c r="B977" s="117" t="s">
        <v>1374</v>
      </c>
      <c r="C977" s="117" t="s">
        <v>1375</v>
      </c>
      <c r="D977" s="117" t="s">
        <v>1376</v>
      </c>
      <c r="E977" s="117" t="s">
        <v>1377</v>
      </c>
      <c r="F977" s="117" t="s">
        <v>1374</v>
      </c>
      <c r="G977" s="117" t="s">
        <v>1375</v>
      </c>
      <c r="H977" s="117" t="s">
        <v>1376</v>
      </c>
      <c r="I977" s="117" t="s">
        <v>1377</v>
      </c>
      <c r="J977" s="115"/>
      <c r="N977" s="115"/>
    </row>
    <row r="978" spans="1:14" x14ac:dyDescent="0.2">
      <c r="A978" s="117" t="s">
        <v>2344</v>
      </c>
      <c r="B978" s="117" t="s">
        <v>1379</v>
      </c>
      <c r="C978" s="117" t="s">
        <v>1380</v>
      </c>
      <c r="D978" s="117" t="s">
        <v>1381</v>
      </c>
      <c r="E978" s="117" t="s">
        <v>1382</v>
      </c>
      <c r="F978" s="117" t="s">
        <v>1379</v>
      </c>
      <c r="G978" s="117" t="s">
        <v>3734</v>
      </c>
      <c r="H978" s="117" t="s">
        <v>3735</v>
      </c>
      <c r="I978" s="117" t="s">
        <v>1382</v>
      </c>
      <c r="J978" s="115"/>
      <c r="N978" s="115"/>
    </row>
    <row r="979" spans="1:14" x14ac:dyDescent="0.2">
      <c r="A979" s="117" t="s">
        <v>2345</v>
      </c>
      <c r="B979" s="117" t="s">
        <v>1384</v>
      </c>
      <c r="C979" s="117" t="s">
        <v>1385</v>
      </c>
      <c r="D979" s="117" t="s">
        <v>1386</v>
      </c>
      <c r="E979" s="117" t="s">
        <v>1387</v>
      </c>
      <c r="F979" s="117" t="s">
        <v>1384</v>
      </c>
      <c r="G979" s="117" t="s">
        <v>1385</v>
      </c>
      <c r="H979" s="117" t="s">
        <v>1386</v>
      </c>
      <c r="I979" s="117" t="s">
        <v>1387</v>
      </c>
      <c r="J979" s="115"/>
      <c r="N979" s="115"/>
    </row>
    <row r="980" spans="1:14" x14ac:dyDescent="0.2">
      <c r="A980" s="117" t="s">
        <v>2346</v>
      </c>
      <c r="B980" s="117" t="s">
        <v>1389</v>
      </c>
      <c r="C980" s="117" t="s">
        <v>1390</v>
      </c>
      <c r="D980" s="117" t="s">
        <v>1391</v>
      </c>
      <c r="E980" s="117" t="s">
        <v>1392</v>
      </c>
      <c r="F980" s="117" t="s">
        <v>1389</v>
      </c>
      <c r="G980" s="117" t="s">
        <v>1390</v>
      </c>
      <c r="H980" s="117" t="s">
        <v>1391</v>
      </c>
      <c r="I980" s="117" t="s">
        <v>1392</v>
      </c>
      <c r="J980" s="115"/>
      <c r="N980" s="115"/>
    </row>
    <row r="981" spans="1:14" x14ac:dyDescent="0.2">
      <c r="A981" s="117" t="s">
        <v>2347</v>
      </c>
      <c r="B981" s="117" t="s">
        <v>1394</v>
      </c>
      <c r="C981" s="117" t="s">
        <v>1395</v>
      </c>
      <c r="D981" s="117" t="s">
        <v>1396</v>
      </c>
      <c r="E981" s="117" t="s">
        <v>1397</v>
      </c>
      <c r="F981" s="117" t="s">
        <v>1394</v>
      </c>
      <c r="G981" s="117" t="s">
        <v>1395</v>
      </c>
      <c r="H981" s="117" t="s">
        <v>1396</v>
      </c>
      <c r="I981" s="117" t="s">
        <v>1397</v>
      </c>
      <c r="J981" s="115"/>
      <c r="N981" s="115"/>
    </row>
    <row r="982" spans="1:14" x14ac:dyDescent="0.2">
      <c r="A982" s="117" t="s">
        <v>2348</v>
      </c>
      <c r="B982" s="117" t="s">
        <v>1399</v>
      </c>
      <c r="C982" s="117" t="s">
        <v>1400</v>
      </c>
      <c r="D982" s="117" t="s">
        <v>1401</v>
      </c>
      <c r="E982" s="117" t="s">
        <v>1402</v>
      </c>
      <c r="F982" s="117" t="s">
        <v>1399</v>
      </c>
      <c r="G982" s="117" t="s">
        <v>1400</v>
      </c>
      <c r="H982" s="117" t="s">
        <v>1401</v>
      </c>
      <c r="I982" s="117" t="s">
        <v>1402</v>
      </c>
      <c r="J982" s="115"/>
      <c r="N982" s="115"/>
    </row>
    <row r="983" spans="1:14" x14ac:dyDescent="0.2">
      <c r="A983" s="117" t="s">
        <v>2349</v>
      </c>
      <c r="B983" s="117" t="s">
        <v>1404</v>
      </c>
      <c r="C983" s="117" t="s">
        <v>1405</v>
      </c>
      <c r="D983" s="117" t="s">
        <v>1406</v>
      </c>
      <c r="E983" s="117" t="s">
        <v>1407</v>
      </c>
      <c r="F983" s="117" t="s">
        <v>1404</v>
      </c>
      <c r="G983" s="117" t="s">
        <v>1405</v>
      </c>
      <c r="H983" s="117" t="s">
        <v>1406</v>
      </c>
      <c r="I983" s="117" t="s">
        <v>1407</v>
      </c>
      <c r="J983" s="115"/>
      <c r="N983" s="115"/>
    </row>
    <row r="984" spans="1:14" x14ac:dyDescent="0.2">
      <c r="A984" s="117" t="s">
        <v>2350</v>
      </c>
      <c r="B984" s="117" t="s">
        <v>1409</v>
      </c>
      <c r="C984" s="117" t="s">
        <v>1410</v>
      </c>
      <c r="D984" s="117" t="s">
        <v>1411</v>
      </c>
      <c r="E984" s="117" t="s">
        <v>1412</v>
      </c>
      <c r="F984" s="117" t="s">
        <v>1409</v>
      </c>
      <c r="G984" s="117" t="s">
        <v>1410</v>
      </c>
      <c r="H984" s="117" t="s">
        <v>1411</v>
      </c>
      <c r="I984" s="117" t="s">
        <v>1412</v>
      </c>
      <c r="J984" s="115"/>
      <c r="N984" s="115"/>
    </row>
    <row r="985" spans="1:14" x14ac:dyDescent="0.2">
      <c r="A985" s="117" t="s">
        <v>2351</v>
      </c>
      <c r="B985" s="117" t="s">
        <v>1414</v>
      </c>
      <c r="C985" s="117" t="s">
        <v>1415</v>
      </c>
      <c r="D985" s="117" t="s">
        <v>1416</v>
      </c>
      <c r="E985" s="117" t="s">
        <v>1417</v>
      </c>
      <c r="F985" s="117" t="s">
        <v>1414</v>
      </c>
      <c r="G985" s="117" t="s">
        <v>1415</v>
      </c>
      <c r="H985" s="117" t="s">
        <v>1416</v>
      </c>
      <c r="I985" s="117" t="s">
        <v>1417</v>
      </c>
      <c r="J985" s="115"/>
      <c r="N985" s="115"/>
    </row>
    <row r="986" spans="1:14" x14ac:dyDescent="0.2">
      <c r="A986" s="117" t="s">
        <v>2352</v>
      </c>
      <c r="B986" s="117" t="s">
        <v>1419</v>
      </c>
      <c r="C986" s="117" t="s">
        <v>1420</v>
      </c>
      <c r="D986" s="117" t="s">
        <v>1421</v>
      </c>
      <c r="E986" s="117" t="s">
        <v>1422</v>
      </c>
      <c r="F986" s="117" t="s">
        <v>1419</v>
      </c>
      <c r="G986" s="117" t="s">
        <v>1420</v>
      </c>
      <c r="H986" s="117" t="s">
        <v>1421</v>
      </c>
      <c r="I986" s="117" t="s">
        <v>1422</v>
      </c>
      <c r="J986" s="115"/>
      <c r="N986" s="115"/>
    </row>
    <row r="987" spans="1:14" x14ac:dyDescent="0.2">
      <c r="A987" s="117" t="s">
        <v>2353</v>
      </c>
      <c r="B987" s="117" t="s">
        <v>1424</v>
      </c>
      <c r="C987" s="117" t="s">
        <v>1425</v>
      </c>
      <c r="D987" s="117" t="s">
        <v>1426</v>
      </c>
      <c r="E987" s="117" t="s">
        <v>1427</v>
      </c>
      <c r="F987" s="117" t="s">
        <v>1424</v>
      </c>
      <c r="G987" s="117" t="s">
        <v>1425</v>
      </c>
      <c r="H987" s="117" t="s">
        <v>1426</v>
      </c>
      <c r="I987" s="117" t="s">
        <v>1427</v>
      </c>
      <c r="J987" s="115"/>
      <c r="N987" s="115"/>
    </row>
    <row r="988" spans="1:14" x14ac:dyDescent="0.2">
      <c r="A988" s="117" t="s">
        <v>2354</v>
      </c>
      <c r="B988" s="117" t="s">
        <v>1429</v>
      </c>
      <c r="C988" s="117" t="s">
        <v>1430</v>
      </c>
      <c r="D988" s="117" t="s">
        <v>1431</v>
      </c>
      <c r="E988" s="117" t="s">
        <v>1432</v>
      </c>
      <c r="F988" s="117" t="s">
        <v>1429</v>
      </c>
      <c r="G988" s="117" t="s">
        <v>1430</v>
      </c>
      <c r="H988" s="117" t="s">
        <v>3736</v>
      </c>
      <c r="I988" s="117" t="s">
        <v>1432</v>
      </c>
      <c r="J988" s="115"/>
      <c r="N988" s="115"/>
    </row>
    <row r="989" spans="1:14" x14ac:dyDescent="0.2">
      <c r="A989" s="117" t="s">
        <v>2355</v>
      </c>
      <c r="B989" s="117" t="s">
        <v>1434</v>
      </c>
      <c r="C989" s="117" t="s">
        <v>1435</v>
      </c>
      <c r="D989" s="117" t="s">
        <v>1436</v>
      </c>
      <c r="E989" s="117" t="s">
        <v>1437</v>
      </c>
      <c r="F989" s="117" t="s">
        <v>1434</v>
      </c>
      <c r="G989" s="117" t="s">
        <v>1435</v>
      </c>
      <c r="H989" s="117" t="s">
        <v>1436</v>
      </c>
      <c r="I989" s="117" t="s">
        <v>1437</v>
      </c>
      <c r="J989" s="115"/>
      <c r="N989" s="115"/>
    </row>
    <row r="990" spans="1:14" x14ac:dyDescent="0.2">
      <c r="A990" s="117" t="s">
        <v>2356</v>
      </c>
      <c r="B990" s="117" t="s">
        <v>1409</v>
      </c>
      <c r="C990" s="117" t="s">
        <v>1410</v>
      </c>
      <c r="D990" s="117" t="s">
        <v>1411</v>
      </c>
      <c r="E990" s="117" t="s">
        <v>1412</v>
      </c>
      <c r="F990" s="117" t="s">
        <v>1409</v>
      </c>
      <c r="G990" s="117" t="s">
        <v>1410</v>
      </c>
      <c r="H990" s="117" t="s">
        <v>1411</v>
      </c>
      <c r="I990" s="117" t="s">
        <v>1412</v>
      </c>
      <c r="J990" s="115"/>
      <c r="N990" s="115"/>
    </row>
    <row r="991" spans="1:14" x14ac:dyDescent="0.2">
      <c r="A991" s="117" t="s">
        <v>2357</v>
      </c>
      <c r="B991" s="117" t="s">
        <v>1440</v>
      </c>
      <c r="C991" s="117" t="s">
        <v>1441</v>
      </c>
      <c r="D991" s="117" t="s">
        <v>1442</v>
      </c>
      <c r="E991" s="117" t="s">
        <v>1443</v>
      </c>
      <c r="F991" s="117" t="s">
        <v>1440</v>
      </c>
      <c r="G991" s="117" t="s">
        <v>1441</v>
      </c>
      <c r="H991" s="117" t="s">
        <v>1442</v>
      </c>
      <c r="I991" s="117" t="s">
        <v>1443</v>
      </c>
      <c r="J991" s="115"/>
      <c r="N991" s="115"/>
    </row>
    <row r="992" spans="1:14" x14ac:dyDescent="0.2">
      <c r="A992" s="117" t="s">
        <v>4704</v>
      </c>
      <c r="B992" s="117" t="s">
        <v>1440</v>
      </c>
      <c r="C992" s="117" t="s">
        <v>1441</v>
      </c>
      <c r="D992" s="117" t="s">
        <v>1442</v>
      </c>
      <c r="E992" s="117" t="s">
        <v>1443</v>
      </c>
      <c r="F992" s="117" t="s">
        <v>1440</v>
      </c>
      <c r="G992" s="117" t="s">
        <v>1441</v>
      </c>
      <c r="H992" s="117" t="s">
        <v>1442</v>
      </c>
      <c r="I992" s="117" t="s">
        <v>1443</v>
      </c>
      <c r="J992" s="115"/>
      <c r="N992" s="115"/>
    </row>
    <row r="993" spans="1:14" x14ac:dyDescent="0.2">
      <c r="A993" s="117" t="s">
        <v>2358</v>
      </c>
      <c r="B993" s="117" t="s">
        <v>2359</v>
      </c>
      <c r="C993" s="117" t="s">
        <v>2360</v>
      </c>
      <c r="D993" s="117" t="s">
        <v>2361</v>
      </c>
      <c r="E993" s="117" t="s">
        <v>2362</v>
      </c>
      <c r="F993" s="117" t="s">
        <v>2359</v>
      </c>
      <c r="G993" s="117" t="s">
        <v>2360</v>
      </c>
      <c r="H993" s="117" t="s">
        <v>2361</v>
      </c>
      <c r="I993" s="117" t="s">
        <v>2362</v>
      </c>
      <c r="J993" s="115"/>
      <c r="N993" s="115"/>
    </row>
    <row r="994" spans="1:14" x14ac:dyDescent="0.2">
      <c r="A994" s="117" t="s">
        <v>2363</v>
      </c>
      <c r="B994" s="117" t="s">
        <v>2364</v>
      </c>
      <c r="C994" s="117" t="s">
        <v>2365</v>
      </c>
      <c r="D994" s="117" t="s">
        <v>2366</v>
      </c>
      <c r="E994" s="117" t="s">
        <v>2367</v>
      </c>
      <c r="F994" s="117" t="s">
        <v>2364</v>
      </c>
      <c r="G994" s="117" t="s">
        <v>2365</v>
      </c>
      <c r="H994" s="117" t="s">
        <v>2366</v>
      </c>
      <c r="I994" s="117" t="s">
        <v>2367</v>
      </c>
      <c r="J994" s="115"/>
      <c r="N994" s="115"/>
    </row>
    <row r="995" spans="1:14" x14ac:dyDescent="0.2">
      <c r="A995" s="117" t="s">
        <v>2368</v>
      </c>
      <c r="B995" s="117" t="s">
        <v>1445</v>
      </c>
      <c r="C995" s="117" t="s">
        <v>1446</v>
      </c>
      <c r="D995" s="117" t="s">
        <v>1447</v>
      </c>
      <c r="E995" s="117" t="s">
        <v>1448</v>
      </c>
      <c r="F995" s="117" t="s">
        <v>1445</v>
      </c>
      <c r="G995" s="117" t="s">
        <v>1446</v>
      </c>
      <c r="H995" s="117" t="s">
        <v>1447</v>
      </c>
      <c r="I995" s="117" t="s">
        <v>1448</v>
      </c>
      <c r="J995" s="115"/>
      <c r="N995" s="115"/>
    </row>
    <row r="996" spans="1:14" x14ac:dyDescent="0.2">
      <c r="A996" s="117" t="s">
        <v>2369</v>
      </c>
      <c r="B996" s="117" t="s">
        <v>1450</v>
      </c>
      <c r="C996" s="117" t="s">
        <v>1451</v>
      </c>
      <c r="D996" s="117" t="s">
        <v>1452</v>
      </c>
      <c r="E996" s="117" t="s">
        <v>1453</v>
      </c>
      <c r="F996" s="117" t="s">
        <v>1450</v>
      </c>
      <c r="G996" s="117" t="s">
        <v>1451</v>
      </c>
      <c r="H996" s="117" t="s">
        <v>1452</v>
      </c>
      <c r="I996" s="117" t="s">
        <v>1453</v>
      </c>
      <c r="J996" s="115"/>
      <c r="N996" s="115"/>
    </row>
    <row r="997" spans="1:14" x14ac:dyDescent="0.2">
      <c r="A997" s="117" t="s">
        <v>2370</v>
      </c>
      <c r="B997" s="117" t="s">
        <v>1460</v>
      </c>
      <c r="C997" s="117" t="s">
        <v>1461</v>
      </c>
      <c r="D997" s="117" t="s">
        <v>1462</v>
      </c>
      <c r="E997" s="117" t="s">
        <v>1463</v>
      </c>
      <c r="F997" s="117" t="s">
        <v>1460</v>
      </c>
      <c r="G997" s="117" t="s">
        <v>1461</v>
      </c>
      <c r="H997" s="117" t="s">
        <v>1462</v>
      </c>
      <c r="I997" s="117" t="s">
        <v>1463</v>
      </c>
      <c r="J997" s="115"/>
      <c r="N997" s="115"/>
    </row>
    <row r="998" spans="1:14" x14ac:dyDescent="0.2">
      <c r="A998" s="117" t="s">
        <v>2371</v>
      </c>
      <c r="B998" s="117" t="s">
        <v>1465</v>
      </c>
      <c r="C998" s="117" t="s">
        <v>1466</v>
      </c>
      <c r="D998" s="117" t="s">
        <v>1467</v>
      </c>
      <c r="E998" s="117" t="s">
        <v>1468</v>
      </c>
      <c r="F998" s="117" t="s">
        <v>1465</v>
      </c>
      <c r="G998" s="117" t="s">
        <v>1466</v>
      </c>
      <c r="H998" s="117" t="s">
        <v>1467</v>
      </c>
      <c r="I998" s="117" t="s">
        <v>1468</v>
      </c>
      <c r="J998" s="115"/>
      <c r="N998" s="115"/>
    </row>
    <row r="999" spans="1:14" x14ac:dyDescent="0.2">
      <c r="A999" s="117" t="s">
        <v>2372</v>
      </c>
      <c r="B999" s="117" t="s">
        <v>1470</v>
      </c>
      <c r="C999" s="117" t="s">
        <v>1471</v>
      </c>
      <c r="D999" s="117" t="s">
        <v>1472</v>
      </c>
      <c r="E999" s="117" t="s">
        <v>1473</v>
      </c>
      <c r="F999" s="117" t="s">
        <v>1470</v>
      </c>
      <c r="G999" s="117" t="s">
        <v>1471</v>
      </c>
      <c r="H999" s="117" t="s">
        <v>1472</v>
      </c>
      <c r="I999" s="117" t="s">
        <v>1473</v>
      </c>
      <c r="J999" s="115"/>
      <c r="N999" s="115"/>
    </row>
    <row r="1000" spans="1:14" x14ac:dyDescent="0.2">
      <c r="A1000" s="117" t="s">
        <v>2373</v>
      </c>
      <c r="B1000" s="117" t="s">
        <v>1475</v>
      </c>
      <c r="C1000" s="117" t="s">
        <v>1476</v>
      </c>
      <c r="D1000" s="117" t="s">
        <v>1477</v>
      </c>
      <c r="E1000" s="117" t="s">
        <v>1478</v>
      </c>
      <c r="F1000" s="117" t="s">
        <v>1475</v>
      </c>
      <c r="G1000" s="117" t="s">
        <v>1476</v>
      </c>
      <c r="H1000" s="117" t="s">
        <v>3737</v>
      </c>
      <c r="I1000" s="117" t="s">
        <v>1478</v>
      </c>
      <c r="J1000" s="115"/>
      <c r="N1000" s="115"/>
    </row>
    <row r="1001" spans="1:14" x14ac:dyDescent="0.2">
      <c r="A1001" s="117" t="s">
        <v>2374</v>
      </c>
      <c r="B1001" s="117" t="s">
        <v>1480</v>
      </c>
      <c r="C1001" s="117" t="s">
        <v>1481</v>
      </c>
      <c r="D1001" s="117" t="s">
        <v>1482</v>
      </c>
      <c r="E1001" s="117" t="s">
        <v>1483</v>
      </c>
      <c r="F1001" s="117" t="s">
        <v>1480</v>
      </c>
      <c r="G1001" s="117" t="s">
        <v>1481</v>
      </c>
      <c r="H1001" s="117" t="s">
        <v>3738</v>
      </c>
      <c r="I1001" s="117" t="s">
        <v>1483</v>
      </c>
      <c r="J1001" s="115"/>
      <c r="N1001" s="115"/>
    </row>
    <row r="1002" spans="1:14" x14ac:dyDescent="0.2">
      <c r="A1002" s="117" t="s">
        <v>2375</v>
      </c>
      <c r="B1002" s="117" t="s">
        <v>1450</v>
      </c>
      <c r="C1002" s="117" t="s">
        <v>1451</v>
      </c>
      <c r="D1002" s="117" t="s">
        <v>1452</v>
      </c>
      <c r="E1002" s="117" t="s">
        <v>1453</v>
      </c>
      <c r="F1002" s="117" t="s">
        <v>1450</v>
      </c>
      <c r="G1002" s="117" t="s">
        <v>1451</v>
      </c>
      <c r="H1002" s="117" t="s">
        <v>1452</v>
      </c>
      <c r="I1002" s="117" t="s">
        <v>1453</v>
      </c>
      <c r="J1002" s="115"/>
      <c r="N1002" s="115"/>
    </row>
    <row r="1003" spans="1:14" x14ac:dyDescent="0.2">
      <c r="A1003" s="117" t="s">
        <v>2376</v>
      </c>
      <c r="B1003" s="117" t="s">
        <v>1486</v>
      </c>
      <c r="C1003" s="117" t="s">
        <v>1487</v>
      </c>
      <c r="D1003" s="117" t="s">
        <v>1488</v>
      </c>
      <c r="E1003" s="117" t="s">
        <v>1489</v>
      </c>
      <c r="F1003" s="117" t="s">
        <v>1486</v>
      </c>
      <c r="G1003" s="117" t="s">
        <v>1487</v>
      </c>
      <c r="H1003" s="117" t="s">
        <v>1488</v>
      </c>
      <c r="I1003" s="117" t="s">
        <v>1489</v>
      </c>
      <c r="J1003" s="115"/>
      <c r="N1003" s="115"/>
    </row>
    <row r="1004" spans="1:14" x14ac:dyDescent="0.2">
      <c r="A1004" s="117" t="s">
        <v>2377</v>
      </c>
      <c r="B1004" s="117" t="s">
        <v>1450</v>
      </c>
      <c r="C1004" s="117" t="s">
        <v>1451</v>
      </c>
      <c r="D1004" s="117" t="s">
        <v>1452</v>
      </c>
      <c r="E1004" s="117" t="s">
        <v>1453</v>
      </c>
      <c r="F1004" s="117" t="s">
        <v>1450</v>
      </c>
      <c r="G1004" s="117" t="s">
        <v>1451</v>
      </c>
      <c r="H1004" s="117" t="s">
        <v>1452</v>
      </c>
      <c r="I1004" s="117" t="s">
        <v>1453</v>
      </c>
      <c r="J1004" s="115"/>
      <c r="N1004" s="115"/>
    </row>
    <row r="1005" spans="1:14" x14ac:dyDescent="0.2">
      <c r="A1005" s="117" t="s">
        <v>2378</v>
      </c>
      <c r="B1005" s="117" t="s">
        <v>1492</v>
      </c>
      <c r="C1005" s="117" t="s">
        <v>1493</v>
      </c>
      <c r="D1005" s="117" t="s">
        <v>1494</v>
      </c>
      <c r="E1005" s="117" t="s">
        <v>1495</v>
      </c>
      <c r="F1005" s="117" t="s">
        <v>1492</v>
      </c>
      <c r="G1005" s="117" t="s">
        <v>1493</v>
      </c>
      <c r="H1005" s="117" t="s">
        <v>1494</v>
      </c>
      <c r="I1005" s="117" t="s">
        <v>1495</v>
      </c>
      <c r="J1005" s="115"/>
      <c r="N1005" s="115"/>
    </row>
    <row r="1006" spans="1:14" x14ac:dyDescent="0.2">
      <c r="A1006" s="117" t="s">
        <v>2379</v>
      </c>
      <c r="B1006" s="117" t="s">
        <v>2380</v>
      </c>
      <c r="C1006" s="117" t="s">
        <v>2381</v>
      </c>
      <c r="D1006" s="117" t="s">
        <v>2382</v>
      </c>
      <c r="E1006" s="117" t="s">
        <v>2383</v>
      </c>
      <c r="F1006" s="117" t="s">
        <v>3739</v>
      </c>
      <c r="G1006" s="117" t="s">
        <v>3740</v>
      </c>
      <c r="H1006" s="117" t="s">
        <v>3741</v>
      </c>
      <c r="I1006" s="117" t="s">
        <v>4705</v>
      </c>
      <c r="J1006" s="115"/>
      <c r="N1006" s="115"/>
    </row>
    <row r="1007" spans="1:14" x14ac:dyDescent="0.2">
      <c r="A1007" s="117" t="s">
        <v>4706</v>
      </c>
      <c r="B1007" s="117" t="s">
        <v>2380</v>
      </c>
      <c r="C1007" s="117" t="s">
        <v>2381</v>
      </c>
      <c r="D1007" s="117" t="s">
        <v>2382</v>
      </c>
      <c r="E1007" s="117" t="s">
        <v>2383</v>
      </c>
      <c r="F1007" s="117" t="s">
        <v>3739</v>
      </c>
      <c r="G1007" s="117" t="s">
        <v>3740</v>
      </c>
      <c r="H1007" s="117" t="s">
        <v>3741</v>
      </c>
      <c r="I1007" s="117" t="s">
        <v>4705</v>
      </c>
      <c r="J1007" s="115"/>
      <c r="N1007" s="115"/>
    </row>
    <row r="1008" spans="1:14" x14ac:dyDescent="0.2">
      <c r="A1008" s="117" t="s">
        <v>2384</v>
      </c>
      <c r="B1008" s="117" t="s">
        <v>2385</v>
      </c>
      <c r="C1008" s="117" t="s">
        <v>2386</v>
      </c>
      <c r="D1008" s="117" t="s">
        <v>2387</v>
      </c>
      <c r="E1008" s="117" t="s">
        <v>2388</v>
      </c>
      <c r="F1008" s="117" t="s">
        <v>3742</v>
      </c>
      <c r="G1008" s="117" t="s">
        <v>3740</v>
      </c>
      <c r="H1008" s="117" t="s">
        <v>3743</v>
      </c>
      <c r="I1008" s="117" t="s">
        <v>4707</v>
      </c>
      <c r="J1008" s="115"/>
      <c r="N1008" s="115"/>
    </row>
    <row r="1009" spans="1:14" x14ac:dyDescent="0.2">
      <c r="A1009" s="117" t="s">
        <v>2389</v>
      </c>
      <c r="B1009" s="117" t="s">
        <v>2390</v>
      </c>
      <c r="C1009" s="117" t="s">
        <v>2391</v>
      </c>
      <c r="D1009" s="117" t="s">
        <v>2392</v>
      </c>
      <c r="E1009" s="117" t="s">
        <v>2393</v>
      </c>
      <c r="F1009" s="117" t="s">
        <v>2390</v>
      </c>
      <c r="G1009" s="117" t="s">
        <v>2391</v>
      </c>
      <c r="H1009" s="117" t="s">
        <v>2392</v>
      </c>
      <c r="I1009" s="117" t="s">
        <v>2393</v>
      </c>
      <c r="J1009" s="115"/>
      <c r="N1009" s="115"/>
    </row>
    <row r="1010" spans="1:14" x14ac:dyDescent="0.2">
      <c r="A1010" s="117" t="s">
        <v>2394</v>
      </c>
      <c r="B1010" s="117" t="s">
        <v>1497</v>
      </c>
      <c r="C1010" s="117" t="s">
        <v>1498</v>
      </c>
      <c r="D1010" s="117" t="s">
        <v>1499</v>
      </c>
      <c r="E1010" s="117" t="s">
        <v>1500</v>
      </c>
      <c r="F1010" s="117" t="s">
        <v>1497</v>
      </c>
      <c r="G1010" s="117" t="s">
        <v>1498</v>
      </c>
      <c r="H1010" s="117" t="s">
        <v>1499</v>
      </c>
      <c r="I1010" s="117" t="s">
        <v>1500</v>
      </c>
      <c r="J1010" s="115"/>
      <c r="N1010" s="115"/>
    </row>
    <row r="1011" spans="1:14" x14ac:dyDescent="0.2">
      <c r="A1011" s="117" t="s">
        <v>4708</v>
      </c>
      <c r="B1011" s="117" t="s">
        <v>1497</v>
      </c>
      <c r="C1011" s="117" t="s">
        <v>1498</v>
      </c>
      <c r="D1011" s="117" t="s">
        <v>1499</v>
      </c>
      <c r="E1011" s="117" t="s">
        <v>1500</v>
      </c>
      <c r="F1011" s="117" t="s">
        <v>1497</v>
      </c>
      <c r="G1011" s="117" t="s">
        <v>1498</v>
      </c>
      <c r="H1011" s="117" t="s">
        <v>1499</v>
      </c>
      <c r="I1011" s="117" t="s">
        <v>1500</v>
      </c>
      <c r="J1011" s="115"/>
      <c r="N1011" s="115"/>
    </row>
    <row r="1012" spans="1:14" x14ac:dyDescent="0.2">
      <c r="A1012" s="117" t="s">
        <v>2395</v>
      </c>
      <c r="B1012" s="117" t="s">
        <v>1502</v>
      </c>
      <c r="C1012" s="117" t="s">
        <v>1503</v>
      </c>
      <c r="D1012" s="117" t="s">
        <v>1504</v>
      </c>
      <c r="E1012" s="117" t="s">
        <v>5471</v>
      </c>
      <c r="F1012" s="117" t="s">
        <v>1502</v>
      </c>
      <c r="G1012" s="117" t="s">
        <v>1503</v>
      </c>
      <c r="H1012" s="117" t="s">
        <v>1504</v>
      </c>
      <c r="I1012" s="117" t="s">
        <v>5471</v>
      </c>
      <c r="J1012" s="115"/>
      <c r="N1012" s="115"/>
    </row>
    <row r="1013" spans="1:14" x14ac:dyDescent="0.2">
      <c r="A1013" s="117" t="s">
        <v>2396</v>
      </c>
      <c r="B1013" s="117" t="s">
        <v>1507</v>
      </c>
      <c r="C1013" s="117" t="s">
        <v>5432</v>
      </c>
      <c r="D1013" s="117" t="s">
        <v>1508</v>
      </c>
      <c r="E1013" s="117" t="s">
        <v>1509</v>
      </c>
      <c r="F1013" s="117" t="s">
        <v>1507</v>
      </c>
      <c r="G1013" s="117" t="s">
        <v>5432</v>
      </c>
      <c r="H1013" s="117" t="s">
        <v>1508</v>
      </c>
      <c r="I1013" s="117" t="s">
        <v>1509</v>
      </c>
      <c r="J1013" s="115"/>
      <c r="N1013" s="115"/>
    </row>
    <row r="1014" spans="1:14" x14ac:dyDescent="0.2">
      <c r="A1014" s="117" t="s">
        <v>2397</v>
      </c>
      <c r="B1014" s="117" t="s">
        <v>2398</v>
      </c>
      <c r="C1014" s="117" t="s">
        <v>2399</v>
      </c>
      <c r="D1014" s="117" t="s">
        <v>2400</v>
      </c>
      <c r="E1014" s="117" t="s">
        <v>2401</v>
      </c>
      <c r="F1014" s="117" t="s">
        <v>2398</v>
      </c>
      <c r="G1014" s="117" t="s">
        <v>2399</v>
      </c>
      <c r="H1014" s="117" t="s">
        <v>2400</v>
      </c>
      <c r="I1014" s="117" t="s">
        <v>2401</v>
      </c>
      <c r="J1014" s="115"/>
      <c r="N1014" s="115"/>
    </row>
    <row r="1015" spans="1:14" x14ac:dyDescent="0.2">
      <c r="A1015" s="117" t="s">
        <v>2402</v>
      </c>
      <c r="B1015" s="117" t="s">
        <v>2403</v>
      </c>
      <c r="C1015" s="117" t="s">
        <v>2404</v>
      </c>
      <c r="D1015" s="117" t="s">
        <v>2405</v>
      </c>
      <c r="E1015" s="117" t="s">
        <v>2406</v>
      </c>
      <c r="F1015" s="117" t="s">
        <v>2403</v>
      </c>
      <c r="G1015" s="117" t="s">
        <v>2404</v>
      </c>
      <c r="H1015" s="117" t="s">
        <v>2405</v>
      </c>
      <c r="I1015" s="117" t="s">
        <v>2406</v>
      </c>
      <c r="J1015" s="115"/>
      <c r="N1015" s="115"/>
    </row>
    <row r="1016" spans="1:14" x14ac:dyDescent="0.2">
      <c r="A1016" s="117" t="s">
        <v>3785</v>
      </c>
      <c r="B1016" s="117" t="s">
        <v>1511</v>
      </c>
      <c r="C1016" s="117" t="s">
        <v>1512</v>
      </c>
      <c r="D1016" s="117" t="s">
        <v>1513</v>
      </c>
      <c r="E1016" s="117" t="s">
        <v>1514</v>
      </c>
      <c r="F1016" s="117" t="s">
        <v>1511</v>
      </c>
      <c r="G1016" s="117" t="s">
        <v>1512</v>
      </c>
      <c r="H1016" s="117" t="s">
        <v>1513</v>
      </c>
      <c r="I1016" s="117" t="s">
        <v>1514</v>
      </c>
      <c r="J1016" s="115"/>
      <c r="N1016" s="115"/>
    </row>
    <row r="1017" spans="1:14" x14ac:dyDescent="0.2">
      <c r="A1017" s="117" t="s">
        <v>4709</v>
      </c>
      <c r="B1017" s="117" t="s">
        <v>1511</v>
      </c>
      <c r="C1017" s="117" t="s">
        <v>1512</v>
      </c>
      <c r="D1017" s="117" t="s">
        <v>1513</v>
      </c>
      <c r="E1017" s="117" t="s">
        <v>1514</v>
      </c>
      <c r="F1017" s="117" t="s">
        <v>1511</v>
      </c>
      <c r="G1017" s="117" t="s">
        <v>1512</v>
      </c>
      <c r="H1017" s="117" t="s">
        <v>1513</v>
      </c>
      <c r="I1017" s="117" t="s">
        <v>1514</v>
      </c>
      <c r="J1017" s="115"/>
      <c r="N1017" s="115"/>
    </row>
    <row r="1018" spans="1:14" x14ac:dyDescent="0.2">
      <c r="A1018" s="117" t="s">
        <v>2407</v>
      </c>
      <c r="B1018" s="117" t="s">
        <v>4247</v>
      </c>
      <c r="C1018" s="117" t="s">
        <v>4248</v>
      </c>
      <c r="D1018" s="117" t="s">
        <v>4249</v>
      </c>
      <c r="E1018" s="117" t="s">
        <v>4250</v>
      </c>
      <c r="F1018" s="117" t="s">
        <v>4247</v>
      </c>
      <c r="G1018" s="117" t="s">
        <v>4248</v>
      </c>
      <c r="H1018" s="117" t="s">
        <v>4249</v>
      </c>
      <c r="I1018" s="117" t="s">
        <v>4250</v>
      </c>
      <c r="J1018" s="115"/>
      <c r="N1018" s="115"/>
    </row>
    <row r="1019" spans="1:14" x14ac:dyDescent="0.2">
      <c r="A1019" s="117" t="s">
        <v>2408</v>
      </c>
      <c r="B1019" s="117" t="s">
        <v>2409</v>
      </c>
      <c r="C1019" s="117" t="s">
        <v>2410</v>
      </c>
      <c r="D1019" s="117" t="s">
        <v>2411</v>
      </c>
      <c r="E1019" s="117" t="s">
        <v>2412</v>
      </c>
      <c r="F1019" s="117" t="s">
        <v>2409</v>
      </c>
      <c r="G1019" s="117" t="s">
        <v>2410</v>
      </c>
      <c r="H1019" s="117" t="s">
        <v>2411</v>
      </c>
      <c r="I1019" s="117" t="s">
        <v>2412</v>
      </c>
      <c r="J1019" s="115"/>
      <c r="N1019" s="115"/>
    </row>
    <row r="1020" spans="1:14" x14ac:dyDescent="0.2">
      <c r="A1020" s="117" t="s">
        <v>2413</v>
      </c>
      <c r="B1020" s="117" t="s">
        <v>1517</v>
      </c>
      <c r="C1020" s="117" t="s">
        <v>1518</v>
      </c>
      <c r="D1020" s="117" t="s">
        <v>1519</v>
      </c>
      <c r="E1020" s="117" t="s">
        <v>1520</v>
      </c>
      <c r="F1020" s="117" t="s">
        <v>3745</v>
      </c>
      <c r="G1020" s="117" t="s">
        <v>3746</v>
      </c>
      <c r="H1020" s="117" t="s">
        <v>3747</v>
      </c>
      <c r="I1020" s="117" t="s">
        <v>1520</v>
      </c>
      <c r="J1020" s="115"/>
      <c r="N1020" s="115"/>
    </row>
    <row r="1021" spans="1:14" x14ac:dyDescent="0.2">
      <c r="A1021" s="117" t="s">
        <v>2414</v>
      </c>
      <c r="B1021" s="117" t="s">
        <v>1522</v>
      </c>
      <c r="C1021" s="117" t="s">
        <v>1523</v>
      </c>
      <c r="D1021" s="117" t="s">
        <v>1524</v>
      </c>
      <c r="E1021" s="117" t="s">
        <v>1525</v>
      </c>
      <c r="F1021" s="117" t="s">
        <v>1522</v>
      </c>
      <c r="G1021" s="117" t="s">
        <v>1523</v>
      </c>
      <c r="H1021" s="117" t="s">
        <v>1524</v>
      </c>
      <c r="I1021" s="117" t="s">
        <v>1525</v>
      </c>
      <c r="J1021" s="115"/>
      <c r="N1021" s="115"/>
    </row>
    <row r="1022" spans="1:14" x14ac:dyDescent="0.2">
      <c r="A1022" s="117" t="s">
        <v>4710</v>
      </c>
      <c r="B1022" s="117" t="s">
        <v>1522</v>
      </c>
      <c r="C1022" s="117" t="s">
        <v>1523</v>
      </c>
      <c r="D1022" s="117" t="s">
        <v>1524</v>
      </c>
      <c r="E1022" s="117" t="s">
        <v>1525</v>
      </c>
      <c r="F1022" s="117" t="s">
        <v>1522</v>
      </c>
      <c r="G1022" s="117" t="s">
        <v>1523</v>
      </c>
      <c r="H1022" s="117" t="s">
        <v>1524</v>
      </c>
      <c r="I1022" s="117" t="s">
        <v>1525</v>
      </c>
      <c r="J1022" s="115"/>
      <c r="N1022" s="115"/>
    </row>
    <row r="1023" spans="1:14" x14ac:dyDescent="0.2">
      <c r="A1023" s="117" t="s">
        <v>2415</v>
      </c>
      <c r="B1023" s="117" t="s">
        <v>1527</v>
      </c>
      <c r="C1023" s="117" t="s">
        <v>1528</v>
      </c>
      <c r="D1023" s="117" t="s">
        <v>1529</v>
      </c>
      <c r="E1023" s="117" t="s">
        <v>1530</v>
      </c>
      <c r="F1023" s="117" t="s">
        <v>1527</v>
      </c>
      <c r="G1023" s="117" t="s">
        <v>1528</v>
      </c>
      <c r="H1023" s="117" t="s">
        <v>1529</v>
      </c>
      <c r="I1023" s="117" t="s">
        <v>1530</v>
      </c>
      <c r="J1023" s="115"/>
      <c r="N1023" s="115"/>
    </row>
    <row r="1024" spans="1:14" x14ac:dyDescent="0.2">
      <c r="A1024" s="117" t="s">
        <v>2416</v>
      </c>
      <c r="B1024" s="117" t="s">
        <v>1532</v>
      </c>
      <c r="C1024" s="117" t="s">
        <v>1533</v>
      </c>
      <c r="D1024" s="117" t="s">
        <v>1534</v>
      </c>
      <c r="E1024" s="117" t="s">
        <v>1535</v>
      </c>
      <c r="F1024" s="117" t="s">
        <v>1532</v>
      </c>
      <c r="G1024" s="117" t="s">
        <v>1533</v>
      </c>
      <c r="H1024" s="117" t="s">
        <v>1534</v>
      </c>
      <c r="I1024" s="117" t="s">
        <v>1535</v>
      </c>
      <c r="J1024" s="115"/>
      <c r="N1024" s="115"/>
    </row>
    <row r="1025" spans="1:14" x14ac:dyDescent="0.2">
      <c r="A1025" s="117" t="s">
        <v>2417</v>
      </c>
      <c r="B1025" s="117" t="s">
        <v>1537</v>
      </c>
      <c r="C1025" s="117" t="s">
        <v>1538</v>
      </c>
      <c r="D1025" s="117" t="s">
        <v>1539</v>
      </c>
      <c r="E1025" s="117" t="s">
        <v>1540</v>
      </c>
      <c r="F1025" s="117" t="s">
        <v>1537</v>
      </c>
      <c r="G1025" s="117" t="s">
        <v>1538</v>
      </c>
      <c r="H1025" s="117" t="s">
        <v>1539</v>
      </c>
      <c r="I1025" s="117" t="s">
        <v>1540</v>
      </c>
      <c r="J1025" s="115"/>
      <c r="N1025" s="115"/>
    </row>
    <row r="1026" spans="1:14" x14ac:dyDescent="0.2">
      <c r="A1026" s="117" t="s">
        <v>2418</v>
      </c>
      <c r="B1026" s="117" t="s">
        <v>1542</v>
      </c>
      <c r="C1026" s="117" t="s">
        <v>1543</v>
      </c>
      <c r="D1026" s="117" t="s">
        <v>1544</v>
      </c>
      <c r="E1026" s="117" t="s">
        <v>1545</v>
      </c>
      <c r="F1026" s="117" t="s">
        <v>1542</v>
      </c>
      <c r="G1026" s="117" t="s">
        <v>1543</v>
      </c>
      <c r="H1026" s="117" t="s">
        <v>1544</v>
      </c>
      <c r="I1026" s="117" t="s">
        <v>1545</v>
      </c>
      <c r="J1026" s="115"/>
      <c r="N1026" s="115"/>
    </row>
    <row r="1027" spans="1:14" x14ac:dyDescent="0.2">
      <c r="A1027" s="117" t="s">
        <v>2419</v>
      </c>
      <c r="B1027" s="117" t="s">
        <v>1547</v>
      </c>
      <c r="C1027" s="117" t="s">
        <v>1548</v>
      </c>
      <c r="D1027" s="117" t="s">
        <v>1549</v>
      </c>
      <c r="E1027" s="117" t="s">
        <v>1550</v>
      </c>
      <c r="F1027" s="117" t="s">
        <v>1547</v>
      </c>
      <c r="G1027" s="117" t="s">
        <v>1548</v>
      </c>
      <c r="H1027" s="117" t="s">
        <v>1549</v>
      </c>
      <c r="I1027" s="117" t="s">
        <v>4252</v>
      </c>
      <c r="J1027" s="115"/>
      <c r="N1027" s="115"/>
    </row>
    <row r="1028" spans="1:14" x14ac:dyDescent="0.2">
      <c r="A1028" s="117" t="s">
        <v>4711</v>
      </c>
      <c r="B1028" s="117" t="s">
        <v>4712</v>
      </c>
      <c r="C1028" s="117" t="s">
        <v>4713</v>
      </c>
      <c r="D1028" s="117" t="s">
        <v>4714</v>
      </c>
      <c r="E1028" s="117" t="s">
        <v>4715</v>
      </c>
      <c r="F1028" s="117" t="s">
        <v>4712</v>
      </c>
      <c r="G1028" s="117" t="s">
        <v>4713</v>
      </c>
      <c r="H1028" s="117" t="s">
        <v>4714</v>
      </c>
      <c r="I1028" s="117" t="s">
        <v>4715</v>
      </c>
      <c r="J1028" s="115"/>
      <c r="N1028" s="115"/>
    </row>
    <row r="1029" spans="1:14" x14ac:dyDescent="0.2">
      <c r="A1029" s="117" t="s">
        <v>4716</v>
      </c>
      <c r="B1029" s="117" t="s">
        <v>4717</v>
      </c>
      <c r="C1029" s="117" t="s">
        <v>4718</v>
      </c>
      <c r="D1029" s="117" t="s">
        <v>4719</v>
      </c>
      <c r="E1029" s="117" t="s">
        <v>4720</v>
      </c>
      <c r="F1029" s="117" t="s">
        <v>4717</v>
      </c>
      <c r="G1029" s="117" t="s">
        <v>4718</v>
      </c>
      <c r="H1029" s="117" t="s">
        <v>4719</v>
      </c>
      <c r="I1029" s="117" t="s">
        <v>4720</v>
      </c>
      <c r="J1029" s="115"/>
      <c r="N1029" s="115"/>
    </row>
    <row r="1030" spans="1:14" x14ac:dyDescent="0.2">
      <c r="A1030" s="117" t="s">
        <v>2420</v>
      </c>
      <c r="B1030" s="117" t="s">
        <v>2421</v>
      </c>
      <c r="C1030" s="117" t="s">
        <v>2422</v>
      </c>
      <c r="D1030" s="117" t="s">
        <v>2423</v>
      </c>
      <c r="E1030" s="117" t="s">
        <v>2424</v>
      </c>
      <c r="F1030" s="117" t="s">
        <v>2421</v>
      </c>
      <c r="G1030" s="117" t="s">
        <v>2422</v>
      </c>
      <c r="H1030" s="117" t="s">
        <v>2423</v>
      </c>
      <c r="I1030" s="117" t="s">
        <v>2424</v>
      </c>
      <c r="J1030" s="115"/>
      <c r="N1030" s="115"/>
    </row>
    <row r="1031" spans="1:14" x14ac:dyDescent="0.2">
      <c r="A1031" s="117" t="s">
        <v>4721</v>
      </c>
      <c r="B1031" s="117" t="s">
        <v>2421</v>
      </c>
      <c r="C1031" s="117" t="s">
        <v>2422</v>
      </c>
      <c r="D1031" s="117" t="s">
        <v>2423</v>
      </c>
      <c r="E1031" s="117" t="s">
        <v>2424</v>
      </c>
      <c r="F1031" s="117" t="s">
        <v>2421</v>
      </c>
      <c r="G1031" s="117" t="s">
        <v>2422</v>
      </c>
      <c r="H1031" s="117" t="s">
        <v>2423</v>
      </c>
      <c r="I1031" s="117" t="s">
        <v>2424</v>
      </c>
      <c r="J1031" s="115"/>
      <c r="N1031" s="115"/>
    </row>
    <row r="1032" spans="1:14" x14ac:dyDescent="0.2">
      <c r="A1032" s="117" t="s">
        <v>2425</v>
      </c>
      <c r="B1032" s="117" t="s">
        <v>2426</v>
      </c>
      <c r="C1032" s="117" t="s">
        <v>2427</v>
      </c>
      <c r="D1032" s="117" t="s">
        <v>2428</v>
      </c>
      <c r="E1032" s="117" t="s">
        <v>2429</v>
      </c>
      <c r="F1032" s="117" t="s">
        <v>2426</v>
      </c>
      <c r="G1032" s="117" t="s">
        <v>2427</v>
      </c>
      <c r="H1032" s="117" t="s">
        <v>2428</v>
      </c>
      <c r="I1032" s="117" t="s">
        <v>2429</v>
      </c>
      <c r="J1032" s="115"/>
      <c r="N1032" s="115"/>
    </row>
    <row r="1033" spans="1:14" x14ac:dyDescent="0.2">
      <c r="A1033" s="117" t="s">
        <v>4722</v>
      </c>
      <c r="B1033" s="117" t="s">
        <v>2426</v>
      </c>
      <c r="C1033" s="117" t="s">
        <v>2427</v>
      </c>
      <c r="D1033" s="117" t="s">
        <v>2428</v>
      </c>
      <c r="E1033" s="117" t="s">
        <v>2429</v>
      </c>
      <c r="F1033" s="117" t="s">
        <v>2426</v>
      </c>
      <c r="G1033" s="117" t="s">
        <v>2427</v>
      </c>
      <c r="H1033" s="117" t="s">
        <v>2428</v>
      </c>
      <c r="I1033" s="117" t="s">
        <v>2429</v>
      </c>
      <c r="J1033" s="115"/>
      <c r="N1033" s="115"/>
    </row>
    <row r="1034" spans="1:14" x14ac:dyDescent="0.2">
      <c r="A1034" s="117" t="s">
        <v>2430</v>
      </c>
      <c r="B1034" s="117" t="s">
        <v>2431</v>
      </c>
      <c r="C1034" s="117" t="s">
        <v>2432</v>
      </c>
      <c r="D1034" s="117" t="s">
        <v>2433</v>
      </c>
      <c r="E1034" s="117" t="s">
        <v>2434</v>
      </c>
      <c r="F1034" s="117" t="s">
        <v>2431</v>
      </c>
      <c r="G1034" s="117" t="s">
        <v>2432</v>
      </c>
      <c r="H1034" s="117" t="s">
        <v>2433</v>
      </c>
      <c r="I1034" s="117" t="s">
        <v>2434</v>
      </c>
      <c r="J1034" s="115"/>
      <c r="N1034" s="115"/>
    </row>
    <row r="1035" spans="1:14" x14ac:dyDescent="0.2">
      <c r="A1035" s="117" t="s">
        <v>4723</v>
      </c>
      <c r="B1035" s="117" t="s">
        <v>2431</v>
      </c>
      <c r="C1035" s="117" t="s">
        <v>2432</v>
      </c>
      <c r="D1035" s="117" t="s">
        <v>2433</v>
      </c>
      <c r="E1035" s="117" t="s">
        <v>2434</v>
      </c>
      <c r="F1035" s="117" t="s">
        <v>2431</v>
      </c>
      <c r="G1035" s="117" t="s">
        <v>2432</v>
      </c>
      <c r="H1035" s="117" t="s">
        <v>2433</v>
      </c>
      <c r="I1035" s="117" t="s">
        <v>2434</v>
      </c>
      <c r="J1035" s="115"/>
      <c r="N1035" s="115"/>
    </row>
    <row r="1036" spans="1:14" x14ac:dyDescent="0.2">
      <c r="A1036" s="117" t="s">
        <v>2435</v>
      </c>
      <c r="B1036" s="117" t="s">
        <v>1552</v>
      </c>
      <c r="C1036" s="117" t="s">
        <v>1553</v>
      </c>
      <c r="D1036" s="117" t="s">
        <v>1554</v>
      </c>
      <c r="E1036" s="117" t="s">
        <v>1555</v>
      </c>
      <c r="F1036" s="117" t="s">
        <v>3751</v>
      </c>
      <c r="G1036" s="117" t="s">
        <v>1558</v>
      </c>
      <c r="H1036" s="117" t="s">
        <v>1559</v>
      </c>
      <c r="I1036" s="117" t="s">
        <v>1555</v>
      </c>
      <c r="J1036" s="115"/>
      <c r="N1036" s="115"/>
    </row>
    <row r="1037" spans="1:14" x14ac:dyDescent="0.2">
      <c r="A1037" s="117" t="s">
        <v>4724</v>
      </c>
      <c r="B1037" s="117" t="s">
        <v>1552</v>
      </c>
      <c r="C1037" s="117" t="s">
        <v>1553</v>
      </c>
      <c r="D1037" s="117" t="s">
        <v>1554</v>
      </c>
      <c r="E1037" s="117" t="s">
        <v>1555</v>
      </c>
      <c r="F1037" s="117" t="s">
        <v>3751</v>
      </c>
      <c r="G1037" s="117" t="s">
        <v>1558</v>
      </c>
      <c r="H1037" s="117" t="s">
        <v>1559</v>
      </c>
      <c r="I1037" s="117" t="s">
        <v>1555</v>
      </c>
      <c r="J1037" s="115"/>
      <c r="N1037" s="115"/>
    </row>
    <row r="1038" spans="1:14" x14ac:dyDescent="0.2">
      <c r="A1038" s="117" t="s">
        <v>2436</v>
      </c>
      <c r="B1038" s="117" t="s">
        <v>1557</v>
      </c>
      <c r="C1038" s="117" t="s">
        <v>1558</v>
      </c>
      <c r="D1038" s="117" t="s">
        <v>1559</v>
      </c>
      <c r="E1038" s="117" t="s">
        <v>1555</v>
      </c>
      <c r="F1038" s="117" t="s">
        <v>1557</v>
      </c>
      <c r="G1038" s="117" t="s">
        <v>1558</v>
      </c>
      <c r="H1038" s="117" t="s">
        <v>1559</v>
      </c>
      <c r="I1038" s="117" t="s">
        <v>1555</v>
      </c>
      <c r="J1038" s="115"/>
      <c r="N1038" s="115"/>
    </row>
    <row r="1039" spans="1:14" x14ac:dyDescent="0.2">
      <c r="A1039" s="117" t="s">
        <v>2437</v>
      </c>
      <c r="B1039" s="117" t="s">
        <v>1561</v>
      </c>
      <c r="C1039" s="117" t="s">
        <v>1562</v>
      </c>
      <c r="D1039" s="117" t="s">
        <v>1563</v>
      </c>
      <c r="E1039" s="117" t="s">
        <v>1564</v>
      </c>
      <c r="F1039" s="117" t="s">
        <v>1561</v>
      </c>
      <c r="G1039" s="117" t="s">
        <v>1562</v>
      </c>
      <c r="H1039" s="117" t="s">
        <v>1563</v>
      </c>
      <c r="I1039" s="117" t="s">
        <v>1564</v>
      </c>
      <c r="J1039" s="115"/>
      <c r="N1039" s="115"/>
    </row>
    <row r="1040" spans="1:14" x14ac:dyDescent="0.2">
      <c r="A1040" s="117" t="s">
        <v>2438</v>
      </c>
      <c r="B1040" s="117" t="s">
        <v>1566</v>
      </c>
      <c r="C1040" s="117" t="s">
        <v>1567</v>
      </c>
      <c r="D1040" s="117" t="s">
        <v>1568</v>
      </c>
      <c r="E1040" s="117" t="s">
        <v>1569</v>
      </c>
      <c r="F1040" s="117" t="s">
        <v>1566</v>
      </c>
      <c r="G1040" s="117" t="s">
        <v>1567</v>
      </c>
      <c r="H1040" s="117" t="s">
        <v>1568</v>
      </c>
      <c r="I1040" s="117" t="s">
        <v>1569</v>
      </c>
      <c r="J1040" s="115"/>
      <c r="N1040" s="115"/>
    </row>
    <row r="1041" spans="1:14" x14ac:dyDescent="0.2">
      <c r="A1041" s="117" t="s">
        <v>2439</v>
      </c>
      <c r="B1041" s="115" t="s">
        <v>1571</v>
      </c>
      <c r="C1041" s="117" t="s">
        <v>1572</v>
      </c>
      <c r="D1041" s="117" t="s">
        <v>1573</v>
      </c>
      <c r="E1041" s="117" t="s">
        <v>1574</v>
      </c>
      <c r="F1041" s="117" t="s">
        <v>1571</v>
      </c>
      <c r="G1041" s="117" t="s">
        <v>1572</v>
      </c>
      <c r="H1041" s="117" t="s">
        <v>1573</v>
      </c>
      <c r="I1041" s="117" t="s">
        <v>1574</v>
      </c>
      <c r="J1041" s="115"/>
      <c r="N1041" s="115"/>
    </row>
    <row r="1042" spans="1:14" x14ac:dyDescent="0.2">
      <c r="A1042" s="117" t="s">
        <v>2440</v>
      </c>
      <c r="B1042" s="117" t="s">
        <v>1547</v>
      </c>
      <c r="C1042" s="117" t="s">
        <v>1548</v>
      </c>
      <c r="D1042" s="117" t="s">
        <v>1549</v>
      </c>
      <c r="E1042" s="117" t="s">
        <v>1550</v>
      </c>
      <c r="F1042" s="117" t="s">
        <v>1547</v>
      </c>
      <c r="G1042" s="117" t="s">
        <v>1548</v>
      </c>
      <c r="H1042" s="117" t="s">
        <v>1549</v>
      </c>
      <c r="I1042" s="117" t="s">
        <v>4252</v>
      </c>
      <c r="J1042" s="115"/>
      <c r="N1042" s="115"/>
    </row>
    <row r="1043" spans="1:14" x14ac:dyDescent="0.2">
      <c r="A1043" s="117" t="s">
        <v>4725</v>
      </c>
      <c r="B1043" s="117" t="s">
        <v>4258</v>
      </c>
      <c r="C1043" s="117" t="s">
        <v>4259</v>
      </c>
      <c r="D1043" s="117" t="s">
        <v>4260</v>
      </c>
      <c r="E1043" s="117" t="s">
        <v>4261</v>
      </c>
      <c r="F1043" s="117" t="s">
        <v>4258</v>
      </c>
      <c r="G1043" s="117" t="s">
        <v>4259</v>
      </c>
      <c r="H1043" s="117" t="s">
        <v>4260</v>
      </c>
      <c r="I1043" s="117" t="s">
        <v>4261</v>
      </c>
      <c r="J1043" s="115"/>
      <c r="N1043" s="115"/>
    </row>
    <row r="1044" spans="1:14" x14ac:dyDescent="0.2">
      <c r="A1044" s="117" t="s">
        <v>4726</v>
      </c>
      <c r="B1044" s="117" t="s">
        <v>1547</v>
      </c>
      <c r="C1044" s="117" t="s">
        <v>1548</v>
      </c>
      <c r="D1044" s="117" t="s">
        <v>1549</v>
      </c>
      <c r="E1044" s="117" t="s">
        <v>1550</v>
      </c>
      <c r="F1044" s="117" t="s">
        <v>1547</v>
      </c>
      <c r="G1044" s="117" t="s">
        <v>1548</v>
      </c>
      <c r="H1044" s="117" t="s">
        <v>1549</v>
      </c>
      <c r="I1044" s="117" t="s">
        <v>4252</v>
      </c>
      <c r="J1044" s="115"/>
      <c r="N1044" s="115"/>
    </row>
    <row r="1045" spans="1:14" x14ac:dyDescent="0.2">
      <c r="A1045" s="117"/>
      <c r="B1045" s="117"/>
      <c r="C1045" s="117"/>
      <c r="D1045" s="117"/>
      <c r="E1045" s="117"/>
      <c r="F1045" s="117"/>
      <c r="G1045" s="117"/>
      <c r="H1045" s="117"/>
      <c r="I1045" s="117"/>
      <c r="J1045" s="115"/>
      <c r="N1045" s="115"/>
    </row>
    <row r="1046" spans="1:14" s="90" customFormat="1" x14ac:dyDescent="0.2">
      <c r="A1046" s="90" t="s">
        <v>4727</v>
      </c>
      <c r="B1046" s="90" t="s">
        <v>30</v>
      </c>
      <c r="C1046" s="90" t="s">
        <v>30</v>
      </c>
      <c r="D1046" s="117" t="s">
        <v>31</v>
      </c>
      <c r="E1046" s="90" t="s">
        <v>30</v>
      </c>
      <c r="F1046" s="90" t="s">
        <v>30</v>
      </c>
      <c r="G1046" s="90" t="s">
        <v>30</v>
      </c>
      <c r="H1046" s="90" t="s">
        <v>31</v>
      </c>
      <c r="I1046" s="90" t="s">
        <v>30</v>
      </c>
    </row>
    <row r="1047" spans="1:14" x14ac:dyDescent="0.2">
      <c r="A1047" s="117" t="s">
        <v>2441</v>
      </c>
      <c r="B1047" s="115" t="s">
        <v>33</v>
      </c>
      <c r="C1047" s="115" t="s">
        <v>34</v>
      </c>
      <c r="D1047" s="117" t="s">
        <v>35</v>
      </c>
      <c r="E1047" s="115" t="s">
        <v>36</v>
      </c>
    </row>
    <row r="1048" spans="1:14" s="90" customFormat="1" x14ac:dyDescent="0.2">
      <c r="A1048" s="90" t="s">
        <v>2442</v>
      </c>
      <c r="B1048" s="90" t="s">
        <v>38</v>
      </c>
      <c r="C1048" s="90" t="s">
        <v>39</v>
      </c>
      <c r="D1048" s="117" t="s">
        <v>40</v>
      </c>
      <c r="E1048" s="90" t="s">
        <v>41</v>
      </c>
      <c r="F1048" s="90" t="s">
        <v>38</v>
      </c>
      <c r="G1048" s="90" t="s">
        <v>39</v>
      </c>
      <c r="H1048" s="90" t="s">
        <v>40</v>
      </c>
      <c r="I1048" s="90" t="s">
        <v>41</v>
      </c>
    </row>
    <row r="1049" spans="1:14" s="90" customFormat="1" x14ac:dyDescent="0.2">
      <c r="A1049" s="90" t="s">
        <v>2443</v>
      </c>
      <c r="B1049" s="90" t="s">
        <v>43</v>
      </c>
      <c r="C1049" s="90" t="s">
        <v>44</v>
      </c>
      <c r="D1049" s="117" t="s">
        <v>45</v>
      </c>
      <c r="E1049" s="90" t="s">
        <v>46</v>
      </c>
      <c r="F1049" s="90" t="s">
        <v>43</v>
      </c>
      <c r="G1049" s="90" t="s">
        <v>44</v>
      </c>
      <c r="H1049" s="90" t="s">
        <v>45</v>
      </c>
      <c r="I1049" s="90" t="s">
        <v>46</v>
      </c>
    </row>
    <row r="1050" spans="1:14" s="90" customFormat="1" x14ac:dyDescent="0.2">
      <c r="A1050" s="90" t="s">
        <v>2444</v>
      </c>
      <c r="B1050" s="90" t="s">
        <v>3808</v>
      </c>
      <c r="C1050" s="90" t="s">
        <v>3809</v>
      </c>
      <c r="D1050" s="117" t="s">
        <v>3810</v>
      </c>
      <c r="E1050" s="90" t="s">
        <v>3811</v>
      </c>
      <c r="F1050" s="90" t="s">
        <v>3808</v>
      </c>
      <c r="G1050" s="90" t="s">
        <v>3809</v>
      </c>
      <c r="H1050" s="90" t="s">
        <v>3810</v>
      </c>
      <c r="I1050" s="90" t="s">
        <v>3811</v>
      </c>
    </row>
    <row r="1051" spans="1:14" s="90" customFormat="1" x14ac:dyDescent="0.2">
      <c r="A1051" s="90" t="s">
        <v>2445</v>
      </c>
      <c r="B1051" s="90" t="s">
        <v>3822</v>
      </c>
      <c r="C1051" s="90" t="s">
        <v>70</v>
      </c>
      <c r="D1051" s="117" t="s">
        <v>71</v>
      </c>
      <c r="E1051" s="90" t="s">
        <v>3823</v>
      </c>
      <c r="F1051" s="90" t="s">
        <v>3822</v>
      </c>
      <c r="G1051" s="90" t="s">
        <v>70</v>
      </c>
      <c r="H1051" s="90" t="s">
        <v>71</v>
      </c>
      <c r="I1051" s="90" t="s">
        <v>3823</v>
      </c>
    </row>
    <row r="1052" spans="1:14" s="90" customFormat="1" x14ac:dyDescent="0.2">
      <c r="A1052" s="90" t="s">
        <v>2446</v>
      </c>
      <c r="B1052" s="90" t="s">
        <v>1692</v>
      </c>
      <c r="C1052" s="90" t="s">
        <v>1693</v>
      </c>
      <c r="D1052" s="117" t="s">
        <v>1694</v>
      </c>
      <c r="E1052" s="90" t="s">
        <v>1695</v>
      </c>
      <c r="F1052" s="90" t="s">
        <v>1692</v>
      </c>
      <c r="G1052" s="90" t="s">
        <v>1693</v>
      </c>
      <c r="H1052" s="90" t="s">
        <v>1694</v>
      </c>
      <c r="I1052" s="90" t="s">
        <v>1695</v>
      </c>
    </row>
    <row r="1053" spans="1:14" s="90" customFormat="1" x14ac:dyDescent="0.2">
      <c r="A1053" s="90" t="s">
        <v>2447</v>
      </c>
      <c r="B1053" s="90" t="s">
        <v>88</v>
      </c>
      <c r="C1053" s="90" t="s">
        <v>89</v>
      </c>
      <c r="D1053" s="117" t="s">
        <v>90</v>
      </c>
      <c r="E1053" s="90" t="s">
        <v>91</v>
      </c>
      <c r="F1053" s="90" t="s">
        <v>88</v>
      </c>
      <c r="G1053" s="90" t="s">
        <v>89</v>
      </c>
      <c r="H1053" s="90" t="s">
        <v>90</v>
      </c>
      <c r="I1053" s="90" t="s">
        <v>91</v>
      </c>
    </row>
    <row r="1054" spans="1:14" s="90" customFormat="1" x14ac:dyDescent="0.2">
      <c r="A1054" s="90" t="s">
        <v>2448</v>
      </c>
      <c r="B1054" s="90" t="s">
        <v>103</v>
      </c>
      <c r="C1054" s="90" t="s">
        <v>104</v>
      </c>
      <c r="D1054" s="117" t="s">
        <v>105</v>
      </c>
      <c r="E1054" s="90" t="s">
        <v>106</v>
      </c>
      <c r="F1054" s="90" t="s">
        <v>103</v>
      </c>
      <c r="G1054" s="90" t="s">
        <v>104</v>
      </c>
      <c r="H1054" s="90" t="s">
        <v>105</v>
      </c>
      <c r="I1054" s="90" t="s">
        <v>106</v>
      </c>
    </row>
    <row r="1055" spans="1:14" s="90" customFormat="1" x14ac:dyDescent="0.2">
      <c r="A1055" s="90" t="s">
        <v>2449</v>
      </c>
      <c r="B1055" s="90" t="s">
        <v>3831</v>
      </c>
      <c r="C1055" s="90" t="s">
        <v>3832</v>
      </c>
      <c r="D1055" s="117" t="s">
        <v>3833</v>
      </c>
      <c r="E1055" s="90" t="s">
        <v>3834</v>
      </c>
      <c r="F1055" s="90" t="s">
        <v>3831</v>
      </c>
      <c r="G1055" s="90" t="s">
        <v>3832</v>
      </c>
      <c r="H1055" s="90" t="s">
        <v>3833</v>
      </c>
      <c r="I1055" s="90" t="s">
        <v>3834</v>
      </c>
    </row>
    <row r="1056" spans="1:14" s="90" customFormat="1" x14ac:dyDescent="0.2">
      <c r="A1056" s="90" t="s">
        <v>2450</v>
      </c>
      <c r="B1056" s="90" t="s">
        <v>1703</v>
      </c>
      <c r="C1056" s="90" t="s">
        <v>1704</v>
      </c>
      <c r="D1056" s="117" t="s">
        <v>1705</v>
      </c>
      <c r="E1056" s="90" t="s">
        <v>1706</v>
      </c>
      <c r="F1056" s="90" t="s">
        <v>1703</v>
      </c>
      <c r="G1056" s="90" t="s">
        <v>1704</v>
      </c>
      <c r="H1056" s="90" t="s">
        <v>1705</v>
      </c>
      <c r="I1056" s="90" t="s">
        <v>1706</v>
      </c>
    </row>
    <row r="1057" spans="1:9" s="90" customFormat="1" x14ac:dyDescent="0.2">
      <c r="A1057" s="90" t="s">
        <v>2451</v>
      </c>
      <c r="B1057" s="90" t="s">
        <v>1720</v>
      </c>
      <c r="C1057" s="90" t="s">
        <v>1721</v>
      </c>
      <c r="D1057" s="117" t="s">
        <v>1722</v>
      </c>
      <c r="E1057" s="90" t="s">
        <v>1723</v>
      </c>
      <c r="F1057" s="90" t="s">
        <v>1720</v>
      </c>
      <c r="G1057" s="90" t="s">
        <v>1721</v>
      </c>
      <c r="H1057" s="90" t="s">
        <v>1722</v>
      </c>
      <c r="I1057" s="90" t="s">
        <v>1723</v>
      </c>
    </row>
    <row r="1058" spans="1:9" s="90" customFormat="1" x14ac:dyDescent="0.2">
      <c r="A1058" s="90" t="s">
        <v>2452</v>
      </c>
      <c r="B1058" s="90" t="s">
        <v>113</v>
      </c>
      <c r="C1058" s="90" t="s">
        <v>114</v>
      </c>
      <c r="D1058" s="117" t="s">
        <v>115</v>
      </c>
      <c r="E1058" s="90" t="s">
        <v>116</v>
      </c>
      <c r="F1058" s="90" t="s">
        <v>113</v>
      </c>
      <c r="G1058" s="90" t="s">
        <v>3621</v>
      </c>
      <c r="H1058" s="90" t="s">
        <v>115</v>
      </c>
      <c r="I1058" s="90" t="s">
        <v>3835</v>
      </c>
    </row>
    <row r="1059" spans="1:9" s="90" customFormat="1" x14ac:dyDescent="0.2">
      <c r="A1059" s="90" t="s">
        <v>2453</v>
      </c>
      <c r="B1059" s="90" t="s">
        <v>3836</v>
      </c>
      <c r="C1059" s="90" t="s">
        <v>3837</v>
      </c>
      <c r="D1059" s="117" t="s">
        <v>3838</v>
      </c>
      <c r="E1059" s="90" t="s">
        <v>3839</v>
      </c>
      <c r="F1059" s="90" t="s">
        <v>3836</v>
      </c>
      <c r="G1059" s="90" t="s">
        <v>3837</v>
      </c>
      <c r="H1059" s="90" t="s">
        <v>3838</v>
      </c>
      <c r="I1059" s="90" t="s">
        <v>3839</v>
      </c>
    </row>
    <row r="1060" spans="1:9" s="90" customFormat="1" x14ac:dyDescent="0.2">
      <c r="A1060" s="90" t="s">
        <v>2454</v>
      </c>
      <c r="B1060" s="90" t="s">
        <v>3840</v>
      </c>
      <c r="C1060" s="90" t="s">
        <v>3841</v>
      </c>
      <c r="D1060" s="117" t="s">
        <v>3842</v>
      </c>
      <c r="E1060" s="90" t="s">
        <v>3843</v>
      </c>
      <c r="F1060" s="90" t="s">
        <v>3840</v>
      </c>
      <c r="G1060" s="90" t="s">
        <v>3841</v>
      </c>
      <c r="H1060" s="90" t="s">
        <v>3842</v>
      </c>
      <c r="I1060" s="90" t="s">
        <v>3843</v>
      </c>
    </row>
    <row r="1061" spans="1:9" s="90" customFormat="1" x14ac:dyDescent="0.2">
      <c r="A1061" s="90" t="s">
        <v>4728</v>
      </c>
      <c r="B1061" s="90" t="s">
        <v>4563</v>
      </c>
      <c r="C1061" s="90" t="s">
        <v>4564</v>
      </c>
      <c r="D1061" s="117" t="s">
        <v>4565</v>
      </c>
      <c r="E1061" s="90" t="s">
        <v>4566</v>
      </c>
      <c r="F1061" s="90" t="s">
        <v>4563</v>
      </c>
      <c r="G1061" s="90" t="s">
        <v>4564</v>
      </c>
      <c r="H1061" s="90" t="s">
        <v>4565</v>
      </c>
      <c r="I1061" s="90" t="s">
        <v>4566</v>
      </c>
    </row>
    <row r="1062" spans="1:9" s="90" customFormat="1" x14ac:dyDescent="0.2">
      <c r="A1062" s="90" t="s">
        <v>2455</v>
      </c>
      <c r="B1062" s="90" t="s">
        <v>124</v>
      </c>
      <c r="C1062" s="90" t="s">
        <v>125</v>
      </c>
      <c r="D1062" s="117" t="s">
        <v>126</v>
      </c>
      <c r="E1062" s="90" t="s">
        <v>127</v>
      </c>
      <c r="F1062" s="90" t="s">
        <v>124</v>
      </c>
      <c r="G1062" s="90" t="s">
        <v>125</v>
      </c>
      <c r="H1062" s="90" t="s">
        <v>126</v>
      </c>
      <c r="I1062" s="90" t="s">
        <v>127</v>
      </c>
    </row>
    <row r="1063" spans="1:9" s="90" customFormat="1" x14ac:dyDescent="0.2">
      <c r="A1063" s="90" t="s">
        <v>2456</v>
      </c>
      <c r="B1063" s="90" t="s">
        <v>129</v>
      </c>
      <c r="C1063" s="90" t="s">
        <v>130</v>
      </c>
      <c r="D1063" s="117" t="s">
        <v>131</v>
      </c>
      <c r="E1063" s="90" t="s">
        <v>132</v>
      </c>
      <c r="F1063" s="90" t="s">
        <v>129</v>
      </c>
      <c r="G1063" s="90" t="s">
        <v>3623</v>
      </c>
      <c r="H1063" s="90" t="s">
        <v>131</v>
      </c>
      <c r="I1063" s="90" t="s">
        <v>132</v>
      </c>
    </row>
    <row r="1064" spans="1:9" s="90" customFormat="1" x14ac:dyDescent="0.2">
      <c r="A1064" s="90" t="s">
        <v>2457</v>
      </c>
      <c r="B1064" s="90" t="s">
        <v>134</v>
      </c>
      <c r="C1064" s="90" t="s">
        <v>135</v>
      </c>
      <c r="D1064" s="117" t="s">
        <v>136</v>
      </c>
      <c r="E1064" s="90" t="s">
        <v>137</v>
      </c>
      <c r="F1064" s="90" t="s">
        <v>134</v>
      </c>
      <c r="G1064" s="90" t="s">
        <v>135</v>
      </c>
      <c r="H1064" s="90" t="s">
        <v>136</v>
      </c>
      <c r="I1064" s="90" t="s">
        <v>137</v>
      </c>
    </row>
    <row r="1065" spans="1:9" s="90" customFormat="1" x14ac:dyDescent="0.2">
      <c r="A1065" s="90" t="s">
        <v>2458</v>
      </c>
      <c r="B1065" s="90" t="s">
        <v>139</v>
      </c>
      <c r="C1065" s="90" t="s">
        <v>140</v>
      </c>
      <c r="D1065" s="117" t="s">
        <v>141</v>
      </c>
      <c r="E1065" s="90" t="s">
        <v>142</v>
      </c>
      <c r="F1065" s="90" t="s">
        <v>139</v>
      </c>
      <c r="G1065" s="90" t="s">
        <v>140</v>
      </c>
      <c r="H1065" s="90" t="s">
        <v>141</v>
      </c>
      <c r="I1065" s="90" t="s">
        <v>142</v>
      </c>
    </row>
    <row r="1066" spans="1:9" s="90" customFormat="1" x14ac:dyDescent="0.2">
      <c r="A1066" s="90" t="s">
        <v>2459</v>
      </c>
      <c r="B1066" s="90" t="s">
        <v>144</v>
      </c>
      <c r="C1066" s="90" t="s">
        <v>145</v>
      </c>
      <c r="D1066" s="117" t="s">
        <v>146</v>
      </c>
      <c r="E1066" s="90" t="s">
        <v>147</v>
      </c>
      <c r="F1066" s="90" t="s">
        <v>144</v>
      </c>
      <c r="G1066" s="90" t="s">
        <v>145</v>
      </c>
      <c r="H1066" s="90" t="s">
        <v>146</v>
      </c>
      <c r="I1066" s="90" t="s">
        <v>147</v>
      </c>
    </row>
    <row r="1067" spans="1:9" s="90" customFormat="1" x14ac:dyDescent="0.2">
      <c r="A1067" s="90" t="s">
        <v>2460</v>
      </c>
      <c r="B1067" s="90" t="s">
        <v>149</v>
      </c>
      <c r="C1067" s="90" t="s">
        <v>150</v>
      </c>
      <c r="D1067" s="117" t="s">
        <v>151</v>
      </c>
      <c r="E1067" s="90" t="s">
        <v>152</v>
      </c>
      <c r="F1067" s="90" t="s">
        <v>3624</v>
      </c>
      <c r="G1067" s="90" t="s">
        <v>3625</v>
      </c>
      <c r="H1067" s="90" t="s">
        <v>3626</v>
      </c>
      <c r="I1067" s="90" t="s">
        <v>3844</v>
      </c>
    </row>
    <row r="1068" spans="1:9" s="90" customFormat="1" x14ac:dyDescent="0.2">
      <c r="A1068" s="90" t="s">
        <v>2461</v>
      </c>
      <c r="B1068" s="90" t="s">
        <v>154</v>
      </c>
      <c r="C1068" s="90" t="s">
        <v>155</v>
      </c>
      <c r="D1068" s="117" t="s">
        <v>156</v>
      </c>
      <c r="E1068" s="90" t="s">
        <v>157</v>
      </c>
      <c r="F1068" s="90" t="s">
        <v>154</v>
      </c>
      <c r="G1068" s="90" t="s">
        <v>155</v>
      </c>
      <c r="H1068" s="90" t="s">
        <v>156</v>
      </c>
      <c r="I1068" s="90" t="s">
        <v>157</v>
      </c>
    </row>
    <row r="1069" spans="1:9" s="90" customFormat="1" x14ac:dyDescent="0.2">
      <c r="A1069" s="90" t="s">
        <v>2462</v>
      </c>
      <c r="B1069" s="90" t="s">
        <v>169</v>
      </c>
      <c r="C1069" s="90" t="s">
        <v>170</v>
      </c>
      <c r="D1069" s="117" t="s">
        <v>171</v>
      </c>
      <c r="E1069" s="90" t="s">
        <v>172</v>
      </c>
      <c r="F1069" s="90" t="s">
        <v>169</v>
      </c>
      <c r="G1069" s="90" t="s">
        <v>170</v>
      </c>
      <c r="H1069" s="90" t="s">
        <v>171</v>
      </c>
      <c r="I1069" s="90" t="s">
        <v>172</v>
      </c>
    </row>
    <row r="1070" spans="1:9" s="90" customFormat="1" x14ac:dyDescent="0.2">
      <c r="A1070" s="90" t="s">
        <v>2463</v>
      </c>
      <c r="B1070" s="90" t="s">
        <v>174</v>
      </c>
      <c r="C1070" s="90" t="s">
        <v>175</v>
      </c>
      <c r="D1070" s="117" t="s">
        <v>176</v>
      </c>
      <c r="E1070" s="90" t="s">
        <v>177</v>
      </c>
      <c r="F1070" s="90" t="s">
        <v>174</v>
      </c>
      <c r="G1070" s="90" t="s">
        <v>175</v>
      </c>
      <c r="H1070" s="90" t="s">
        <v>176</v>
      </c>
      <c r="I1070" s="90" t="s">
        <v>177</v>
      </c>
    </row>
    <row r="1071" spans="1:9" s="90" customFormat="1" x14ac:dyDescent="0.2">
      <c r="A1071" s="90" t="s">
        <v>4729</v>
      </c>
      <c r="B1071" s="90" t="s">
        <v>3846</v>
      </c>
      <c r="C1071" s="90" t="s">
        <v>3847</v>
      </c>
      <c r="D1071" s="117" t="s">
        <v>3848</v>
      </c>
      <c r="E1071" s="90" t="s">
        <v>3849</v>
      </c>
      <c r="F1071" s="90" t="s">
        <v>3846</v>
      </c>
      <c r="G1071" s="90" t="s">
        <v>3847</v>
      </c>
      <c r="H1071" s="90" t="s">
        <v>3848</v>
      </c>
      <c r="I1071" s="90" t="s">
        <v>3849</v>
      </c>
    </row>
    <row r="1072" spans="1:9" s="90" customFormat="1" x14ac:dyDescent="0.2">
      <c r="A1072" s="90" t="s">
        <v>4730</v>
      </c>
      <c r="B1072" s="90" t="s">
        <v>3846</v>
      </c>
      <c r="C1072" s="90" t="s">
        <v>3847</v>
      </c>
      <c r="D1072" s="117" t="s">
        <v>3848</v>
      </c>
      <c r="E1072" s="90" t="s">
        <v>3849</v>
      </c>
      <c r="F1072" s="90" t="s">
        <v>3846</v>
      </c>
      <c r="G1072" s="90" t="s">
        <v>3847</v>
      </c>
      <c r="H1072" s="90" t="s">
        <v>3848</v>
      </c>
      <c r="I1072" s="90" t="s">
        <v>3849</v>
      </c>
    </row>
    <row r="1073" spans="1:9" s="90" customFormat="1" x14ac:dyDescent="0.2">
      <c r="A1073" s="90" t="s">
        <v>4731</v>
      </c>
      <c r="B1073" s="90" t="s">
        <v>3852</v>
      </c>
      <c r="C1073" s="90" t="s">
        <v>3853</v>
      </c>
      <c r="D1073" s="117" t="s">
        <v>3854</v>
      </c>
      <c r="E1073" s="90" t="s">
        <v>3855</v>
      </c>
      <c r="F1073" s="90" t="s">
        <v>3852</v>
      </c>
      <c r="G1073" s="90" t="s">
        <v>3853</v>
      </c>
      <c r="H1073" s="90" t="s">
        <v>3854</v>
      </c>
      <c r="I1073" s="90" t="s">
        <v>3855</v>
      </c>
    </row>
    <row r="1074" spans="1:9" s="90" customFormat="1" x14ac:dyDescent="0.2">
      <c r="A1074" s="90" t="s">
        <v>2464</v>
      </c>
      <c r="B1074" s="90" t="s">
        <v>179</v>
      </c>
      <c r="C1074" s="90" t="s">
        <v>180</v>
      </c>
      <c r="D1074" s="117" t="s">
        <v>181</v>
      </c>
      <c r="E1074" s="90" t="s">
        <v>182</v>
      </c>
      <c r="F1074" s="90" t="s">
        <v>179</v>
      </c>
      <c r="G1074" s="90" t="s">
        <v>180</v>
      </c>
      <c r="H1074" s="90" t="s">
        <v>181</v>
      </c>
      <c r="I1074" s="90" t="s">
        <v>182</v>
      </c>
    </row>
    <row r="1075" spans="1:9" s="90" customFormat="1" x14ac:dyDescent="0.2">
      <c r="A1075" s="90" t="s">
        <v>2465</v>
      </c>
      <c r="B1075" s="90" t="s">
        <v>3856</v>
      </c>
      <c r="C1075" s="90" t="s">
        <v>3857</v>
      </c>
      <c r="D1075" s="117" t="s">
        <v>3858</v>
      </c>
      <c r="E1075" s="90" t="s">
        <v>3859</v>
      </c>
      <c r="F1075" s="90" t="s">
        <v>3856</v>
      </c>
      <c r="G1075" s="90" t="s">
        <v>3857</v>
      </c>
      <c r="H1075" s="90" t="s">
        <v>3858</v>
      </c>
      <c r="I1075" s="90" t="s">
        <v>3859</v>
      </c>
    </row>
    <row r="1076" spans="1:9" s="90" customFormat="1" x14ac:dyDescent="0.2">
      <c r="A1076" s="90" t="s">
        <v>2466</v>
      </c>
      <c r="B1076" s="90" t="s">
        <v>3860</v>
      </c>
      <c r="C1076" s="90" t="s">
        <v>3861</v>
      </c>
      <c r="D1076" s="117" t="s">
        <v>3862</v>
      </c>
      <c r="E1076" s="90" t="s">
        <v>3863</v>
      </c>
      <c r="F1076" s="90" t="s">
        <v>3860</v>
      </c>
      <c r="G1076" s="90" t="s">
        <v>3861</v>
      </c>
      <c r="H1076" s="90" t="s">
        <v>3862</v>
      </c>
      <c r="I1076" s="90" t="s">
        <v>3863</v>
      </c>
    </row>
    <row r="1077" spans="1:9" s="90" customFormat="1" x14ac:dyDescent="0.2">
      <c r="A1077" s="90" t="s">
        <v>2467</v>
      </c>
      <c r="B1077" s="90" t="s">
        <v>186</v>
      </c>
      <c r="C1077" s="90" t="s">
        <v>187</v>
      </c>
      <c r="D1077" s="117" t="s">
        <v>188</v>
      </c>
      <c r="E1077" s="90" t="s">
        <v>189</v>
      </c>
      <c r="F1077" s="90" t="s">
        <v>186</v>
      </c>
      <c r="G1077" s="90" t="s">
        <v>3628</v>
      </c>
      <c r="H1077" s="90" t="s">
        <v>188</v>
      </c>
      <c r="I1077" s="90" t="s">
        <v>189</v>
      </c>
    </row>
    <row r="1078" spans="1:9" s="90" customFormat="1" x14ac:dyDescent="0.2">
      <c r="A1078" s="90" t="s">
        <v>2468</v>
      </c>
      <c r="B1078" s="90" t="s">
        <v>3864</v>
      </c>
      <c r="C1078" s="90" t="s">
        <v>3865</v>
      </c>
      <c r="D1078" s="117" t="s">
        <v>3866</v>
      </c>
      <c r="E1078" s="90" t="s">
        <v>3867</v>
      </c>
      <c r="F1078" s="90" t="s">
        <v>3864</v>
      </c>
      <c r="G1078" s="90" t="s">
        <v>3868</v>
      </c>
      <c r="H1078" s="90" t="s">
        <v>3866</v>
      </c>
      <c r="I1078" s="90" t="s">
        <v>3867</v>
      </c>
    </row>
    <row r="1079" spans="1:9" x14ac:dyDescent="0.2">
      <c r="A1079" s="121" t="s">
        <v>2469</v>
      </c>
      <c r="B1079" s="90" t="s">
        <v>4573</v>
      </c>
      <c r="C1079" s="90" t="s">
        <v>3630</v>
      </c>
      <c r="D1079" s="117" t="s">
        <v>3631</v>
      </c>
      <c r="E1079" s="90" t="s">
        <v>195</v>
      </c>
      <c r="F1079" s="90" t="s">
        <v>4573</v>
      </c>
      <c r="G1079" s="90" t="s">
        <v>3630</v>
      </c>
      <c r="H1079" s="90" t="s">
        <v>3631</v>
      </c>
      <c r="I1079" s="90" t="s">
        <v>195</v>
      </c>
    </row>
    <row r="1080" spans="1:9" s="90" customFormat="1" x14ac:dyDescent="0.2">
      <c r="A1080" s="90" t="s">
        <v>4732</v>
      </c>
      <c r="B1080" s="90" t="s">
        <v>4573</v>
      </c>
      <c r="C1080" s="90" t="s">
        <v>3630</v>
      </c>
      <c r="D1080" s="117" t="s">
        <v>3631</v>
      </c>
      <c r="E1080" s="90" t="s">
        <v>195</v>
      </c>
      <c r="F1080" s="90" t="s">
        <v>4573</v>
      </c>
      <c r="G1080" s="90" t="s">
        <v>3630</v>
      </c>
      <c r="H1080" s="90" t="s">
        <v>3631</v>
      </c>
      <c r="I1080" s="90" t="s">
        <v>195</v>
      </c>
    </row>
    <row r="1081" spans="1:9" s="90" customFormat="1" x14ac:dyDescent="0.2">
      <c r="A1081" s="90" t="s">
        <v>2470</v>
      </c>
      <c r="B1081" s="90" t="s">
        <v>1802</v>
      </c>
      <c r="C1081" s="90" t="s">
        <v>1803</v>
      </c>
      <c r="D1081" s="117" t="s">
        <v>1804</v>
      </c>
      <c r="E1081" s="90" t="s">
        <v>1805</v>
      </c>
      <c r="F1081" s="90" t="s">
        <v>1802</v>
      </c>
      <c r="G1081" s="90" t="s">
        <v>1803</v>
      </c>
      <c r="H1081" s="90" t="s">
        <v>1804</v>
      </c>
      <c r="I1081" s="90" t="s">
        <v>1805</v>
      </c>
    </row>
    <row r="1082" spans="1:9" s="90" customFormat="1" x14ac:dyDescent="0.2">
      <c r="A1082" s="90" t="s">
        <v>2470</v>
      </c>
      <c r="B1082" s="90" t="s">
        <v>1802</v>
      </c>
      <c r="C1082" s="90" t="s">
        <v>1803</v>
      </c>
      <c r="D1082" s="117" t="s">
        <v>1804</v>
      </c>
      <c r="E1082" s="90" t="s">
        <v>1805</v>
      </c>
      <c r="F1082" s="90" t="s">
        <v>1802</v>
      </c>
      <c r="G1082" s="90" t="s">
        <v>1803</v>
      </c>
      <c r="H1082" s="90" t="s">
        <v>1804</v>
      </c>
      <c r="I1082" s="90" t="s">
        <v>1805</v>
      </c>
    </row>
    <row r="1083" spans="1:9" s="90" customFormat="1" x14ac:dyDescent="0.2">
      <c r="A1083" s="90" t="s">
        <v>2471</v>
      </c>
      <c r="B1083" s="90" t="s">
        <v>1807</v>
      </c>
      <c r="C1083" s="90" t="s">
        <v>1808</v>
      </c>
      <c r="D1083" s="117" t="s">
        <v>1809</v>
      </c>
      <c r="E1083" s="90" t="s">
        <v>1810</v>
      </c>
      <c r="F1083" s="90" t="s">
        <v>1807</v>
      </c>
      <c r="G1083" s="90" t="s">
        <v>1808</v>
      </c>
      <c r="H1083" s="90" t="s">
        <v>1809</v>
      </c>
      <c r="I1083" s="90" t="s">
        <v>1810</v>
      </c>
    </row>
    <row r="1084" spans="1:9" s="90" customFormat="1" x14ac:dyDescent="0.2">
      <c r="A1084" s="90" t="s">
        <v>2472</v>
      </c>
      <c r="B1084" s="90" t="s">
        <v>1812</v>
      </c>
      <c r="C1084" s="90" t="s">
        <v>1813</v>
      </c>
      <c r="D1084" s="117" t="s">
        <v>1814</v>
      </c>
      <c r="E1084" s="90" t="s">
        <v>1815</v>
      </c>
      <c r="F1084" s="90" t="s">
        <v>1812</v>
      </c>
      <c r="G1084" s="90" t="s">
        <v>1813</v>
      </c>
      <c r="H1084" s="90" t="s">
        <v>1814</v>
      </c>
      <c r="I1084" s="90" t="s">
        <v>1815</v>
      </c>
    </row>
    <row r="1085" spans="1:9" s="90" customFormat="1" x14ac:dyDescent="0.2">
      <c r="A1085" s="90" t="s">
        <v>4733</v>
      </c>
      <c r="B1085" s="90" t="s">
        <v>1812</v>
      </c>
      <c r="C1085" s="90" t="s">
        <v>1813</v>
      </c>
      <c r="D1085" s="117" t="s">
        <v>1814</v>
      </c>
      <c r="E1085" s="90" t="s">
        <v>1815</v>
      </c>
      <c r="F1085" s="90" t="s">
        <v>1812</v>
      </c>
      <c r="G1085" s="90" t="s">
        <v>1813</v>
      </c>
      <c r="H1085" s="90" t="s">
        <v>1814</v>
      </c>
      <c r="I1085" s="90" t="s">
        <v>1815</v>
      </c>
    </row>
    <row r="1086" spans="1:9" s="90" customFormat="1" x14ac:dyDescent="0.2">
      <c r="A1086" s="90" t="s">
        <v>2473</v>
      </c>
      <c r="B1086" s="90" t="s">
        <v>1817</v>
      </c>
      <c r="C1086" s="90" t="s">
        <v>1818</v>
      </c>
      <c r="D1086" s="117" t="s">
        <v>1819</v>
      </c>
      <c r="E1086" s="90" t="s">
        <v>1820</v>
      </c>
      <c r="F1086" s="90" t="s">
        <v>1817</v>
      </c>
      <c r="G1086" s="90" t="s">
        <v>1818</v>
      </c>
      <c r="H1086" s="90" t="s">
        <v>1819</v>
      </c>
      <c r="I1086" s="90" t="s">
        <v>1820</v>
      </c>
    </row>
    <row r="1087" spans="1:9" s="90" customFormat="1" x14ac:dyDescent="0.2">
      <c r="A1087" s="90" t="s">
        <v>4734</v>
      </c>
      <c r="B1087" s="90" t="s">
        <v>1817</v>
      </c>
      <c r="C1087" s="90" t="s">
        <v>1818</v>
      </c>
      <c r="D1087" s="117" t="s">
        <v>1819</v>
      </c>
      <c r="E1087" s="90" t="s">
        <v>1820</v>
      </c>
      <c r="F1087" s="90" t="s">
        <v>1817</v>
      </c>
      <c r="G1087" s="90" t="s">
        <v>1818</v>
      </c>
      <c r="H1087" s="90" t="s">
        <v>1819</v>
      </c>
      <c r="I1087" s="90" t="s">
        <v>1820</v>
      </c>
    </row>
    <row r="1088" spans="1:9" s="90" customFormat="1" x14ac:dyDescent="0.2">
      <c r="A1088" s="90" t="s">
        <v>2474</v>
      </c>
      <c r="B1088" s="90" t="s">
        <v>197</v>
      </c>
      <c r="C1088" s="90" t="s">
        <v>198</v>
      </c>
      <c r="D1088" s="117" t="s">
        <v>199</v>
      </c>
      <c r="E1088" s="90" t="s">
        <v>200</v>
      </c>
      <c r="F1088" s="90" t="s">
        <v>197</v>
      </c>
      <c r="G1088" s="90" t="s">
        <v>198</v>
      </c>
      <c r="H1088" s="90" t="s">
        <v>199</v>
      </c>
      <c r="I1088" s="90" t="s">
        <v>200</v>
      </c>
    </row>
    <row r="1089" spans="1:9" s="90" customFormat="1" x14ac:dyDescent="0.2">
      <c r="A1089" s="90" t="s">
        <v>2475</v>
      </c>
      <c r="B1089" s="90" t="s">
        <v>202</v>
      </c>
      <c r="C1089" s="90" t="s">
        <v>203</v>
      </c>
      <c r="D1089" s="117" t="s">
        <v>204</v>
      </c>
      <c r="E1089" s="90" t="s">
        <v>205</v>
      </c>
      <c r="F1089" s="90" t="s">
        <v>202</v>
      </c>
      <c r="G1089" s="90" t="s">
        <v>3632</v>
      </c>
      <c r="H1089" s="90" t="s">
        <v>204</v>
      </c>
      <c r="I1089" s="90" t="s">
        <v>205</v>
      </c>
    </row>
    <row r="1090" spans="1:9" s="90" customFormat="1" x14ac:dyDescent="0.2">
      <c r="A1090" s="90" t="s">
        <v>2476</v>
      </c>
      <c r="B1090" s="90" t="s">
        <v>207</v>
      </c>
      <c r="C1090" s="90" t="s">
        <v>208</v>
      </c>
      <c r="D1090" s="117" t="s">
        <v>209</v>
      </c>
      <c r="E1090" s="90" t="s">
        <v>210</v>
      </c>
      <c r="F1090" s="90" t="s">
        <v>207</v>
      </c>
      <c r="G1090" s="90" t="s">
        <v>208</v>
      </c>
      <c r="H1090" s="90" t="s">
        <v>209</v>
      </c>
      <c r="I1090" s="90" t="s">
        <v>210</v>
      </c>
    </row>
    <row r="1091" spans="1:9" s="90" customFormat="1" x14ac:dyDescent="0.2">
      <c r="A1091" s="90" t="s">
        <v>2477</v>
      </c>
      <c r="B1091" s="90" t="s">
        <v>212</v>
      </c>
      <c r="C1091" s="90" t="s">
        <v>213</v>
      </c>
      <c r="D1091" s="117" t="s">
        <v>214</v>
      </c>
      <c r="E1091" s="90" t="s">
        <v>215</v>
      </c>
      <c r="F1091" s="90" t="s">
        <v>212</v>
      </c>
      <c r="G1091" s="90" t="s">
        <v>213</v>
      </c>
      <c r="H1091" s="90" t="s">
        <v>214</v>
      </c>
      <c r="I1091" s="90" t="s">
        <v>215</v>
      </c>
    </row>
    <row r="1092" spans="1:9" s="90" customFormat="1" x14ac:dyDescent="0.2">
      <c r="A1092" s="90" t="s">
        <v>2478</v>
      </c>
      <c r="B1092" s="90" t="s">
        <v>221</v>
      </c>
      <c r="C1092" s="90" t="s">
        <v>222</v>
      </c>
      <c r="D1092" s="117" t="s">
        <v>223</v>
      </c>
      <c r="E1092" s="90" t="s">
        <v>224</v>
      </c>
      <c r="F1092" s="90" t="s">
        <v>221</v>
      </c>
      <c r="G1092" s="90" t="s">
        <v>3633</v>
      </c>
      <c r="H1092" s="90" t="s">
        <v>223</v>
      </c>
      <c r="I1092" s="90" t="s">
        <v>224</v>
      </c>
    </row>
    <row r="1093" spans="1:9" s="90" customFormat="1" x14ac:dyDescent="0.2">
      <c r="A1093" s="90" t="s">
        <v>2479</v>
      </c>
      <c r="B1093" s="90" t="s">
        <v>226</v>
      </c>
      <c r="C1093" s="90" t="s">
        <v>227</v>
      </c>
      <c r="D1093" s="117" t="s">
        <v>228</v>
      </c>
      <c r="E1093" s="90" t="s">
        <v>229</v>
      </c>
      <c r="F1093" s="90" t="s">
        <v>226</v>
      </c>
      <c r="G1093" s="90" t="s">
        <v>227</v>
      </c>
      <c r="H1093" s="90" t="s">
        <v>228</v>
      </c>
      <c r="I1093" s="90" t="s">
        <v>229</v>
      </c>
    </row>
    <row r="1094" spans="1:9" s="90" customFormat="1" x14ac:dyDescent="0.2">
      <c r="A1094" s="90" t="s">
        <v>2480</v>
      </c>
      <c r="B1094" s="90" t="s">
        <v>231</v>
      </c>
      <c r="C1094" s="90" t="s">
        <v>232</v>
      </c>
      <c r="D1094" s="117" t="s">
        <v>233</v>
      </c>
      <c r="E1094" s="90" t="s">
        <v>234</v>
      </c>
      <c r="F1094" s="90" t="s">
        <v>3634</v>
      </c>
      <c r="G1094" s="90" t="s">
        <v>3635</v>
      </c>
      <c r="H1094" s="90" t="s">
        <v>3636</v>
      </c>
      <c r="I1094" s="90" t="s">
        <v>234</v>
      </c>
    </row>
    <row r="1095" spans="1:9" s="90" customFormat="1" x14ac:dyDescent="0.2">
      <c r="A1095" s="90" t="s">
        <v>2481</v>
      </c>
      <c r="B1095" s="90" t="s">
        <v>236</v>
      </c>
      <c r="C1095" s="90" t="s">
        <v>237</v>
      </c>
      <c r="D1095" s="117" t="s">
        <v>238</v>
      </c>
      <c r="E1095" s="90" t="s">
        <v>239</v>
      </c>
      <c r="F1095" s="90" t="s">
        <v>236</v>
      </c>
      <c r="G1095" s="90" t="s">
        <v>237</v>
      </c>
      <c r="H1095" s="90" t="s">
        <v>238</v>
      </c>
      <c r="I1095" s="90" t="s">
        <v>239</v>
      </c>
    </row>
    <row r="1096" spans="1:9" s="90" customFormat="1" x14ac:dyDescent="0.2">
      <c r="A1096" s="90" t="s">
        <v>2482</v>
      </c>
      <c r="B1096" s="90" t="s">
        <v>241</v>
      </c>
      <c r="C1096" s="90" t="s">
        <v>242</v>
      </c>
      <c r="D1096" s="117" t="s">
        <v>243</v>
      </c>
      <c r="E1096" s="90" t="s">
        <v>244</v>
      </c>
      <c r="F1096" s="90" t="s">
        <v>241</v>
      </c>
      <c r="G1096" s="90" t="s">
        <v>242</v>
      </c>
      <c r="H1096" s="90" t="s">
        <v>243</v>
      </c>
      <c r="I1096" s="90" t="s">
        <v>244</v>
      </c>
    </row>
    <row r="1097" spans="1:9" s="90" customFormat="1" x14ac:dyDescent="0.2">
      <c r="A1097" s="90" t="s">
        <v>2483</v>
      </c>
      <c r="B1097" s="90" t="s">
        <v>246</v>
      </c>
      <c r="C1097" s="90" t="s">
        <v>247</v>
      </c>
      <c r="D1097" s="117" t="s">
        <v>248</v>
      </c>
      <c r="E1097" s="90" t="s">
        <v>249</v>
      </c>
      <c r="F1097" s="90" t="s">
        <v>3637</v>
      </c>
      <c r="G1097" s="90" t="s">
        <v>3638</v>
      </c>
      <c r="H1097" s="90" t="s">
        <v>3639</v>
      </c>
      <c r="I1097" s="90" t="s">
        <v>3796</v>
      </c>
    </row>
    <row r="1098" spans="1:9" s="90" customFormat="1" x14ac:dyDescent="0.2">
      <c r="A1098" s="90" t="s">
        <v>2484</v>
      </c>
      <c r="B1098" s="90" t="s">
        <v>251</v>
      </c>
      <c r="C1098" s="90" t="s">
        <v>252</v>
      </c>
      <c r="D1098" s="117" t="s">
        <v>253</v>
      </c>
      <c r="E1098" s="90" t="s">
        <v>254</v>
      </c>
      <c r="F1098" s="90" t="s">
        <v>251</v>
      </c>
      <c r="G1098" s="90" t="s">
        <v>252</v>
      </c>
      <c r="H1098" s="90" t="s">
        <v>253</v>
      </c>
      <c r="I1098" s="90" t="s">
        <v>254</v>
      </c>
    </row>
    <row r="1099" spans="1:9" s="90" customFormat="1" x14ac:dyDescent="0.2">
      <c r="A1099" s="90" t="s">
        <v>2485</v>
      </c>
      <c r="B1099" s="90" t="s">
        <v>256</v>
      </c>
      <c r="C1099" s="90" t="s">
        <v>257</v>
      </c>
      <c r="D1099" s="117" t="s">
        <v>258</v>
      </c>
      <c r="E1099" s="90" t="s">
        <v>259</v>
      </c>
      <c r="F1099" s="90" t="s">
        <v>256</v>
      </c>
      <c r="G1099" s="90" t="s">
        <v>257</v>
      </c>
      <c r="H1099" s="90" t="s">
        <v>258</v>
      </c>
      <c r="I1099" s="90" t="s">
        <v>259</v>
      </c>
    </row>
    <row r="1100" spans="1:9" s="90" customFormat="1" x14ac:dyDescent="0.2">
      <c r="A1100" s="90" t="s">
        <v>2486</v>
      </c>
      <c r="B1100" s="90" t="s">
        <v>266</v>
      </c>
      <c r="C1100" s="90" t="s">
        <v>267</v>
      </c>
      <c r="D1100" s="117" t="s">
        <v>268</v>
      </c>
      <c r="E1100" s="90" t="s">
        <v>269</v>
      </c>
      <c r="F1100" s="90" t="s">
        <v>266</v>
      </c>
      <c r="G1100" s="90" t="s">
        <v>267</v>
      </c>
      <c r="H1100" s="90" t="s">
        <v>268</v>
      </c>
      <c r="I1100" s="90" t="s">
        <v>269</v>
      </c>
    </row>
    <row r="1101" spans="1:9" s="90" customFormat="1" x14ac:dyDescent="0.2">
      <c r="A1101" s="90" t="s">
        <v>2487</v>
      </c>
      <c r="B1101" s="90" t="s">
        <v>261</v>
      </c>
      <c r="C1101" s="90" t="s">
        <v>262</v>
      </c>
      <c r="D1101" s="117" t="s">
        <v>263</v>
      </c>
      <c r="E1101" s="90" t="s">
        <v>264</v>
      </c>
      <c r="F1101" s="90" t="s">
        <v>261</v>
      </c>
      <c r="G1101" s="90" t="s">
        <v>262</v>
      </c>
      <c r="H1101" s="90" t="s">
        <v>263</v>
      </c>
      <c r="I1101" s="90" t="s">
        <v>264</v>
      </c>
    </row>
    <row r="1102" spans="1:9" s="90" customFormat="1" x14ac:dyDescent="0.2">
      <c r="A1102" s="90" t="s">
        <v>2488</v>
      </c>
      <c r="B1102" s="90" t="s">
        <v>1829</v>
      </c>
      <c r="C1102" s="90" t="s">
        <v>1830</v>
      </c>
      <c r="D1102" s="117" t="s">
        <v>1831</v>
      </c>
      <c r="E1102" s="90" t="s">
        <v>1832</v>
      </c>
      <c r="F1102" s="90" t="s">
        <v>1829</v>
      </c>
      <c r="G1102" s="90" t="s">
        <v>1830</v>
      </c>
      <c r="H1102" s="90" t="s">
        <v>1831</v>
      </c>
      <c r="I1102" s="90" t="s">
        <v>1832</v>
      </c>
    </row>
    <row r="1103" spans="1:9" s="90" customFormat="1" x14ac:dyDescent="0.2">
      <c r="A1103" s="90" t="s">
        <v>2489</v>
      </c>
      <c r="B1103" s="90" t="s">
        <v>1834</v>
      </c>
      <c r="C1103" s="90" t="s">
        <v>1835</v>
      </c>
      <c r="D1103" s="117" t="s">
        <v>1836</v>
      </c>
      <c r="E1103" s="90" t="s">
        <v>1837</v>
      </c>
      <c r="F1103" s="90" t="s">
        <v>1834</v>
      </c>
      <c r="G1103" s="90" t="s">
        <v>1835</v>
      </c>
      <c r="H1103" s="90" t="s">
        <v>1836</v>
      </c>
      <c r="I1103" s="90" t="s">
        <v>1837</v>
      </c>
    </row>
    <row r="1104" spans="1:9" s="90" customFormat="1" x14ac:dyDescent="0.2">
      <c r="A1104" s="90" t="s">
        <v>2490</v>
      </c>
      <c r="B1104" s="90" t="s">
        <v>1839</v>
      </c>
      <c r="C1104" s="90" t="s">
        <v>1840</v>
      </c>
      <c r="D1104" s="117" t="s">
        <v>1841</v>
      </c>
      <c r="E1104" s="90" t="s">
        <v>1842</v>
      </c>
      <c r="F1104" s="90" t="s">
        <v>1839</v>
      </c>
      <c r="G1104" s="90" t="s">
        <v>1840</v>
      </c>
      <c r="H1104" s="90" t="s">
        <v>1841</v>
      </c>
      <c r="I1104" s="90" t="s">
        <v>1842</v>
      </c>
    </row>
    <row r="1105" spans="1:9" s="90" customFormat="1" x14ac:dyDescent="0.2">
      <c r="A1105" s="90" t="s">
        <v>2491</v>
      </c>
      <c r="B1105" s="90" t="s">
        <v>271</v>
      </c>
      <c r="C1105" s="90" t="s">
        <v>272</v>
      </c>
      <c r="D1105" s="117" t="s">
        <v>273</v>
      </c>
      <c r="E1105" s="90" t="s">
        <v>274</v>
      </c>
      <c r="F1105" s="90" t="s">
        <v>271</v>
      </c>
      <c r="G1105" s="90" t="s">
        <v>272</v>
      </c>
      <c r="H1105" s="90" t="s">
        <v>273</v>
      </c>
      <c r="I1105" s="90" t="s">
        <v>274</v>
      </c>
    </row>
    <row r="1106" spans="1:9" s="90" customFormat="1" x14ac:dyDescent="0.2">
      <c r="A1106" s="90" t="s">
        <v>2492</v>
      </c>
      <c r="B1106" s="90" t="s">
        <v>276</v>
      </c>
      <c r="C1106" s="90" t="s">
        <v>155</v>
      </c>
      <c r="D1106" s="117" t="s">
        <v>156</v>
      </c>
      <c r="E1106" s="90" t="s">
        <v>277</v>
      </c>
      <c r="F1106" s="90" t="s">
        <v>276</v>
      </c>
      <c r="G1106" s="90" t="s">
        <v>155</v>
      </c>
      <c r="H1106" s="90" t="s">
        <v>156</v>
      </c>
      <c r="I1106" s="90" t="s">
        <v>277</v>
      </c>
    </row>
    <row r="1107" spans="1:9" s="90" customFormat="1" x14ac:dyDescent="0.2">
      <c r="A1107" s="90" t="s">
        <v>2493</v>
      </c>
      <c r="B1107" s="90" t="s">
        <v>279</v>
      </c>
      <c r="C1107" s="90" t="s">
        <v>280</v>
      </c>
      <c r="D1107" s="117" t="s">
        <v>281</v>
      </c>
      <c r="E1107" s="90" t="s">
        <v>282</v>
      </c>
      <c r="F1107" s="90" t="s">
        <v>279</v>
      </c>
      <c r="G1107" s="90" t="s">
        <v>280</v>
      </c>
      <c r="H1107" s="90" t="s">
        <v>281</v>
      </c>
      <c r="I1107" s="90" t="s">
        <v>282</v>
      </c>
    </row>
    <row r="1108" spans="1:9" s="90" customFormat="1" x14ac:dyDescent="0.2">
      <c r="A1108" s="90" t="s">
        <v>4735</v>
      </c>
      <c r="B1108" s="90" t="s">
        <v>3875</v>
      </c>
      <c r="C1108" s="90" t="s">
        <v>3876</v>
      </c>
      <c r="D1108" s="117" t="s">
        <v>3877</v>
      </c>
      <c r="E1108" s="90" t="s">
        <v>3878</v>
      </c>
      <c r="F1108" s="90" t="s">
        <v>3875</v>
      </c>
      <c r="G1108" s="90" t="s">
        <v>3879</v>
      </c>
      <c r="H1108" s="90" t="s">
        <v>3877</v>
      </c>
      <c r="I1108" s="90" t="s">
        <v>3878</v>
      </c>
    </row>
    <row r="1109" spans="1:9" s="90" customFormat="1" x14ac:dyDescent="0.2">
      <c r="A1109" s="90" t="s">
        <v>4736</v>
      </c>
      <c r="B1109" s="90" t="s">
        <v>3881</v>
      </c>
      <c r="C1109" s="90" t="s">
        <v>3882</v>
      </c>
      <c r="D1109" s="117" t="s">
        <v>3883</v>
      </c>
      <c r="E1109" s="90" t="s">
        <v>3884</v>
      </c>
      <c r="F1109" s="90" t="s">
        <v>3885</v>
      </c>
      <c r="G1109" s="90" t="s">
        <v>3886</v>
      </c>
      <c r="H1109" s="90" t="s">
        <v>3887</v>
      </c>
      <c r="I1109" s="90" t="s">
        <v>3888</v>
      </c>
    </row>
    <row r="1110" spans="1:9" s="90" customFormat="1" x14ac:dyDescent="0.2">
      <c r="A1110" s="90" t="s">
        <v>4737</v>
      </c>
      <c r="B1110" s="90" t="s">
        <v>3890</v>
      </c>
      <c r="C1110" s="90" t="s">
        <v>3891</v>
      </c>
      <c r="D1110" s="117" t="s">
        <v>3892</v>
      </c>
      <c r="E1110" s="90" t="s">
        <v>3893</v>
      </c>
      <c r="F1110" s="90" t="s">
        <v>3890</v>
      </c>
      <c r="G1110" s="90" t="s">
        <v>3891</v>
      </c>
      <c r="H1110" s="90" t="s">
        <v>3892</v>
      </c>
      <c r="I1110" s="90" t="s">
        <v>3893</v>
      </c>
    </row>
    <row r="1111" spans="1:9" s="90" customFormat="1" x14ac:dyDescent="0.2">
      <c r="A1111" s="90" t="s">
        <v>4738</v>
      </c>
      <c r="B1111" s="90" t="s">
        <v>3904</v>
      </c>
      <c r="C1111" s="90" t="s">
        <v>3905</v>
      </c>
      <c r="D1111" s="117" t="s">
        <v>3906</v>
      </c>
      <c r="E1111" s="90" t="s">
        <v>3907</v>
      </c>
      <c r="F1111" s="90" t="s">
        <v>3904</v>
      </c>
      <c r="G1111" s="90" t="s">
        <v>3905</v>
      </c>
      <c r="H1111" s="90" t="s">
        <v>3906</v>
      </c>
      <c r="I1111" s="90" t="s">
        <v>3907</v>
      </c>
    </row>
    <row r="1112" spans="1:9" s="90" customFormat="1" x14ac:dyDescent="0.2">
      <c r="A1112" s="90" t="s">
        <v>2494</v>
      </c>
      <c r="B1112" s="90" t="s">
        <v>1846</v>
      </c>
      <c r="C1112" s="90" t="s">
        <v>1847</v>
      </c>
      <c r="D1112" s="117" t="s">
        <v>1848</v>
      </c>
      <c r="E1112" s="90" t="s">
        <v>1849</v>
      </c>
      <c r="F1112" s="90" t="s">
        <v>1846</v>
      </c>
      <c r="G1112" s="90" t="s">
        <v>1847</v>
      </c>
      <c r="H1112" s="90" t="s">
        <v>1848</v>
      </c>
      <c r="I1112" s="90" t="s">
        <v>1849</v>
      </c>
    </row>
    <row r="1113" spans="1:9" s="90" customFormat="1" x14ac:dyDescent="0.2">
      <c r="A1113" s="90" t="s">
        <v>2495</v>
      </c>
      <c r="B1113" s="90" t="s">
        <v>284</v>
      </c>
      <c r="C1113" s="90" t="s">
        <v>285</v>
      </c>
      <c r="D1113" s="117" t="s">
        <v>286</v>
      </c>
      <c r="E1113" s="90" t="s">
        <v>287</v>
      </c>
      <c r="F1113" s="90" t="s">
        <v>284</v>
      </c>
      <c r="G1113" s="90" t="s">
        <v>285</v>
      </c>
      <c r="H1113" s="90" t="s">
        <v>286</v>
      </c>
      <c r="I1113" s="90" t="s">
        <v>287</v>
      </c>
    </row>
    <row r="1114" spans="1:9" s="90" customFormat="1" x14ac:dyDescent="0.2">
      <c r="A1114" s="90" t="s">
        <v>2496</v>
      </c>
      <c r="B1114" s="90" t="s">
        <v>289</v>
      </c>
      <c r="C1114" s="90" t="s">
        <v>290</v>
      </c>
      <c r="D1114" s="117" t="s">
        <v>291</v>
      </c>
      <c r="E1114" s="90" t="s">
        <v>292</v>
      </c>
      <c r="F1114" s="90" t="s">
        <v>289</v>
      </c>
      <c r="G1114" s="90" t="s">
        <v>290</v>
      </c>
      <c r="H1114" s="90" t="s">
        <v>291</v>
      </c>
      <c r="I1114" s="90" t="s">
        <v>292</v>
      </c>
    </row>
    <row r="1115" spans="1:9" s="90" customFormat="1" x14ac:dyDescent="0.2">
      <c r="A1115" s="90" t="s">
        <v>2497</v>
      </c>
      <c r="B1115" s="90" t="s">
        <v>294</v>
      </c>
      <c r="C1115" s="90" t="s">
        <v>295</v>
      </c>
      <c r="D1115" s="117" t="s">
        <v>296</v>
      </c>
      <c r="E1115" s="90" t="s">
        <v>297</v>
      </c>
      <c r="F1115" s="90" t="s">
        <v>294</v>
      </c>
      <c r="G1115" s="90" t="s">
        <v>295</v>
      </c>
      <c r="H1115" s="90" t="s">
        <v>296</v>
      </c>
      <c r="I1115" s="90" t="s">
        <v>297</v>
      </c>
    </row>
    <row r="1116" spans="1:9" s="90" customFormat="1" x14ac:dyDescent="0.2">
      <c r="A1116" s="90" t="s">
        <v>2498</v>
      </c>
      <c r="B1116" s="90" t="s">
        <v>299</v>
      </c>
      <c r="C1116" s="90" t="s">
        <v>300</v>
      </c>
      <c r="D1116" s="117" t="s">
        <v>301</v>
      </c>
      <c r="E1116" s="90" t="s">
        <v>302</v>
      </c>
      <c r="F1116" s="90" t="s">
        <v>299</v>
      </c>
      <c r="G1116" s="90" t="s">
        <v>300</v>
      </c>
      <c r="H1116" s="90" t="s">
        <v>301</v>
      </c>
      <c r="I1116" s="90" t="s">
        <v>302</v>
      </c>
    </row>
    <row r="1117" spans="1:9" s="90" customFormat="1" x14ac:dyDescent="0.2">
      <c r="A1117" s="90" t="s">
        <v>2499</v>
      </c>
      <c r="B1117" s="90" t="s">
        <v>304</v>
      </c>
      <c r="C1117" s="90" t="s">
        <v>305</v>
      </c>
      <c r="D1117" s="117" t="s">
        <v>306</v>
      </c>
      <c r="E1117" s="90" t="s">
        <v>307</v>
      </c>
      <c r="F1117" s="90" t="s">
        <v>304</v>
      </c>
      <c r="G1117" s="90" t="s">
        <v>305</v>
      </c>
      <c r="H1117" s="90" t="s">
        <v>306</v>
      </c>
      <c r="I1117" s="90" t="s">
        <v>307</v>
      </c>
    </row>
    <row r="1118" spans="1:9" s="90" customFormat="1" x14ac:dyDescent="0.2">
      <c r="A1118" s="90" t="s">
        <v>4739</v>
      </c>
      <c r="B1118" s="90" t="s">
        <v>3909</v>
      </c>
      <c r="C1118" s="90" t="s">
        <v>3910</v>
      </c>
      <c r="D1118" s="117" t="s">
        <v>3911</v>
      </c>
      <c r="E1118" s="90" t="s">
        <v>3912</v>
      </c>
      <c r="F1118" s="90" t="s">
        <v>3909</v>
      </c>
      <c r="G1118" s="90" t="s">
        <v>3910</v>
      </c>
      <c r="H1118" s="90" t="s">
        <v>3911</v>
      </c>
      <c r="I1118" s="90" t="s">
        <v>3912</v>
      </c>
    </row>
    <row r="1119" spans="1:9" s="90" customFormat="1" x14ac:dyDescent="0.2">
      <c r="A1119" s="90" t="s">
        <v>2500</v>
      </c>
      <c r="B1119" s="90" t="s">
        <v>309</v>
      </c>
      <c r="C1119" s="90" t="s">
        <v>310</v>
      </c>
      <c r="D1119" s="117" t="s">
        <v>311</v>
      </c>
      <c r="E1119" s="90" t="s">
        <v>312</v>
      </c>
      <c r="F1119" s="90" t="s">
        <v>309</v>
      </c>
      <c r="G1119" s="90" t="s">
        <v>310</v>
      </c>
      <c r="H1119" s="90" t="s">
        <v>311</v>
      </c>
      <c r="I1119" s="90" t="s">
        <v>312</v>
      </c>
    </row>
    <row r="1120" spans="1:9" s="90" customFormat="1" x14ac:dyDescent="0.2">
      <c r="A1120" s="90" t="s">
        <v>2501</v>
      </c>
      <c r="B1120" s="90" t="s">
        <v>314</v>
      </c>
      <c r="C1120" s="90" t="s">
        <v>315</v>
      </c>
      <c r="D1120" s="117" t="s">
        <v>316</v>
      </c>
      <c r="E1120" s="90" t="s">
        <v>317</v>
      </c>
      <c r="F1120" s="90" t="s">
        <v>3640</v>
      </c>
      <c r="G1120" s="90" t="s">
        <v>3641</v>
      </c>
      <c r="H1120" s="90" t="s">
        <v>3642</v>
      </c>
      <c r="I1120" s="90" t="s">
        <v>312</v>
      </c>
    </row>
    <row r="1121" spans="1:9" s="90" customFormat="1" x14ac:dyDescent="0.2">
      <c r="A1121" s="90" t="s">
        <v>2502</v>
      </c>
      <c r="B1121" s="90" t="s">
        <v>319</v>
      </c>
      <c r="C1121" s="90" t="s">
        <v>320</v>
      </c>
      <c r="D1121" s="117" t="s">
        <v>321</v>
      </c>
      <c r="E1121" s="90" t="s">
        <v>322</v>
      </c>
      <c r="F1121" s="90" t="s">
        <v>319</v>
      </c>
      <c r="G1121" s="90" t="s">
        <v>320</v>
      </c>
      <c r="H1121" s="90" t="s">
        <v>321</v>
      </c>
      <c r="I1121" s="90" t="s">
        <v>322</v>
      </c>
    </row>
    <row r="1122" spans="1:9" s="90" customFormat="1" x14ac:dyDescent="0.2">
      <c r="A1122" s="90" t="s">
        <v>4740</v>
      </c>
      <c r="B1122" s="90" t="s">
        <v>3914</v>
      </c>
      <c r="C1122" s="90" t="s">
        <v>3915</v>
      </c>
      <c r="D1122" s="117" t="s">
        <v>3916</v>
      </c>
      <c r="E1122" s="90" t="s">
        <v>3917</v>
      </c>
      <c r="F1122" s="90" t="s">
        <v>3914</v>
      </c>
      <c r="G1122" s="90" t="s">
        <v>3915</v>
      </c>
      <c r="H1122" s="90" t="s">
        <v>3916</v>
      </c>
      <c r="I1122" s="90" t="s">
        <v>3917</v>
      </c>
    </row>
    <row r="1123" spans="1:9" s="90" customFormat="1" x14ac:dyDescent="0.2">
      <c r="A1123" s="90" t="s">
        <v>4741</v>
      </c>
      <c r="B1123" s="90" t="s">
        <v>3919</v>
      </c>
      <c r="C1123" s="90" t="s">
        <v>3920</v>
      </c>
      <c r="D1123" s="117" t="s">
        <v>3921</v>
      </c>
      <c r="E1123" s="90" t="s">
        <v>3922</v>
      </c>
      <c r="F1123" s="90" t="s">
        <v>3919</v>
      </c>
      <c r="G1123" s="90" t="s">
        <v>3920</v>
      </c>
      <c r="H1123" s="90" t="s">
        <v>3921</v>
      </c>
      <c r="I1123" s="90" t="s">
        <v>3922</v>
      </c>
    </row>
    <row r="1124" spans="1:9" s="90" customFormat="1" x14ac:dyDescent="0.2">
      <c r="A1124" s="90" t="s">
        <v>4742</v>
      </c>
      <c r="B1124" s="90" t="s">
        <v>3924</v>
      </c>
      <c r="C1124" s="90" t="s">
        <v>3925</v>
      </c>
      <c r="D1124" s="117" t="s">
        <v>3926</v>
      </c>
      <c r="E1124" s="90" t="s">
        <v>3927</v>
      </c>
      <c r="F1124" s="90" t="s">
        <v>3924</v>
      </c>
      <c r="G1124" s="90" t="s">
        <v>3925</v>
      </c>
      <c r="H1124" s="90" t="s">
        <v>3926</v>
      </c>
      <c r="I1124" s="90" t="s">
        <v>3927</v>
      </c>
    </row>
    <row r="1125" spans="1:9" s="90" customFormat="1" x14ac:dyDescent="0.2">
      <c r="A1125" s="90" t="s">
        <v>4743</v>
      </c>
      <c r="B1125" s="90" t="s">
        <v>3929</v>
      </c>
      <c r="C1125" s="90" t="s">
        <v>3930</v>
      </c>
      <c r="D1125" s="117" t="s">
        <v>3931</v>
      </c>
      <c r="E1125" s="90" t="s">
        <v>3932</v>
      </c>
      <c r="F1125" s="90" t="s">
        <v>3929</v>
      </c>
      <c r="G1125" s="90" t="s">
        <v>3930</v>
      </c>
      <c r="H1125" s="90" t="s">
        <v>3931</v>
      </c>
      <c r="I1125" s="90" t="s">
        <v>3932</v>
      </c>
    </row>
    <row r="1126" spans="1:9" s="90" customFormat="1" x14ac:dyDescent="0.2">
      <c r="A1126" s="90" t="s">
        <v>4744</v>
      </c>
      <c r="B1126" s="90" t="s">
        <v>3934</v>
      </c>
      <c r="C1126" s="90" t="s">
        <v>3935</v>
      </c>
      <c r="D1126" s="117" t="s">
        <v>3936</v>
      </c>
      <c r="E1126" s="90" t="s">
        <v>3937</v>
      </c>
      <c r="F1126" s="90" t="s">
        <v>3938</v>
      </c>
      <c r="G1126" s="90" t="s">
        <v>3939</v>
      </c>
      <c r="H1126" s="90" t="s">
        <v>3940</v>
      </c>
      <c r="I1126" s="90" t="s">
        <v>3939</v>
      </c>
    </row>
    <row r="1127" spans="1:9" s="90" customFormat="1" x14ac:dyDescent="0.2">
      <c r="A1127" s="90" t="s">
        <v>4745</v>
      </c>
      <c r="B1127" s="90" t="s">
        <v>3942</v>
      </c>
      <c r="C1127" s="90" t="s">
        <v>3943</v>
      </c>
      <c r="D1127" s="117" t="s">
        <v>3944</v>
      </c>
      <c r="E1127" s="90" t="s">
        <v>3945</v>
      </c>
      <c r="F1127" s="90" t="s">
        <v>3942</v>
      </c>
      <c r="G1127" s="90" t="s">
        <v>3943</v>
      </c>
      <c r="H1127" s="90" t="s">
        <v>3944</v>
      </c>
      <c r="I1127" s="90" t="s">
        <v>3945</v>
      </c>
    </row>
    <row r="1128" spans="1:9" s="90" customFormat="1" x14ac:dyDescent="0.2">
      <c r="A1128" s="90" t="s">
        <v>4746</v>
      </c>
      <c r="B1128" s="90" t="s">
        <v>3947</v>
      </c>
      <c r="C1128" s="90" t="s">
        <v>3948</v>
      </c>
      <c r="D1128" s="117" t="s">
        <v>3949</v>
      </c>
      <c r="E1128" s="90" t="s">
        <v>3950</v>
      </c>
      <c r="F1128" s="90" t="s">
        <v>3947</v>
      </c>
      <c r="G1128" s="90" t="s">
        <v>3948</v>
      </c>
      <c r="H1128" s="90" t="s">
        <v>3949</v>
      </c>
      <c r="I1128" s="90" t="s">
        <v>3950</v>
      </c>
    </row>
    <row r="1129" spans="1:9" s="90" customFormat="1" x14ac:dyDescent="0.2">
      <c r="A1129" s="90" t="s">
        <v>4747</v>
      </c>
      <c r="B1129" s="90" t="s">
        <v>3952</v>
      </c>
      <c r="C1129" s="90" t="s">
        <v>3953</v>
      </c>
      <c r="D1129" s="117" t="s">
        <v>3954</v>
      </c>
      <c r="E1129" s="90" t="s">
        <v>3952</v>
      </c>
      <c r="F1129" s="90" t="s">
        <v>3952</v>
      </c>
      <c r="G1129" s="90" t="s">
        <v>3953</v>
      </c>
      <c r="H1129" s="90" t="s">
        <v>3954</v>
      </c>
      <c r="I1129" s="90" t="s">
        <v>3952</v>
      </c>
    </row>
    <row r="1130" spans="1:9" s="90" customFormat="1" x14ac:dyDescent="0.2">
      <c r="A1130" s="90" t="s">
        <v>4748</v>
      </c>
      <c r="B1130" s="90" t="s">
        <v>3956</v>
      </c>
      <c r="C1130" s="90" t="s">
        <v>3957</v>
      </c>
      <c r="D1130" s="117" t="s">
        <v>3958</v>
      </c>
      <c r="E1130" s="90" t="s">
        <v>3959</v>
      </c>
      <c r="F1130" s="90" t="s">
        <v>3956</v>
      </c>
      <c r="G1130" s="90" t="s">
        <v>3957</v>
      </c>
      <c r="H1130" s="90" t="s">
        <v>3958</v>
      </c>
      <c r="I1130" s="90" t="s">
        <v>3959</v>
      </c>
    </row>
    <row r="1131" spans="1:9" s="90" customFormat="1" x14ac:dyDescent="0.2">
      <c r="A1131" s="90" t="s">
        <v>4749</v>
      </c>
      <c r="B1131" s="90" t="s">
        <v>3961</v>
      </c>
      <c r="C1131" s="90" t="s">
        <v>3962</v>
      </c>
      <c r="D1131" s="117" t="s">
        <v>3963</v>
      </c>
      <c r="E1131" s="90" t="s">
        <v>3964</v>
      </c>
      <c r="F1131" s="90" t="s">
        <v>3965</v>
      </c>
      <c r="G1131" s="90" t="s">
        <v>3966</v>
      </c>
      <c r="H1131" s="90" t="s">
        <v>3967</v>
      </c>
      <c r="I1131" s="90" t="s">
        <v>3964</v>
      </c>
    </row>
    <row r="1132" spans="1:9" s="90" customFormat="1" x14ac:dyDescent="0.2">
      <c r="A1132" s="90" t="s">
        <v>4750</v>
      </c>
      <c r="B1132" s="90" t="s">
        <v>3969</v>
      </c>
      <c r="C1132" s="90" t="s">
        <v>3970</v>
      </c>
      <c r="D1132" s="117" t="s">
        <v>3971</v>
      </c>
      <c r="E1132" s="90" t="s">
        <v>3972</v>
      </c>
      <c r="F1132" s="90" t="s">
        <v>3969</v>
      </c>
      <c r="G1132" s="90" t="s">
        <v>3970</v>
      </c>
      <c r="H1132" s="90" t="s">
        <v>3971</v>
      </c>
      <c r="I1132" s="90" t="s">
        <v>3972</v>
      </c>
    </row>
    <row r="1133" spans="1:9" s="90" customFormat="1" x14ac:dyDescent="0.2">
      <c r="A1133" s="90" t="s">
        <v>2503</v>
      </c>
      <c r="B1133" s="90" t="s">
        <v>324</v>
      </c>
      <c r="C1133" s="90" t="s">
        <v>325</v>
      </c>
      <c r="D1133" s="117" t="s">
        <v>326</v>
      </c>
      <c r="E1133" s="90" t="s">
        <v>327</v>
      </c>
      <c r="F1133" s="90" t="s">
        <v>324</v>
      </c>
      <c r="G1133" s="90" t="s">
        <v>325</v>
      </c>
      <c r="H1133" s="90" t="s">
        <v>326</v>
      </c>
      <c r="I1133" s="90" t="s">
        <v>327</v>
      </c>
    </row>
    <row r="1134" spans="1:9" s="90" customFormat="1" x14ac:dyDescent="0.2">
      <c r="A1134" s="90" t="s">
        <v>4751</v>
      </c>
      <c r="B1134" s="90" t="s">
        <v>329</v>
      </c>
      <c r="C1134" s="90" t="s">
        <v>330</v>
      </c>
      <c r="D1134" s="117" t="s">
        <v>331</v>
      </c>
      <c r="E1134" s="90" t="s">
        <v>332</v>
      </c>
      <c r="F1134" s="90" t="s">
        <v>329</v>
      </c>
      <c r="G1134" s="90" t="s">
        <v>330</v>
      </c>
      <c r="H1134" s="90" t="s">
        <v>331</v>
      </c>
      <c r="I1134" s="90" t="s">
        <v>332</v>
      </c>
    </row>
    <row r="1135" spans="1:9" s="90" customFormat="1" x14ac:dyDescent="0.2">
      <c r="A1135" s="90" t="s">
        <v>4752</v>
      </c>
      <c r="B1135" s="90" t="s">
        <v>334</v>
      </c>
      <c r="C1135" s="90" t="s">
        <v>335</v>
      </c>
      <c r="D1135" s="117" t="s">
        <v>336</v>
      </c>
      <c r="E1135" s="90" t="s">
        <v>337</v>
      </c>
      <c r="F1135" s="90" t="s">
        <v>334</v>
      </c>
      <c r="G1135" s="90" t="s">
        <v>335</v>
      </c>
      <c r="H1135" s="90" t="s">
        <v>336</v>
      </c>
      <c r="I1135" s="90" t="s">
        <v>337</v>
      </c>
    </row>
    <row r="1136" spans="1:9" s="90" customFormat="1" x14ac:dyDescent="0.2">
      <c r="A1136" s="90" t="s">
        <v>4753</v>
      </c>
      <c r="B1136" s="90" t="s">
        <v>339</v>
      </c>
      <c r="C1136" s="90" t="s">
        <v>340</v>
      </c>
      <c r="D1136" s="117" t="s">
        <v>341</v>
      </c>
      <c r="E1136" s="90" t="s">
        <v>342</v>
      </c>
      <c r="F1136" s="90" t="s">
        <v>339</v>
      </c>
      <c r="G1136" s="90" t="s">
        <v>340</v>
      </c>
      <c r="H1136" s="90" t="s">
        <v>341</v>
      </c>
      <c r="I1136" s="90" t="s">
        <v>342</v>
      </c>
    </row>
    <row r="1137" spans="1:9" s="90" customFormat="1" x14ac:dyDescent="0.2">
      <c r="A1137" s="90" t="s">
        <v>4754</v>
      </c>
      <c r="B1137" s="90" t="s">
        <v>344</v>
      </c>
      <c r="C1137" s="90" t="s">
        <v>345</v>
      </c>
      <c r="D1137" s="117" t="s">
        <v>346</v>
      </c>
      <c r="E1137" s="90" t="s">
        <v>347</v>
      </c>
      <c r="F1137" s="90" t="s">
        <v>344</v>
      </c>
      <c r="G1137" s="90" t="s">
        <v>345</v>
      </c>
      <c r="H1137" s="90" t="s">
        <v>346</v>
      </c>
      <c r="I1137" s="90" t="s">
        <v>347</v>
      </c>
    </row>
    <row r="1138" spans="1:9" s="90" customFormat="1" x14ac:dyDescent="0.2">
      <c r="A1138" s="90" t="s">
        <v>4755</v>
      </c>
      <c r="B1138" s="90" t="s">
        <v>4000</v>
      </c>
      <c r="C1138" s="90" t="s">
        <v>4001</v>
      </c>
      <c r="D1138" s="117" t="s">
        <v>4002</v>
      </c>
      <c r="E1138" s="90" t="s">
        <v>4003</v>
      </c>
      <c r="F1138" s="90" t="s">
        <v>4000</v>
      </c>
      <c r="G1138" s="90" t="s">
        <v>4001</v>
      </c>
      <c r="H1138" s="90" t="s">
        <v>4002</v>
      </c>
      <c r="I1138" s="90" t="s">
        <v>4003</v>
      </c>
    </row>
    <row r="1139" spans="1:9" s="90" customFormat="1" x14ac:dyDescent="0.2">
      <c r="A1139" s="90" t="s">
        <v>2504</v>
      </c>
      <c r="B1139" s="90" t="s">
        <v>349</v>
      </c>
      <c r="C1139" s="90" t="s">
        <v>350</v>
      </c>
      <c r="D1139" s="117" t="s">
        <v>351</v>
      </c>
      <c r="E1139" s="90" t="s">
        <v>352</v>
      </c>
      <c r="F1139" s="90" t="s">
        <v>349</v>
      </c>
      <c r="G1139" s="90" t="s">
        <v>350</v>
      </c>
      <c r="H1139" s="90" t="s">
        <v>351</v>
      </c>
      <c r="I1139" s="90" t="s">
        <v>352</v>
      </c>
    </row>
    <row r="1140" spans="1:9" s="90" customFormat="1" x14ac:dyDescent="0.2">
      <c r="A1140" s="90" t="s">
        <v>2505</v>
      </c>
      <c r="B1140" s="90" t="s">
        <v>354</v>
      </c>
      <c r="C1140" s="90" t="s">
        <v>355</v>
      </c>
      <c r="D1140" s="117" t="s">
        <v>356</v>
      </c>
      <c r="E1140" s="90" t="s">
        <v>357</v>
      </c>
      <c r="F1140" s="90" t="s">
        <v>354</v>
      </c>
      <c r="G1140" s="90" t="s">
        <v>355</v>
      </c>
      <c r="H1140" s="90" t="s">
        <v>356</v>
      </c>
      <c r="I1140" s="90" t="s">
        <v>357</v>
      </c>
    </row>
    <row r="1141" spans="1:9" s="90" customFormat="1" x14ac:dyDescent="0.2">
      <c r="A1141" s="90" t="s">
        <v>2506</v>
      </c>
      <c r="B1141" s="90" t="s">
        <v>359</v>
      </c>
      <c r="C1141" s="90" t="s">
        <v>360</v>
      </c>
      <c r="D1141" s="117" t="s">
        <v>361</v>
      </c>
      <c r="E1141" s="90" t="s">
        <v>5467</v>
      </c>
      <c r="F1141" s="90" t="s">
        <v>359</v>
      </c>
      <c r="G1141" s="90" t="s">
        <v>360</v>
      </c>
      <c r="H1141" s="90" t="s">
        <v>361</v>
      </c>
      <c r="I1141" s="90" t="s">
        <v>5467</v>
      </c>
    </row>
    <row r="1142" spans="1:9" s="90" customFormat="1" x14ac:dyDescent="0.2">
      <c r="A1142" s="90" t="s">
        <v>2507</v>
      </c>
      <c r="B1142" s="90" t="s">
        <v>364</v>
      </c>
      <c r="C1142" s="90" t="s">
        <v>365</v>
      </c>
      <c r="D1142" s="117" t="s">
        <v>366</v>
      </c>
      <c r="E1142" s="90" t="s">
        <v>367</v>
      </c>
      <c r="F1142" s="90" t="s">
        <v>364</v>
      </c>
      <c r="G1142" s="90" t="s">
        <v>365</v>
      </c>
      <c r="H1142" s="90" t="s">
        <v>366</v>
      </c>
      <c r="I1142" s="90" t="s">
        <v>367</v>
      </c>
    </row>
    <row r="1143" spans="1:9" s="90" customFormat="1" x14ac:dyDescent="0.2">
      <c r="A1143" s="90" t="s">
        <v>2508</v>
      </c>
      <c r="B1143" s="90" t="s">
        <v>369</v>
      </c>
      <c r="C1143" s="90" t="s">
        <v>370</v>
      </c>
      <c r="D1143" s="117" t="s">
        <v>371</v>
      </c>
      <c r="E1143" s="90" t="s">
        <v>372</v>
      </c>
      <c r="F1143" s="90" t="s">
        <v>369</v>
      </c>
      <c r="G1143" s="90" t="s">
        <v>370</v>
      </c>
      <c r="H1143" s="90" t="s">
        <v>371</v>
      </c>
      <c r="I1143" s="90" t="s">
        <v>372</v>
      </c>
    </row>
    <row r="1144" spans="1:9" s="90" customFormat="1" x14ac:dyDescent="0.2">
      <c r="A1144" s="90" t="s">
        <v>4756</v>
      </c>
      <c r="B1144" s="90" t="s">
        <v>4005</v>
      </c>
      <c r="C1144" s="90" t="s">
        <v>4006</v>
      </c>
      <c r="D1144" s="117" t="s">
        <v>4007</v>
      </c>
      <c r="E1144" s="90" t="s">
        <v>4008</v>
      </c>
      <c r="F1144" s="90" t="s">
        <v>4005</v>
      </c>
      <c r="G1144" s="90" t="s">
        <v>4006</v>
      </c>
      <c r="H1144" s="90" t="s">
        <v>4007</v>
      </c>
      <c r="I1144" s="90" t="s">
        <v>4008</v>
      </c>
    </row>
    <row r="1145" spans="1:9" s="90" customFormat="1" x14ac:dyDescent="0.2">
      <c r="A1145" s="90" t="s">
        <v>4757</v>
      </c>
      <c r="B1145" s="90" t="s">
        <v>4010</v>
      </c>
      <c r="C1145" s="90" t="s">
        <v>4011</v>
      </c>
      <c r="D1145" s="117" t="s">
        <v>4012</v>
      </c>
      <c r="E1145" s="90" t="s">
        <v>4013</v>
      </c>
      <c r="F1145" s="90" t="s">
        <v>4010</v>
      </c>
      <c r="G1145" s="90" t="s">
        <v>4011</v>
      </c>
      <c r="H1145" s="90" t="s">
        <v>4012</v>
      </c>
      <c r="I1145" s="90" t="s">
        <v>4013</v>
      </c>
    </row>
    <row r="1146" spans="1:9" s="90" customFormat="1" x14ac:dyDescent="0.2">
      <c r="A1146" s="90" t="s">
        <v>4758</v>
      </c>
      <c r="B1146" s="90" t="s">
        <v>4015</v>
      </c>
      <c r="C1146" s="90" t="s">
        <v>4016</v>
      </c>
      <c r="D1146" s="117" t="s">
        <v>4017</v>
      </c>
      <c r="E1146" s="90" t="s">
        <v>4018</v>
      </c>
      <c r="F1146" s="90" t="s">
        <v>4015</v>
      </c>
      <c r="G1146" s="90" t="s">
        <v>4016</v>
      </c>
      <c r="H1146" s="90" t="s">
        <v>4017</v>
      </c>
      <c r="I1146" s="90" t="s">
        <v>4018</v>
      </c>
    </row>
    <row r="1147" spans="1:9" s="90" customFormat="1" x14ac:dyDescent="0.2">
      <c r="A1147" s="90" t="s">
        <v>4759</v>
      </c>
      <c r="B1147" s="90" t="s">
        <v>4020</v>
      </c>
      <c r="C1147" s="90" t="s">
        <v>4021</v>
      </c>
      <c r="D1147" s="117" t="s">
        <v>4022</v>
      </c>
      <c r="E1147" s="90" t="s">
        <v>4023</v>
      </c>
      <c r="F1147" s="90" t="s">
        <v>4020</v>
      </c>
      <c r="G1147" s="90" t="s">
        <v>4021</v>
      </c>
      <c r="H1147" s="90" t="s">
        <v>4022</v>
      </c>
      <c r="I1147" s="90" t="s">
        <v>4023</v>
      </c>
    </row>
    <row r="1148" spans="1:9" s="90" customFormat="1" x14ac:dyDescent="0.2">
      <c r="A1148" s="90" t="s">
        <v>2509</v>
      </c>
      <c r="B1148" s="90" t="s">
        <v>1861</v>
      </c>
      <c r="C1148" s="90" t="s">
        <v>1862</v>
      </c>
      <c r="D1148" s="117" t="s">
        <v>1863</v>
      </c>
      <c r="E1148" s="90" t="s">
        <v>1864</v>
      </c>
      <c r="F1148" s="90" t="s">
        <v>1861</v>
      </c>
      <c r="G1148" s="90" t="s">
        <v>1862</v>
      </c>
      <c r="H1148" s="90" t="s">
        <v>1863</v>
      </c>
      <c r="I1148" s="90" t="s">
        <v>1864</v>
      </c>
    </row>
    <row r="1149" spans="1:9" s="90" customFormat="1" x14ac:dyDescent="0.2">
      <c r="A1149" s="90" t="s">
        <v>2510</v>
      </c>
      <c r="B1149" s="90" t="s">
        <v>374</v>
      </c>
      <c r="C1149" s="90" t="s">
        <v>375</v>
      </c>
      <c r="D1149" s="117" t="s">
        <v>376</v>
      </c>
      <c r="E1149" s="90" t="s">
        <v>377</v>
      </c>
      <c r="F1149" s="90" t="s">
        <v>374</v>
      </c>
      <c r="G1149" s="90" t="s">
        <v>375</v>
      </c>
      <c r="H1149" s="90" t="s">
        <v>376</v>
      </c>
      <c r="I1149" s="90" t="s">
        <v>377</v>
      </c>
    </row>
    <row r="1150" spans="1:9" s="90" customFormat="1" x14ac:dyDescent="0.2">
      <c r="A1150" s="90" t="s">
        <v>2511</v>
      </c>
      <c r="B1150" s="90" t="s">
        <v>379</v>
      </c>
      <c r="C1150" s="90" t="s">
        <v>380</v>
      </c>
      <c r="D1150" s="117" t="s">
        <v>381</v>
      </c>
      <c r="E1150" s="90" t="s">
        <v>362</v>
      </c>
      <c r="F1150" s="90" t="s">
        <v>379</v>
      </c>
      <c r="G1150" s="90" t="s">
        <v>380</v>
      </c>
      <c r="H1150" s="90" t="s">
        <v>381</v>
      </c>
      <c r="I1150" s="90" t="s">
        <v>362</v>
      </c>
    </row>
    <row r="1151" spans="1:9" s="90" customFormat="1" x14ac:dyDescent="0.2">
      <c r="A1151" s="90" t="s">
        <v>2512</v>
      </c>
      <c r="B1151" s="90" t="s">
        <v>383</v>
      </c>
      <c r="C1151" s="90" t="s">
        <v>384</v>
      </c>
      <c r="D1151" s="117" t="s">
        <v>385</v>
      </c>
      <c r="E1151" s="90" t="s">
        <v>386</v>
      </c>
      <c r="F1151" s="90" t="s">
        <v>383</v>
      </c>
      <c r="G1151" s="90" t="s">
        <v>384</v>
      </c>
      <c r="H1151" s="90" t="s">
        <v>385</v>
      </c>
      <c r="I1151" s="90" t="s">
        <v>386</v>
      </c>
    </row>
    <row r="1152" spans="1:9" s="90" customFormat="1" x14ac:dyDescent="0.2">
      <c r="A1152" s="90" t="s">
        <v>4760</v>
      </c>
      <c r="B1152" s="90" t="s">
        <v>1869</v>
      </c>
      <c r="C1152" s="90" t="s">
        <v>1870</v>
      </c>
      <c r="D1152" s="117" t="s">
        <v>1871</v>
      </c>
      <c r="E1152" s="90" t="s">
        <v>1872</v>
      </c>
      <c r="F1152" s="90" t="s">
        <v>1869</v>
      </c>
      <c r="G1152" s="90" t="s">
        <v>1870</v>
      </c>
      <c r="H1152" s="90" t="s">
        <v>1871</v>
      </c>
      <c r="I1152" s="90" t="s">
        <v>1872</v>
      </c>
    </row>
    <row r="1153" spans="1:9" s="90" customFormat="1" x14ac:dyDescent="0.2">
      <c r="A1153" s="90" t="s">
        <v>4761</v>
      </c>
      <c r="B1153" s="90" t="s">
        <v>4025</v>
      </c>
      <c r="C1153" s="90" t="s">
        <v>4026</v>
      </c>
      <c r="D1153" s="117" t="s">
        <v>4027</v>
      </c>
      <c r="E1153" s="90" t="s">
        <v>4028</v>
      </c>
      <c r="F1153" s="90" t="s">
        <v>4025</v>
      </c>
      <c r="G1153" s="90" t="s">
        <v>4026</v>
      </c>
      <c r="H1153" s="90" t="s">
        <v>4027</v>
      </c>
      <c r="I1153" s="90" t="s">
        <v>4028</v>
      </c>
    </row>
    <row r="1154" spans="1:9" s="90" customFormat="1" x14ac:dyDescent="0.2">
      <c r="A1154" s="90" t="s">
        <v>4762</v>
      </c>
      <c r="B1154" s="90" t="s">
        <v>4030</v>
      </c>
      <c r="C1154" s="90" t="s">
        <v>4031</v>
      </c>
      <c r="D1154" s="117" t="s">
        <v>4032</v>
      </c>
      <c r="E1154" s="90" t="s">
        <v>4033</v>
      </c>
      <c r="F1154" s="90" t="s">
        <v>4030</v>
      </c>
      <c r="G1154" s="90" t="s">
        <v>4031</v>
      </c>
      <c r="H1154" s="90" t="s">
        <v>4032</v>
      </c>
      <c r="I1154" s="90" t="s">
        <v>4033</v>
      </c>
    </row>
    <row r="1155" spans="1:9" s="90" customFormat="1" x14ac:dyDescent="0.2">
      <c r="A1155" s="90" t="s">
        <v>4763</v>
      </c>
      <c r="B1155" s="90" t="s">
        <v>4035</v>
      </c>
      <c r="C1155" s="90" t="s">
        <v>4036</v>
      </c>
      <c r="D1155" s="117" t="s">
        <v>4037</v>
      </c>
      <c r="E1155" s="90" t="s">
        <v>4038</v>
      </c>
      <c r="F1155" s="90" t="s">
        <v>4035</v>
      </c>
      <c r="G1155" s="90" t="s">
        <v>4036</v>
      </c>
      <c r="H1155" s="90" t="s">
        <v>4037</v>
      </c>
      <c r="I1155" s="90" t="s">
        <v>4038</v>
      </c>
    </row>
    <row r="1156" spans="1:9" s="90" customFormat="1" x14ac:dyDescent="0.2">
      <c r="A1156" s="90" t="s">
        <v>4764</v>
      </c>
      <c r="B1156" s="90" t="s">
        <v>1874</v>
      </c>
      <c r="C1156" s="90" t="s">
        <v>1875</v>
      </c>
      <c r="D1156" s="117" t="s">
        <v>1876</v>
      </c>
      <c r="E1156" s="90" t="s">
        <v>1877</v>
      </c>
      <c r="F1156" s="90" t="s">
        <v>1874</v>
      </c>
      <c r="G1156" s="90" t="s">
        <v>1875</v>
      </c>
      <c r="H1156" s="90" t="s">
        <v>1876</v>
      </c>
      <c r="I1156" s="90" t="s">
        <v>1877</v>
      </c>
    </row>
    <row r="1157" spans="1:9" s="90" customFormat="1" x14ac:dyDescent="0.2">
      <c r="A1157" s="90" t="s">
        <v>4765</v>
      </c>
      <c r="B1157" s="90" t="s">
        <v>1879</v>
      </c>
      <c r="C1157" s="90" t="s">
        <v>1880</v>
      </c>
      <c r="D1157" s="117" t="s">
        <v>1881</v>
      </c>
      <c r="E1157" s="90" t="s">
        <v>1882</v>
      </c>
      <c r="F1157" s="90" t="s">
        <v>1879</v>
      </c>
      <c r="G1157" s="90" t="s">
        <v>1880</v>
      </c>
      <c r="H1157" s="90" t="s">
        <v>1881</v>
      </c>
      <c r="I1157" s="90" t="s">
        <v>1882</v>
      </c>
    </row>
    <row r="1158" spans="1:9" s="90" customFormat="1" x14ac:dyDescent="0.2">
      <c r="A1158" s="90" t="s">
        <v>2513</v>
      </c>
      <c r="B1158" s="90" t="s">
        <v>388</v>
      </c>
      <c r="C1158" s="90" t="s">
        <v>389</v>
      </c>
      <c r="D1158" s="117" t="s">
        <v>390</v>
      </c>
      <c r="E1158" s="90" t="s">
        <v>391</v>
      </c>
      <c r="F1158" s="90" t="s">
        <v>388</v>
      </c>
      <c r="G1158" s="90" t="s">
        <v>389</v>
      </c>
      <c r="H1158" s="90" t="s">
        <v>390</v>
      </c>
      <c r="I1158" s="90" t="s">
        <v>391</v>
      </c>
    </row>
    <row r="1159" spans="1:9" s="90" customFormat="1" x14ac:dyDescent="0.2">
      <c r="A1159" s="90" t="s">
        <v>2514</v>
      </c>
      <c r="B1159" s="90" t="s">
        <v>393</v>
      </c>
      <c r="C1159" s="90" t="s">
        <v>394</v>
      </c>
      <c r="D1159" s="117" t="s">
        <v>395</v>
      </c>
      <c r="E1159" s="90" t="s">
        <v>396</v>
      </c>
      <c r="F1159" s="90" t="s">
        <v>393</v>
      </c>
      <c r="G1159" s="90" t="s">
        <v>394</v>
      </c>
      <c r="H1159" s="90" t="s">
        <v>395</v>
      </c>
      <c r="I1159" s="90" t="s">
        <v>396</v>
      </c>
    </row>
    <row r="1160" spans="1:9" s="90" customFormat="1" x14ac:dyDescent="0.2">
      <c r="A1160" s="90" t="s">
        <v>2515</v>
      </c>
      <c r="B1160" s="90" t="s">
        <v>398</v>
      </c>
      <c r="C1160" s="90" t="s">
        <v>399</v>
      </c>
      <c r="D1160" s="117" t="s">
        <v>400</v>
      </c>
      <c r="E1160" s="90" t="s">
        <v>401</v>
      </c>
      <c r="F1160" s="90" t="s">
        <v>398</v>
      </c>
      <c r="G1160" s="90" t="s">
        <v>399</v>
      </c>
      <c r="H1160" s="90" t="s">
        <v>400</v>
      </c>
      <c r="I1160" s="90" t="s">
        <v>401</v>
      </c>
    </row>
    <row r="1161" spans="1:9" s="90" customFormat="1" x14ac:dyDescent="0.2">
      <c r="A1161" s="90" t="s">
        <v>2516</v>
      </c>
      <c r="B1161" s="90" t="s">
        <v>403</v>
      </c>
      <c r="C1161" s="90" t="s">
        <v>404</v>
      </c>
      <c r="D1161" s="117" t="s">
        <v>405</v>
      </c>
      <c r="E1161" s="90" t="s">
        <v>406</v>
      </c>
      <c r="F1161" s="90" t="s">
        <v>403</v>
      </c>
      <c r="G1161" s="90" t="s">
        <v>404</v>
      </c>
      <c r="H1161" s="90" t="s">
        <v>405</v>
      </c>
      <c r="I1161" s="90" t="s">
        <v>406</v>
      </c>
    </row>
    <row r="1162" spans="1:9" s="90" customFormat="1" x14ac:dyDescent="0.2">
      <c r="A1162" s="90" t="s">
        <v>2517</v>
      </c>
      <c r="B1162" s="90" t="s">
        <v>408</v>
      </c>
      <c r="C1162" s="90" t="s">
        <v>409</v>
      </c>
      <c r="D1162" s="117" t="s">
        <v>410</v>
      </c>
      <c r="E1162" s="90" t="s">
        <v>411</v>
      </c>
      <c r="F1162" s="90" t="s">
        <v>408</v>
      </c>
      <c r="G1162" s="90" t="s">
        <v>409</v>
      </c>
      <c r="H1162" s="90" t="s">
        <v>410</v>
      </c>
      <c r="I1162" s="90" t="s">
        <v>411</v>
      </c>
    </row>
    <row r="1163" spans="1:9" s="90" customFormat="1" x14ac:dyDescent="0.2">
      <c r="A1163" s="90" t="s">
        <v>2518</v>
      </c>
      <c r="B1163" s="90" t="s">
        <v>413</v>
      </c>
      <c r="C1163" s="90" t="s">
        <v>414</v>
      </c>
      <c r="D1163" s="117" t="s">
        <v>415</v>
      </c>
      <c r="E1163" s="90" t="s">
        <v>416</v>
      </c>
      <c r="F1163" s="90" t="s">
        <v>413</v>
      </c>
      <c r="G1163" s="90" t="s">
        <v>414</v>
      </c>
      <c r="H1163" s="90" t="s">
        <v>415</v>
      </c>
      <c r="I1163" s="90" t="s">
        <v>416</v>
      </c>
    </row>
    <row r="1164" spans="1:9" s="90" customFormat="1" x14ac:dyDescent="0.2">
      <c r="A1164" s="90" t="s">
        <v>2519</v>
      </c>
      <c r="B1164" s="90" t="s">
        <v>418</v>
      </c>
      <c r="C1164" s="90" t="s">
        <v>419</v>
      </c>
      <c r="D1164" s="117" t="s">
        <v>420</v>
      </c>
      <c r="E1164" s="90" t="s">
        <v>421</v>
      </c>
      <c r="F1164" s="90" t="s">
        <v>418</v>
      </c>
      <c r="G1164" s="90" t="s">
        <v>419</v>
      </c>
      <c r="H1164" s="90" t="s">
        <v>420</v>
      </c>
      <c r="I1164" s="90" t="s">
        <v>421</v>
      </c>
    </row>
    <row r="1165" spans="1:9" s="90" customFormat="1" x14ac:dyDescent="0.2">
      <c r="A1165" s="90" t="s">
        <v>2520</v>
      </c>
      <c r="B1165" s="90" t="s">
        <v>423</v>
      </c>
      <c r="C1165" s="90" t="s">
        <v>424</v>
      </c>
      <c r="D1165" s="117" t="s">
        <v>425</v>
      </c>
      <c r="E1165" s="90" t="s">
        <v>426</v>
      </c>
      <c r="F1165" s="90" t="s">
        <v>423</v>
      </c>
      <c r="G1165" s="90" t="s">
        <v>424</v>
      </c>
      <c r="H1165" s="90" t="s">
        <v>425</v>
      </c>
      <c r="I1165" s="90" t="s">
        <v>426</v>
      </c>
    </row>
    <row r="1166" spans="1:9" s="90" customFormat="1" x14ac:dyDescent="0.2">
      <c r="A1166" s="90" t="s">
        <v>2521</v>
      </c>
      <c r="B1166" s="90" t="s">
        <v>428</v>
      </c>
      <c r="C1166" s="90" t="s">
        <v>429</v>
      </c>
      <c r="D1166" s="117" t="s">
        <v>430</v>
      </c>
      <c r="E1166" s="90" t="s">
        <v>431</v>
      </c>
      <c r="F1166" s="90" t="s">
        <v>428</v>
      </c>
      <c r="G1166" s="90" t="s">
        <v>429</v>
      </c>
      <c r="H1166" s="90" t="s">
        <v>430</v>
      </c>
      <c r="I1166" s="90" t="s">
        <v>431</v>
      </c>
    </row>
    <row r="1167" spans="1:9" s="90" customFormat="1" x14ac:dyDescent="0.2">
      <c r="A1167" s="90" t="s">
        <v>2522</v>
      </c>
      <c r="B1167" s="90" t="s">
        <v>433</v>
      </c>
      <c r="C1167" s="90" t="s">
        <v>434</v>
      </c>
      <c r="D1167" s="117" t="s">
        <v>435</v>
      </c>
      <c r="E1167" s="90" t="s">
        <v>436</v>
      </c>
      <c r="F1167" s="90" t="s">
        <v>433</v>
      </c>
      <c r="G1167" s="90" t="s">
        <v>434</v>
      </c>
      <c r="H1167" s="90" t="s">
        <v>435</v>
      </c>
      <c r="I1167" s="90" t="s">
        <v>436</v>
      </c>
    </row>
    <row r="1168" spans="1:9" s="90" customFormat="1" x14ac:dyDescent="0.2">
      <c r="A1168" s="90" t="s">
        <v>2523</v>
      </c>
      <c r="B1168" s="90" t="s">
        <v>438</v>
      </c>
      <c r="C1168" s="90" t="s">
        <v>439</v>
      </c>
      <c r="D1168" s="117" t="s">
        <v>440</v>
      </c>
      <c r="E1168" s="90" t="s">
        <v>441</v>
      </c>
      <c r="F1168" s="90" t="s">
        <v>438</v>
      </c>
      <c r="G1168" s="90" t="s">
        <v>439</v>
      </c>
      <c r="H1168" s="90" t="s">
        <v>440</v>
      </c>
      <c r="I1168" s="90" t="s">
        <v>441</v>
      </c>
    </row>
    <row r="1169" spans="1:9" s="90" customFormat="1" x14ac:dyDescent="0.2">
      <c r="A1169" s="90" t="s">
        <v>2524</v>
      </c>
      <c r="B1169" s="90" t="s">
        <v>388</v>
      </c>
      <c r="C1169" s="90" t="s">
        <v>389</v>
      </c>
      <c r="D1169" s="117" t="s">
        <v>390</v>
      </c>
      <c r="E1169" s="90" t="s">
        <v>391</v>
      </c>
      <c r="F1169" s="90" t="s">
        <v>388</v>
      </c>
      <c r="G1169" s="90" t="s">
        <v>389</v>
      </c>
      <c r="H1169" s="90" t="s">
        <v>390</v>
      </c>
      <c r="I1169" s="90" t="s">
        <v>391</v>
      </c>
    </row>
    <row r="1170" spans="1:9" s="90" customFormat="1" x14ac:dyDescent="0.2">
      <c r="A1170" s="90" t="s">
        <v>4766</v>
      </c>
      <c r="B1170" s="90" t="s">
        <v>4040</v>
      </c>
      <c r="C1170" s="90" t="s">
        <v>4041</v>
      </c>
      <c r="D1170" s="117" t="s">
        <v>4042</v>
      </c>
      <c r="E1170" s="90" t="s">
        <v>4043</v>
      </c>
      <c r="F1170" s="90" t="s">
        <v>4040</v>
      </c>
      <c r="G1170" s="90" t="s">
        <v>4041</v>
      </c>
      <c r="H1170" s="90" t="s">
        <v>4042</v>
      </c>
      <c r="I1170" s="90" t="s">
        <v>4043</v>
      </c>
    </row>
    <row r="1171" spans="1:9" s="90" customFormat="1" x14ac:dyDescent="0.2">
      <c r="A1171" s="90" t="s">
        <v>4767</v>
      </c>
      <c r="B1171" s="90" t="s">
        <v>388</v>
      </c>
      <c r="C1171" s="90" t="s">
        <v>389</v>
      </c>
      <c r="D1171" s="117" t="s">
        <v>390</v>
      </c>
      <c r="E1171" s="90" t="s">
        <v>391</v>
      </c>
      <c r="F1171" s="90" t="s">
        <v>388</v>
      </c>
      <c r="G1171" s="90" t="s">
        <v>389</v>
      </c>
      <c r="H1171" s="90" t="s">
        <v>390</v>
      </c>
      <c r="I1171" s="90" t="s">
        <v>391</v>
      </c>
    </row>
    <row r="1172" spans="1:9" s="90" customFormat="1" x14ac:dyDescent="0.2">
      <c r="A1172" s="90" t="s">
        <v>2525</v>
      </c>
      <c r="B1172" s="90" t="s">
        <v>444</v>
      </c>
      <c r="C1172" s="90" t="s">
        <v>445</v>
      </c>
      <c r="D1172" s="117" t="s">
        <v>446</v>
      </c>
      <c r="E1172" s="90" t="s">
        <v>447</v>
      </c>
      <c r="F1172" s="90" t="s">
        <v>444</v>
      </c>
      <c r="G1172" s="90" t="s">
        <v>445</v>
      </c>
      <c r="H1172" s="90" t="s">
        <v>446</v>
      </c>
      <c r="I1172" s="90" t="s">
        <v>447</v>
      </c>
    </row>
    <row r="1173" spans="1:9" s="90" customFormat="1" x14ac:dyDescent="0.2">
      <c r="A1173" s="90" t="s">
        <v>2526</v>
      </c>
      <c r="B1173" s="90" t="s">
        <v>449</v>
      </c>
      <c r="C1173" s="90" t="s">
        <v>450</v>
      </c>
      <c r="D1173" s="117" t="s">
        <v>451</v>
      </c>
      <c r="E1173" s="90" t="s">
        <v>452</v>
      </c>
      <c r="F1173" s="90" t="s">
        <v>449</v>
      </c>
      <c r="G1173" s="90" t="s">
        <v>450</v>
      </c>
      <c r="H1173" s="90" t="s">
        <v>451</v>
      </c>
      <c r="I1173" s="90" t="s">
        <v>452</v>
      </c>
    </row>
    <row r="1174" spans="1:9" s="90" customFormat="1" x14ac:dyDescent="0.2">
      <c r="A1174" s="90" t="s">
        <v>2527</v>
      </c>
      <c r="B1174" s="90" t="s">
        <v>1897</v>
      </c>
      <c r="C1174" s="90" t="s">
        <v>1898</v>
      </c>
      <c r="D1174" s="117" t="s">
        <v>1899</v>
      </c>
      <c r="E1174" s="90" t="s">
        <v>1900</v>
      </c>
      <c r="F1174" s="90" t="s">
        <v>1897</v>
      </c>
      <c r="G1174" s="90" t="s">
        <v>1898</v>
      </c>
      <c r="H1174" s="90" t="s">
        <v>1899</v>
      </c>
      <c r="I1174" s="90" t="s">
        <v>1900</v>
      </c>
    </row>
    <row r="1175" spans="1:9" s="90" customFormat="1" x14ac:dyDescent="0.2">
      <c r="A1175" s="90" t="s">
        <v>2528</v>
      </c>
      <c r="B1175" s="90" t="s">
        <v>474</v>
      </c>
      <c r="C1175" s="90" t="s">
        <v>475</v>
      </c>
      <c r="D1175" s="117" t="s">
        <v>476</v>
      </c>
      <c r="E1175" s="90" t="s">
        <v>477</v>
      </c>
      <c r="F1175" s="90" t="s">
        <v>474</v>
      </c>
      <c r="G1175" s="90" t="s">
        <v>475</v>
      </c>
      <c r="H1175" s="90" t="s">
        <v>476</v>
      </c>
      <c r="I1175" s="90" t="s">
        <v>477</v>
      </c>
    </row>
    <row r="1176" spans="1:9" s="90" customFormat="1" x14ac:dyDescent="0.2">
      <c r="A1176" s="90" t="s">
        <v>4768</v>
      </c>
      <c r="B1176" s="90" t="s">
        <v>474</v>
      </c>
      <c r="C1176" s="90" t="s">
        <v>475</v>
      </c>
      <c r="D1176" s="117" t="s">
        <v>476</v>
      </c>
      <c r="E1176" s="90" t="s">
        <v>477</v>
      </c>
      <c r="F1176" s="90" t="s">
        <v>474</v>
      </c>
      <c r="G1176" s="90" t="s">
        <v>475</v>
      </c>
      <c r="H1176" s="90" t="s">
        <v>476</v>
      </c>
      <c r="I1176" s="90" t="s">
        <v>477</v>
      </c>
    </row>
    <row r="1177" spans="1:9" s="90" customFormat="1" x14ac:dyDescent="0.2">
      <c r="A1177" s="90" t="s">
        <v>2529</v>
      </c>
      <c r="B1177" s="90" t="s">
        <v>479</v>
      </c>
      <c r="C1177" s="90" t="s">
        <v>480</v>
      </c>
      <c r="D1177" s="117" t="s">
        <v>481</v>
      </c>
      <c r="E1177" s="90" t="s">
        <v>482</v>
      </c>
      <c r="F1177" s="90" t="s">
        <v>479</v>
      </c>
      <c r="G1177" s="90" t="s">
        <v>480</v>
      </c>
      <c r="H1177" s="90" t="s">
        <v>481</v>
      </c>
      <c r="I1177" s="90" t="s">
        <v>482</v>
      </c>
    </row>
    <row r="1178" spans="1:9" s="90" customFormat="1" x14ac:dyDescent="0.2">
      <c r="A1178" s="90" t="s">
        <v>2530</v>
      </c>
      <c r="B1178" s="90" t="s">
        <v>484</v>
      </c>
      <c r="C1178" s="90" t="s">
        <v>485</v>
      </c>
      <c r="D1178" s="117" t="s">
        <v>486</v>
      </c>
      <c r="E1178" s="90" t="s">
        <v>487</v>
      </c>
      <c r="F1178" s="90" t="s">
        <v>3646</v>
      </c>
      <c r="G1178" s="90" t="s">
        <v>3647</v>
      </c>
      <c r="H1178" s="90" t="s">
        <v>3648</v>
      </c>
      <c r="I1178" s="90" t="s">
        <v>487</v>
      </c>
    </row>
    <row r="1179" spans="1:9" s="90" customFormat="1" x14ac:dyDescent="0.2">
      <c r="A1179" s="90" t="s">
        <v>2531</v>
      </c>
      <c r="B1179" s="90" t="s">
        <v>489</v>
      </c>
      <c r="C1179" s="90" t="s">
        <v>490</v>
      </c>
      <c r="D1179" s="117" t="s">
        <v>491</v>
      </c>
      <c r="E1179" s="90" t="s">
        <v>492</v>
      </c>
      <c r="F1179" s="90" t="s">
        <v>489</v>
      </c>
      <c r="G1179" s="90" t="s">
        <v>490</v>
      </c>
      <c r="H1179" s="90" t="s">
        <v>491</v>
      </c>
      <c r="I1179" s="90" t="s">
        <v>492</v>
      </c>
    </row>
    <row r="1180" spans="1:9" s="90" customFormat="1" x14ac:dyDescent="0.2">
      <c r="A1180" s="90" t="s">
        <v>2532</v>
      </c>
      <c r="B1180" s="90" t="s">
        <v>494</v>
      </c>
      <c r="C1180" s="90" t="s">
        <v>495</v>
      </c>
      <c r="D1180" s="117" t="s">
        <v>496</v>
      </c>
      <c r="E1180" s="90" t="s">
        <v>497</v>
      </c>
      <c r="F1180" s="90" t="s">
        <v>494</v>
      </c>
      <c r="G1180" s="90" t="s">
        <v>495</v>
      </c>
      <c r="H1180" s="90" t="s">
        <v>496</v>
      </c>
      <c r="I1180" s="90" t="s">
        <v>497</v>
      </c>
    </row>
    <row r="1181" spans="1:9" s="90" customFormat="1" x14ac:dyDescent="0.2">
      <c r="A1181" s="90" t="s">
        <v>2533</v>
      </c>
      <c r="B1181" s="90" t="s">
        <v>4612</v>
      </c>
      <c r="C1181" s="90" t="s">
        <v>4613</v>
      </c>
      <c r="D1181" s="117" t="s">
        <v>4614</v>
      </c>
      <c r="E1181" s="90" t="s">
        <v>4615</v>
      </c>
      <c r="F1181" s="90" t="s">
        <v>4612</v>
      </c>
      <c r="G1181" s="90" t="s">
        <v>4613</v>
      </c>
      <c r="H1181" s="90" t="s">
        <v>4614</v>
      </c>
      <c r="I1181" s="90" t="s">
        <v>4615</v>
      </c>
    </row>
    <row r="1182" spans="1:9" s="90" customFormat="1" x14ac:dyDescent="0.2">
      <c r="A1182" s="90" t="s">
        <v>2534</v>
      </c>
      <c r="B1182" s="90" t="s">
        <v>499</v>
      </c>
      <c r="C1182" s="90" t="s">
        <v>500</v>
      </c>
      <c r="D1182" s="117" t="s">
        <v>501</v>
      </c>
      <c r="E1182" s="90" t="s">
        <v>502</v>
      </c>
      <c r="F1182" s="90" t="s">
        <v>499</v>
      </c>
      <c r="G1182" s="90" t="s">
        <v>500</v>
      </c>
      <c r="H1182" s="90" t="s">
        <v>501</v>
      </c>
      <c r="I1182" s="90" t="s">
        <v>502</v>
      </c>
    </row>
    <row r="1183" spans="1:9" s="90" customFormat="1" x14ac:dyDescent="0.2">
      <c r="A1183" s="90" t="s">
        <v>4769</v>
      </c>
      <c r="B1183" s="90" t="s">
        <v>504</v>
      </c>
      <c r="C1183" s="90" t="s">
        <v>505</v>
      </c>
      <c r="D1183" s="117" t="s">
        <v>506</v>
      </c>
      <c r="E1183" s="90" t="s">
        <v>507</v>
      </c>
      <c r="F1183" s="90" t="s">
        <v>504</v>
      </c>
      <c r="G1183" s="90" t="s">
        <v>505</v>
      </c>
      <c r="H1183" s="90" t="s">
        <v>506</v>
      </c>
      <c r="I1183" s="90" t="s">
        <v>507</v>
      </c>
    </row>
    <row r="1184" spans="1:9" s="90" customFormat="1" x14ac:dyDescent="0.2">
      <c r="A1184" s="90" t="s">
        <v>4770</v>
      </c>
      <c r="B1184" s="90" t="s">
        <v>509</v>
      </c>
      <c r="C1184" s="90" t="s">
        <v>510</v>
      </c>
      <c r="D1184" s="117" t="s">
        <v>511</v>
      </c>
      <c r="E1184" s="90" t="s">
        <v>512</v>
      </c>
      <c r="F1184" s="90" t="s">
        <v>509</v>
      </c>
      <c r="G1184" s="90" t="s">
        <v>510</v>
      </c>
      <c r="H1184" s="90" t="s">
        <v>511</v>
      </c>
      <c r="I1184" s="90" t="s">
        <v>512</v>
      </c>
    </row>
    <row r="1185" spans="1:9" s="90" customFormat="1" x14ac:dyDescent="0.2">
      <c r="A1185" s="90" t="s">
        <v>4771</v>
      </c>
      <c r="B1185" s="90" t="s">
        <v>514</v>
      </c>
      <c r="C1185" s="90" t="s">
        <v>515</v>
      </c>
      <c r="D1185" s="117" t="s">
        <v>516</v>
      </c>
      <c r="E1185" s="90" t="s">
        <v>517</v>
      </c>
      <c r="F1185" s="90" t="s">
        <v>514</v>
      </c>
      <c r="G1185" s="90" t="s">
        <v>3649</v>
      </c>
      <c r="H1185" s="90" t="s">
        <v>516</v>
      </c>
      <c r="I1185" s="90" t="s">
        <v>517</v>
      </c>
    </row>
    <row r="1186" spans="1:9" s="90" customFormat="1" x14ac:dyDescent="0.2">
      <c r="A1186" s="90" t="s">
        <v>2535</v>
      </c>
      <c r="B1186" s="90" t="s">
        <v>519</v>
      </c>
      <c r="C1186" s="90" t="s">
        <v>520</v>
      </c>
      <c r="D1186" s="117" t="s">
        <v>521</v>
      </c>
      <c r="E1186" s="90" t="s">
        <v>522</v>
      </c>
      <c r="F1186" s="90" t="s">
        <v>519</v>
      </c>
      <c r="G1186" s="90" t="s">
        <v>520</v>
      </c>
      <c r="H1186" s="90" t="s">
        <v>521</v>
      </c>
      <c r="I1186" s="90" t="s">
        <v>522</v>
      </c>
    </row>
    <row r="1187" spans="1:9" s="90" customFormat="1" x14ac:dyDescent="0.2">
      <c r="A1187" s="90" t="s">
        <v>2536</v>
      </c>
      <c r="B1187" s="90" t="s">
        <v>524</v>
      </c>
      <c r="C1187" s="90" t="s">
        <v>525</v>
      </c>
      <c r="D1187" s="117" t="s">
        <v>526</v>
      </c>
      <c r="E1187" s="90" t="s">
        <v>527</v>
      </c>
      <c r="F1187" s="90" t="s">
        <v>524</v>
      </c>
      <c r="G1187" s="90" t="s">
        <v>525</v>
      </c>
      <c r="H1187" s="90" t="s">
        <v>526</v>
      </c>
      <c r="I1187" s="90" t="s">
        <v>527</v>
      </c>
    </row>
    <row r="1188" spans="1:9" s="90" customFormat="1" x14ac:dyDescent="0.2">
      <c r="A1188" s="90" t="s">
        <v>2537</v>
      </c>
      <c r="B1188" s="90" t="s">
        <v>529</v>
      </c>
      <c r="C1188" s="90" t="s">
        <v>530</v>
      </c>
      <c r="D1188" s="117" t="s">
        <v>531</v>
      </c>
      <c r="E1188" s="90" t="s">
        <v>532</v>
      </c>
      <c r="F1188" s="90" t="s">
        <v>529</v>
      </c>
      <c r="G1188" s="90" t="s">
        <v>530</v>
      </c>
      <c r="H1188" s="90" t="s">
        <v>531</v>
      </c>
      <c r="I1188" s="90" t="s">
        <v>532</v>
      </c>
    </row>
    <row r="1189" spans="1:9" s="90" customFormat="1" x14ac:dyDescent="0.2">
      <c r="A1189" s="90" t="s">
        <v>2538</v>
      </c>
      <c r="B1189" s="90" t="s">
        <v>534</v>
      </c>
      <c r="C1189" s="90" t="s">
        <v>535</v>
      </c>
      <c r="D1189" s="117" t="s">
        <v>536</v>
      </c>
      <c r="E1189" s="90" t="s">
        <v>537</v>
      </c>
      <c r="F1189" s="90" t="s">
        <v>534</v>
      </c>
      <c r="G1189" s="90" t="s">
        <v>535</v>
      </c>
      <c r="H1189" s="90" t="s">
        <v>536</v>
      </c>
      <c r="I1189" s="90" t="s">
        <v>537</v>
      </c>
    </row>
    <row r="1190" spans="1:9" s="90" customFormat="1" x14ac:dyDescent="0.2">
      <c r="A1190" s="90" t="s">
        <v>4772</v>
      </c>
      <c r="B1190" s="90" t="s">
        <v>534</v>
      </c>
      <c r="C1190" s="90" t="s">
        <v>535</v>
      </c>
      <c r="D1190" s="117" t="s">
        <v>536</v>
      </c>
      <c r="E1190" s="90" t="s">
        <v>537</v>
      </c>
      <c r="F1190" s="90" t="s">
        <v>534</v>
      </c>
      <c r="G1190" s="90" t="s">
        <v>535</v>
      </c>
      <c r="H1190" s="90" t="s">
        <v>536</v>
      </c>
      <c r="I1190" s="90" t="s">
        <v>537</v>
      </c>
    </row>
    <row r="1191" spans="1:9" s="90" customFormat="1" x14ac:dyDescent="0.2">
      <c r="A1191" s="90" t="s">
        <v>4773</v>
      </c>
      <c r="B1191" s="90" t="s">
        <v>534</v>
      </c>
      <c r="C1191" s="90" t="s">
        <v>535</v>
      </c>
      <c r="D1191" s="117" t="s">
        <v>536</v>
      </c>
      <c r="E1191" s="90" t="s">
        <v>537</v>
      </c>
      <c r="F1191" s="90" t="s">
        <v>534</v>
      </c>
      <c r="G1191" s="90" t="s">
        <v>535</v>
      </c>
      <c r="H1191" s="90" t="s">
        <v>536</v>
      </c>
      <c r="I1191" s="90" t="s">
        <v>537</v>
      </c>
    </row>
    <row r="1192" spans="1:9" s="90" customFormat="1" x14ac:dyDescent="0.2">
      <c r="A1192" s="90" t="s">
        <v>2539</v>
      </c>
      <c r="B1192" s="90" t="s">
        <v>539</v>
      </c>
      <c r="C1192" s="90" t="s">
        <v>540</v>
      </c>
      <c r="D1192" s="117" t="s">
        <v>541</v>
      </c>
      <c r="E1192" s="90" t="s">
        <v>540</v>
      </c>
      <c r="F1192" s="90" t="s">
        <v>539</v>
      </c>
      <c r="G1192" s="90" t="s">
        <v>540</v>
      </c>
      <c r="H1192" s="90" t="s">
        <v>541</v>
      </c>
      <c r="I1192" s="90" t="s">
        <v>540</v>
      </c>
    </row>
    <row r="1193" spans="1:9" s="90" customFormat="1" x14ac:dyDescent="0.2">
      <c r="A1193" s="90" t="s">
        <v>2540</v>
      </c>
      <c r="B1193" s="90" t="s">
        <v>1914</v>
      </c>
      <c r="C1193" s="90" t="s">
        <v>3650</v>
      </c>
      <c r="D1193" s="117" t="s">
        <v>1915</v>
      </c>
      <c r="E1193" s="90" t="s">
        <v>1916</v>
      </c>
      <c r="F1193" s="90" t="s">
        <v>1914</v>
      </c>
      <c r="G1193" s="90" t="s">
        <v>3650</v>
      </c>
      <c r="H1193" s="90" t="s">
        <v>1915</v>
      </c>
      <c r="I1193" s="90" t="s">
        <v>1916</v>
      </c>
    </row>
    <row r="1194" spans="1:9" s="90" customFormat="1" x14ac:dyDescent="0.2">
      <c r="A1194" s="90" t="s">
        <v>4774</v>
      </c>
      <c r="B1194" s="90" t="s">
        <v>1914</v>
      </c>
      <c r="C1194" s="90" t="s">
        <v>3650</v>
      </c>
      <c r="D1194" s="117" t="s">
        <v>1915</v>
      </c>
      <c r="E1194" s="90" t="s">
        <v>1916</v>
      </c>
      <c r="F1194" s="90" t="s">
        <v>1914</v>
      </c>
      <c r="G1194" s="90" t="s">
        <v>3650</v>
      </c>
      <c r="H1194" s="90" t="s">
        <v>1915</v>
      </c>
      <c r="I1194" s="90" t="s">
        <v>1916</v>
      </c>
    </row>
    <row r="1195" spans="1:9" s="90" customFormat="1" x14ac:dyDescent="0.2">
      <c r="A1195" s="90" t="s">
        <v>2541</v>
      </c>
      <c r="B1195" s="90" t="s">
        <v>543</v>
      </c>
      <c r="C1195" s="90" t="s">
        <v>544</v>
      </c>
      <c r="D1195" s="117" t="s">
        <v>545</v>
      </c>
      <c r="E1195" s="90" t="s">
        <v>546</v>
      </c>
      <c r="F1195" s="90" t="s">
        <v>543</v>
      </c>
      <c r="G1195" s="90" t="s">
        <v>544</v>
      </c>
      <c r="H1195" s="90" t="s">
        <v>545</v>
      </c>
      <c r="I1195" s="90" t="s">
        <v>546</v>
      </c>
    </row>
    <row r="1196" spans="1:9" s="90" customFormat="1" x14ac:dyDescent="0.2">
      <c r="A1196" s="90" t="s">
        <v>4775</v>
      </c>
      <c r="B1196" s="90" t="s">
        <v>543</v>
      </c>
      <c r="C1196" s="90" t="s">
        <v>544</v>
      </c>
      <c r="D1196" s="117" t="s">
        <v>545</v>
      </c>
      <c r="E1196" s="90" t="s">
        <v>546</v>
      </c>
      <c r="F1196" s="90" t="s">
        <v>543</v>
      </c>
      <c r="G1196" s="90" t="s">
        <v>544</v>
      </c>
      <c r="H1196" s="90" t="s">
        <v>545</v>
      </c>
      <c r="I1196" s="90" t="s">
        <v>546</v>
      </c>
    </row>
    <row r="1197" spans="1:9" s="90" customFormat="1" x14ac:dyDescent="0.2">
      <c r="A1197" s="90" t="s">
        <v>4776</v>
      </c>
      <c r="B1197" s="90" t="s">
        <v>4050</v>
      </c>
      <c r="C1197" s="90" t="s">
        <v>4051</v>
      </c>
      <c r="D1197" s="117" t="s">
        <v>4052</v>
      </c>
      <c r="E1197" s="90" t="s">
        <v>4053</v>
      </c>
      <c r="F1197" s="90" t="s">
        <v>4050</v>
      </c>
      <c r="G1197" s="90" t="s">
        <v>4051</v>
      </c>
      <c r="H1197" s="90" t="s">
        <v>4052</v>
      </c>
      <c r="I1197" s="90" t="s">
        <v>4053</v>
      </c>
    </row>
    <row r="1198" spans="1:9" s="90" customFormat="1" x14ac:dyDescent="0.2">
      <c r="A1198" s="90" t="s">
        <v>4777</v>
      </c>
      <c r="B1198" s="90" t="s">
        <v>4050</v>
      </c>
      <c r="C1198" s="90" t="s">
        <v>4055</v>
      </c>
      <c r="D1198" s="117" t="s">
        <v>4052</v>
      </c>
      <c r="E1198" s="90" t="s">
        <v>4053</v>
      </c>
      <c r="F1198" s="90" t="s">
        <v>4050</v>
      </c>
      <c r="G1198" s="90" t="s">
        <v>4055</v>
      </c>
      <c r="H1198" s="90" t="s">
        <v>4052</v>
      </c>
      <c r="I1198" s="90" t="s">
        <v>4053</v>
      </c>
    </row>
    <row r="1199" spans="1:9" s="90" customFormat="1" x14ac:dyDescent="0.2">
      <c r="A1199" s="90" t="s">
        <v>2542</v>
      </c>
      <c r="B1199" s="90" t="s">
        <v>548</v>
      </c>
      <c r="C1199" s="90" t="s">
        <v>549</v>
      </c>
      <c r="D1199" s="117" t="s">
        <v>550</v>
      </c>
      <c r="E1199" s="90" t="s">
        <v>551</v>
      </c>
      <c r="F1199" s="90" t="s">
        <v>548</v>
      </c>
      <c r="G1199" s="90" t="s">
        <v>549</v>
      </c>
      <c r="H1199" s="90" t="s">
        <v>550</v>
      </c>
      <c r="I1199" s="90" t="s">
        <v>551</v>
      </c>
    </row>
    <row r="1200" spans="1:9" s="90" customFormat="1" x14ac:dyDescent="0.2">
      <c r="A1200" s="90" t="s">
        <v>4778</v>
      </c>
      <c r="B1200" s="90" t="s">
        <v>4057</v>
      </c>
      <c r="C1200" s="90" t="s">
        <v>4058</v>
      </c>
      <c r="D1200" s="117" t="s">
        <v>4059</v>
      </c>
      <c r="E1200" s="90" t="s">
        <v>4060</v>
      </c>
      <c r="F1200" s="90" t="s">
        <v>4057</v>
      </c>
      <c r="G1200" s="90" t="s">
        <v>4058</v>
      </c>
      <c r="H1200" s="90" t="s">
        <v>4059</v>
      </c>
      <c r="I1200" s="90" t="s">
        <v>4060</v>
      </c>
    </row>
    <row r="1201" spans="1:9" s="90" customFormat="1" x14ac:dyDescent="0.2">
      <c r="A1201" s="90" t="s">
        <v>2543</v>
      </c>
      <c r="B1201" s="90" t="s">
        <v>553</v>
      </c>
      <c r="C1201" s="90" t="s">
        <v>554</v>
      </c>
      <c r="D1201" s="117" t="s">
        <v>555</v>
      </c>
      <c r="E1201" s="90" t="s">
        <v>556</v>
      </c>
      <c r="F1201" s="90" t="s">
        <v>553</v>
      </c>
      <c r="G1201" s="90" t="s">
        <v>554</v>
      </c>
      <c r="H1201" s="90" t="s">
        <v>555</v>
      </c>
      <c r="I1201" s="90" t="s">
        <v>556</v>
      </c>
    </row>
    <row r="1202" spans="1:9" s="90" customFormat="1" x14ac:dyDescent="0.2">
      <c r="A1202" s="90" t="s">
        <v>4779</v>
      </c>
      <c r="B1202" s="90" t="s">
        <v>1921</v>
      </c>
      <c r="C1202" s="90" t="s">
        <v>1922</v>
      </c>
      <c r="D1202" s="117" t="s">
        <v>1923</v>
      </c>
      <c r="E1202" s="90" t="s">
        <v>1924</v>
      </c>
      <c r="F1202" s="90" t="s">
        <v>1921</v>
      </c>
      <c r="G1202" s="90" t="s">
        <v>1922</v>
      </c>
      <c r="H1202" s="90" t="s">
        <v>1923</v>
      </c>
      <c r="I1202" s="90" t="s">
        <v>1924</v>
      </c>
    </row>
    <row r="1203" spans="1:9" s="90" customFormat="1" x14ac:dyDescent="0.2">
      <c r="A1203" s="90" t="s">
        <v>4780</v>
      </c>
      <c r="B1203" s="90" t="s">
        <v>1926</v>
      </c>
      <c r="C1203" s="90" t="s">
        <v>1927</v>
      </c>
      <c r="D1203" s="117" t="s">
        <v>1928</v>
      </c>
      <c r="E1203" s="90" t="s">
        <v>1929</v>
      </c>
      <c r="F1203" s="90" t="s">
        <v>1926</v>
      </c>
      <c r="G1203" s="90" t="s">
        <v>1927</v>
      </c>
      <c r="H1203" s="90" t="s">
        <v>1928</v>
      </c>
      <c r="I1203" s="90" t="s">
        <v>1929</v>
      </c>
    </row>
    <row r="1204" spans="1:9" s="90" customFormat="1" x14ac:dyDescent="0.2">
      <c r="A1204" s="90" t="s">
        <v>4781</v>
      </c>
      <c r="B1204" s="90" t="s">
        <v>4061</v>
      </c>
      <c r="C1204" s="90" t="s">
        <v>4062</v>
      </c>
      <c r="D1204" s="117" t="s">
        <v>4063</v>
      </c>
      <c r="E1204" s="90" t="s">
        <v>4064</v>
      </c>
      <c r="F1204" s="90" t="s">
        <v>4061</v>
      </c>
      <c r="G1204" s="90" t="s">
        <v>4062</v>
      </c>
      <c r="H1204" s="90" t="s">
        <v>4063</v>
      </c>
      <c r="I1204" s="90" t="s">
        <v>4064</v>
      </c>
    </row>
    <row r="1205" spans="1:9" s="90" customFormat="1" x14ac:dyDescent="0.2">
      <c r="A1205" s="90" t="s">
        <v>2544</v>
      </c>
      <c r="B1205" s="90" t="s">
        <v>558</v>
      </c>
      <c r="C1205" s="90" t="s">
        <v>559</v>
      </c>
      <c r="D1205" s="117" t="s">
        <v>560</v>
      </c>
      <c r="E1205" s="90" t="s">
        <v>561</v>
      </c>
      <c r="F1205" s="90" t="s">
        <v>558</v>
      </c>
      <c r="G1205" s="90" t="s">
        <v>559</v>
      </c>
      <c r="H1205" s="90" t="s">
        <v>560</v>
      </c>
      <c r="I1205" s="90" t="s">
        <v>561</v>
      </c>
    </row>
    <row r="1206" spans="1:9" s="90" customFormat="1" x14ac:dyDescent="0.2">
      <c r="A1206" s="90" t="s">
        <v>2545</v>
      </c>
      <c r="B1206" s="90" t="s">
        <v>1933</v>
      </c>
      <c r="C1206" s="90" t="s">
        <v>1934</v>
      </c>
      <c r="D1206" s="117" t="s">
        <v>1935</v>
      </c>
      <c r="E1206" s="90" t="s">
        <v>1936</v>
      </c>
      <c r="F1206" s="90" t="s">
        <v>1933</v>
      </c>
      <c r="G1206" s="90" t="s">
        <v>1934</v>
      </c>
      <c r="H1206" s="90" t="s">
        <v>1935</v>
      </c>
      <c r="I1206" s="90" t="s">
        <v>1936</v>
      </c>
    </row>
    <row r="1207" spans="1:9" s="90" customFormat="1" x14ac:dyDescent="0.2">
      <c r="A1207" s="90" t="s">
        <v>2546</v>
      </c>
      <c r="B1207" s="90" t="s">
        <v>563</v>
      </c>
      <c r="C1207" s="90" t="s">
        <v>564</v>
      </c>
      <c r="D1207" s="117" t="s">
        <v>565</v>
      </c>
      <c r="E1207" s="90" t="s">
        <v>566</v>
      </c>
      <c r="F1207" s="90" t="s">
        <v>563</v>
      </c>
      <c r="G1207" s="90" t="s">
        <v>564</v>
      </c>
      <c r="H1207" s="90" t="s">
        <v>565</v>
      </c>
      <c r="I1207" s="90" t="s">
        <v>566</v>
      </c>
    </row>
    <row r="1208" spans="1:9" s="90" customFormat="1" x14ac:dyDescent="0.2">
      <c r="A1208" s="90" t="s">
        <v>2547</v>
      </c>
      <c r="B1208" s="90" t="s">
        <v>568</v>
      </c>
      <c r="C1208" s="90" t="s">
        <v>569</v>
      </c>
      <c r="D1208" s="117" t="s">
        <v>570</v>
      </c>
      <c r="E1208" s="90" t="s">
        <v>571</v>
      </c>
      <c r="F1208" s="90" t="s">
        <v>568</v>
      </c>
      <c r="G1208" s="90" t="s">
        <v>569</v>
      </c>
      <c r="H1208" s="90" t="s">
        <v>570</v>
      </c>
      <c r="I1208" s="90" t="s">
        <v>571</v>
      </c>
    </row>
    <row r="1209" spans="1:9" s="90" customFormat="1" x14ac:dyDescent="0.2">
      <c r="A1209" s="90" t="s">
        <v>4782</v>
      </c>
      <c r="B1209" s="121" t="s">
        <v>5393</v>
      </c>
      <c r="C1209" s="121" t="s">
        <v>5394</v>
      </c>
      <c r="D1209" s="117" t="s">
        <v>5395</v>
      </c>
      <c r="E1209" s="121" t="s">
        <v>5396</v>
      </c>
      <c r="F1209" s="121" t="s">
        <v>5393</v>
      </c>
      <c r="G1209" s="121" t="s">
        <v>5394</v>
      </c>
      <c r="H1209" s="121" t="s">
        <v>5395</v>
      </c>
      <c r="I1209" s="121" t="s">
        <v>5396</v>
      </c>
    </row>
    <row r="1210" spans="1:9" s="90" customFormat="1" x14ac:dyDescent="0.2">
      <c r="A1210" s="90" t="s">
        <v>2548</v>
      </c>
      <c r="B1210" s="90" t="s">
        <v>1941</v>
      </c>
      <c r="C1210" s="90" t="s">
        <v>1942</v>
      </c>
      <c r="D1210" s="117" t="s">
        <v>1943</v>
      </c>
      <c r="E1210" s="90" t="s">
        <v>1944</v>
      </c>
      <c r="F1210" s="90" t="s">
        <v>1941</v>
      </c>
      <c r="G1210" s="90" t="s">
        <v>1942</v>
      </c>
      <c r="H1210" s="90" t="s">
        <v>1943</v>
      </c>
      <c r="I1210" s="90" t="s">
        <v>1944</v>
      </c>
    </row>
    <row r="1211" spans="1:9" s="90" customFormat="1" x14ac:dyDescent="0.2">
      <c r="A1211" s="90" t="s">
        <v>4783</v>
      </c>
      <c r="B1211" s="90" t="s">
        <v>4067</v>
      </c>
      <c r="C1211" s="90" t="s">
        <v>4068</v>
      </c>
      <c r="D1211" s="117" t="s">
        <v>4069</v>
      </c>
      <c r="E1211" s="90" t="s">
        <v>4070</v>
      </c>
      <c r="F1211" s="90" t="s">
        <v>4067</v>
      </c>
      <c r="G1211" s="90" t="s">
        <v>4068</v>
      </c>
      <c r="H1211" s="90" t="s">
        <v>4069</v>
      </c>
      <c r="I1211" s="90" t="s">
        <v>4070</v>
      </c>
    </row>
    <row r="1212" spans="1:9" s="90" customFormat="1" x14ac:dyDescent="0.2">
      <c r="A1212" s="90" t="s">
        <v>2549</v>
      </c>
      <c r="B1212" s="90" t="s">
        <v>1946</v>
      </c>
      <c r="C1212" s="90" t="s">
        <v>1947</v>
      </c>
      <c r="D1212" s="117" t="s">
        <v>1948</v>
      </c>
      <c r="E1212" s="90" t="s">
        <v>1949</v>
      </c>
      <c r="F1212" s="90" t="s">
        <v>1946</v>
      </c>
      <c r="G1212" s="90" t="s">
        <v>1947</v>
      </c>
      <c r="H1212" s="90" t="s">
        <v>1948</v>
      </c>
      <c r="I1212" s="90" t="s">
        <v>1949</v>
      </c>
    </row>
    <row r="1213" spans="1:9" s="90" customFormat="1" x14ac:dyDescent="0.2">
      <c r="A1213" s="90" t="s">
        <v>2550</v>
      </c>
      <c r="B1213" s="90" t="s">
        <v>1951</v>
      </c>
      <c r="C1213" s="90" t="s">
        <v>1952</v>
      </c>
      <c r="D1213" s="117" t="s">
        <v>1953</v>
      </c>
      <c r="E1213" s="90" t="s">
        <v>1954</v>
      </c>
      <c r="F1213" s="90" t="s">
        <v>1951</v>
      </c>
      <c r="G1213" s="90" t="s">
        <v>1952</v>
      </c>
      <c r="H1213" s="90" t="s">
        <v>3654</v>
      </c>
      <c r="I1213" s="90" t="s">
        <v>1954</v>
      </c>
    </row>
    <row r="1214" spans="1:9" s="90" customFormat="1" x14ac:dyDescent="0.2">
      <c r="A1214" s="90" t="s">
        <v>2551</v>
      </c>
      <c r="B1214" s="121" t="s">
        <v>1956</v>
      </c>
      <c r="C1214" s="121" t="s">
        <v>5397</v>
      </c>
      <c r="D1214" s="117" t="s">
        <v>5398</v>
      </c>
      <c r="E1214" s="121" t="s">
        <v>5399</v>
      </c>
      <c r="F1214" s="121" t="s">
        <v>1956</v>
      </c>
      <c r="G1214" s="121" t="s">
        <v>5397</v>
      </c>
      <c r="H1214" s="121" t="s">
        <v>5398</v>
      </c>
      <c r="I1214" s="121" t="s">
        <v>5399</v>
      </c>
    </row>
    <row r="1215" spans="1:9" s="90" customFormat="1" x14ac:dyDescent="0.2">
      <c r="A1215" s="90" t="s">
        <v>2552</v>
      </c>
      <c r="B1215" s="90" t="s">
        <v>1958</v>
      </c>
      <c r="C1215" s="90" t="s">
        <v>1959</v>
      </c>
      <c r="D1215" s="117" t="s">
        <v>1960</v>
      </c>
      <c r="E1215" s="90" t="s">
        <v>1961</v>
      </c>
      <c r="F1215" s="90" t="s">
        <v>1958</v>
      </c>
      <c r="G1215" s="90" t="s">
        <v>1959</v>
      </c>
      <c r="H1215" s="90" t="s">
        <v>1960</v>
      </c>
      <c r="I1215" s="90" t="s">
        <v>1961</v>
      </c>
    </row>
    <row r="1216" spans="1:9" s="90" customFormat="1" x14ac:dyDescent="0.2">
      <c r="A1216" s="90" t="s">
        <v>2553</v>
      </c>
      <c r="B1216" s="90" t="s">
        <v>1963</v>
      </c>
      <c r="C1216" s="90" t="s">
        <v>1964</v>
      </c>
      <c r="D1216" s="117" t="s">
        <v>1965</v>
      </c>
      <c r="E1216" s="90" t="s">
        <v>1966</v>
      </c>
      <c r="F1216" s="90" t="s">
        <v>1963</v>
      </c>
      <c r="G1216" s="90" t="s">
        <v>1964</v>
      </c>
      <c r="H1216" s="90" t="s">
        <v>1965</v>
      </c>
      <c r="I1216" s="90" t="s">
        <v>1966</v>
      </c>
    </row>
    <row r="1217" spans="1:9" s="90" customFormat="1" x14ac:dyDescent="0.2">
      <c r="A1217" s="90" t="s">
        <v>2554</v>
      </c>
      <c r="B1217" s="90" t="s">
        <v>573</v>
      </c>
      <c r="C1217" s="90" t="s">
        <v>574</v>
      </c>
      <c r="D1217" s="117" t="s">
        <v>575</v>
      </c>
      <c r="E1217" s="90" t="s">
        <v>576</v>
      </c>
      <c r="F1217" s="90" t="s">
        <v>573</v>
      </c>
      <c r="G1217" s="90" t="s">
        <v>574</v>
      </c>
      <c r="H1217" s="90" t="s">
        <v>575</v>
      </c>
      <c r="I1217" s="90" t="s">
        <v>576</v>
      </c>
    </row>
    <row r="1218" spans="1:9" s="90" customFormat="1" x14ac:dyDescent="0.2">
      <c r="A1218" s="90" t="s">
        <v>2555</v>
      </c>
      <c r="B1218" s="90" t="s">
        <v>578</v>
      </c>
      <c r="C1218" s="90" t="s">
        <v>579</v>
      </c>
      <c r="D1218" s="117" t="s">
        <v>580</v>
      </c>
      <c r="E1218" s="90" t="s">
        <v>576</v>
      </c>
      <c r="F1218" s="90" t="s">
        <v>578</v>
      </c>
      <c r="G1218" s="90" t="s">
        <v>579</v>
      </c>
      <c r="H1218" s="90" t="s">
        <v>580</v>
      </c>
      <c r="I1218" s="90" t="s">
        <v>576</v>
      </c>
    </row>
    <row r="1219" spans="1:9" s="90" customFormat="1" x14ac:dyDescent="0.2">
      <c r="A1219" s="90" t="s">
        <v>2556</v>
      </c>
      <c r="B1219" s="90" t="s">
        <v>1970</v>
      </c>
      <c r="C1219" s="90" t="s">
        <v>1971</v>
      </c>
      <c r="D1219" s="117" t="s">
        <v>1972</v>
      </c>
      <c r="E1219" s="90" t="s">
        <v>1973</v>
      </c>
      <c r="F1219" s="90" t="s">
        <v>1970</v>
      </c>
      <c r="G1219" s="90" t="s">
        <v>1971</v>
      </c>
      <c r="H1219" s="90" t="s">
        <v>1972</v>
      </c>
      <c r="I1219" s="90" t="s">
        <v>1973</v>
      </c>
    </row>
    <row r="1220" spans="1:9" s="90" customFormat="1" x14ac:dyDescent="0.2">
      <c r="A1220" s="90" t="s">
        <v>2557</v>
      </c>
      <c r="B1220" s="90" t="s">
        <v>582</v>
      </c>
      <c r="C1220" s="90" t="s">
        <v>583</v>
      </c>
      <c r="D1220" s="117" t="s">
        <v>584</v>
      </c>
      <c r="E1220" s="90" t="s">
        <v>585</v>
      </c>
      <c r="F1220" s="90" t="s">
        <v>582</v>
      </c>
      <c r="G1220" s="90" t="s">
        <v>583</v>
      </c>
      <c r="H1220" s="90" t="s">
        <v>584</v>
      </c>
      <c r="I1220" s="90" t="s">
        <v>585</v>
      </c>
    </row>
    <row r="1221" spans="1:9" s="90" customFormat="1" x14ac:dyDescent="0.2">
      <c r="A1221" s="90" t="s">
        <v>2558</v>
      </c>
      <c r="B1221" s="90" t="s">
        <v>587</v>
      </c>
      <c r="C1221" s="90" t="s">
        <v>588</v>
      </c>
      <c r="D1221" s="117" t="s">
        <v>589</v>
      </c>
      <c r="E1221" s="90" t="s">
        <v>590</v>
      </c>
      <c r="F1221" s="90" t="s">
        <v>587</v>
      </c>
      <c r="G1221" s="90" t="s">
        <v>588</v>
      </c>
      <c r="H1221" s="90" t="s">
        <v>589</v>
      </c>
      <c r="I1221" s="90" t="s">
        <v>590</v>
      </c>
    </row>
    <row r="1222" spans="1:9" s="90" customFormat="1" x14ac:dyDescent="0.2">
      <c r="A1222" s="90" t="s">
        <v>2559</v>
      </c>
      <c r="B1222" s="90" t="s">
        <v>592</v>
      </c>
      <c r="C1222" s="90" t="s">
        <v>593</v>
      </c>
      <c r="D1222" s="117" t="s">
        <v>594</v>
      </c>
      <c r="E1222" s="90" t="s">
        <v>595</v>
      </c>
      <c r="F1222" s="90" t="s">
        <v>592</v>
      </c>
      <c r="G1222" s="90" t="s">
        <v>593</v>
      </c>
      <c r="H1222" s="90" t="s">
        <v>594</v>
      </c>
      <c r="I1222" s="90" t="s">
        <v>595</v>
      </c>
    </row>
    <row r="1223" spans="1:9" s="90" customFormat="1" x14ac:dyDescent="0.2">
      <c r="A1223" s="90" t="s">
        <v>2560</v>
      </c>
      <c r="B1223" s="90" t="s">
        <v>597</v>
      </c>
      <c r="C1223" s="90" t="s">
        <v>598</v>
      </c>
      <c r="D1223" s="117" t="s">
        <v>599</v>
      </c>
      <c r="E1223" s="90" t="s">
        <v>5449</v>
      </c>
      <c r="F1223" s="90" t="s">
        <v>597</v>
      </c>
      <c r="G1223" s="90" t="s">
        <v>598</v>
      </c>
      <c r="H1223" s="90" t="s">
        <v>599</v>
      </c>
      <c r="I1223" s="90" t="s">
        <v>5449</v>
      </c>
    </row>
    <row r="1224" spans="1:9" s="90" customFormat="1" x14ac:dyDescent="0.2">
      <c r="A1224" s="90" t="s">
        <v>4784</v>
      </c>
      <c r="B1224" s="90" t="s">
        <v>597</v>
      </c>
      <c r="C1224" s="90" t="s">
        <v>598</v>
      </c>
      <c r="D1224" s="117" t="s">
        <v>599</v>
      </c>
      <c r="E1224" s="90" t="s">
        <v>5449</v>
      </c>
      <c r="F1224" s="90" t="s">
        <v>597</v>
      </c>
      <c r="G1224" s="90" t="s">
        <v>598</v>
      </c>
      <c r="H1224" s="90" t="s">
        <v>599</v>
      </c>
      <c r="I1224" s="90" t="s">
        <v>5449</v>
      </c>
    </row>
    <row r="1225" spans="1:9" s="90" customFormat="1" x14ac:dyDescent="0.2">
      <c r="A1225" s="90" t="s">
        <v>2561</v>
      </c>
      <c r="B1225" s="90" t="s">
        <v>601</v>
      </c>
      <c r="C1225" s="90" t="s">
        <v>602</v>
      </c>
      <c r="D1225" s="117" t="s">
        <v>603</v>
      </c>
      <c r="E1225" s="90" t="s">
        <v>604</v>
      </c>
      <c r="F1225" s="90" t="s">
        <v>601</v>
      </c>
      <c r="G1225" s="90" t="s">
        <v>602</v>
      </c>
      <c r="H1225" s="90" t="s">
        <v>603</v>
      </c>
      <c r="I1225" s="90" t="s">
        <v>604</v>
      </c>
    </row>
    <row r="1226" spans="1:9" s="90" customFormat="1" x14ac:dyDescent="0.2">
      <c r="A1226" s="90" t="s">
        <v>2562</v>
      </c>
      <c r="B1226" s="90" t="s">
        <v>606</v>
      </c>
      <c r="C1226" s="90" t="s">
        <v>607</v>
      </c>
      <c r="D1226" s="117" t="s">
        <v>608</v>
      </c>
      <c r="E1226" s="90" t="s">
        <v>609</v>
      </c>
      <c r="F1226" s="90" t="s">
        <v>606</v>
      </c>
      <c r="G1226" s="90" t="s">
        <v>607</v>
      </c>
      <c r="H1226" s="90" t="s">
        <v>608</v>
      </c>
      <c r="I1226" s="90" t="s">
        <v>609</v>
      </c>
    </row>
    <row r="1227" spans="1:9" s="90" customFormat="1" x14ac:dyDescent="0.2">
      <c r="A1227" s="90" t="s">
        <v>4785</v>
      </c>
      <c r="B1227" s="90" t="s">
        <v>4073</v>
      </c>
      <c r="C1227" s="90" t="s">
        <v>4074</v>
      </c>
      <c r="D1227" s="117" t="s">
        <v>4075</v>
      </c>
      <c r="E1227" s="90" t="s">
        <v>4076</v>
      </c>
      <c r="F1227" s="90" t="s">
        <v>4073</v>
      </c>
      <c r="G1227" s="90" t="s">
        <v>4074</v>
      </c>
      <c r="H1227" s="90" t="s">
        <v>4075</v>
      </c>
      <c r="I1227" s="90" t="s">
        <v>4076</v>
      </c>
    </row>
    <row r="1228" spans="1:9" s="90" customFormat="1" x14ac:dyDescent="0.2">
      <c r="A1228" s="90" t="s">
        <v>4786</v>
      </c>
      <c r="B1228" s="90" t="s">
        <v>4078</v>
      </c>
      <c r="C1228" s="90" t="s">
        <v>4079</v>
      </c>
      <c r="D1228" s="117" t="s">
        <v>4080</v>
      </c>
      <c r="E1228" s="90" t="s">
        <v>4081</v>
      </c>
      <c r="F1228" s="90" t="s">
        <v>4078</v>
      </c>
      <c r="G1228" s="90" t="s">
        <v>4079</v>
      </c>
      <c r="H1228" s="90" t="s">
        <v>4080</v>
      </c>
      <c r="I1228" s="90" t="s">
        <v>4081</v>
      </c>
    </row>
    <row r="1229" spans="1:9" s="90" customFormat="1" x14ac:dyDescent="0.2">
      <c r="A1229" s="90" t="s">
        <v>4787</v>
      </c>
      <c r="B1229" s="90" t="s">
        <v>4083</v>
      </c>
      <c r="C1229" s="90" t="s">
        <v>4084</v>
      </c>
      <c r="D1229" s="117" t="s">
        <v>5151</v>
      </c>
      <c r="E1229" s="90" t="s">
        <v>5152</v>
      </c>
      <c r="F1229" s="90" t="s">
        <v>4083</v>
      </c>
      <c r="G1229" s="90" t="s">
        <v>4084</v>
      </c>
      <c r="H1229" s="90" t="s">
        <v>5151</v>
      </c>
      <c r="I1229" s="90" t="s">
        <v>5152</v>
      </c>
    </row>
    <row r="1230" spans="1:9" s="90" customFormat="1" x14ac:dyDescent="0.2">
      <c r="A1230" s="90" t="s">
        <v>4788</v>
      </c>
      <c r="B1230" s="90" t="s">
        <v>4086</v>
      </c>
      <c r="C1230" s="90" t="s">
        <v>4087</v>
      </c>
      <c r="D1230" s="117" t="s">
        <v>5153</v>
      </c>
      <c r="E1230" s="90" t="s">
        <v>5154</v>
      </c>
      <c r="F1230" s="90" t="s">
        <v>4086</v>
      </c>
      <c r="G1230" s="90" t="s">
        <v>4087</v>
      </c>
      <c r="H1230" s="90" t="s">
        <v>5153</v>
      </c>
      <c r="I1230" s="90" t="s">
        <v>5154</v>
      </c>
    </row>
    <row r="1231" spans="1:9" s="90" customFormat="1" x14ac:dyDescent="0.2">
      <c r="A1231" s="90" t="s">
        <v>4789</v>
      </c>
      <c r="B1231" s="90" t="s">
        <v>4089</v>
      </c>
      <c r="C1231" s="90" t="s">
        <v>4090</v>
      </c>
      <c r="D1231" s="117" t="s">
        <v>5155</v>
      </c>
      <c r="E1231" s="90" t="s">
        <v>5156</v>
      </c>
      <c r="F1231" s="90" t="s">
        <v>4089</v>
      </c>
      <c r="G1231" s="90" t="s">
        <v>4090</v>
      </c>
      <c r="H1231" s="90" t="s">
        <v>5155</v>
      </c>
      <c r="I1231" s="90" t="s">
        <v>5156</v>
      </c>
    </row>
    <row r="1232" spans="1:9" s="90" customFormat="1" x14ac:dyDescent="0.2">
      <c r="A1232" s="90" t="s">
        <v>4790</v>
      </c>
      <c r="B1232" s="90" t="s">
        <v>4092</v>
      </c>
      <c r="C1232" s="90" t="s">
        <v>4093</v>
      </c>
      <c r="D1232" s="117" t="s">
        <v>5157</v>
      </c>
      <c r="E1232" s="90" t="s">
        <v>5158</v>
      </c>
      <c r="F1232" s="90" t="s">
        <v>4092</v>
      </c>
      <c r="G1232" s="90" t="s">
        <v>4093</v>
      </c>
      <c r="H1232" s="90" t="s">
        <v>5157</v>
      </c>
      <c r="I1232" s="90" t="s">
        <v>5158</v>
      </c>
    </row>
    <row r="1233" spans="1:9" s="90" customFormat="1" x14ac:dyDescent="0.2">
      <c r="A1233" s="90" t="s">
        <v>4791</v>
      </c>
      <c r="B1233" s="90" t="s">
        <v>4095</v>
      </c>
      <c r="C1233" s="90" t="s">
        <v>4096</v>
      </c>
      <c r="D1233" s="117" t="s">
        <v>5159</v>
      </c>
      <c r="E1233" s="90" t="s">
        <v>5160</v>
      </c>
      <c r="F1233" s="90" t="s">
        <v>4095</v>
      </c>
      <c r="G1233" s="90" t="s">
        <v>4096</v>
      </c>
      <c r="H1233" s="90" t="s">
        <v>5159</v>
      </c>
      <c r="I1233" s="90" t="s">
        <v>5160</v>
      </c>
    </row>
    <row r="1234" spans="1:9" s="90" customFormat="1" x14ac:dyDescent="0.2">
      <c r="A1234" s="90" t="s">
        <v>4792</v>
      </c>
      <c r="B1234" s="90" t="s">
        <v>4098</v>
      </c>
      <c r="C1234" s="90" t="s">
        <v>4099</v>
      </c>
      <c r="D1234" s="117" t="s">
        <v>5161</v>
      </c>
      <c r="E1234" s="90" t="s">
        <v>5162</v>
      </c>
      <c r="F1234" s="90" t="s">
        <v>4098</v>
      </c>
      <c r="G1234" s="90" t="s">
        <v>4099</v>
      </c>
      <c r="H1234" s="90" t="s">
        <v>5161</v>
      </c>
      <c r="I1234" s="90" t="s">
        <v>5162</v>
      </c>
    </row>
    <row r="1235" spans="1:9" s="90" customFormat="1" x14ac:dyDescent="0.2">
      <c r="A1235" s="90" t="s">
        <v>4793</v>
      </c>
      <c r="B1235" s="90" t="s">
        <v>4101</v>
      </c>
      <c r="C1235" s="90" t="s">
        <v>4102</v>
      </c>
      <c r="D1235" s="117" t="s">
        <v>5163</v>
      </c>
      <c r="E1235" s="90" t="s">
        <v>5164</v>
      </c>
      <c r="F1235" s="90" t="s">
        <v>4101</v>
      </c>
      <c r="G1235" s="90" t="s">
        <v>4102</v>
      </c>
      <c r="H1235" s="90" t="s">
        <v>5163</v>
      </c>
      <c r="I1235" s="90" t="s">
        <v>5164</v>
      </c>
    </row>
    <row r="1236" spans="1:9" s="90" customFormat="1" x14ac:dyDescent="0.2">
      <c r="A1236" s="90" t="s">
        <v>4794</v>
      </c>
      <c r="B1236" s="90" t="s">
        <v>4104</v>
      </c>
      <c r="C1236" s="90" t="s">
        <v>4105</v>
      </c>
      <c r="D1236" s="117" t="s">
        <v>5165</v>
      </c>
      <c r="E1236" s="90" t="s">
        <v>5166</v>
      </c>
      <c r="F1236" s="90" t="s">
        <v>4104</v>
      </c>
      <c r="G1236" s="90" t="s">
        <v>4105</v>
      </c>
      <c r="H1236" s="90" t="s">
        <v>5165</v>
      </c>
      <c r="I1236" s="90" t="s">
        <v>5166</v>
      </c>
    </row>
    <row r="1237" spans="1:9" s="90" customFormat="1" x14ac:dyDescent="0.2">
      <c r="A1237" s="90" t="s">
        <v>4795</v>
      </c>
      <c r="B1237" s="90" t="s">
        <v>4107</v>
      </c>
      <c r="C1237" s="90" t="s">
        <v>4108</v>
      </c>
      <c r="D1237" s="117" t="s">
        <v>5167</v>
      </c>
      <c r="E1237" s="90" t="s">
        <v>5168</v>
      </c>
      <c r="F1237" s="90" t="s">
        <v>4107</v>
      </c>
      <c r="G1237" s="90" t="s">
        <v>4108</v>
      </c>
      <c r="H1237" s="90" t="s">
        <v>5167</v>
      </c>
      <c r="I1237" s="90" t="s">
        <v>5168</v>
      </c>
    </row>
    <row r="1238" spans="1:9" s="90" customFormat="1" x14ac:dyDescent="0.2">
      <c r="A1238" s="90" t="s">
        <v>4796</v>
      </c>
      <c r="B1238" s="90" t="s">
        <v>4110</v>
      </c>
      <c r="C1238" s="90" t="s">
        <v>4111</v>
      </c>
      <c r="D1238" s="117" t="s">
        <v>5169</v>
      </c>
      <c r="E1238" s="90" t="s">
        <v>5170</v>
      </c>
      <c r="F1238" s="90" t="s">
        <v>4110</v>
      </c>
      <c r="G1238" s="90" t="s">
        <v>4111</v>
      </c>
      <c r="H1238" s="90" t="s">
        <v>5169</v>
      </c>
      <c r="I1238" s="90" t="s">
        <v>5170</v>
      </c>
    </row>
    <row r="1239" spans="1:9" s="90" customFormat="1" x14ac:dyDescent="0.2">
      <c r="A1239" s="90" t="s">
        <v>4797</v>
      </c>
      <c r="B1239" s="90" t="s">
        <v>4113</v>
      </c>
      <c r="C1239" s="90" t="s">
        <v>4114</v>
      </c>
      <c r="D1239" s="117" t="s">
        <v>5171</v>
      </c>
      <c r="E1239" s="90" t="s">
        <v>5172</v>
      </c>
      <c r="F1239" s="90" t="s">
        <v>4113</v>
      </c>
      <c r="G1239" s="90" t="s">
        <v>4114</v>
      </c>
      <c r="H1239" s="90" t="s">
        <v>5171</v>
      </c>
      <c r="I1239" s="90" t="s">
        <v>5172</v>
      </c>
    </row>
    <row r="1240" spans="1:9" s="90" customFormat="1" x14ac:dyDescent="0.2">
      <c r="A1240" s="90" t="s">
        <v>4798</v>
      </c>
      <c r="B1240" s="90" t="s">
        <v>4116</v>
      </c>
      <c r="C1240" s="90" t="s">
        <v>4117</v>
      </c>
      <c r="D1240" s="117" t="s">
        <v>5173</v>
      </c>
      <c r="E1240" s="90" t="s">
        <v>5174</v>
      </c>
      <c r="F1240" s="90" t="s">
        <v>4116</v>
      </c>
      <c r="G1240" s="90" t="s">
        <v>4117</v>
      </c>
      <c r="H1240" s="90" t="s">
        <v>5173</v>
      </c>
      <c r="I1240" s="90" t="s">
        <v>5174</v>
      </c>
    </row>
    <row r="1241" spans="1:9" s="90" customFormat="1" x14ac:dyDescent="0.2">
      <c r="A1241" s="90" t="s">
        <v>4799</v>
      </c>
      <c r="B1241" s="90" t="s">
        <v>4119</v>
      </c>
      <c r="C1241" s="90" t="s">
        <v>4120</v>
      </c>
      <c r="D1241" s="117" t="s">
        <v>5175</v>
      </c>
      <c r="E1241" s="90" t="s">
        <v>5176</v>
      </c>
      <c r="F1241" s="90" t="s">
        <v>4119</v>
      </c>
      <c r="G1241" s="90" t="s">
        <v>4120</v>
      </c>
      <c r="H1241" s="90" t="s">
        <v>5175</v>
      </c>
      <c r="I1241" s="90" t="s">
        <v>5176</v>
      </c>
    </row>
    <row r="1242" spans="1:9" s="90" customFormat="1" x14ac:dyDescent="0.2">
      <c r="A1242" s="90" t="s">
        <v>2563</v>
      </c>
      <c r="B1242" s="90" t="s">
        <v>611</v>
      </c>
      <c r="C1242" s="90" t="s">
        <v>612</v>
      </c>
      <c r="D1242" s="117" t="s">
        <v>613</v>
      </c>
      <c r="E1242" s="90" t="s">
        <v>614</v>
      </c>
      <c r="F1242" s="90" t="s">
        <v>611</v>
      </c>
      <c r="G1242" s="90" t="s">
        <v>612</v>
      </c>
      <c r="H1242" s="90" t="s">
        <v>613</v>
      </c>
      <c r="I1242" s="90" t="s">
        <v>614</v>
      </c>
    </row>
    <row r="1243" spans="1:9" s="90" customFormat="1" x14ac:dyDescent="0.2">
      <c r="A1243" s="90" t="s">
        <v>2564</v>
      </c>
      <c r="B1243" s="90" t="s">
        <v>616</v>
      </c>
      <c r="C1243" s="90" t="s">
        <v>617</v>
      </c>
      <c r="D1243" s="117" t="s">
        <v>618</v>
      </c>
      <c r="E1243" s="90" t="s">
        <v>619</v>
      </c>
      <c r="F1243" s="90" t="s">
        <v>616</v>
      </c>
      <c r="G1243" s="90" t="s">
        <v>617</v>
      </c>
      <c r="H1243" s="90" t="s">
        <v>618</v>
      </c>
      <c r="I1243" s="90" t="s">
        <v>619</v>
      </c>
    </row>
    <row r="1244" spans="1:9" s="90" customFormat="1" x14ac:dyDescent="0.2">
      <c r="A1244" s="90" t="s">
        <v>4800</v>
      </c>
      <c r="B1244" s="90" t="s">
        <v>1979</v>
      </c>
      <c r="C1244" s="90" t="s">
        <v>1980</v>
      </c>
      <c r="D1244" s="117" t="s">
        <v>1981</v>
      </c>
      <c r="E1244" s="90" t="s">
        <v>5425</v>
      </c>
      <c r="F1244" s="90" t="s">
        <v>1979</v>
      </c>
      <c r="G1244" s="90" t="s">
        <v>1980</v>
      </c>
      <c r="H1244" s="90" t="s">
        <v>1981</v>
      </c>
      <c r="I1244" s="90" t="s">
        <v>5425</v>
      </c>
    </row>
    <row r="1245" spans="1:9" s="90" customFormat="1" x14ac:dyDescent="0.2">
      <c r="A1245" s="90" t="s">
        <v>4801</v>
      </c>
      <c r="B1245" s="90" t="s">
        <v>2004</v>
      </c>
      <c r="C1245" s="90" t="s">
        <v>2005</v>
      </c>
      <c r="D1245" s="117" t="s">
        <v>2006</v>
      </c>
      <c r="E1245" s="90" t="s">
        <v>1982</v>
      </c>
      <c r="F1245" s="90" t="s">
        <v>2004</v>
      </c>
      <c r="G1245" s="90" t="s">
        <v>2005</v>
      </c>
      <c r="H1245" s="90" t="s">
        <v>2006</v>
      </c>
      <c r="I1245" s="90" t="s">
        <v>1982</v>
      </c>
    </row>
    <row r="1246" spans="1:9" s="90" customFormat="1" x14ac:dyDescent="0.2">
      <c r="A1246" s="90" t="s">
        <v>4802</v>
      </c>
      <c r="B1246" s="90" t="s">
        <v>2008</v>
      </c>
      <c r="C1246" s="90" t="s">
        <v>2009</v>
      </c>
      <c r="D1246" s="117" t="s">
        <v>2010</v>
      </c>
      <c r="E1246" s="90" t="s">
        <v>2011</v>
      </c>
      <c r="F1246" s="90" t="s">
        <v>2008</v>
      </c>
      <c r="G1246" s="90" t="s">
        <v>3655</v>
      </c>
      <c r="H1246" s="90" t="s">
        <v>2010</v>
      </c>
      <c r="I1246" s="90" t="s">
        <v>2011</v>
      </c>
    </row>
    <row r="1247" spans="1:9" s="90" customFormat="1" x14ac:dyDescent="0.2">
      <c r="A1247" s="90" t="s">
        <v>4803</v>
      </c>
      <c r="B1247" s="90" t="s">
        <v>2028</v>
      </c>
      <c r="C1247" s="90" t="s">
        <v>2029</v>
      </c>
      <c r="D1247" s="117" t="s">
        <v>2030</v>
      </c>
      <c r="E1247" s="90" t="s">
        <v>2031</v>
      </c>
      <c r="F1247" s="90" t="s">
        <v>2028</v>
      </c>
      <c r="G1247" s="90" t="s">
        <v>2029</v>
      </c>
      <c r="H1247" s="90" t="s">
        <v>2030</v>
      </c>
      <c r="I1247" s="90" t="s">
        <v>2031</v>
      </c>
    </row>
    <row r="1248" spans="1:9" s="90" customFormat="1" x14ac:dyDescent="0.2">
      <c r="A1248" s="90" t="s">
        <v>4804</v>
      </c>
      <c r="B1248" s="90" t="s">
        <v>2033</v>
      </c>
      <c r="C1248" s="90" t="s">
        <v>2034</v>
      </c>
      <c r="D1248" s="117" t="s">
        <v>2035</v>
      </c>
      <c r="E1248" s="90" t="s">
        <v>2036</v>
      </c>
      <c r="F1248" s="90" t="s">
        <v>2033</v>
      </c>
      <c r="G1248" s="90" t="s">
        <v>2034</v>
      </c>
      <c r="H1248" s="90" t="s">
        <v>2035</v>
      </c>
      <c r="I1248" s="90" t="s">
        <v>2036</v>
      </c>
    </row>
    <row r="1249" spans="1:9" s="90" customFormat="1" x14ac:dyDescent="0.2">
      <c r="A1249" s="90" t="s">
        <v>2565</v>
      </c>
      <c r="B1249" s="90" t="s">
        <v>621</v>
      </c>
      <c r="C1249" s="90" t="s">
        <v>622</v>
      </c>
      <c r="D1249" s="117" t="s">
        <v>623</v>
      </c>
      <c r="E1249" s="90" t="s">
        <v>624</v>
      </c>
      <c r="F1249" s="90" t="s">
        <v>621</v>
      </c>
      <c r="G1249" s="90" t="s">
        <v>622</v>
      </c>
      <c r="H1249" s="90" t="s">
        <v>623</v>
      </c>
      <c r="I1249" s="90" t="s">
        <v>624</v>
      </c>
    </row>
    <row r="1250" spans="1:9" s="90" customFormat="1" x14ac:dyDescent="0.2">
      <c r="A1250" s="90" t="s">
        <v>2566</v>
      </c>
      <c r="B1250" s="90" t="s">
        <v>626</v>
      </c>
      <c r="C1250" s="90" t="s">
        <v>627</v>
      </c>
      <c r="D1250" s="117" t="s">
        <v>628</v>
      </c>
      <c r="E1250" s="90" t="s">
        <v>629</v>
      </c>
      <c r="F1250" s="90" t="s">
        <v>626</v>
      </c>
      <c r="G1250" s="90" t="s">
        <v>627</v>
      </c>
      <c r="H1250" s="90" t="s">
        <v>628</v>
      </c>
      <c r="I1250" s="90" t="s">
        <v>629</v>
      </c>
    </row>
    <row r="1251" spans="1:9" s="90" customFormat="1" x14ac:dyDescent="0.2">
      <c r="A1251" s="90" t="s">
        <v>2567</v>
      </c>
      <c r="B1251" s="90" t="s">
        <v>2040</v>
      </c>
      <c r="C1251" s="90" t="s">
        <v>2041</v>
      </c>
      <c r="D1251" s="117" t="s">
        <v>2042</v>
      </c>
      <c r="E1251" s="90" t="s">
        <v>2043</v>
      </c>
      <c r="F1251" s="90" t="s">
        <v>2040</v>
      </c>
      <c r="G1251" s="90" t="s">
        <v>2041</v>
      </c>
      <c r="H1251" s="90" t="s">
        <v>2042</v>
      </c>
      <c r="I1251" s="90" t="s">
        <v>2043</v>
      </c>
    </row>
    <row r="1252" spans="1:9" s="90" customFormat="1" x14ac:dyDescent="0.2">
      <c r="A1252" s="90" t="s">
        <v>2568</v>
      </c>
      <c r="B1252" s="90" t="s">
        <v>631</v>
      </c>
      <c r="C1252" s="90" t="s">
        <v>632</v>
      </c>
      <c r="D1252" s="117" t="s">
        <v>633</v>
      </c>
      <c r="E1252" s="90" t="s">
        <v>634</v>
      </c>
      <c r="F1252" s="90" t="s">
        <v>631</v>
      </c>
      <c r="G1252" s="90" t="s">
        <v>632</v>
      </c>
      <c r="H1252" s="90" t="s">
        <v>633</v>
      </c>
      <c r="I1252" s="90" t="s">
        <v>634</v>
      </c>
    </row>
    <row r="1253" spans="1:9" s="90" customFormat="1" x14ac:dyDescent="0.2">
      <c r="A1253" s="90" t="s">
        <v>2569</v>
      </c>
      <c r="B1253" s="90" t="s">
        <v>636</v>
      </c>
      <c r="C1253" s="90" t="s">
        <v>637</v>
      </c>
      <c r="D1253" s="117" t="s">
        <v>638</v>
      </c>
      <c r="E1253" s="90" t="s">
        <v>639</v>
      </c>
      <c r="F1253" s="90" t="s">
        <v>636</v>
      </c>
      <c r="G1253" s="90" t="s">
        <v>637</v>
      </c>
      <c r="H1253" s="90" t="s">
        <v>638</v>
      </c>
      <c r="I1253" s="90" t="s">
        <v>639</v>
      </c>
    </row>
    <row r="1254" spans="1:9" s="90" customFormat="1" x14ac:dyDescent="0.2">
      <c r="A1254" s="90" t="s">
        <v>2570</v>
      </c>
      <c r="B1254" s="90" t="s">
        <v>641</v>
      </c>
      <c r="C1254" s="90" t="s">
        <v>642</v>
      </c>
      <c r="D1254" s="117" t="s">
        <v>643</v>
      </c>
      <c r="E1254" s="90" t="s">
        <v>644</v>
      </c>
      <c r="F1254" s="90" t="s">
        <v>641</v>
      </c>
      <c r="G1254" s="90" t="s">
        <v>642</v>
      </c>
      <c r="H1254" s="90" t="s">
        <v>643</v>
      </c>
      <c r="I1254" s="90" t="s">
        <v>644</v>
      </c>
    </row>
    <row r="1255" spans="1:9" s="90" customFormat="1" x14ac:dyDescent="0.2">
      <c r="A1255" s="90" t="s">
        <v>2571</v>
      </c>
      <c r="B1255" s="90" t="s">
        <v>646</v>
      </c>
      <c r="C1255" s="90" t="s">
        <v>647</v>
      </c>
      <c r="D1255" s="117" t="s">
        <v>648</v>
      </c>
      <c r="E1255" s="90" t="s">
        <v>649</v>
      </c>
      <c r="F1255" s="90" t="s">
        <v>646</v>
      </c>
      <c r="G1255" s="90" t="s">
        <v>647</v>
      </c>
      <c r="H1255" s="90" t="s">
        <v>648</v>
      </c>
      <c r="I1255" s="90" t="s">
        <v>649</v>
      </c>
    </row>
    <row r="1256" spans="1:9" s="90" customFormat="1" x14ac:dyDescent="0.2">
      <c r="A1256" s="90" t="s">
        <v>2572</v>
      </c>
      <c r="B1256" s="90" t="s">
        <v>4126</v>
      </c>
      <c r="C1256" s="90" t="s">
        <v>4127</v>
      </c>
      <c r="D1256" s="117" t="s">
        <v>4128</v>
      </c>
      <c r="E1256" s="90" t="s">
        <v>4129</v>
      </c>
      <c r="F1256" s="90" t="s">
        <v>4126</v>
      </c>
      <c r="G1256" s="90" t="s">
        <v>4127</v>
      </c>
      <c r="H1256" s="90" t="s">
        <v>4128</v>
      </c>
      <c r="I1256" s="90" t="s">
        <v>4129</v>
      </c>
    </row>
    <row r="1257" spans="1:9" s="90" customFormat="1" x14ac:dyDescent="0.2">
      <c r="A1257" s="90" t="s">
        <v>2573</v>
      </c>
      <c r="B1257" s="90" t="s">
        <v>652</v>
      </c>
      <c r="C1257" s="90" t="s">
        <v>653</v>
      </c>
      <c r="D1257" s="117" t="s">
        <v>654</v>
      </c>
      <c r="E1257" s="90" t="s">
        <v>655</v>
      </c>
      <c r="F1257" s="90" t="s">
        <v>652</v>
      </c>
      <c r="G1257" s="90" t="s">
        <v>653</v>
      </c>
      <c r="H1257" s="90" t="s">
        <v>654</v>
      </c>
      <c r="I1257" s="90" t="s">
        <v>655</v>
      </c>
    </row>
    <row r="1258" spans="1:9" s="90" customFormat="1" x14ac:dyDescent="0.2">
      <c r="A1258" s="90" t="s">
        <v>2574</v>
      </c>
      <c r="B1258" s="90" t="s">
        <v>657</v>
      </c>
      <c r="C1258" s="90" t="s">
        <v>658</v>
      </c>
      <c r="D1258" s="117" t="s">
        <v>659</v>
      </c>
      <c r="E1258" s="90" t="s">
        <v>660</v>
      </c>
      <c r="F1258" s="90" t="s">
        <v>657</v>
      </c>
      <c r="G1258" s="90" t="s">
        <v>658</v>
      </c>
      <c r="H1258" s="90" t="s">
        <v>659</v>
      </c>
      <c r="I1258" s="90" t="s">
        <v>660</v>
      </c>
    </row>
    <row r="1259" spans="1:9" s="90" customFormat="1" x14ac:dyDescent="0.2">
      <c r="A1259" s="90" t="s">
        <v>2575</v>
      </c>
      <c r="B1259" s="90" t="s">
        <v>662</v>
      </c>
      <c r="C1259" s="90" t="s">
        <v>663</v>
      </c>
      <c r="D1259" s="117" t="s">
        <v>664</v>
      </c>
      <c r="E1259" s="90" t="s">
        <v>665</v>
      </c>
      <c r="F1259" s="90" t="s">
        <v>662</v>
      </c>
      <c r="G1259" s="90" t="s">
        <v>663</v>
      </c>
      <c r="H1259" s="90" t="s">
        <v>664</v>
      </c>
      <c r="I1259" s="90" t="s">
        <v>665</v>
      </c>
    </row>
    <row r="1260" spans="1:9" s="90" customFormat="1" x14ac:dyDescent="0.2">
      <c r="A1260" s="90" t="s">
        <v>2576</v>
      </c>
      <c r="B1260" s="90" t="s">
        <v>667</v>
      </c>
      <c r="C1260" s="90" t="s">
        <v>668</v>
      </c>
      <c r="D1260" s="117" t="s">
        <v>669</v>
      </c>
      <c r="E1260" s="90" t="s">
        <v>670</v>
      </c>
      <c r="F1260" s="90" t="s">
        <v>3660</v>
      </c>
      <c r="G1260" s="90" t="s">
        <v>668</v>
      </c>
      <c r="H1260" s="90" t="s">
        <v>669</v>
      </c>
      <c r="I1260" s="90" t="s">
        <v>670</v>
      </c>
    </row>
    <row r="1261" spans="1:9" s="90" customFormat="1" x14ac:dyDescent="0.2">
      <c r="A1261" s="90" t="s">
        <v>2577</v>
      </c>
      <c r="B1261" s="90" t="s">
        <v>667</v>
      </c>
      <c r="C1261" s="90" t="s">
        <v>668</v>
      </c>
      <c r="D1261" s="117" t="s">
        <v>669</v>
      </c>
      <c r="E1261" s="90" t="s">
        <v>670</v>
      </c>
      <c r="F1261" s="90" t="s">
        <v>3660</v>
      </c>
      <c r="G1261" s="90" t="s">
        <v>668</v>
      </c>
      <c r="H1261" s="90" t="s">
        <v>669</v>
      </c>
      <c r="I1261" s="90" t="s">
        <v>670</v>
      </c>
    </row>
    <row r="1262" spans="1:9" s="90" customFormat="1" x14ac:dyDescent="0.2">
      <c r="A1262" s="90" t="s">
        <v>2578</v>
      </c>
      <c r="B1262" s="90" t="s">
        <v>673</v>
      </c>
      <c r="C1262" s="90" t="s">
        <v>674</v>
      </c>
      <c r="D1262" s="117" t="s">
        <v>675</v>
      </c>
      <c r="E1262" s="90" t="s">
        <v>676</v>
      </c>
      <c r="F1262" s="90" t="s">
        <v>673</v>
      </c>
      <c r="G1262" s="90" t="s">
        <v>674</v>
      </c>
      <c r="H1262" s="90" t="s">
        <v>675</v>
      </c>
      <c r="I1262" s="90" t="s">
        <v>676</v>
      </c>
    </row>
    <row r="1263" spans="1:9" s="90" customFormat="1" x14ac:dyDescent="0.2">
      <c r="A1263" s="90" t="s">
        <v>2579</v>
      </c>
      <c r="B1263" s="90" t="s">
        <v>678</v>
      </c>
      <c r="C1263" s="90" t="s">
        <v>679</v>
      </c>
      <c r="D1263" s="117" t="s">
        <v>680</v>
      </c>
      <c r="E1263" s="90" t="s">
        <v>681</v>
      </c>
      <c r="F1263" s="90" t="s">
        <v>678</v>
      </c>
      <c r="G1263" s="90" t="s">
        <v>679</v>
      </c>
      <c r="H1263" s="90" t="s">
        <v>680</v>
      </c>
      <c r="I1263" s="90" t="s">
        <v>681</v>
      </c>
    </row>
    <row r="1264" spans="1:9" s="90" customFormat="1" x14ac:dyDescent="0.2">
      <c r="A1264" s="90" t="s">
        <v>2580</v>
      </c>
      <c r="B1264" s="90" t="s">
        <v>683</v>
      </c>
      <c r="C1264" s="90" t="s">
        <v>684</v>
      </c>
      <c r="D1264" s="117" t="s">
        <v>685</v>
      </c>
      <c r="E1264" s="90" t="s">
        <v>686</v>
      </c>
      <c r="F1264" s="90" t="s">
        <v>683</v>
      </c>
      <c r="G1264" s="90" t="s">
        <v>684</v>
      </c>
      <c r="H1264" s="90" t="s">
        <v>685</v>
      </c>
      <c r="I1264" s="90" t="s">
        <v>686</v>
      </c>
    </row>
    <row r="1265" spans="1:9" s="90" customFormat="1" x14ac:dyDescent="0.2">
      <c r="A1265" s="90" t="s">
        <v>2581</v>
      </c>
      <c r="B1265" s="90" t="s">
        <v>688</v>
      </c>
      <c r="C1265" s="90" t="s">
        <v>689</v>
      </c>
      <c r="D1265" s="117" t="s">
        <v>690</v>
      </c>
      <c r="E1265" s="90" t="s">
        <v>691</v>
      </c>
      <c r="F1265" s="90" t="s">
        <v>688</v>
      </c>
      <c r="G1265" s="90" t="s">
        <v>689</v>
      </c>
      <c r="H1265" s="90" t="s">
        <v>690</v>
      </c>
      <c r="I1265" s="90" t="s">
        <v>691</v>
      </c>
    </row>
    <row r="1266" spans="1:9" s="90" customFormat="1" x14ac:dyDescent="0.2">
      <c r="A1266" s="90" t="s">
        <v>2582</v>
      </c>
      <c r="B1266" s="90" t="s">
        <v>693</v>
      </c>
      <c r="C1266" s="90" t="s">
        <v>694</v>
      </c>
      <c r="D1266" s="117" t="s">
        <v>695</v>
      </c>
      <c r="E1266" s="90" t="s">
        <v>696</v>
      </c>
      <c r="F1266" s="90" t="s">
        <v>693</v>
      </c>
      <c r="G1266" s="90" t="s">
        <v>694</v>
      </c>
      <c r="H1266" s="90" t="s">
        <v>695</v>
      </c>
      <c r="I1266" s="90" t="s">
        <v>696</v>
      </c>
    </row>
    <row r="1267" spans="1:9" s="90" customFormat="1" x14ac:dyDescent="0.2">
      <c r="A1267" s="90" t="s">
        <v>2583</v>
      </c>
      <c r="B1267" s="90" t="s">
        <v>698</v>
      </c>
      <c r="C1267" s="90" t="s">
        <v>699</v>
      </c>
      <c r="D1267" s="117" t="s">
        <v>700</v>
      </c>
      <c r="E1267" s="90" t="s">
        <v>701</v>
      </c>
      <c r="F1267" s="90" t="s">
        <v>698</v>
      </c>
      <c r="G1267" s="90" t="s">
        <v>699</v>
      </c>
      <c r="H1267" s="90" t="s">
        <v>700</v>
      </c>
      <c r="I1267" s="90" t="s">
        <v>701</v>
      </c>
    </row>
    <row r="1268" spans="1:9" s="90" customFormat="1" x14ac:dyDescent="0.2">
      <c r="A1268" s="90" t="s">
        <v>2584</v>
      </c>
      <c r="B1268" s="90" t="s">
        <v>703</v>
      </c>
      <c r="C1268" s="90" t="s">
        <v>704</v>
      </c>
      <c r="D1268" s="117" t="s">
        <v>705</v>
      </c>
      <c r="E1268" s="90" t="s">
        <v>706</v>
      </c>
      <c r="F1268" s="90" t="s">
        <v>703</v>
      </c>
      <c r="G1268" s="90" t="s">
        <v>704</v>
      </c>
      <c r="H1268" s="90" t="s">
        <v>705</v>
      </c>
      <c r="I1268" s="90" t="s">
        <v>706</v>
      </c>
    </row>
    <row r="1269" spans="1:9" s="90" customFormat="1" x14ac:dyDescent="0.2">
      <c r="A1269" s="90" t="s">
        <v>2585</v>
      </c>
      <c r="B1269" s="90" t="s">
        <v>708</v>
      </c>
      <c r="C1269" s="90" t="s">
        <v>709</v>
      </c>
      <c r="D1269" s="117" t="s">
        <v>710</v>
      </c>
      <c r="E1269" s="90" t="s">
        <v>711</v>
      </c>
      <c r="F1269" s="90" t="s">
        <v>708</v>
      </c>
      <c r="G1269" s="90" t="s">
        <v>709</v>
      </c>
      <c r="H1269" s="90" t="s">
        <v>710</v>
      </c>
      <c r="I1269" s="90" t="s">
        <v>711</v>
      </c>
    </row>
    <row r="1270" spans="1:9" s="90" customFormat="1" x14ac:dyDescent="0.2">
      <c r="A1270" s="90" t="s">
        <v>2586</v>
      </c>
      <c r="B1270" s="90" t="s">
        <v>713</v>
      </c>
      <c r="C1270" s="90" t="s">
        <v>714</v>
      </c>
      <c r="D1270" s="117" t="s">
        <v>715</v>
      </c>
      <c r="E1270" s="90" t="s">
        <v>716</v>
      </c>
      <c r="F1270" s="90" t="s">
        <v>713</v>
      </c>
      <c r="G1270" s="90" t="s">
        <v>714</v>
      </c>
      <c r="H1270" s="90" t="s">
        <v>715</v>
      </c>
      <c r="I1270" s="90" t="s">
        <v>716</v>
      </c>
    </row>
    <row r="1271" spans="1:9" s="90" customFormat="1" x14ac:dyDescent="0.2">
      <c r="A1271" s="90" t="s">
        <v>4805</v>
      </c>
      <c r="B1271" s="90" t="s">
        <v>713</v>
      </c>
      <c r="C1271" s="90" t="s">
        <v>714</v>
      </c>
      <c r="D1271" s="117" t="s">
        <v>715</v>
      </c>
      <c r="E1271" s="90" t="s">
        <v>716</v>
      </c>
      <c r="F1271" s="90" t="s">
        <v>713</v>
      </c>
      <c r="G1271" s="90" t="s">
        <v>714</v>
      </c>
      <c r="H1271" s="90" t="s">
        <v>715</v>
      </c>
      <c r="I1271" s="90" t="s">
        <v>716</v>
      </c>
    </row>
    <row r="1272" spans="1:9" s="90" customFormat="1" x14ac:dyDescent="0.2">
      <c r="A1272" s="90" t="s">
        <v>4806</v>
      </c>
      <c r="B1272" s="90" t="s">
        <v>713</v>
      </c>
      <c r="C1272" s="90" t="s">
        <v>714</v>
      </c>
      <c r="D1272" s="117" t="s">
        <v>715</v>
      </c>
      <c r="E1272" s="90" t="s">
        <v>716</v>
      </c>
      <c r="F1272" s="90" t="s">
        <v>713</v>
      </c>
      <c r="G1272" s="90" t="s">
        <v>714</v>
      </c>
      <c r="H1272" s="90" t="s">
        <v>715</v>
      </c>
      <c r="I1272" s="90" t="s">
        <v>716</v>
      </c>
    </row>
    <row r="1273" spans="1:9" s="90" customFormat="1" x14ac:dyDescent="0.2">
      <c r="A1273" s="90" t="s">
        <v>2587</v>
      </c>
      <c r="B1273" s="90" t="s">
        <v>718</v>
      </c>
      <c r="C1273" s="90" t="s">
        <v>719</v>
      </c>
      <c r="D1273" s="117" t="s">
        <v>720</v>
      </c>
      <c r="E1273" s="90" t="s">
        <v>721</v>
      </c>
      <c r="F1273" s="90" t="s">
        <v>718</v>
      </c>
      <c r="G1273" s="90" t="s">
        <v>719</v>
      </c>
      <c r="H1273" s="90" t="s">
        <v>720</v>
      </c>
      <c r="I1273" s="90" t="s">
        <v>721</v>
      </c>
    </row>
    <row r="1274" spans="1:9" s="90" customFormat="1" x14ac:dyDescent="0.2">
      <c r="A1274" s="90" t="s">
        <v>2588</v>
      </c>
      <c r="B1274" s="90" t="s">
        <v>723</v>
      </c>
      <c r="C1274" s="90" t="s">
        <v>724</v>
      </c>
      <c r="D1274" s="117" t="s">
        <v>725</v>
      </c>
      <c r="E1274" s="90" t="s">
        <v>726</v>
      </c>
      <c r="F1274" s="90" t="s">
        <v>723</v>
      </c>
      <c r="G1274" s="90" t="s">
        <v>724</v>
      </c>
      <c r="H1274" s="90" t="s">
        <v>725</v>
      </c>
      <c r="I1274" s="90" t="s">
        <v>726</v>
      </c>
    </row>
    <row r="1275" spans="1:9" s="90" customFormat="1" x14ac:dyDescent="0.2">
      <c r="A1275" s="90" t="s">
        <v>4807</v>
      </c>
      <c r="B1275" s="90" t="s">
        <v>4132</v>
      </c>
      <c r="C1275" s="90" t="s">
        <v>4133</v>
      </c>
      <c r="D1275" s="117" t="s">
        <v>4134</v>
      </c>
      <c r="E1275" s="90" t="s">
        <v>4135</v>
      </c>
      <c r="F1275" s="90" t="s">
        <v>4132</v>
      </c>
      <c r="G1275" s="90" t="s">
        <v>4133</v>
      </c>
      <c r="H1275" s="90" t="s">
        <v>4134</v>
      </c>
      <c r="I1275" s="90" t="s">
        <v>4135</v>
      </c>
    </row>
    <row r="1276" spans="1:9" s="90" customFormat="1" x14ac:dyDescent="0.2">
      <c r="A1276" s="90" t="s">
        <v>4808</v>
      </c>
      <c r="B1276" s="90" t="s">
        <v>4137</v>
      </c>
      <c r="C1276" s="90" t="s">
        <v>4138</v>
      </c>
      <c r="D1276" s="117" t="s">
        <v>4139</v>
      </c>
      <c r="E1276" s="90" t="s">
        <v>4140</v>
      </c>
      <c r="F1276" s="90" t="s">
        <v>4137</v>
      </c>
      <c r="G1276" s="90" t="s">
        <v>4138</v>
      </c>
      <c r="H1276" s="90" t="s">
        <v>4139</v>
      </c>
      <c r="I1276" s="90" t="s">
        <v>4140</v>
      </c>
    </row>
    <row r="1277" spans="1:9" s="90" customFormat="1" x14ac:dyDescent="0.2">
      <c r="A1277" s="90" t="s">
        <v>2589</v>
      </c>
      <c r="B1277" s="90" t="s">
        <v>728</v>
      </c>
      <c r="C1277" s="90" t="s">
        <v>728</v>
      </c>
      <c r="D1277" s="117" t="s">
        <v>728</v>
      </c>
      <c r="E1277" s="90" t="s">
        <v>728</v>
      </c>
      <c r="F1277" s="90" t="s">
        <v>728</v>
      </c>
      <c r="G1277" s="90" t="s">
        <v>728</v>
      </c>
      <c r="H1277" s="90" t="s">
        <v>728</v>
      </c>
      <c r="I1277" s="90" t="s">
        <v>728</v>
      </c>
    </row>
    <row r="1278" spans="1:9" s="90" customFormat="1" x14ac:dyDescent="0.2">
      <c r="A1278" s="90" t="s">
        <v>2590</v>
      </c>
      <c r="B1278" s="90" t="s">
        <v>730</v>
      </c>
      <c r="C1278" s="90" t="s">
        <v>731</v>
      </c>
      <c r="D1278" s="117" t="s">
        <v>732</v>
      </c>
      <c r="E1278" s="90" t="s">
        <v>733</v>
      </c>
      <c r="F1278" s="90" t="s">
        <v>730</v>
      </c>
      <c r="G1278" s="90" t="s">
        <v>731</v>
      </c>
      <c r="H1278" s="90" t="s">
        <v>732</v>
      </c>
      <c r="I1278" s="90" t="s">
        <v>733</v>
      </c>
    </row>
    <row r="1279" spans="1:9" s="90" customFormat="1" x14ac:dyDescent="0.2">
      <c r="A1279" s="90" t="s">
        <v>2591</v>
      </c>
      <c r="B1279" s="90" t="s">
        <v>735</v>
      </c>
      <c r="C1279" s="90" t="s">
        <v>736</v>
      </c>
      <c r="D1279" s="117" t="s">
        <v>737</v>
      </c>
      <c r="E1279" s="90" t="s">
        <v>738</v>
      </c>
      <c r="F1279" s="90" t="s">
        <v>735</v>
      </c>
      <c r="G1279" s="90" t="s">
        <v>736</v>
      </c>
      <c r="H1279" s="90" t="s">
        <v>737</v>
      </c>
      <c r="I1279" s="90" t="s">
        <v>738</v>
      </c>
    </row>
    <row r="1280" spans="1:9" s="90" customFormat="1" x14ac:dyDescent="0.2">
      <c r="A1280" s="90" t="s">
        <v>2592</v>
      </c>
      <c r="B1280" s="90" t="s">
        <v>740</v>
      </c>
      <c r="C1280" s="90" t="s">
        <v>741</v>
      </c>
      <c r="D1280" s="117" t="s">
        <v>742</v>
      </c>
      <c r="E1280" s="90" t="s">
        <v>743</v>
      </c>
      <c r="F1280" s="90" t="s">
        <v>740</v>
      </c>
      <c r="G1280" s="90" t="s">
        <v>741</v>
      </c>
      <c r="H1280" s="90" t="s">
        <v>742</v>
      </c>
      <c r="I1280" s="90" t="s">
        <v>743</v>
      </c>
    </row>
    <row r="1281" spans="1:9" s="90" customFormat="1" x14ac:dyDescent="0.2">
      <c r="A1281" s="90" t="s">
        <v>2593</v>
      </c>
      <c r="B1281" s="90" t="s">
        <v>745</v>
      </c>
      <c r="C1281" s="90" t="s">
        <v>746</v>
      </c>
      <c r="D1281" s="117" t="s">
        <v>747</v>
      </c>
      <c r="E1281" s="90" t="s">
        <v>748</v>
      </c>
      <c r="F1281" s="90" t="s">
        <v>745</v>
      </c>
      <c r="G1281" s="90" t="s">
        <v>746</v>
      </c>
      <c r="H1281" s="90" t="s">
        <v>747</v>
      </c>
      <c r="I1281" s="90" t="s">
        <v>748</v>
      </c>
    </row>
    <row r="1282" spans="1:9" s="90" customFormat="1" x14ac:dyDescent="0.2">
      <c r="A1282" s="90" t="s">
        <v>2594</v>
      </c>
      <c r="B1282" s="90" t="s">
        <v>750</v>
      </c>
      <c r="C1282" s="90" t="s">
        <v>751</v>
      </c>
      <c r="D1282" s="117" t="s">
        <v>752</v>
      </c>
      <c r="E1282" s="90" t="s">
        <v>753</v>
      </c>
      <c r="F1282" s="90" t="s">
        <v>750</v>
      </c>
      <c r="G1282" s="90" t="s">
        <v>751</v>
      </c>
      <c r="H1282" s="90" t="s">
        <v>752</v>
      </c>
      <c r="I1282" s="90" t="s">
        <v>753</v>
      </c>
    </row>
    <row r="1283" spans="1:9" s="90" customFormat="1" x14ac:dyDescent="0.2">
      <c r="A1283" s="90" t="s">
        <v>4809</v>
      </c>
      <c r="B1283" s="90" t="s">
        <v>3663</v>
      </c>
      <c r="C1283" s="90" t="s">
        <v>3664</v>
      </c>
      <c r="D1283" s="117" t="s">
        <v>3665</v>
      </c>
      <c r="E1283" s="90" t="s">
        <v>3666</v>
      </c>
      <c r="F1283" s="90" t="s">
        <v>3663</v>
      </c>
      <c r="G1283" s="90" t="s">
        <v>3664</v>
      </c>
      <c r="H1283" s="90" t="s">
        <v>3665</v>
      </c>
      <c r="I1283" s="90" t="s">
        <v>3666</v>
      </c>
    </row>
    <row r="1284" spans="1:9" s="90" customFormat="1" x14ac:dyDescent="0.2">
      <c r="A1284" s="90" t="s">
        <v>4810</v>
      </c>
      <c r="B1284" s="90" t="s">
        <v>3668</v>
      </c>
      <c r="C1284" s="90" t="s">
        <v>3669</v>
      </c>
      <c r="D1284" s="117" t="s">
        <v>3670</v>
      </c>
      <c r="E1284" s="90" t="s">
        <v>3671</v>
      </c>
      <c r="F1284" s="90" t="s">
        <v>3668</v>
      </c>
      <c r="G1284" s="90" t="s">
        <v>3669</v>
      </c>
      <c r="H1284" s="90" t="s">
        <v>3670</v>
      </c>
      <c r="I1284" s="90" t="s">
        <v>3671</v>
      </c>
    </row>
    <row r="1285" spans="1:9" s="90" customFormat="1" x14ac:dyDescent="0.2">
      <c r="A1285" s="90" t="s">
        <v>4811</v>
      </c>
      <c r="B1285" s="90" t="s">
        <v>3673</v>
      </c>
      <c r="C1285" s="90" t="s">
        <v>3674</v>
      </c>
      <c r="D1285" s="117" t="s">
        <v>3675</v>
      </c>
      <c r="E1285" s="90" t="s">
        <v>3676</v>
      </c>
      <c r="F1285" s="90" t="s">
        <v>3673</v>
      </c>
      <c r="G1285" s="90" t="s">
        <v>3674</v>
      </c>
      <c r="H1285" s="90" t="s">
        <v>3675</v>
      </c>
      <c r="I1285" s="90" t="s">
        <v>3676</v>
      </c>
    </row>
    <row r="1286" spans="1:9" s="90" customFormat="1" x14ac:dyDescent="0.2">
      <c r="A1286" s="90" t="s">
        <v>4812</v>
      </c>
      <c r="B1286" s="90" t="s">
        <v>3678</v>
      </c>
      <c r="C1286" s="90" t="s">
        <v>3679</v>
      </c>
      <c r="D1286" s="117" t="s">
        <v>3680</v>
      </c>
      <c r="E1286" s="90" t="s">
        <v>3681</v>
      </c>
      <c r="F1286" s="90" t="s">
        <v>3678</v>
      </c>
      <c r="G1286" s="90" t="s">
        <v>3679</v>
      </c>
      <c r="H1286" s="90" t="s">
        <v>3680</v>
      </c>
      <c r="I1286" s="90" t="s">
        <v>3681</v>
      </c>
    </row>
    <row r="1287" spans="1:9" s="90" customFormat="1" x14ac:dyDescent="0.2">
      <c r="A1287" s="90" t="s">
        <v>4813</v>
      </c>
      <c r="B1287" s="90" t="s">
        <v>3683</v>
      </c>
      <c r="C1287" s="90" t="s">
        <v>3684</v>
      </c>
      <c r="D1287" s="117" t="s">
        <v>3685</v>
      </c>
      <c r="E1287" s="90" t="s">
        <v>3686</v>
      </c>
      <c r="F1287" s="90" t="s">
        <v>3683</v>
      </c>
      <c r="G1287" s="90" t="s">
        <v>3684</v>
      </c>
      <c r="H1287" s="90" t="s">
        <v>3685</v>
      </c>
      <c r="I1287" s="90" t="s">
        <v>3686</v>
      </c>
    </row>
    <row r="1288" spans="1:9" s="90" customFormat="1" x14ac:dyDescent="0.2">
      <c r="A1288" s="90" t="s">
        <v>2595</v>
      </c>
      <c r="B1288" s="90" t="s">
        <v>2061</v>
      </c>
      <c r="C1288" s="90" t="s">
        <v>2062</v>
      </c>
      <c r="D1288" s="117" t="s">
        <v>2063</v>
      </c>
      <c r="E1288" s="90" t="s">
        <v>2064</v>
      </c>
      <c r="F1288" s="90" t="s">
        <v>2061</v>
      </c>
      <c r="G1288" s="90" t="s">
        <v>2062</v>
      </c>
      <c r="H1288" s="90" t="s">
        <v>2063</v>
      </c>
      <c r="I1288" s="90" t="s">
        <v>2064</v>
      </c>
    </row>
    <row r="1289" spans="1:9" s="90" customFormat="1" x14ac:dyDescent="0.2">
      <c r="A1289" s="90" t="s">
        <v>2596</v>
      </c>
      <c r="B1289" s="90" t="s">
        <v>755</v>
      </c>
      <c r="C1289" s="90" t="s">
        <v>756</v>
      </c>
      <c r="D1289" s="117" t="s">
        <v>757</v>
      </c>
      <c r="E1289" s="90" t="s">
        <v>758</v>
      </c>
      <c r="F1289" s="90" t="s">
        <v>755</v>
      </c>
      <c r="G1289" s="90" t="s">
        <v>756</v>
      </c>
      <c r="H1289" s="90" t="s">
        <v>757</v>
      </c>
      <c r="I1289" s="90" t="s">
        <v>758</v>
      </c>
    </row>
    <row r="1290" spans="1:9" s="90" customFormat="1" x14ac:dyDescent="0.2">
      <c r="A1290" s="90" t="s">
        <v>2597</v>
      </c>
      <c r="B1290" s="90" t="s">
        <v>760</v>
      </c>
      <c r="C1290" s="90" t="s">
        <v>761</v>
      </c>
      <c r="D1290" s="117" t="s">
        <v>762</v>
      </c>
      <c r="E1290" s="90" t="s">
        <v>763</v>
      </c>
      <c r="F1290" s="90" t="s">
        <v>3687</v>
      </c>
      <c r="G1290" s="90" t="s">
        <v>3688</v>
      </c>
      <c r="H1290" s="90" t="s">
        <v>3689</v>
      </c>
      <c r="I1290" s="90" t="s">
        <v>4141</v>
      </c>
    </row>
    <row r="1291" spans="1:9" s="90" customFormat="1" x14ac:dyDescent="0.2">
      <c r="A1291" s="90" t="s">
        <v>2598</v>
      </c>
      <c r="B1291" s="90" t="s">
        <v>765</v>
      </c>
      <c r="C1291" s="90" t="s">
        <v>766</v>
      </c>
      <c r="D1291" s="117" t="s">
        <v>767</v>
      </c>
      <c r="E1291" s="90" t="s">
        <v>768</v>
      </c>
      <c r="F1291" s="90" t="s">
        <v>765</v>
      </c>
      <c r="G1291" s="90" t="s">
        <v>766</v>
      </c>
      <c r="H1291" s="90" t="s">
        <v>767</v>
      </c>
      <c r="I1291" s="90" t="s">
        <v>768</v>
      </c>
    </row>
    <row r="1292" spans="1:9" s="90" customFormat="1" x14ac:dyDescent="0.2">
      <c r="A1292" s="90" t="s">
        <v>2599</v>
      </c>
      <c r="B1292" s="90" t="s">
        <v>770</v>
      </c>
      <c r="C1292" s="90" t="s">
        <v>771</v>
      </c>
      <c r="D1292" s="117" t="s">
        <v>772</v>
      </c>
      <c r="E1292" s="90" t="s">
        <v>773</v>
      </c>
      <c r="F1292" s="90" t="s">
        <v>770</v>
      </c>
      <c r="G1292" s="90" t="s">
        <v>771</v>
      </c>
      <c r="H1292" s="90" t="s">
        <v>772</v>
      </c>
      <c r="I1292" s="90" t="s">
        <v>773</v>
      </c>
    </row>
    <row r="1293" spans="1:9" s="90" customFormat="1" x14ac:dyDescent="0.2">
      <c r="A1293" s="90" t="s">
        <v>2600</v>
      </c>
      <c r="B1293" s="90" t="s">
        <v>775</v>
      </c>
      <c r="C1293" s="90" t="s">
        <v>776</v>
      </c>
      <c r="D1293" s="117" t="s">
        <v>777</v>
      </c>
      <c r="E1293" s="90" t="s">
        <v>5177</v>
      </c>
      <c r="F1293" s="90" t="s">
        <v>3690</v>
      </c>
      <c r="G1293" s="90" t="s">
        <v>3691</v>
      </c>
      <c r="H1293" s="90" t="s">
        <v>3692</v>
      </c>
      <c r="I1293" s="90" t="s">
        <v>5177</v>
      </c>
    </row>
    <row r="1294" spans="1:9" s="90" customFormat="1" x14ac:dyDescent="0.2">
      <c r="A1294" s="90" t="s">
        <v>2601</v>
      </c>
      <c r="B1294" s="90" t="s">
        <v>780</v>
      </c>
      <c r="C1294" s="90" t="s">
        <v>781</v>
      </c>
      <c r="D1294" s="117" t="s">
        <v>782</v>
      </c>
      <c r="E1294" s="90" t="s">
        <v>778</v>
      </c>
      <c r="F1294" s="90" t="s">
        <v>3693</v>
      </c>
      <c r="G1294" s="90" t="s">
        <v>3694</v>
      </c>
      <c r="H1294" s="90" t="s">
        <v>3695</v>
      </c>
      <c r="I1294" s="90" t="s">
        <v>778</v>
      </c>
    </row>
    <row r="1295" spans="1:9" s="90" customFormat="1" x14ac:dyDescent="0.2">
      <c r="A1295" s="90" t="s">
        <v>2602</v>
      </c>
      <c r="B1295" s="90" t="s">
        <v>2071</v>
      </c>
      <c r="C1295" s="90" t="s">
        <v>2072</v>
      </c>
      <c r="D1295" s="117" t="s">
        <v>2073</v>
      </c>
      <c r="E1295" s="90" t="s">
        <v>5197</v>
      </c>
      <c r="F1295" s="90" t="s">
        <v>2071</v>
      </c>
      <c r="G1295" s="90" t="s">
        <v>2072</v>
      </c>
      <c r="H1295" s="90" t="s">
        <v>2073</v>
      </c>
      <c r="I1295" s="90" t="s">
        <v>5197</v>
      </c>
    </row>
    <row r="1296" spans="1:9" s="90" customFormat="1" x14ac:dyDescent="0.2">
      <c r="A1296" s="90" t="s">
        <v>2603</v>
      </c>
      <c r="B1296" s="90" t="s">
        <v>784</v>
      </c>
      <c r="C1296" s="90" t="s">
        <v>785</v>
      </c>
      <c r="D1296" s="117" t="s">
        <v>786</v>
      </c>
      <c r="E1296" s="90" t="s">
        <v>787</v>
      </c>
      <c r="F1296" s="90" t="s">
        <v>784</v>
      </c>
      <c r="G1296" s="90" t="s">
        <v>785</v>
      </c>
      <c r="H1296" s="90" t="s">
        <v>786</v>
      </c>
      <c r="I1296" s="90" t="s">
        <v>787</v>
      </c>
    </row>
    <row r="1297" spans="1:9" s="90" customFormat="1" x14ac:dyDescent="0.2">
      <c r="A1297" s="90" t="s">
        <v>2604</v>
      </c>
      <c r="B1297" s="90" t="s">
        <v>789</v>
      </c>
      <c r="C1297" s="90" t="s">
        <v>790</v>
      </c>
      <c r="D1297" s="117" t="s">
        <v>791</v>
      </c>
      <c r="E1297" s="90" t="s">
        <v>792</v>
      </c>
      <c r="F1297" s="90" t="s">
        <v>789</v>
      </c>
      <c r="G1297" s="90" t="s">
        <v>790</v>
      </c>
      <c r="H1297" s="90" t="s">
        <v>791</v>
      </c>
      <c r="I1297" s="90" t="s">
        <v>792</v>
      </c>
    </row>
    <row r="1298" spans="1:9" s="90" customFormat="1" x14ac:dyDescent="0.2">
      <c r="A1298" s="90" t="s">
        <v>2605</v>
      </c>
      <c r="B1298" s="90" t="s">
        <v>794</v>
      </c>
      <c r="C1298" s="90" t="s">
        <v>795</v>
      </c>
      <c r="D1298" s="117" t="s">
        <v>796</v>
      </c>
      <c r="E1298" s="90" t="s">
        <v>797</v>
      </c>
      <c r="F1298" s="90" t="s">
        <v>794</v>
      </c>
      <c r="G1298" s="90" t="s">
        <v>795</v>
      </c>
      <c r="H1298" s="90" t="s">
        <v>796</v>
      </c>
      <c r="I1298" s="90" t="s">
        <v>797</v>
      </c>
    </row>
    <row r="1299" spans="1:9" s="90" customFormat="1" x14ac:dyDescent="0.2">
      <c r="A1299" s="90" t="s">
        <v>2606</v>
      </c>
      <c r="B1299" s="90" t="s">
        <v>2078</v>
      </c>
      <c r="C1299" s="90" t="s">
        <v>2079</v>
      </c>
      <c r="D1299" s="117" t="s">
        <v>2080</v>
      </c>
      <c r="E1299" s="90" t="s">
        <v>2081</v>
      </c>
      <c r="F1299" s="90" t="s">
        <v>2078</v>
      </c>
      <c r="G1299" s="90" t="s">
        <v>2079</v>
      </c>
      <c r="H1299" s="90" t="s">
        <v>2080</v>
      </c>
      <c r="I1299" s="90" t="s">
        <v>2081</v>
      </c>
    </row>
    <row r="1300" spans="1:9" s="90" customFormat="1" x14ac:dyDescent="0.2">
      <c r="A1300" s="90" t="s">
        <v>2607</v>
      </c>
      <c r="B1300" s="90" t="s">
        <v>799</v>
      </c>
      <c r="C1300" s="90" t="s">
        <v>800</v>
      </c>
      <c r="D1300" s="117" t="s">
        <v>801</v>
      </c>
      <c r="E1300" s="90" t="s">
        <v>802</v>
      </c>
      <c r="F1300" s="90" t="s">
        <v>799</v>
      </c>
      <c r="G1300" s="90" t="s">
        <v>800</v>
      </c>
      <c r="H1300" s="90" t="s">
        <v>801</v>
      </c>
      <c r="I1300" s="90" t="s">
        <v>802</v>
      </c>
    </row>
    <row r="1301" spans="1:9" s="90" customFormat="1" x14ac:dyDescent="0.2">
      <c r="A1301" s="90" t="s">
        <v>4814</v>
      </c>
      <c r="B1301" s="90" t="s">
        <v>799</v>
      </c>
      <c r="C1301" s="90" t="s">
        <v>800</v>
      </c>
      <c r="D1301" s="117" t="s">
        <v>801</v>
      </c>
      <c r="E1301" s="90" t="s">
        <v>802</v>
      </c>
      <c r="F1301" s="90" t="s">
        <v>799</v>
      </c>
      <c r="G1301" s="90" t="s">
        <v>800</v>
      </c>
      <c r="H1301" s="90" t="s">
        <v>801</v>
      </c>
      <c r="I1301" s="90" t="s">
        <v>802</v>
      </c>
    </row>
    <row r="1302" spans="1:9" s="90" customFormat="1" x14ac:dyDescent="0.2">
      <c r="A1302" s="90" t="s">
        <v>2608</v>
      </c>
      <c r="B1302" s="90" t="s">
        <v>804</v>
      </c>
      <c r="C1302" s="90" t="s">
        <v>805</v>
      </c>
      <c r="D1302" s="117" t="s">
        <v>806</v>
      </c>
      <c r="E1302" s="90" t="s">
        <v>807</v>
      </c>
      <c r="F1302" s="90" t="s">
        <v>804</v>
      </c>
      <c r="G1302" s="90" t="s">
        <v>805</v>
      </c>
      <c r="H1302" s="90" t="s">
        <v>806</v>
      </c>
      <c r="I1302" s="90" t="s">
        <v>807</v>
      </c>
    </row>
    <row r="1303" spans="1:9" s="90" customFormat="1" x14ac:dyDescent="0.2">
      <c r="A1303" s="90" t="s">
        <v>4815</v>
      </c>
      <c r="B1303" s="90" t="s">
        <v>804</v>
      </c>
      <c r="C1303" s="90" t="s">
        <v>805</v>
      </c>
      <c r="D1303" s="117" t="s">
        <v>806</v>
      </c>
      <c r="E1303" s="90" t="s">
        <v>807</v>
      </c>
      <c r="F1303" s="90" t="s">
        <v>804</v>
      </c>
      <c r="G1303" s="90" t="s">
        <v>805</v>
      </c>
      <c r="H1303" s="90" t="s">
        <v>806</v>
      </c>
      <c r="I1303" s="90" t="s">
        <v>807</v>
      </c>
    </row>
    <row r="1304" spans="1:9" s="90" customFormat="1" x14ac:dyDescent="0.2">
      <c r="A1304" s="90" t="s">
        <v>4816</v>
      </c>
      <c r="B1304" s="90" t="s">
        <v>4144</v>
      </c>
      <c r="C1304" s="90" t="s">
        <v>4145</v>
      </c>
      <c r="D1304" s="117" t="s">
        <v>4146</v>
      </c>
      <c r="E1304" s="90" t="s">
        <v>4147</v>
      </c>
      <c r="F1304" s="90" t="s">
        <v>4144</v>
      </c>
      <c r="G1304" s="90" t="s">
        <v>4145</v>
      </c>
      <c r="H1304" s="90" t="s">
        <v>4146</v>
      </c>
      <c r="I1304" s="90" t="s">
        <v>4147</v>
      </c>
    </row>
    <row r="1305" spans="1:9" s="90" customFormat="1" x14ac:dyDescent="0.2">
      <c r="A1305" s="90" t="s">
        <v>4817</v>
      </c>
      <c r="B1305" s="90" t="s">
        <v>810</v>
      </c>
      <c r="C1305" s="90" t="s">
        <v>811</v>
      </c>
      <c r="D1305" s="117" t="s">
        <v>812</v>
      </c>
      <c r="E1305" s="90" t="s">
        <v>813</v>
      </c>
      <c r="F1305" s="90" t="s">
        <v>810</v>
      </c>
      <c r="G1305" s="90" t="s">
        <v>811</v>
      </c>
      <c r="H1305" s="90" t="s">
        <v>812</v>
      </c>
      <c r="I1305" s="90" t="s">
        <v>813</v>
      </c>
    </row>
    <row r="1306" spans="1:9" s="90" customFormat="1" x14ac:dyDescent="0.2">
      <c r="A1306" s="90" t="s">
        <v>4818</v>
      </c>
      <c r="B1306" s="90" t="s">
        <v>4148</v>
      </c>
      <c r="C1306" s="90" t="s">
        <v>4149</v>
      </c>
      <c r="D1306" s="117" t="s">
        <v>4150</v>
      </c>
      <c r="E1306" s="90" t="s">
        <v>4151</v>
      </c>
      <c r="F1306" s="90" t="s">
        <v>4148</v>
      </c>
      <c r="G1306" s="90" t="s">
        <v>4149</v>
      </c>
      <c r="H1306" s="90" t="s">
        <v>4150</v>
      </c>
      <c r="I1306" s="90" t="s">
        <v>4151</v>
      </c>
    </row>
    <row r="1307" spans="1:9" s="90" customFormat="1" x14ac:dyDescent="0.2">
      <c r="A1307" s="90" t="s">
        <v>2609</v>
      </c>
      <c r="B1307" s="90" t="s">
        <v>816</v>
      </c>
      <c r="C1307" s="90" t="s">
        <v>817</v>
      </c>
      <c r="D1307" s="117" t="s">
        <v>818</v>
      </c>
      <c r="E1307" s="90" t="s">
        <v>819</v>
      </c>
      <c r="F1307" s="90" t="s">
        <v>3696</v>
      </c>
      <c r="G1307" s="90" t="s">
        <v>817</v>
      </c>
      <c r="H1307" s="90" t="s">
        <v>818</v>
      </c>
      <c r="I1307" s="90" t="s">
        <v>819</v>
      </c>
    </row>
    <row r="1308" spans="1:9" s="90" customFormat="1" x14ac:dyDescent="0.2">
      <c r="A1308" s="90" t="s">
        <v>2610</v>
      </c>
      <c r="B1308" s="90" t="s">
        <v>821</v>
      </c>
      <c r="C1308" s="90" t="s">
        <v>822</v>
      </c>
      <c r="D1308" s="117" t="s">
        <v>823</v>
      </c>
      <c r="E1308" s="90" t="s">
        <v>824</v>
      </c>
      <c r="F1308" s="90" t="s">
        <v>821</v>
      </c>
      <c r="G1308" s="90" t="s">
        <v>822</v>
      </c>
      <c r="H1308" s="90" t="s">
        <v>823</v>
      </c>
      <c r="I1308" s="90" t="s">
        <v>824</v>
      </c>
    </row>
    <row r="1309" spans="1:9" s="90" customFormat="1" x14ac:dyDescent="0.2">
      <c r="A1309" s="90" t="s">
        <v>2611</v>
      </c>
      <c r="B1309" s="90" t="s">
        <v>826</v>
      </c>
      <c r="C1309" s="90" t="s">
        <v>827</v>
      </c>
      <c r="D1309" s="117" t="s">
        <v>828</v>
      </c>
      <c r="E1309" s="90" t="s">
        <v>829</v>
      </c>
      <c r="F1309" s="90" t="s">
        <v>826</v>
      </c>
      <c r="G1309" s="90" t="s">
        <v>827</v>
      </c>
      <c r="H1309" s="90" t="s">
        <v>828</v>
      </c>
      <c r="I1309" s="90" t="s">
        <v>829</v>
      </c>
    </row>
    <row r="1310" spans="1:9" s="90" customFormat="1" x14ac:dyDescent="0.2">
      <c r="A1310" s="90" t="s">
        <v>2612</v>
      </c>
      <c r="B1310" s="90" t="s">
        <v>831</v>
      </c>
      <c r="C1310" s="90" t="s">
        <v>832</v>
      </c>
      <c r="D1310" s="117" t="s">
        <v>833</v>
      </c>
      <c r="E1310" s="90" t="s">
        <v>834</v>
      </c>
      <c r="F1310" s="90" t="s">
        <v>3697</v>
      </c>
      <c r="G1310" s="90" t="s">
        <v>832</v>
      </c>
      <c r="H1310" s="90" t="s">
        <v>833</v>
      </c>
      <c r="I1310" s="90" t="s">
        <v>834</v>
      </c>
    </row>
    <row r="1311" spans="1:9" s="90" customFormat="1" x14ac:dyDescent="0.2">
      <c r="A1311" s="90" t="s">
        <v>2613</v>
      </c>
      <c r="B1311" s="90" t="s">
        <v>836</v>
      </c>
      <c r="C1311" s="90" t="s">
        <v>837</v>
      </c>
      <c r="D1311" s="117" t="s">
        <v>838</v>
      </c>
      <c r="E1311" s="90" t="s">
        <v>839</v>
      </c>
      <c r="F1311" s="90" t="s">
        <v>836</v>
      </c>
      <c r="G1311" s="90" t="s">
        <v>837</v>
      </c>
      <c r="H1311" s="90" t="s">
        <v>838</v>
      </c>
      <c r="I1311" s="90" t="s">
        <v>839</v>
      </c>
    </row>
    <row r="1312" spans="1:9" s="90" customFormat="1" x14ac:dyDescent="0.2">
      <c r="A1312" s="90" t="s">
        <v>2614</v>
      </c>
      <c r="B1312" s="90" t="s">
        <v>841</v>
      </c>
      <c r="C1312" s="90" t="s">
        <v>842</v>
      </c>
      <c r="D1312" s="117" t="s">
        <v>843</v>
      </c>
      <c r="E1312" s="90" t="s">
        <v>844</v>
      </c>
      <c r="F1312" s="90" t="s">
        <v>841</v>
      </c>
      <c r="G1312" s="90" t="s">
        <v>842</v>
      </c>
      <c r="H1312" s="90" t="s">
        <v>843</v>
      </c>
      <c r="I1312" s="90" t="s">
        <v>844</v>
      </c>
    </row>
    <row r="1313" spans="1:9" s="90" customFormat="1" x14ac:dyDescent="0.2">
      <c r="A1313" s="90" t="s">
        <v>2615</v>
      </c>
      <c r="B1313" s="90" t="s">
        <v>846</v>
      </c>
      <c r="C1313" s="90" t="s">
        <v>847</v>
      </c>
      <c r="D1313" s="117" t="s">
        <v>848</v>
      </c>
      <c r="E1313" s="90" t="s">
        <v>849</v>
      </c>
      <c r="F1313" s="90" t="s">
        <v>846</v>
      </c>
      <c r="G1313" s="90" t="s">
        <v>847</v>
      </c>
      <c r="H1313" s="90" t="s">
        <v>848</v>
      </c>
      <c r="I1313" s="90" t="s">
        <v>849</v>
      </c>
    </row>
    <row r="1314" spans="1:9" s="90" customFormat="1" x14ac:dyDescent="0.2">
      <c r="A1314" s="90" t="s">
        <v>2616</v>
      </c>
      <c r="B1314" s="90" t="s">
        <v>831</v>
      </c>
      <c r="C1314" s="90" t="s">
        <v>832</v>
      </c>
      <c r="D1314" s="117" t="s">
        <v>833</v>
      </c>
      <c r="E1314" s="90" t="s">
        <v>834</v>
      </c>
      <c r="F1314" s="90" t="s">
        <v>3697</v>
      </c>
      <c r="G1314" s="90" t="s">
        <v>832</v>
      </c>
      <c r="H1314" s="90" t="s">
        <v>833</v>
      </c>
      <c r="I1314" s="90" t="s">
        <v>834</v>
      </c>
    </row>
    <row r="1315" spans="1:9" s="90" customFormat="1" x14ac:dyDescent="0.2">
      <c r="A1315" s="90" t="s">
        <v>2617</v>
      </c>
      <c r="B1315" s="90" t="s">
        <v>2093</v>
      </c>
      <c r="C1315" s="90" t="s">
        <v>2094</v>
      </c>
      <c r="D1315" s="117" t="s">
        <v>2095</v>
      </c>
      <c r="E1315" s="90" t="s">
        <v>2096</v>
      </c>
      <c r="F1315" s="90" t="s">
        <v>2093</v>
      </c>
      <c r="G1315" s="90" t="s">
        <v>2094</v>
      </c>
      <c r="H1315" s="90" t="s">
        <v>2095</v>
      </c>
      <c r="I1315" s="90" t="s">
        <v>2096</v>
      </c>
    </row>
    <row r="1316" spans="1:9" s="90" customFormat="1" x14ac:dyDescent="0.2">
      <c r="A1316" s="90" t="s">
        <v>4819</v>
      </c>
      <c r="B1316" s="90" t="s">
        <v>2093</v>
      </c>
      <c r="C1316" s="90" t="s">
        <v>2094</v>
      </c>
      <c r="D1316" s="117" t="s">
        <v>2095</v>
      </c>
      <c r="E1316" s="90" t="s">
        <v>2096</v>
      </c>
      <c r="F1316" s="90" t="s">
        <v>2093</v>
      </c>
      <c r="G1316" s="90" t="s">
        <v>2094</v>
      </c>
      <c r="H1316" s="90" t="s">
        <v>2095</v>
      </c>
      <c r="I1316" s="90" t="s">
        <v>2096</v>
      </c>
    </row>
    <row r="1317" spans="1:9" s="90" customFormat="1" x14ac:dyDescent="0.2">
      <c r="A1317" s="90" t="s">
        <v>2618</v>
      </c>
      <c r="B1317" s="90" t="s">
        <v>852</v>
      </c>
      <c r="C1317" s="90" t="s">
        <v>853</v>
      </c>
      <c r="D1317" s="117" t="s">
        <v>854</v>
      </c>
      <c r="E1317" s="90" t="s">
        <v>855</v>
      </c>
      <c r="F1317" s="90" t="s">
        <v>852</v>
      </c>
      <c r="G1317" s="90" t="s">
        <v>853</v>
      </c>
      <c r="H1317" s="90" t="s">
        <v>854</v>
      </c>
      <c r="I1317" s="90" t="s">
        <v>855</v>
      </c>
    </row>
    <row r="1318" spans="1:9" s="90" customFormat="1" x14ac:dyDescent="0.2">
      <c r="A1318" s="90" t="s">
        <v>2619</v>
      </c>
      <c r="B1318" s="90" t="s">
        <v>857</v>
      </c>
      <c r="C1318" s="90" t="s">
        <v>858</v>
      </c>
      <c r="D1318" s="117" t="s">
        <v>859</v>
      </c>
      <c r="E1318" s="90" t="s">
        <v>860</v>
      </c>
      <c r="F1318" s="90" t="s">
        <v>857</v>
      </c>
      <c r="G1318" s="90" t="s">
        <v>858</v>
      </c>
      <c r="H1318" s="90" t="s">
        <v>859</v>
      </c>
      <c r="I1318" s="90" t="s">
        <v>860</v>
      </c>
    </row>
    <row r="1319" spans="1:9" s="90" customFormat="1" x14ac:dyDescent="0.2">
      <c r="A1319" s="90" t="s">
        <v>4820</v>
      </c>
      <c r="B1319" s="90" t="s">
        <v>857</v>
      </c>
      <c r="C1319" s="90" t="s">
        <v>858</v>
      </c>
      <c r="D1319" s="117" t="s">
        <v>859</v>
      </c>
      <c r="E1319" s="90" t="s">
        <v>860</v>
      </c>
      <c r="F1319" s="90" t="s">
        <v>857</v>
      </c>
      <c r="G1319" s="90" t="s">
        <v>858</v>
      </c>
      <c r="H1319" s="90" t="s">
        <v>859</v>
      </c>
      <c r="I1319" s="90" t="s">
        <v>860</v>
      </c>
    </row>
    <row r="1320" spans="1:9" s="90" customFormat="1" x14ac:dyDescent="0.2">
      <c r="A1320" s="90" t="s">
        <v>2620</v>
      </c>
      <c r="B1320" s="90" t="s">
        <v>4154</v>
      </c>
      <c r="C1320" s="90" t="s">
        <v>4155</v>
      </c>
      <c r="D1320" s="117" t="s">
        <v>4156</v>
      </c>
      <c r="E1320" s="90" t="s">
        <v>4157</v>
      </c>
      <c r="F1320" s="90" t="s">
        <v>4154</v>
      </c>
      <c r="G1320" s="90" t="s">
        <v>4155</v>
      </c>
      <c r="H1320" s="90" t="s">
        <v>4156</v>
      </c>
      <c r="I1320" s="90" t="s">
        <v>4157</v>
      </c>
    </row>
    <row r="1321" spans="1:9" s="90" customFormat="1" x14ac:dyDescent="0.2">
      <c r="A1321" s="90" t="s">
        <v>4821</v>
      </c>
      <c r="B1321" s="90" t="s">
        <v>4154</v>
      </c>
      <c r="C1321" s="90" t="s">
        <v>4155</v>
      </c>
      <c r="D1321" s="117" t="s">
        <v>4156</v>
      </c>
      <c r="E1321" s="90" t="s">
        <v>4157</v>
      </c>
      <c r="F1321" s="90" t="s">
        <v>4154</v>
      </c>
      <c r="G1321" s="90" t="s">
        <v>4155</v>
      </c>
      <c r="H1321" s="90" t="s">
        <v>4156</v>
      </c>
      <c r="I1321" s="90" t="s">
        <v>4157</v>
      </c>
    </row>
    <row r="1322" spans="1:9" s="90" customFormat="1" x14ac:dyDescent="0.2">
      <c r="A1322" s="90" t="s">
        <v>2621</v>
      </c>
      <c r="B1322" s="90" t="s">
        <v>863</v>
      </c>
      <c r="C1322" s="90" t="s">
        <v>864</v>
      </c>
      <c r="D1322" s="117" t="s">
        <v>865</v>
      </c>
      <c r="E1322" s="90" t="s">
        <v>866</v>
      </c>
      <c r="F1322" s="90" t="s">
        <v>3699</v>
      </c>
      <c r="G1322" s="90" t="s">
        <v>864</v>
      </c>
      <c r="H1322" s="90" t="s">
        <v>865</v>
      </c>
      <c r="I1322" s="90" t="s">
        <v>4159</v>
      </c>
    </row>
    <row r="1323" spans="1:9" s="90" customFormat="1" x14ac:dyDescent="0.2">
      <c r="A1323" s="90" t="s">
        <v>2622</v>
      </c>
      <c r="B1323" s="90" t="s">
        <v>868</v>
      </c>
      <c r="C1323" s="90" t="s">
        <v>869</v>
      </c>
      <c r="D1323" s="117" t="s">
        <v>870</v>
      </c>
      <c r="E1323" s="90" t="s">
        <v>871</v>
      </c>
      <c r="F1323" s="90" t="s">
        <v>868</v>
      </c>
      <c r="G1323" s="90" t="s">
        <v>869</v>
      </c>
      <c r="H1323" s="90" t="s">
        <v>870</v>
      </c>
      <c r="I1323" s="90" t="s">
        <v>871</v>
      </c>
    </row>
    <row r="1324" spans="1:9" s="90" customFormat="1" x14ac:dyDescent="0.2">
      <c r="A1324" s="90" t="s">
        <v>2623</v>
      </c>
      <c r="B1324" s="90" t="s">
        <v>2103</v>
      </c>
      <c r="C1324" s="90" t="s">
        <v>2104</v>
      </c>
      <c r="D1324" s="117" t="s">
        <v>2105</v>
      </c>
      <c r="E1324" s="90" t="s">
        <v>2106</v>
      </c>
      <c r="F1324" s="90" t="s">
        <v>2103</v>
      </c>
      <c r="G1324" s="90" t="s">
        <v>2104</v>
      </c>
      <c r="H1324" s="90" t="s">
        <v>2105</v>
      </c>
      <c r="I1324" s="90" t="s">
        <v>2106</v>
      </c>
    </row>
    <row r="1325" spans="1:9" s="90" customFormat="1" x14ac:dyDescent="0.2">
      <c r="A1325" s="90" t="s">
        <v>2624</v>
      </c>
      <c r="B1325" s="90" t="s">
        <v>2108</v>
      </c>
      <c r="C1325" s="90" t="s">
        <v>2109</v>
      </c>
      <c r="D1325" s="117" t="s">
        <v>2110</v>
      </c>
      <c r="E1325" s="90" t="s">
        <v>2111</v>
      </c>
      <c r="F1325" s="90" t="s">
        <v>2108</v>
      </c>
      <c r="G1325" s="90" t="s">
        <v>2109</v>
      </c>
      <c r="H1325" s="90" t="s">
        <v>3700</v>
      </c>
      <c r="I1325" s="90" t="s">
        <v>2111</v>
      </c>
    </row>
    <row r="1326" spans="1:9" s="90" customFormat="1" x14ac:dyDescent="0.2">
      <c r="A1326" s="90" t="s">
        <v>4822</v>
      </c>
      <c r="B1326" s="90" t="s">
        <v>4637</v>
      </c>
      <c r="C1326" s="90" t="s">
        <v>5198</v>
      </c>
      <c r="D1326" s="117" t="s">
        <v>5199</v>
      </c>
      <c r="E1326" s="90" t="s">
        <v>5200</v>
      </c>
      <c r="F1326" s="90" t="s">
        <v>4637</v>
      </c>
      <c r="G1326" s="90" t="s">
        <v>5198</v>
      </c>
      <c r="H1326" s="90" t="s">
        <v>5199</v>
      </c>
      <c r="I1326" s="90" t="s">
        <v>5200</v>
      </c>
    </row>
    <row r="1327" spans="1:9" s="90" customFormat="1" x14ac:dyDescent="0.2">
      <c r="A1327" s="90" t="s">
        <v>4823</v>
      </c>
      <c r="B1327" s="90" t="s">
        <v>4639</v>
      </c>
      <c r="C1327" s="90" t="s">
        <v>5201</v>
      </c>
      <c r="D1327" s="117" t="s">
        <v>5202</v>
      </c>
      <c r="E1327" s="90" t="s">
        <v>5203</v>
      </c>
      <c r="F1327" s="90" t="s">
        <v>4639</v>
      </c>
      <c r="G1327" s="90" t="s">
        <v>5201</v>
      </c>
      <c r="H1327" s="90" t="s">
        <v>5202</v>
      </c>
      <c r="I1327" s="90" t="s">
        <v>5203</v>
      </c>
    </row>
    <row r="1328" spans="1:9" s="90" customFormat="1" x14ac:dyDescent="0.2">
      <c r="A1328" s="90" t="s">
        <v>2625</v>
      </c>
      <c r="B1328" s="90" t="s">
        <v>2113</v>
      </c>
      <c r="C1328" s="90" t="s">
        <v>2114</v>
      </c>
      <c r="D1328" s="117" t="s">
        <v>2115</v>
      </c>
      <c r="E1328" s="90" t="s">
        <v>2116</v>
      </c>
      <c r="F1328" s="90" t="s">
        <v>2113</v>
      </c>
      <c r="G1328" s="90" t="s">
        <v>2114</v>
      </c>
      <c r="H1328" s="90" t="s">
        <v>2115</v>
      </c>
      <c r="I1328" s="90" t="s">
        <v>2116</v>
      </c>
    </row>
    <row r="1329" spans="1:9" s="90" customFormat="1" x14ac:dyDescent="0.2">
      <c r="A1329" s="90" t="s">
        <v>4824</v>
      </c>
      <c r="B1329" s="90" t="s">
        <v>4641</v>
      </c>
      <c r="C1329" s="90" t="s">
        <v>5204</v>
      </c>
      <c r="D1329" s="117" t="s">
        <v>5205</v>
      </c>
      <c r="E1329" s="90" t="s">
        <v>5206</v>
      </c>
      <c r="F1329" s="90" t="s">
        <v>4641</v>
      </c>
      <c r="G1329" s="90" t="s">
        <v>5204</v>
      </c>
      <c r="H1329" s="90" t="s">
        <v>5205</v>
      </c>
      <c r="I1329" s="90" t="s">
        <v>5206</v>
      </c>
    </row>
    <row r="1330" spans="1:9" s="90" customFormat="1" x14ac:dyDescent="0.2">
      <c r="A1330" s="90" t="s">
        <v>4825</v>
      </c>
      <c r="B1330" s="90" t="s">
        <v>4643</v>
      </c>
      <c r="C1330" s="90" t="s">
        <v>5207</v>
      </c>
      <c r="D1330" s="117" t="s">
        <v>5208</v>
      </c>
      <c r="E1330" s="90" t="s">
        <v>5209</v>
      </c>
      <c r="F1330" s="90" t="s">
        <v>4643</v>
      </c>
      <c r="G1330" s="90" t="s">
        <v>5207</v>
      </c>
      <c r="H1330" s="90" t="s">
        <v>5208</v>
      </c>
      <c r="I1330" s="90" t="s">
        <v>5209</v>
      </c>
    </row>
    <row r="1331" spans="1:9" s="90" customFormat="1" x14ac:dyDescent="0.2">
      <c r="A1331" s="90" t="s">
        <v>2626</v>
      </c>
      <c r="B1331" s="90" t="s">
        <v>873</v>
      </c>
      <c r="C1331" s="90" t="s">
        <v>874</v>
      </c>
      <c r="D1331" s="117" t="s">
        <v>875</v>
      </c>
      <c r="E1331" s="90" t="s">
        <v>876</v>
      </c>
      <c r="F1331" s="90" t="s">
        <v>873</v>
      </c>
      <c r="G1331" s="90" t="s">
        <v>874</v>
      </c>
      <c r="H1331" s="90" t="s">
        <v>875</v>
      </c>
      <c r="I1331" s="90" t="s">
        <v>876</v>
      </c>
    </row>
    <row r="1332" spans="1:9" s="90" customFormat="1" x14ac:dyDescent="0.2">
      <c r="A1332" s="90" t="s">
        <v>2627</v>
      </c>
      <c r="B1332" s="90" t="s">
        <v>878</v>
      </c>
      <c r="C1332" s="90" t="s">
        <v>879</v>
      </c>
      <c r="D1332" s="117" t="s">
        <v>880</v>
      </c>
      <c r="E1332" s="90" t="s">
        <v>881</v>
      </c>
      <c r="F1332" s="90" t="s">
        <v>3701</v>
      </c>
      <c r="G1332" s="90" t="s">
        <v>879</v>
      </c>
      <c r="H1332" s="90" t="s">
        <v>880</v>
      </c>
      <c r="I1332" s="90" t="s">
        <v>881</v>
      </c>
    </row>
    <row r="1333" spans="1:9" s="90" customFormat="1" x14ac:dyDescent="0.2">
      <c r="A1333" s="90" t="s">
        <v>2628</v>
      </c>
      <c r="B1333" s="90" t="s">
        <v>883</v>
      </c>
      <c r="C1333" s="90" t="s">
        <v>884</v>
      </c>
      <c r="D1333" s="117" t="s">
        <v>885</v>
      </c>
      <c r="E1333" s="90" t="s">
        <v>886</v>
      </c>
      <c r="F1333" s="90" t="s">
        <v>883</v>
      </c>
      <c r="G1333" s="90" t="s">
        <v>884</v>
      </c>
      <c r="H1333" s="90" t="s">
        <v>885</v>
      </c>
      <c r="I1333" s="90" t="s">
        <v>886</v>
      </c>
    </row>
    <row r="1334" spans="1:9" s="90" customFormat="1" x14ac:dyDescent="0.2">
      <c r="A1334" s="90" t="s">
        <v>2629</v>
      </c>
      <c r="B1334" s="90" t="s">
        <v>4160</v>
      </c>
      <c r="C1334" s="90" t="s">
        <v>888</v>
      </c>
      <c r="D1334" s="117" t="s">
        <v>889</v>
      </c>
      <c r="E1334" s="90" t="s">
        <v>890</v>
      </c>
      <c r="F1334" s="90" t="s">
        <v>4160</v>
      </c>
      <c r="G1334" s="90" t="s">
        <v>888</v>
      </c>
      <c r="H1334" s="90" t="s">
        <v>889</v>
      </c>
      <c r="I1334" s="90" t="s">
        <v>890</v>
      </c>
    </row>
    <row r="1335" spans="1:9" s="90" customFormat="1" x14ac:dyDescent="0.2">
      <c r="A1335" s="90" t="s">
        <v>4826</v>
      </c>
      <c r="B1335" s="90" t="s">
        <v>892</v>
      </c>
      <c r="C1335" s="90" t="s">
        <v>893</v>
      </c>
      <c r="D1335" s="117" t="s">
        <v>894</v>
      </c>
      <c r="E1335" s="90" t="s">
        <v>895</v>
      </c>
      <c r="F1335" s="90" t="s">
        <v>892</v>
      </c>
      <c r="G1335" s="90" t="s">
        <v>893</v>
      </c>
      <c r="H1335" s="90" t="s">
        <v>3702</v>
      </c>
      <c r="I1335" s="90" t="s">
        <v>895</v>
      </c>
    </row>
    <row r="1336" spans="1:9" s="90" customFormat="1" x14ac:dyDescent="0.2">
      <c r="A1336" s="90" t="s">
        <v>4827</v>
      </c>
      <c r="B1336" s="90" t="s">
        <v>4161</v>
      </c>
      <c r="C1336" s="90" t="s">
        <v>897</v>
      </c>
      <c r="D1336" s="117" t="s">
        <v>4162</v>
      </c>
      <c r="E1336" s="90" t="s">
        <v>4163</v>
      </c>
      <c r="F1336" s="90" t="s">
        <v>4161</v>
      </c>
      <c r="G1336" s="90" t="s">
        <v>897</v>
      </c>
      <c r="H1336" s="90" t="s">
        <v>4162</v>
      </c>
      <c r="I1336" s="90" t="s">
        <v>4163</v>
      </c>
    </row>
    <row r="1337" spans="1:9" s="90" customFormat="1" x14ac:dyDescent="0.2">
      <c r="A1337" s="90" t="s">
        <v>2630</v>
      </c>
      <c r="B1337" s="90" t="s">
        <v>899</v>
      </c>
      <c r="C1337" s="90" t="s">
        <v>900</v>
      </c>
      <c r="D1337" s="117" t="s">
        <v>901</v>
      </c>
      <c r="E1337" s="90" t="s">
        <v>902</v>
      </c>
      <c r="F1337" s="90" t="s">
        <v>899</v>
      </c>
      <c r="G1337" s="90" t="s">
        <v>900</v>
      </c>
      <c r="H1337" s="90" t="s">
        <v>901</v>
      </c>
      <c r="I1337" s="90" t="s">
        <v>902</v>
      </c>
    </row>
    <row r="1338" spans="1:9" s="90" customFormat="1" x14ac:dyDescent="0.2">
      <c r="A1338" s="90" t="s">
        <v>2631</v>
      </c>
      <c r="B1338" s="90" t="s">
        <v>904</v>
      </c>
      <c r="C1338" s="90" t="s">
        <v>905</v>
      </c>
      <c r="D1338" s="117" t="s">
        <v>906</v>
      </c>
      <c r="E1338" s="90" t="s">
        <v>907</v>
      </c>
      <c r="F1338" s="90" t="s">
        <v>904</v>
      </c>
      <c r="G1338" s="90" t="s">
        <v>905</v>
      </c>
      <c r="H1338" s="90" t="s">
        <v>906</v>
      </c>
      <c r="I1338" s="90" t="s">
        <v>907</v>
      </c>
    </row>
    <row r="1339" spans="1:9" s="90" customFormat="1" x14ac:dyDescent="0.2">
      <c r="A1339" s="90" t="s">
        <v>2632</v>
      </c>
      <c r="B1339" s="90" t="s">
        <v>2124</v>
      </c>
      <c r="C1339" s="90" t="s">
        <v>2125</v>
      </c>
      <c r="D1339" s="117" t="s">
        <v>2126</v>
      </c>
      <c r="E1339" s="90" t="s">
        <v>2127</v>
      </c>
      <c r="F1339" s="90" t="s">
        <v>2124</v>
      </c>
      <c r="G1339" s="90" t="s">
        <v>2125</v>
      </c>
      <c r="H1339" s="90" t="s">
        <v>2126</v>
      </c>
      <c r="I1339" s="90" t="s">
        <v>2127</v>
      </c>
    </row>
    <row r="1340" spans="1:9" s="90" customFormat="1" x14ac:dyDescent="0.2">
      <c r="A1340" s="90" t="s">
        <v>2633</v>
      </c>
      <c r="B1340" s="90" t="s">
        <v>909</v>
      </c>
      <c r="C1340" s="90" t="s">
        <v>910</v>
      </c>
      <c r="D1340" s="117" t="s">
        <v>911</v>
      </c>
      <c r="E1340" s="90" t="s">
        <v>912</v>
      </c>
      <c r="F1340" s="90" t="s">
        <v>909</v>
      </c>
      <c r="G1340" s="90" t="s">
        <v>910</v>
      </c>
      <c r="H1340" s="90" t="s">
        <v>911</v>
      </c>
      <c r="I1340" s="90" t="s">
        <v>912</v>
      </c>
    </row>
    <row r="1341" spans="1:9" s="90" customFormat="1" x14ac:dyDescent="0.2">
      <c r="A1341" s="90" t="s">
        <v>2634</v>
      </c>
      <c r="B1341" s="90" t="s">
        <v>914</v>
      </c>
      <c r="C1341" s="90" t="s">
        <v>915</v>
      </c>
      <c r="D1341" s="117" t="s">
        <v>916</v>
      </c>
      <c r="E1341" s="90" t="s">
        <v>917</v>
      </c>
      <c r="F1341" s="90" t="s">
        <v>914</v>
      </c>
      <c r="G1341" s="90" t="s">
        <v>915</v>
      </c>
      <c r="H1341" s="90" t="s">
        <v>916</v>
      </c>
      <c r="I1341" s="90" t="s">
        <v>917</v>
      </c>
    </row>
    <row r="1342" spans="1:9" s="90" customFormat="1" x14ac:dyDescent="0.2">
      <c r="A1342" s="90" t="s">
        <v>2635</v>
      </c>
      <c r="B1342" s="90" t="s">
        <v>919</v>
      </c>
      <c r="C1342" s="90" t="s">
        <v>920</v>
      </c>
      <c r="D1342" s="117" t="s">
        <v>921</v>
      </c>
      <c r="E1342" s="90" t="s">
        <v>922</v>
      </c>
      <c r="F1342" s="90" t="s">
        <v>919</v>
      </c>
      <c r="G1342" s="90" t="s">
        <v>920</v>
      </c>
      <c r="H1342" s="90" t="s">
        <v>921</v>
      </c>
      <c r="I1342" s="90" t="s">
        <v>922</v>
      </c>
    </row>
    <row r="1343" spans="1:9" s="90" customFormat="1" x14ac:dyDescent="0.2">
      <c r="A1343" s="90" t="s">
        <v>2636</v>
      </c>
      <c r="B1343" s="90" t="s">
        <v>2132</v>
      </c>
      <c r="C1343" s="90" t="s">
        <v>2133</v>
      </c>
      <c r="D1343" s="117" t="s">
        <v>2134</v>
      </c>
      <c r="E1343" s="90" t="s">
        <v>2135</v>
      </c>
      <c r="F1343" s="90" t="s">
        <v>2132</v>
      </c>
      <c r="G1343" s="90" t="s">
        <v>2133</v>
      </c>
      <c r="H1343" s="90" t="s">
        <v>2134</v>
      </c>
      <c r="I1343" s="90" t="s">
        <v>2135</v>
      </c>
    </row>
    <row r="1344" spans="1:9" s="90" customFormat="1" x14ac:dyDescent="0.2">
      <c r="A1344" s="90" t="s">
        <v>2637</v>
      </c>
      <c r="B1344" s="90" t="s">
        <v>924</v>
      </c>
      <c r="C1344" s="90" t="s">
        <v>925</v>
      </c>
      <c r="D1344" s="117" t="s">
        <v>921</v>
      </c>
      <c r="E1344" s="90" t="s">
        <v>926</v>
      </c>
      <c r="F1344" s="90" t="s">
        <v>924</v>
      </c>
      <c r="G1344" s="90" t="s">
        <v>925</v>
      </c>
      <c r="H1344" s="90" t="s">
        <v>921</v>
      </c>
      <c r="I1344" s="90" t="s">
        <v>926</v>
      </c>
    </row>
    <row r="1345" spans="1:9" s="90" customFormat="1" x14ac:dyDescent="0.2">
      <c r="A1345" s="90" t="s">
        <v>2638</v>
      </c>
      <c r="B1345" s="90" t="s">
        <v>928</v>
      </c>
      <c r="C1345" s="90" t="s">
        <v>929</v>
      </c>
      <c r="D1345" s="117" t="s">
        <v>930</v>
      </c>
      <c r="E1345" s="90" t="s">
        <v>931</v>
      </c>
      <c r="F1345" s="90" t="s">
        <v>928</v>
      </c>
      <c r="G1345" s="90" t="s">
        <v>929</v>
      </c>
      <c r="H1345" s="90" t="s">
        <v>930</v>
      </c>
      <c r="I1345" s="90" t="s">
        <v>931</v>
      </c>
    </row>
    <row r="1346" spans="1:9" s="90" customFormat="1" x14ac:dyDescent="0.2">
      <c r="A1346" s="90" t="s">
        <v>2639</v>
      </c>
      <c r="B1346" s="90" t="s">
        <v>933</v>
      </c>
      <c r="C1346" s="90" t="s">
        <v>934</v>
      </c>
      <c r="D1346" s="117" t="s">
        <v>935</v>
      </c>
      <c r="E1346" s="90" t="s">
        <v>936</v>
      </c>
      <c r="F1346" s="90" t="s">
        <v>933</v>
      </c>
      <c r="G1346" s="90" t="s">
        <v>934</v>
      </c>
      <c r="H1346" s="90" t="s">
        <v>935</v>
      </c>
      <c r="I1346" s="90" t="s">
        <v>936</v>
      </c>
    </row>
    <row r="1347" spans="1:9" s="90" customFormat="1" x14ac:dyDescent="0.2">
      <c r="A1347" s="90" t="s">
        <v>2640</v>
      </c>
      <c r="B1347" s="90" t="s">
        <v>938</v>
      </c>
      <c r="C1347" s="90" t="s">
        <v>939</v>
      </c>
      <c r="D1347" s="117" t="s">
        <v>940</v>
      </c>
      <c r="E1347" s="90" t="s">
        <v>941</v>
      </c>
      <c r="F1347" s="90" t="s">
        <v>938</v>
      </c>
      <c r="G1347" s="90" t="s">
        <v>939</v>
      </c>
      <c r="H1347" s="90" t="s">
        <v>940</v>
      </c>
      <c r="I1347" s="90" t="s">
        <v>941</v>
      </c>
    </row>
    <row r="1348" spans="1:9" s="90" customFormat="1" x14ac:dyDescent="0.2">
      <c r="A1348" s="90" t="s">
        <v>2641</v>
      </c>
      <c r="B1348" s="90" t="s">
        <v>943</v>
      </c>
      <c r="C1348" s="90" t="s">
        <v>944</v>
      </c>
      <c r="D1348" s="117" t="s">
        <v>945</v>
      </c>
      <c r="E1348" s="90" t="s">
        <v>946</v>
      </c>
      <c r="F1348" s="90" t="s">
        <v>943</v>
      </c>
      <c r="G1348" s="90" t="s">
        <v>944</v>
      </c>
      <c r="H1348" s="90" t="s">
        <v>945</v>
      </c>
      <c r="I1348" s="90" t="s">
        <v>946</v>
      </c>
    </row>
    <row r="1349" spans="1:9" s="90" customFormat="1" x14ac:dyDescent="0.2">
      <c r="A1349" s="90" t="s">
        <v>2642</v>
      </c>
      <c r="B1349" s="90" t="s">
        <v>948</v>
      </c>
      <c r="C1349" s="90" t="s">
        <v>949</v>
      </c>
      <c r="D1349" s="117" t="s">
        <v>950</v>
      </c>
      <c r="E1349" s="90" t="s">
        <v>951</v>
      </c>
      <c r="F1349" s="90" t="s">
        <v>3703</v>
      </c>
      <c r="G1349" s="90" t="s">
        <v>949</v>
      </c>
      <c r="H1349" s="90" t="s">
        <v>950</v>
      </c>
      <c r="I1349" s="90" t="s">
        <v>951</v>
      </c>
    </row>
    <row r="1350" spans="1:9" s="90" customFormat="1" x14ac:dyDescent="0.2">
      <c r="A1350" s="90" t="s">
        <v>4828</v>
      </c>
      <c r="B1350" s="90" t="s">
        <v>4165</v>
      </c>
      <c r="C1350" s="90" t="s">
        <v>4166</v>
      </c>
      <c r="D1350" s="117" t="s">
        <v>4167</v>
      </c>
      <c r="E1350" s="90" t="s">
        <v>4168</v>
      </c>
      <c r="F1350" s="90" t="s">
        <v>4165</v>
      </c>
      <c r="G1350" s="90" t="s">
        <v>4166</v>
      </c>
      <c r="H1350" s="90" t="s">
        <v>4167</v>
      </c>
      <c r="I1350" s="90" t="s">
        <v>4168</v>
      </c>
    </row>
    <row r="1351" spans="1:9" s="90" customFormat="1" x14ac:dyDescent="0.2">
      <c r="A1351" s="90" t="s">
        <v>2643</v>
      </c>
      <c r="B1351" s="90" t="s">
        <v>953</v>
      </c>
      <c r="C1351" s="90" t="s">
        <v>954</v>
      </c>
      <c r="D1351" s="117" t="s">
        <v>955</v>
      </c>
      <c r="E1351" s="90" t="s">
        <v>956</v>
      </c>
      <c r="F1351" s="90" t="s">
        <v>953</v>
      </c>
      <c r="G1351" s="90" t="s">
        <v>954</v>
      </c>
      <c r="H1351" s="90" t="s">
        <v>955</v>
      </c>
      <c r="I1351" s="90" t="s">
        <v>956</v>
      </c>
    </row>
    <row r="1352" spans="1:9" s="90" customFormat="1" x14ac:dyDescent="0.2">
      <c r="A1352" s="90" t="s">
        <v>2644</v>
      </c>
      <c r="B1352" s="90" t="s">
        <v>958</v>
      </c>
      <c r="C1352" s="90" t="s">
        <v>959</v>
      </c>
      <c r="D1352" s="117" t="s">
        <v>960</v>
      </c>
      <c r="E1352" s="90" t="s">
        <v>961</v>
      </c>
      <c r="F1352" s="90" t="s">
        <v>958</v>
      </c>
      <c r="G1352" s="90" t="s">
        <v>959</v>
      </c>
      <c r="H1352" s="90" t="s">
        <v>960</v>
      </c>
      <c r="I1352" s="90" t="s">
        <v>961</v>
      </c>
    </row>
    <row r="1353" spans="1:9" s="90" customFormat="1" x14ac:dyDescent="0.2">
      <c r="A1353" s="90" t="s">
        <v>2645</v>
      </c>
      <c r="B1353" s="90" t="s">
        <v>2146</v>
      </c>
      <c r="C1353" s="90" t="s">
        <v>2147</v>
      </c>
      <c r="D1353" s="117" t="s">
        <v>2148</v>
      </c>
      <c r="E1353" s="90" t="s">
        <v>2149</v>
      </c>
      <c r="F1353" s="90" t="s">
        <v>2146</v>
      </c>
      <c r="G1353" s="90" t="s">
        <v>2147</v>
      </c>
      <c r="H1353" s="90" t="s">
        <v>2148</v>
      </c>
      <c r="I1353" s="90" t="s">
        <v>2149</v>
      </c>
    </row>
    <row r="1354" spans="1:9" s="90" customFormat="1" x14ac:dyDescent="0.2">
      <c r="A1354" s="90" t="s">
        <v>4829</v>
      </c>
      <c r="B1354" s="90" t="s">
        <v>4170</v>
      </c>
      <c r="C1354" s="90" t="s">
        <v>4171</v>
      </c>
      <c r="D1354" s="117" t="s">
        <v>4172</v>
      </c>
      <c r="E1354" s="90" t="s">
        <v>4173</v>
      </c>
      <c r="F1354" s="90" t="s">
        <v>4170</v>
      </c>
      <c r="G1354" s="90" t="s">
        <v>4171</v>
      </c>
      <c r="H1354" s="90" t="s">
        <v>4172</v>
      </c>
      <c r="I1354" s="90" t="s">
        <v>4173</v>
      </c>
    </row>
    <row r="1355" spans="1:9" s="90" customFormat="1" x14ac:dyDescent="0.2">
      <c r="A1355" s="90" t="s">
        <v>4830</v>
      </c>
      <c r="B1355" s="90" t="s">
        <v>4170</v>
      </c>
      <c r="C1355" s="90" t="s">
        <v>4171</v>
      </c>
      <c r="D1355" s="117" t="s">
        <v>4172</v>
      </c>
      <c r="E1355" s="90" t="s">
        <v>4173</v>
      </c>
      <c r="F1355" s="90" t="s">
        <v>4170</v>
      </c>
      <c r="G1355" s="90" t="s">
        <v>4171</v>
      </c>
      <c r="H1355" s="90" t="s">
        <v>4172</v>
      </c>
      <c r="I1355" s="90" t="s">
        <v>4173</v>
      </c>
    </row>
    <row r="1356" spans="1:9" s="90" customFormat="1" x14ac:dyDescent="0.2">
      <c r="A1356" s="90" t="s">
        <v>2646</v>
      </c>
      <c r="B1356" s="90" t="s">
        <v>963</v>
      </c>
      <c r="C1356" s="90" t="s">
        <v>964</v>
      </c>
      <c r="D1356" s="117" t="s">
        <v>965</v>
      </c>
      <c r="E1356" s="90" t="s">
        <v>966</v>
      </c>
      <c r="F1356" s="90" t="s">
        <v>963</v>
      </c>
      <c r="G1356" s="90" t="s">
        <v>964</v>
      </c>
      <c r="H1356" s="90" t="s">
        <v>965</v>
      </c>
      <c r="I1356" s="90" t="s">
        <v>966</v>
      </c>
    </row>
    <row r="1357" spans="1:9" s="90" customFormat="1" x14ac:dyDescent="0.2">
      <c r="A1357" s="90" t="s">
        <v>2647</v>
      </c>
      <c r="B1357" s="90" t="s">
        <v>2152</v>
      </c>
      <c r="C1357" s="90" t="s">
        <v>2153</v>
      </c>
      <c r="D1357" s="117" t="s">
        <v>2154</v>
      </c>
      <c r="E1357" s="90" t="s">
        <v>2155</v>
      </c>
      <c r="F1357" s="90" t="s">
        <v>2152</v>
      </c>
      <c r="G1357" s="90" t="s">
        <v>2153</v>
      </c>
      <c r="H1357" s="90" t="s">
        <v>2154</v>
      </c>
      <c r="I1357" s="90" t="s">
        <v>2155</v>
      </c>
    </row>
    <row r="1358" spans="1:9" s="90" customFormat="1" x14ac:dyDescent="0.2">
      <c r="A1358" s="90" t="s">
        <v>2648</v>
      </c>
      <c r="B1358" s="90" t="s">
        <v>968</v>
      </c>
      <c r="C1358" s="90" t="s">
        <v>969</v>
      </c>
      <c r="D1358" s="117" t="s">
        <v>970</v>
      </c>
      <c r="E1358" s="90" t="s">
        <v>971</v>
      </c>
      <c r="F1358" s="90" t="s">
        <v>968</v>
      </c>
      <c r="G1358" s="90" t="s">
        <v>969</v>
      </c>
      <c r="H1358" s="90" t="s">
        <v>970</v>
      </c>
      <c r="I1358" s="90" t="s">
        <v>971</v>
      </c>
    </row>
    <row r="1359" spans="1:9" s="90" customFormat="1" x14ac:dyDescent="0.2">
      <c r="A1359" s="90" t="s">
        <v>2649</v>
      </c>
      <c r="B1359" s="90" t="s">
        <v>973</v>
      </c>
      <c r="C1359" s="90" t="s">
        <v>974</v>
      </c>
      <c r="D1359" s="117" t="s">
        <v>975</v>
      </c>
      <c r="E1359" s="90" t="s">
        <v>976</v>
      </c>
      <c r="F1359" s="90" t="s">
        <v>973</v>
      </c>
      <c r="G1359" s="90" t="s">
        <v>974</v>
      </c>
      <c r="H1359" s="90" t="s">
        <v>975</v>
      </c>
      <c r="I1359" s="90" t="s">
        <v>976</v>
      </c>
    </row>
    <row r="1360" spans="1:9" s="90" customFormat="1" x14ac:dyDescent="0.2">
      <c r="A1360" s="90" t="s">
        <v>4831</v>
      </c>
      <c r="B1360" s="90" t="s">
        <v>4176</v>
      </c>
      <c r="C1360" s="90" t="s">
        <v>4177</v>
      </c>
      <c r="D1360" s="117" t="s">
        <v>4178</v>
      </c>
      <c r="E1360" s="90" t="s">
        <v>4179</v>
      </c>
      <c r="F1360" s="90" t="s">
        <v>4176</v>
      </c>
      <c r="G1360" s="90" t="s">
        <v>4177</v>
      </c>
      <c r="H1360" s="90" t="s">
        <v>4178</v>
      </c>
      <c r="I1360" s="90" t="s">
        <v>4179</v>
      </c>
    </row>
    <row r="1361" spans="1:9" s="90" customFormat="1" x14ac:dyDescent="0.2">
      <c r="A1361" s="90" t="s">
        <v>4832</v>
      </c>
      <c r="B1361" s="90" t="s">
        <v>4181</v>
      </c>
      <c r="C1361" s="90" t="s">
        <v>4182</v>
      </c>
      <c r="D1361" s="117" t="s">
        <v>4183</v>
      </c>
      <c r="E1361" s="90" t="s">
        <v>4184</v>
      </c>
      <c r="F1361" s="90" t="s">
        <v>4181</v>
      </c>
      <c r="G1361" s="90" t="s">
        <v>4182</v>
      </c>
      <c r="H1361" s="90" t="s">
        <v>4183</v>
      </c>
      <c r="I1361" s="90" t="s">
        <v>4184</v>
      </c>
    </row>
    <row r="1362" spans="1:9" s="90" customFormat="1" x14ac:dyDescent="0.2">
      <c r="A1362" s="90" t="s">
        <v>4833</v>
      </c>
      <c r="B1362" s="90" t="s">
        <v>973</v>
      </c>
      <c r="C1362" s="90" t="s">
        <v>974</v>
      </c>
      <c r="D1362" s="117" t="s">
        <v>975</v>
      </c>
      <c r="E1362" s="90" t="s">
        <v>976</v>
      </c>
      <c r="F1362" s="90" t="s">
        <v>973</v>
      </c>
      <c r="G1362" s="90" t="s">
        <v>974</v>
      </c>
      <c r="H1362" s="90" t="s">
        <v>975</v>
      </c>
      <c r="I1362" s="90" t="s">
        <v>976</v>
      </c>
    </row>
    <row r="1363" spans="1:9" s="90" customFormat="1" x14ac:dyDescent="0.2">
      <c r="A1363" s="90" t="s">
        <v>2650</v>
      </c>
      <c r="B1363" s="90" t="s">
        <v>978</v>
      </c>
      <c r="C1363" s="90" t="s">
        <v>979</v>
      </c>
      <c r="D1363" s="117" t="s">
        <v>980</v>
      </c>
      <c r="E1363" s="90" t="s">
        <v>981</v>
      </c>
      <c r="F1363" s="90" t="s">
        <v>978</v>
      </c>
      <c r="G1363" s="90" t="s">
        <v>979</v>
      </c>
      <c r="H1363" s="90" t="s">
        <v>980</v>
      </c>
      <c r="I1363" s="90" t="s">
        <v>981</v>
      </c>
    </row>
    <row r="1364" spans="1:9" s="90" customFormat="1" x14ac:dyDescent="0.2">
      <c r="A1364" s="90" t="s">
        <v>2651</v>
      </c>
      <c r="B1364" s="90" t="s">
        <v>983</v>
      </c>
      <c r="C1364" s="90" t="s">
        <v>984</v>
      </c>
      <c r="D1364" s="117" t="s">
        <v>985</v>
      </c>
      <c r="E1364" s="90" t="s">
        <v>986</v>
      </c>
      <c r="F1364" s="90" t="s">
        <v>983</v>
      </c>
      <c r="G1364" s="90" t="s">
        <v>984</v>
      </c>
      <c r="H1364" s="90" t="s">
        <v>985</v>
      </c>
      <c r="I1364" s="90" t="s">
        <v>986</v>
      </c>
    </row>
    <row r="1365" spans="1:9" s="90" customFormat="1" x14ac:dyDescent="0.2">
      <c r="A1365" s="90" t="s">
        <v>2652</v>
      </c>
      <c r="B1365" s="90" t="s">
        <v>988</v>
      </c>
      <c r="C1365" s="90" t="s">
        <v>989</v>
      </c>
      <c r="D1365" s="117" t="s">
        <v>990</v>
      </c>
      <c r="E1365" s="90" t="s">
        <v>991</v>
      </c>
      <c r="F1365" s="90" t="s">
        <v>3704</v>
      </c>
      <c r="G1365" s="90" t="s">
        <v>989</v>
      </c>
      <c r="H1365" s="90" t="s">
        <v>990</v>
      </c>
      <c r="I1365" s="90" t="s">
        <v>991</v>
      </c>
    </row>
    <row r="1366" spans="1:9" s="90" customFormat="1" x14ac:dyDescent="0.2">
      <c r="A1366" s="90" t="s">
        <v>2653</v>
      </c>
      <c r="B1366" s="90" t="s">
        <v>993</v>
      </c>
      <c r="C1366" s="90" t="s">
        <v>994</v>
      </c>
      <c r="D1366" s="117" t="s">
        <v>995</v>
      </c>
      <c r="E1366" s="90" t="s">
        <v>996</v>
      </c>
      <c r="F1366" s="90" t="s">
        <v>993</v>
      </c>
      <c r="G1366" s="90" t="s">
        <v>994</v>
      </c>
      <c r="H1366" s="90" t="s">
        <v>995</v>
      </c>
      <c r="I1366" s="90" t="s">
        <v>996</v>
      </c>
    </row>
    <row r="1367" spans="1:9" s="90" customFormat="1" x14ac:dyDescent="0.2">
      <c r="A1367" s="90" t="s">
        <v>2654</v>
      </c>
      <c r="B1367" s="90" t="s">
        <v>1013</v>
      </c>
      <c r="C1367" s="90" t="s">
        <v>1014</v>
      </c>
      <c r="D1367" s="117" t="s">
        <v>1015</v>
      </c>
      <c r="E1367" s="90" t="s">
        <v>1016</v>
      </c>
      <c r="F1367" s="90" t="s">
        <v>1013</v>
      </c>
      <c r="G1367" s="90" t="s">
        <v>1014</v>
      </c>
      <c r="H1367" s="90" t="s">
        <v>1015</v>
      </c>
      <c r="I1367" s="90" t="s">
        <v>1016</v>
      </c>
    </row>
    <row r="1368" spans="1:9" s="90" customFormat="1" x14ac:dyDescent="0.2">
      <c r="A1368" s="90" t="s">
        <v>2655</v>
      </c>
      <c r="B1368" s="90" t="s">
        <v>1018</v>
      </c>
      <c r="C1368" s="90" t="s">
        <v>1019</v>
      </c>
      <c r="D1368" s="117" t="s">
        <v>1020</v>
      </c>
      <c r="E1368" s="90" t="s">
        <v>1021</v>
      </c>
      <c r="F1368" s="90" t="s">
        <v>1018</v>
      </c>
      <c r="G1368" s="90" t="s">
        <v>1019</v>
      </c>
      <c r="H1368" s="90" t="s">
        <v>1020</v>
      </c>
      <c r="I1368" s="90" t="s">
        <v>1021</v>
      </c>
    </row>
    <row r="1369" spans="1:9" s="90" customFormat="1" x14ac:dyDescent="0.2">
      <c r="A1369" s="90" t="s">
        <v>2656</v>
      </c>
      <c r="B1369" s="90" t="s">
        <v>1023</v>
      </c>
      <c r="C1369" s="90" t="s">
        <v>1024</v>
      </c>
      <c r="D1369" s="117" t="s">
        <v>1025</v>
      </c>
      <c r="E1369" s="90" t="s">
        <v>1026</v>
      </c>
      <c r="F1369" s="90" t="s">
        <v>1023</v>
      </c>
      <c r="G1369" s="90" t="s">
        <v>1024</v>
      </c>
      <c r="H1369" s="90" t="s">
        <v>1025</v>
      </c>
      <c r="I1369" s="90" t="s">
        <v>1026</v>
      </c>
    </row>
    <row r="1370" spans="1:9" s="90" customFormat="1" x14ac:dyDescent="0.2">
      <c r="A1370" s="90" t="s">
        <v>2657</v>
      </c>
      <c r="B1370" s="90" t="s">
        <v>1028</v>
      </c>
      <c r="C1370" s="90" t="s">
        <v>1029</v>
      </c>
      <c r="D1370" s="117" t="s">
        <v>1030</v>
      </c>
      <c r="E1370" s="90" t="s">
        <v>1031</v>
      </c>
      <c r="F1370" s="90" t="s">
        <v>1028</v>
      </c>
      <c r="G1370" s="90" t="s">
        <v>1029</v>
      </c>
      <c r="H1370" s="90" t="s">
        <v>1030</v>
      </c>
      <c r="I1370" s="90" t="s">
        <v>1031</v>
      </c>
    </row>
    <row r="1371" spans="1:9" s="90" customFormat="1" x14ac:dyDescent="0.2">
      <c r="A1371" s="90" t="s">
        <v>2658</v>
      </c>
      <c r="B1371" s="90" t="s">
        <v>1033</v>
      </c>
      <c r="C1371" s="90" t="s">
        <v>1034</v>
      </c>
      <c r="D1371" s="117" t="s">
        <v>1035</v>
      </c>
      <c r="E1371" s="90" t="s">
        <v>1036</v>
      </c>
      <c r="F1371" s="90" t="s">
        <v>1033</v>
      </c>
      <c r="G1371" s="90" t="s">
        <v>1034</v>
      </c>
      <c r="H1371" s="90" t="s">
        <v>1035</v>
      </c>
      <c r="I1371" s="90" t="s">
        <v>1036</v>
      </c>
    </row>
    <row r="1372" spans="1:9" s="90" customFormat="1" x14ac:dyDescent="0.2">
      <c r="A1372" s="90" t="s">
        <v>4834</v>
      </c>
      <c r="B1372" s="90" t="s">
        <v>1033</v>
      </c>
      <c r="C1372" s="90" t="s">
        <v>1034</v>
      </c>
      <c r="D1372" s="117" t="s">
        <v>1035</v>
      </c>
      <c r="E1372" s="90" t="s">
        <v>1036</v>
      </c>
      <c r="F1372" s="90" t="s">
        <v>1033</v>
      </c>
      <c r="G1372" s="90" t="s">
        <v>1034</v>
      </c>
      <c r="H1372" s="90" t="s">
        <v>1035</v>
      </c>
      <c r="I1372" s="90" t="s">
        <v>1036</v>
      </c>
    </row>
    <row r="1373" spans="1:9" s="90" customFormat="1" x14ac:dyDescent="0.2">
      <c r="A1373" s="90" t="s">
        <v>2659</v>
      </c>
      <c r="B1373" s="90" t="s">
        <v>1046</v>
      </c>
      <c r="C1373" s="90" t="s">
        <v>1047</v>
      </c>
      <c r="D1373" s="117" t="s">
        <v>1038</v>
      </c>
      <c r="E1373" s="90" t="s">
        <v>1039</v>
      </c>
      <c r="F1373" s="90" t="s">
        <v>1046</v>
      </c>
      <c r="G1373" s="90" t="s">
        <v>1047</v>
      </c>
      <c r="H1373" s="90" t="s">
        <v>1038</v>
      </c>
      <c r="I1373" s="90" t="s">
        <v>1039</v>
      </c>
    </row>
    <row r="1374" spans="1:9" s="90" customFormat="1" x14ac:dyDescent="0.2">
      <c r="A1374" s="90" t="s">
        <v>2660</v>
      </c>
      <c r="B1374" s="90" t="s">
        <v>1041</v>
      </c>
      <c r="C1374" s="90" t="s">
        <v>1042</v>
      </c>
      <c r="D1374" s="117" t="s">
        <v>1043</v>
      </c>
      <c r="E1374" s="90" t="s">
        <v>1044</v>
      </c>
      <c r="F1374" s="90" t="s">
        <v>1041</v>
      </c>
      <c r="G1374" s="90" t="s">
        <v>1042</v>
      </c>
      <c r="H1374" s="90" t="s">
        <v>1043</v>
      </c>
      <c r="I1374" s="90" t="s">
        <v>1044</v>
      </c>
    </row>
    <row r="1375" spans="1:9" s="90" customFormat="1" x14ac:dyDescent="0.2">
      <c r="A1375" s="90" t="s">
        <v>2661</v>
      </c>
      <c r="B1375" s="90" t="s">
        <v>1046</v>
      </c>
      <c r="C1375" s="90" t="s">
        <v>1047</v>
      </c>
      <c r="D1375" s="117" t="s">
        <v>1038</v>
      </c>
      <c r="E1375" s="90" t="s">
        <v>1039</v>
      </c>
      <c r="F1375" s="90" t="s">
        <v>1046</v>
      </c>
      <c r="G1375" s="90" t="s">
        <v>1047</v>
      </c>
      <c r="H1375" s="90" t="s">
        <v>1038</v>
      </c>
      <c r="I1375" s="90" t="s">
        <v>1039</v>
      </c>
    </row>
    <row r="1376" spans="1:9" s="90" customFormat="1" x14ac:dyDescent="0.2">
      <c r="A1376" s="90" t="s">
        <v>2662</v>
      </c>
      <c r="B1376" s="90" t="s">
        <v>1049</v>
      </c>
      <c r="C1376" s="90" t="s">
        <v>1050</v>
      </c>
      <c r="D1376" s="117" t="s">
        <v>1051</v>
      </c>
      <c r="E1376" s="90" t="s">
        <v>1052</v>
      </c>
      <c r="F1376" s="90" t="s">
        <v>1049</v>
      </c>
      <c r="G1376" s="90" t="s">
        <v>1050</v>
      </c>
      <c r="H1376" s="90" t="s">
        <v>1051</v>
      </c>
      <c r="I1376" s="90" t="s">
        <v>1052</v>
      </c>
    </row>
    <row r="1377" spans="1:9" s="90" customFormat="1" x14ac:dyDescent="0.2">
      <c r="A1377" s="90" t="s">
        <v>2663</v>
      </c>
      <c r="B1377" s="90" t="s">
        <v>1054</v>
      </c>
      <c r="C1377" s="90" t="s">
        <v>1055</v>
      </c>
      <c r="D1377" s="117" t="s">
        <v>1056</v>
      </c>
      <c r="E1377" s="90" t="s">
        <v>1057</v>
      </c>
      <c r="F1377" s="90" t="s">
        <v>1054</v>
      </c>
      <c r="G1377" s="90" t="s">
        <v>1055</v>
      </c>
      <c r="H1377" s="90" t="s">
        <v>1056</v>
      </c>
      <c r="I1377" s="90" t="s">
        <v>1057</v>
      </c>
    </row>
    <row r="1378" spans="1:9" s="90" customFormat="1" x14ac:dyDescent="0.2">
      <c r="A1378" s="90" t="s">
        <v>4835</v>
      </c>
      <c r="B1378" s="90" t="s">
        <v>4188</v>
      </c>
      <c r="C1378" s="90" t="s">
        <v>4189</v>
      </c>
      <c r="D1378" s="117" t="s">
        <v>4190</v>
      </c>
      <c r="E1378" s="90" t="s">
        <v>5178</v>
      </c>
      <c r="F1378" s="90" t="s">
        <v>4188</v>
      </c>
      <c r="G1378" s="90" t="s">
        <v>4189</v>
      </c>
      <c r="H1378" s="90" t="s">
        <v>4190</v>
      </c>
      <c r="I1378" s="90" t="s">
        <v>5178</v>
      </c>
    </row>
    <row r="1379" spans="1:9" s="90" customFormat="1" x14ac:dyDescent="0.2">
      <c r="A1379" s="90" t="s">
        <v>4836</v>
      </c>
      <c r="B1379" s="90" t="s">
        <v>4192</v>
      </c>
      <c r="C1379" s="90" t="s">
        <v>4193</v>
      </c>
      <c r="D1379" s="117" t="s">
        <v>4194</v>
      </c>
      <c r="E1379" s="90" t="s">
        <v>5179</v>
      </c>
      <c r="F1379" s="90" t="s">
        <v>4192</v>
      </c>
      <c r="G1379" s="90" t="s">
        <v>4193</v>
      </c>
      <c r="H1379" s="90" t="s">
        <v>4194</v>
      </c>
      <c r="I1379" s="90" t="s">
        <v>5179</v>
      </c>
    </row>
    <row r="1380" spans="1:9" s="90" customFormat="1" x14ac:dyDescent="0.2">
      <c r="A1380" s="90" t="s">
        <v>4837</v>
      </c>
      <c r="B1380" s="90" t="s">
        <v>4196</v>
      </c>
      <c r="C1380" s="90" t="s">
        <v>4197</v>
      </c>
      <c r="D1380" s="117" t="s">
        <v>4198</v>
      </c>
      <c r="E1380" s="90" t="s">
        <v>5180</v>
      </c>
      <c r="F1380" s="90" t="s">
        <v>4196</v>
      </c>
      <c r="G1380" s="90" t="s">
        <v>4197</v>
      </c>
      <c r="H1380" s="90" t="s">
        <v>4198</v>
      </c>
      <c r="I1380" s="90" t="s">
        <v>5180</v>
      </c>
    </row>
    <row r="1381" spans="1:9" s="90" customFormat="1" x14ac:dyDescent="0.2">
      <c r="A1381" s="90" t="s">
        <v>4838</v>
      </c>
      <c r="B1381" s="90" t="s">
        <v>4200</v>
      </c>
      <c r="C1381" s="90" t="s">
        <v>4201</v>
      </c>
      <c r="D1381" s="117" t="s">
        <v>4202</v>
      </c>
      <c r="E1381" s="90" t="s">
        <v>5181</v>
      </c>
      <c r="F1381" s="90" t="s">
        <v>4200</v>
      </c>
      <c r="G1381" s="90" t="s">
        <v>4201</v>
      </c>
      <c r="H1381" s="90" t="s">
        <v>4202</v>
      </c>
      <c r="I1381" s="90" t="s">
        <v>5181</v>
      </c>
    </row>
    <row r="1382" spans="1:9" s="90" customFormat="1" x14ac:dyDescent="0.2">
      <c r="A1382" s="90" t="s">
        <v>4839</v>
      </c>
      <c r="B1382" s="90" t="s">
        <v>4192</v>
      </c>
      <c r="C1382" s="90" t="s">
        <v>4193</v>
      </c>
      <c r="D1382" s="117" t="s">
        <v>4194</v>
      </c>
      <c r="E1382" s="90" t="s">
        <v>5179</v>
      </c>
      <c r="F1382" s="90" t="s">
        <v>4192</v>
      </c>
      <c r="G1382" s="90" t="s">
        <v>4193</v>
      </c>
      <c r="H1382" s="90" t="s">
        <v>4194</v>
      </c>
      <c r="I1382" s="90" t="s">
        <v>5179</v>
      </c>
    </row>
    <row r="1383" spans="1:9" s="90" customFormat="1" x14ac:dyDescent="0.2">
      <c r="A1383" s="90" t="s">
        <v>4840</v>
      </c>
      <c r="B1383" s="90" t="s">
        <v>4196</v>
      </c>
      <c r="C1383" s="90" t="s">
        <v>4197</v>
      </c>
      <c r="D1383" s="117" t="s">
        <v>4198</v>
      </c>
      <c r="E1383" s="90" t="s">
        <v>5180</v>
      </c>
      <c r="F1383" s="90" t="s">
        <v>4196</v>
      </c>
      <c r="G1383" s="90" t="s">
        <v>4197</v>
      </c>
      <c r="H1383" s="90" t="s">
        <v>4198</v>
      </c>
      <c r="I1383" s="90" t="s">
        <v>5180</v>
      </c>
    </row>
    <row r="1384" spans="1:9" s="90" customFormat="1" x14ac:dyDescent="0.2">
      <c r="A1384" s="90" t="s">
        <v>2664</v>
      </c>
      <c r="B1384" s="90" t="s">
        <v>1059</v>
      </c>
      <c r="C1384" s="90" t="s">
        <v>1060</v>
      </c>
      <c r="D1384" s="117" t="s">
        <v>1061</v>
      </c>
      <c r="E1384" s="90" t="s">
        <v>1062</v>
      </c>
      <c r="F1384" s="90" t="s">
        <v>1059</v>
      </c>
      <c r="G1384" s="90" t="s">
        <v>1060</v>
      </c>
      <c r="H1384" s="90" t="s">
        <v>1061</v>
      </c>
      <c r="I1384" s="90" t="s">
        <v>1062</v>
      </c>
    </row>
    <row r="1385" spans="1:9" s="90" customFormat="1" x14ac:dyDescent="0.2">
      <c r="A1385" s="90" t="s">
        <v>2665</v>
      </c>
      <c r="B1385" s="90" t="s">
        <v>1064</v>
      </c>
      <c r="C1385" s="90" t="s">
        <v>1065</v>
      </c>
      <c r="D1385" s="117" t="s">
        <v>1066</v>
      </c>
      <c r="E1385" s="90" t="s">
        <v>1067</v>
      </c>
      <c r="F1385" s="90" t="s">
        <v>1064</v>
      </c>
      <c r="G1385" s="90" t="s">
        <v>1065</v>
      </c>
      <c r="H1385" s="90" t="s">
        <v>1066</v>
      </c>
      <c r="I1385" s="90" t="s">
        <v>1067</v>
      </c>
    </row>
    <row r="1386" spans="1:9" s="90" customFormat="1" x14ac:dyDescent="0.2">
      <c r="A1386" s="90" t="s">
        <v>2666</v>
      </c>
      <c r="B1386" s="90" t="s">
        <v>1069</v>
      </c>
      <c r="C1386" s="90" t="s">
        <v>1070</v>
      </c>
      <c r="D1386" s="117" t="s">
        <v>1071</v>
      </c>
      <c r="E1386" s="90" t="s">
        <v>1072</v>
      </c>
      <c r="F1386" s="90" t="s">
        <v>1069</v>
      </c>
      <c r="G1386" s="90" t="s">
        <v>3705</v>
      </c>
      <c r="H1386" s="90" t="s">
        <v>1071</v>
      </c>
      <c r="I1386" s="90" t="s">
        <v>1072</v>
      </c>
    </row>
    <row r="1387" spans="1:9" s="90" customFormat="1" x14ac:dyDescent="0.2">
      <c r="A1387" s="90" t="s">
        <v>2667</v>
      </c>
      <c r="B1387" s="90" t="s">
        <v>1074</v>
      </c>
      <c r="C1387" s="90" t="s">
        <v>1075</v>
      </c>
      <c r="D1387" s="117" t="s">
        <v>1076</v>
      </c>
      <c r="E1387" s="90" t="s">
        <v>1077</v>
      </c>
      <c r="F1387" s="90" t="s">
        <v>1074</v>
      </c>
      <c r="G1387" s="90" t="s">
        <v>1075</v>
      </c>
      <c r="H1387" s="90" t="s">
        <v>1076</v>
      </c>
      <c r="I1387" s="90" t="s">
        <v>1077</v>
      </c>
    </row>
    <row r="1388" spans="1:9" s="90" customFormat="1" x14ac:dyDescent="0.2">
      <c r="A1388" s="90" t="s">
        <v>2668</v>
      </c>
      <c r="B1388" s="90" t="s">
        <v>1079</v>
      </c>
      <c r="C1388" s="90" t="s">
        <v>1080</v>
      </c>
      <c r="D1388" s="117" t="s">
        <v>1081</v>
      </c>
      <c r="E1388" s="90" t="s">
        <v>1082</v>
      </c>
      <c r="F1388" s="90" t="s">
        <v>1079</v>
      </c>
      <c r="G1388" s="90" t="s">
        <v>1080</v>
      </c>
      <c r="H1388" s="90" t="s">
        <v>1081</v>
      </c>
      <c r="I1388" s="90" t="s">
        <v>1082</v>
      </c>
    </row>
    <row r="1389" spans="1:9" s="90" customFormat="1" x14ac:dyDescent="0.2">
      <c r="A1389" s="90" t="s">
        <v>2669</v>
      </c>
      <c r="B1389" s="90" t="s">
        <v>1084</v>
      </c>
      <c r="C1389" s="90" t="s">
        <v>1085</v>
      </c>
      <c r="D1389" s="117" t="s">
        <v>1086</v>
      </c>
      <c r="E1389" s="90" t="s">
        <v>1087</v>
      </c>
      <c r="F1389" s="90" t="s">
        <v>3706</v>
      </c>
      <c r="G1389" s="90" t="s">
        <v>3707</v>
      </c>
      <c r="H1389" s="90" t="s">
        <v>3708</v>
      </c>
      <c r="I1389" s="90" t="s">
        <v>3709</v>
      </c>
    </row>
    <row r="1390" spans="1:9" s="90" customFormat="1" x14ac:dyDescent="0.2">
      <c r="A1390" s="90" t="s">
        <v>4841</v>
      </c>
      <c r="B1390" s="90" t="s">
        <v>3706</v>
      </c>
      <c r="C1390" s="90" t="s">
        <v>3707</v>
      </c>
      <c r="D1390" s="117" t="s">
        <v>3708</v>
      </c>
      <c r="E1390" s="90" t="s">
        <v>3709</v>
      </c>
      <c r="F1390" s="90" t="s">
        <v>3706</v>
      </c>
      <c r="G1390" s="90" t="s">
        <v>3707</v>
      </c>
      <c r="H1390" s="90" t="s">
        <v>3708</v>
      </c>
      <c r="I1390" s="90" t="s">
        <v>3709</v>
      </c>
    </row>
    <row r="1391" spans="1:9" s="90" customFormat="1" x14ac:dyDescent="0.2">
      <c r="A1391" s="90" t="s">
        <v>2670</v>
      </c>
      <c r="B1391" s="90" t="s">
        <v>2172</v>
      </c>
      <c r="C1391" s="90" t="s">
        <v>2173</v>
      </c>
      <c r="D1391" s="117" t="s">
        <v>2174</v>
      </c>
      <c r="E1391" s="90" t="s">
        <v>2175</v>
      </c>
      <c r="F1391" s="90" t="s">
        <v>2172</v>
      </c>
      <c r="G1391" s="90" t="s">
        <v>2173</v>
      </c>
      <c r="H1391" s="90" t="s">
        <v>2174</v>
      </c>
      <c r="I1391" s="90" t="s">
        <v>2175</v>
      </c>
    </row>
    <row r="1392" spans="1:9" s="90" customFormat="1" x14ac:dyDescent="0.2">
      <c r="A1392" s="90" t="s">
        <v>2671</v>
      </c>
      <c r="B1392" s="90" t="s">
        <v>1089</v>
      </c>
      <c r="C1392" s="90" t="s">
        <v>1090</v>
      </c>
      <c r="D1392" s="117" t="s">
        <v>1091</v>
      </c>
      <c r="E1392" s="90" t="s">
        <v>1092</v>
      </c>
      <c r="F1392" s="90" t="s">
        <v>1089</v>
      </c>
      <c r="G1392" s="90" t="s">
        <v>1090</v>
      </c>
      <c r="H1392" s="90" t="s">
        <v>1091</v>
      </c>
      <c r="I1392" s="90" t="s">
        <v>1092</v>
      </c>
    </row>
    <row r="1393" spans="1:9" s="90" customFormat="1" x14ac:dyDescent="0.2">
      <c r="A1393" s="90" t="s">
        <v>2672</v>
      </c>
      <c r="B1393" s="90" t="s">
        <v>1094</v>
      </c>
      <c r="C1393" s="90" t="s">
        <v>1095</v>
      </c>
      <c r="D1393" s="117" t="s">
        <v>1096</v>
      </c>
      <c r="E1393" s="90" t="s">
        <v>1097</v>
      </c>
      <c r="F1393" s="90" t="s">
        <v>1094</v>
      </c>
      <c r="G1393" s="90" t="s">
        <v>1095</v>
      </c>
      <c r="H1393" s="90" t="s">
        <v>1096</v>
      </c>
      <c r="I1393" s="90" t="s">
        <v>1097</v>
      </c>
    </row>
    <row r="1394" spans="1:9" s="90" customFormat="1" x14ac:dyDescent="0.2">
      <c r="A1394" s="90" t="s">
        <v>2673</v>
      </c>
      <c r="B1394" s="90" t="s">
        <v>2179</v>
      </c>
      <c r="C1394" s="90" t="s">
        <v>2180</v>
      </c>
      <c r="D1394" s="117" t="s">
        <v>2181</v>
      </c>
      <c r="E1394" s="90" t="s">
        <v>2182</v>
      </c>
      <c r="F1394" s="90" t="s">
        <v>2179</v>
      </c>
      <c r="G1394" s="90" t="s">
        <v>2180</v>
      </c>
      <c r="H1394" s="90" t="s">
        <v>2181</v>
      </c>
      <c r="I1394" s="90" t="s">
        <v>2182</v>
      </c>
    </row>
    <row r="1395" spans="1:9" s="90" customFormat="1" x14ac:dyDescent="0.2">
      <c r="A1395" s="90" t="s">
        <v>2674</v>
      </c>
      <c r="B1395" s="90" t="s">
        <v>2184</v>
      </c>
      <c r="C1395" s="90" t="s">
        <v>2185</v>
      </c>
      <c r="D1395" s="117" t="s">
        <v>2186</v>
      </c>
      <c r="E1395" s="90" t="s">
        <v>2187</v>
      </c>
      <c r="F1395" s="90" t="s">
        <v>2184</v>
      </c>
      <c r="G1395" s="90" t="s">
        <v>2185</v>
      </c>
      <c r="H1395" s="90" t="s">
        <v>2186</v>
      </c>
      <c r="I1395" s="90" t="s">
        <v>2187</v>
      </c>
    </row>
    <row r="1396" spans="1:9" s="90" customFormat="1" x14ac:dyDescent="0.2">
      <c r="A1396" s="90" t="s">
        <v>4842</v>
      </c>
      <c r="B1396" s="90" t="s">
        <v>4650</v>
      </c>
      <c r="C1396" s="90" t="s">
        <v>4651</v>
      </c>
      <c r="D1396" s="117" t="s">
        <v>4652</v>
      </c>
      <c r="E1396" s="90" t="s">
        <v>4653</v>
      </c>
      <c r="F1396" s="90" t="s">
        <v>4650</v>
      </c>
      <c r="G1396" s="90" t="s">
        <v>4651</v>
      </c>
      <c r="H1396" s="90" t="s">
        <v>4652</v>
      </c>
      <c r="I1396" s="90" t="s">
        <v>4653</v>
      </c>
    </row>
    <row r="1397" spans="1:9" s="90" customFormat="1" x14ac:dyDescent="0.2">
      <c r="A1397" s="90" t="s">
        <v>4843</v>
      </c>
      <c r="B1397" s="90" t="s">
        <v>4655</v>
      </c>
      <c r="C1397" s="90" t="s">
        <v>4656</v>
      </c>
      <c r="D1397" s="117" t="s">
        <v>4657</v>
      </c>
      <c r="E1397" s="90" t="s">
        <v>4658</v>
      </c>
      <c r="F1397" s="90" t="s">
        <v>4655</v>
      </c>
      <c r="G1397" s="90" t="s">
        <v>4656</v>
      </c>
      <c r="H1397" s="90" t="s">
        <v>4657</v>
      </c>
      <c r="I1397" s="90" t="s">
        <v>4658</v>
      </c>
    </row>
    <row r="1398" spans="1:9" s="90" customFormat="1" x14ac:dyDescent="0.2">
      <c r="A1398" s="90" t="s">
        <v>2675</v>
      </c>
      <c r="B1398" s="90" t="s">
        <v>1099</v>
      </c>
      <c r="C1398" s="90" t="s">
        <v>1100</v>
      </c>
      <c r="D1398" s="117" t="s">
        <v>1101</v>
      </c>
      <c r="E1398" s="90" t="s">
        <v>1102</v>
      </c>
      <c r="F1398" s="90" t="s">
        <v>1099</v>
      </c>
      <c r="G1398" s="90" t="s">
        <v>1100</v>
      </c>
      <c r="H1398" s="90" t="s">
        <v>1101</v>
      </c>
      <c r="I1398" s="90" t="s">
        <v>1102</v>
      </c>
    </row>
    <row r="1399" spans="1:9" s="90" customFormat="1" x14ac:dyDescent="0.2">
      <c r="A1399" s="90" t="s">
        <v>2676</v>
      </c>
      <c r="B1399" s="90" t="s">
        <v>2190</v>
      </c>
      <c r="C1399" s="90" t="s">
        <v>2191</v>
      </c>
      <c r="D1399" s="117" t="s">
        <v>2192</v>
      </c>
      <c r="E1399" s="90" t="s">
        <v>2193</v>
      </c>
      <c r="F1399" s="90" t="s">
        <v>2190</v>
      </c>
      <c r="G1399" s="90" t="s">
        <v>2191</v>
      </c>
      <c r="H1399" s="90" t="s">
        <v>2192</v>
      </c>
      <c r="I1399" s="90" t="s">
        <v>2193</v>
      </c>
    </row>
    <row r="1400" spans="1:9" s="90" customFormat="1" x14ac:dyDescent="0.2">
      <c r="A1400" s="90" t="s">
        <v>2677</v>
      </c>
      <c r="B1400" s="90" t="s">
        <v>2195</v>
      </c>
      <c r="C1400" s="90" t="s">
        <v>2196</v>
      </c>
      <c r="D1400" s="117" t="s">
        <v>2197</v>
      </c>
      <c r="E1400" s="90" t="s">
        <v>2198</v>
      </c>
      <c r="F1400" s="90" t="s">
        <v>2195</v>
      </c>
      <c r="G1400" s="90" t="s">
        <v>2196</v>
      </c>
      <c r="H1400" s="90" t="s">
        <v>2197</v>
      </c>
      <c r="I1400" s="90" t="s">
        <v>2198</v>
      </c>
    </row>
    <row r="1401" spans="1:9" s="90" customFormat="1" x14ac:dyDescent="0.2">
      <c r="A1401" s="90" t="s">
        <v>4844</v>
      </c>
      <c r="B1401" s="90" t="s">
        <v>4660</v>
      </c>
      <c r="C1401" s="90" t="s">
        <v>4661</v>
      </c>
      <c r="D1401" s="117" t="s">
        <v>4662</v>
      </c>
      <c r="E1401" s="90" t="s">
        <v>4663</v>
      </c>
      <c r="F1401" s="90" t="s">
        <v>4660</v>
      </c>
      <c r="G1401" s="90" t="s">
        <v>4661</v>
      </c>
      <c r="H1401" s="90" t="s">
        <v>4662</v>
      </c>
      <c r="I1401" s="90" t="s">
        <v>4663</v>
      </c>
    </row>
    <row r="1402" spans="1:9" s="90" customFormat="1" x14ac:dyDescent="0.2">
      <c r="A1402" s="90" t="s">
        <v>4845</v>
      </c>
      <c r="B1402" s="90" t="s">
        <v>4665</v>
      </c>
      <c r="C1402" s="90" t="s">
        <v>4666</v>
      </c>
      <c r="D1402" s="117" t="s">
        <v>4667</v>
      </c>
      <c r="E1402" s="90" t="s">
        <v>4668</v>
      </c>
      <c r="F1402" s="90" t="s">
        <v>4665</v>
      </c>
      <c r="G1402" s="90" t="s">
        <v>4666</v>
      </c>
      <c r="H1402" s="90" t="s">
        <v>4667</v>
      </c>
      <c r="I1402" s="90" t="s">
        <v>4668</v>
      </c>
    </row>
    <row r="1403" spans="1:9" s="90" customFormat="1" x14ac:dyDescent="0.2">
      <c r="A1403" s="90" t="s">
        <v>2678</v>
      </c>
      <c r="B1403" s="90" t="s">
        <v>2200</v>
      </c>
      <c r="C1403" s="90" t="s">
        <v>2201</v>
      </c>
      <c r="D1403" s="117" t="s">
        <v>2202</v>
      </c>
      <c r="E1403" s="90" t="s">
        <v>2203</v>
      </c>
      <c r="F1403" s="90" t="s">
        <v>2200</v>
      </c>
      <c r="G1403" s="90" t="s">
        <v>2201</v>
      </c>
      <c r="H1403" s="90" t="s">
        <v>2202</v>
      </c>
      <c r="I1403" s="90" t="s">
        <v>2203</v>
      </c>
    </row>
    <row r="1404" spans="1:9" s="90" customFormat="1" x14ac:dyDescent="0.2">
      <c r="A1404" s="90" t="s">
        <v>2679</v>
      </c>
      <c r="B1404" s="90" t="s">
        <v>2205</v>
      </c>
      <c r="C1404" s="90" t="s">
        <v>2206</v>
      </c>
      <c r="D1404" s="117" t="s">
        <v>2207</v>
      </c>
      <c r="E1404" s="90" t="s">
        <v>2208</v>
      </c>
      <c r="F1404" s="90" t="s">
        <v>2205</v>
      </c>
      <c r="G1404" s="90" t="s">
        <v>2206</v>
      </c>
      <c r="H1404" s="90" t="s">
        <v>2207</v>
      </c>
      <c r="I1404" s="90" t="s">
        <v>2208</v>
      </c>
    </row>
    <row r="1405" spans="1:9" s="90" customFormat="1" x14ac:dyDescent="0.2">
      <c r="A1405" s="90" t="s">
        <v>2680</v>
      </c>
      <c r="B1405" s="90" t="s">
        <v>2210</v>
      </c>
      <c r="C1405" s="90" t="s">
        <v>2211</v>
      </c>
      <c r="D1405" s="117" t="s">
        <v>2212</v>
      </c>
      <c r="E1405" s="90" t="s">
        <v>2213</v>
      </c>
      <c r="F1405" s="90" t="s">
        <v>2210</v>
      </c>
      <c r="G1405" s="90" t="s">
        <v>2211</v>
      </c>
      <c r="H1405" s="90" t="s">
        <v>2212</v>
      </c>
      <c r="I1405" s="90" t="s">
        <v>2213</v>
      </c>
    </row>
    <row r="1406" spans="1:9" s="90" customFormat="1" x14ac:dyDescent="0.2">
      <c r="A1406" s="90" t="s">
        <v>2681</v>
      </c>
      <c r="B1406" s="90" t="s">
        <v>1104</v>
      </c>
      <c r="C1406" s="90" t="s">
        <v>1105</v>
      </c>
      <c r="D1406" s="117" t="s">
        <v>1106</v>
      </c>
      <c r="E1406" s="90" t="s">
        <v>1107</v>
      </c>
      <c r="F1406" s="90" t="s">
        <v>3711</v>
      </c>
      <c r="G1406" s="90" t="s">
        <v>3712</v>
      </c>
      <c r="H1406" s="90" t="s">
        <v>3713</v>
      </c>
      <c r="I1406" s="90" t="s">
        <v>1107</v>
      </c>
    </row>
    <row r="1407" spans="1:9" s="90" customFormat="1" x14ac:dyDescent="0.2">
      <c r="A1407" s="90" t="s">
        <v>4846</v>
      </c>
      <c r="B1407" s="90" t="s">
        <v>1104</v>
      </c>
      <c r="C1407" s="90" t="s">
        <v>1105</v>
      </c>
      <c r="D1407" s="117" t="s">
        <v>1106</v>
      </c>
      <c r="E1407" s="90" t="s">
        <v>1107</v>
      </c>
      <c r="F1407" s="90" t="s">
        <v>3711</v>
      </c>
      <c r="G1407" s="90" t="s">
        <v>3712</v>
      </c>
      <c r="H1407" s="90" t="s">
        <v>3713</v>
      </c>
      <c r="I1407" s="90" t="s">
        <v>1107</v>
      </c>
    </row>
    <row r="1408" spans="1:9" s="90" customFormat="1" x14ac:dyDescent="0.2">
      <c r="A1408" s="90" t="s">
        <v>2682</v>
      </c>
      <c r="B1408" s="90" t="s">
        <v>4206</v>
      </c>
      <c r="C1408" s="90" t="s">
        <v>4207</v>
      </c>
      <c r="D1408" s="117" t="s">
        <v>4208</v>
      </c>
      <c r="E1408" s="90" t="s">
        <v>4209</v>
      </c>
      <c r="F1408" s="90" t="s">
        <v>4206</v>
      </c>
      <c r="G1408" s="90" t="s">
        <v>4207</v>
      </c>
      <c r="H1408" s="90" t="s">
        <v>4208</v>
      </c>
      <c r="I1408" s="90" t="s">
        <v>4209</v>
      </c>
    </row>
    <row r="1409" spans="1:9" s="90" customFormat="1" x14ac:dyDescent="0.2">
      <c r="A1409" s="90" t="s">
        <v>2683</v>
      </c>
      <c r="B1409" s="90" t="s">
        <v>1109</v>
      </c>
      <c r="C1409" s="90" t="s">
        <v>1110</v>
      </c>
      <c r="D1409" s="117" t="s">
        <v>1111</v>
      </c>
      <c r="E1409" s="90" t="s">
        <v>1112</v>
      </c>
      <c r="F1409" s="90" t="s">
        <v>3797</v>
      </c>
      <c r="G1409" s="90" t="s">
        <v>3798</v>
      </c>
      <c r="H1409" s="90" t="s">
        <v>3799</v>
      </c>
      <c r="I1409" s="90" t="s">
        <v>3800</v>
      </c>
    </row>
    <row r="1410" spans="1:9" s="90" customFormat="1" x14ac:dyDescent="0.2">
      <c r="A1410" s="90" t="s">
        <v>2684</v>
      </c>
      <c r="B1410" s="90" t="s">
        <v>3801</v>
      </c>
      <c r="C1410" s="90" t="s">
        <v>3802</v>
      </c>
      <c r="D1410" s="117" t="s">
        <v>3803</v>
      </c>
      <c r="E1410" s="90" t="s">
        <v>3804</v>
      </c>
      <c r="F1410" s="90" t="s">
        <v>3801</v>
      </c>
      <c r="G1410" s="90" t="s">
        <v>3802</v>
      </c>
      <c r="H1410" s="90" t="s">
        <v>3803</v>
      </c>
      <c r="I1410" s="90" t="s">
        <v>3804</v>
      </c>
    </row>
    <row r="1411" spans="1:9" s="90" customFormat="1" x14ac:dyDescent="0.2">
      <c r="A1411" s="90" t="s">
        <v>2685</v>
      </c>
      <c r="B1411" s="90" t="s">
        <v>2219</v>
      </c>
      <c r="C1411" s="90" t="s">
        <v>2220</v>
      </c>
      <c r="D1411" s="117" t="s">
        <v>2221</v>
      </c>
      <c r="E1411" s="90" t="s">
        <v>2222</v>
      </c>
      <c r="F1411" s="90" t="s">
        <v>2219</v>
      </c>
      <c r="G1411" s="90" t="s">
        <v>2220</v>
      </c>
      <c r="H1411" s="90" t="s">
        <v>2221</v>
      </c>
      <c r="I1411" s="90" t="s">
        <v>2222</v>
      </c>
    </row>
    <row r="1412" spans="1:9" s="90" customFormat="1" x14ac:dyDescent="0.2">
      <c r="A1412" s="90" t="s">
        <v>2686</v>
      </c>
      <c r="B1412" s="90" t="s">
        <v>1117</v>
      </c>
      <c r="C1412" s="90" t="s">
        <v>1118</v>
      </c>
      <c r="D1412" s="117" t="s">
        <v>1119</v>
      </c>
      <c r="E1412" s="90" t="s">
        <v>1120</v>
      </c>
      <c r="F1412" s="90" t="s">
        <v>1117</v>
      </c>
      <c r="G1412" s="90" t="s">
        <v>1118</v>
      </c>
      <c r="H1412" s="90" t="s">
        <v>1119</v>
      </c>
      <c r="I1412" s="90" t="s">
        <v>1120</v>
      </c>
    </row>
    <row r="1413" spans="1:9" s="90" customFormat="1" x14ac:dyDescent="0.2">
      <c r="A1413" s="90" t="s">
        <v>2687</v>
      </c>
      <c r="B1413" s="90" t="s">
        <v>1122</v>
      </c>
      <c r="C1413" s="90" t="s">
        <v>1123</v>
      </c>
      <c r="D1413" s="117" t="s">
        <v>1124</v>
      </c>
      <c r="E1413" s="90" t="s">
        <v>1125</v>
      </c>
      <c r="F1413" s="90" t="s">
        <v>1122</v>
      </c>
      <c r="G1413" s="90" t="s">
        <v>1123</v>
      </c>
      <c r="H1413" s="90" t="s">
        <v>1124</v>
      </c>
      <c r="I1413" s="90" t="s">
        <v>1125</v>
      </c>
    </row>
    <row r="1414" spans="1:9" s="90" customFormat="1" x14ac:dyDescent="0.2">
      <c r="A1414" s="90" t="s">
        <v>2688</v>
      </c>
      <c r="B1414" s="90" t="s">
        <v>1127</v>
      </c>
      <c r="C1414" s="90" t="s">
        <v>1128</v>
      </c>
      <c r="D1414" s="117" t="s">
        <v>1129</v>
      </c>
      <c r="E1414" s="90" t="s">
        <v>1130</v>
      </c>
      <c r="F1414" s="90" t="s">
        <v>1127</v>
      </c>
      <c r="G1414" s="90" t="s">
        <v>1128</v>
      </c>
      <c r="H1414" s="90" t="s">
        <v>1129</v>
      </c>
      <c r="I1414" s="90" t="s">
        <v>1130</v>
      </c>
    </row>
    <row r="1415" spans="1:9" s="90" customFormat="1" x14ac:dyDescent="0.2">
      <c r="A1415" s="90" t="s">
        <v>2689</v>
      </c>
      <c r="B1415" s="90" t="s">
        <v>1132</v>
      </c>
      <c r="C1415" s="90" t="s">
        <v>1133</v>
      </c>
      <c r="D1415" s="117" t="s">
        <v>1134</v>
      </c>
      <c r="E1415" s="90" t="s">
        <v>1135</v>
      </c>
      <c r="F1415" s="90" t="s">
        <v>1132</v>
      </c>
      <c r="G1415" s="90" t="s">
        <v>1133</v>
      </c>
      <c r="H1415" s="90" t="s">
        <v>1134</v>
      </c>
      <c r="I1415" s="90" t="s">
        <v>1135</v>
      </c>
    </row>
    <row r="1416" spans="1:9" s="90" customFormat="1" x14ac:dyDescent="0.2">
      <c r="A1416" s="90" t="s">
        <v>2690</v>
      </c>
      <c r="B1416" s="90" t="s">
        <v>2228</v>
      </c>
      <c r="C1416" s="90" t="s">
        <v>2229</v>
      </c>
      <c r="D1416" s="117" t="s">
        <v>2230</v>
      </c>
      <c r="E1416" s="90" t="s">
        <v>2231</v>
      </c>
      <c r="F1416" s="90" t="s">
        <v>2228</v>
      </c>
      <c r="G1416" s="90" t="s">
        <v>2229</v>
      </c>
      <c r="H1416" s="90" t="s">
        <v>2230</v>
      </c>
      <c r="I1416" s="90" t="s">
        <v>2231</v>
      </c>
    </row>
    <row r="1417" spans="1:9" s="90" customFormat="1" x14ac:dyDescent="0.2">
      <c r="A1417" s="90" t="s">
        <v>2691</v>
      </c>
      <c r="B1417" s="90" t="s">
        <v>2233</v>
      </c>
      <c r="C1417" s="90" t="s">
        <v>2234</v>
      </c>
      <c r="D1417" s="117" t="s">
        <v>2235</v>
      </c>
      <c r="E1417" s="90" t="s">
        <v>2236</v>
      </c>
      <c r="F1417" s="90" t="s">
        <v>2233</v>
      </c>
      <c r="G1417" s="90" t="s">
        <v>2234</v>
      </c>
      <c r="H1417" s="90" t="s">
        <v>2235</v>
      </c>
      <c r="I1417" s="90" t="s">
        <v>2236</v>
      </c>
    </row>
    <row r="1418" spans="1:9" s="90" customFormat="1" x14ac:dyDescent="0.2">
      <c r="A1418" s="90" t="s">
        <v>2692</v>
      </c>
      <c r="B1418" s="90" t="s">
        <v>2238</v>
      </c>
      <c r="C1418" s="90" t="s">
        <v>2239</v>
      </c>
      <c r="D1418" s="117" t="s">
        <v>2240</v>
      </c>
      <c r="E1418" s="90" t="s">
        <v>2239</v>
      </c>
      <c r="F1418" s="90" t="s">
        <v>2238</v>
      </c>
      <c r="G1418" s="90" t="s">
        <v>2239</v>
      </c>
      <c r="H1418" s="90" t="s">
        <v>2240</v>
      </c>
      <c r="I1418" s="90" t="s">
        <v>2239</v>
      </c>
    </row>
    <row r="1419" spans="1:9" s="90" customFormat="1" x14ac:dyDescent="0.2">
      <c r="A1419" s="90" t="s">
        <v>2693</v>
      </c>
      <c r="B1419" s="90" t="s">
        <v>2242</v>
      </c>
      <c r="C1419" s="90" t="s">
        <v>2243</v>
      </c>
      <c r="D1419" s="117" t="s">
        <v>2244</v>
      </c>
      <c r="E1419" s="90" t="s">
        <v>2245</v>
      </c>
      <c r="F1419" s="90" t="s">
        <v>2242</v>
      </c>
      <c r="G1419" s="90" t="s">
        <v>3715</v>
      </c>
      <c r="H1419" s="90" t="s">
        <v>2244</v>
      </c>
      <c r="I1419" s="90" t="s">
        <v>2245</v>
      </c>
    </row>
    <row r="1420" spans="1:9" s="90" customFormat="1" x14ac:dyDescent="0.2">
      <c r="A1420" s="90" t="s">
        <v>2694</v>
      </c>
      <c r="B1420" s="90" t="s">
        <v>1142</v>
      </c>
      <c r="C1420" s="90" t="s">
        <v>1143</v>
      </c>
      <c r="D1420" s="117" t="s">
        <v>1144</v>
      </c>
      <c r="E1420" s="90" t="s">
        <v>1145</v>
      </c>
      <c r="F1420" s="90" t="s">
        <v>1142</v>
      </c>
      <c r="G1420" s="90" t="s">
        <v>1143</v>
      </c>
      <c r="H1420" s="90" t="s">
        <v>1144</v>
      </c>
      <c r="I1420" s="90" t="s">
        <v>1145</v>
      </c>
    </row>
    <row r="1421" spans="1:9" s="90" customFormat="1" x14ac:dyDescent="0.2">
      <c r="A1421" s="90" t="s">
        <v>2695</v>
      </c>
      <c r="B1421" s="90" t="s">
        <v>2248</v>
      </c>
      <c r="C1421" s="90" t="s">
        <v>2249</v>
      </c>
      <c r="D1421" s="117" t="s">
        <v>2250</v>
      </c>
      <c r="E1421" s="90" t="s">
        <v>2251</v>
      </c>
      <c r="F1421" s="90" t="s">
        <v>2248</v>
      </c>
      <c r="G1421" s="90" t="s">
        <v>2249</v>
      </c>
      <c r="H1421" s="90" t="s">
        <v>2250</v>
      </c>
      <c r="I1421" s="90" t="s">
        <v>2251</v>
      </c>
    </row>
    <row r="1422" spans="1:9" s="90" customFormat="1" x14ac:dyDescent="0.2">
      <c r="A1422" s="90" t="s">
        <v>2696</v>
      </c>
      <c r="B1422" s="90" t="s">
        <v>1142</v>
      </c>
      <c r="C1422" s="90" t="s">
        <v>1143</v>
      </c>
      <c r="D1422" s="117" t="s">
        <v>1144</v>
      </c>
      <c r="E1422" s="90" t="s">
        <v>1145</v>
      </c>
      <c r="F1422" s="90" t="s">
        <v>1142</v>
      </c>
      <c r="G1422" s="90" t="s">
        <v>1143</v>
      </c>
      <c r="H1422" s="90" t="s">
        <v>1144</v>
      </c>
      <c r="I1422" s="90" t="s">
        <v>1145</v>
      </c>
    </row>
    <row r="1423" spans="1:9" s="90" customFormat="1" x14ac:dyDescent="0.2">
      <c r="A1423" s="90" t="s">
        <v>2697</v>
      </c>
      <c r="B1423" s="90" t="s">
        <v>4670</v>
      </c>
      <c r="C1423" s="90" t="s">
        <v>4671</v>
      </c>
      <c r="D1423" s="117" t="s">
        <v>4672</v>
      </c>
      <c r="E1423" s="90" t="s">
        <v>4673</v>
      </c>
      <c r="F1423" s="90" t="s">
        <v>4670</v>
      </c>
      <c r="G1423" s="90" t="s">
        <v>4671</v>
      </c>
      <c r="H1423" s="90" t="s">
        <v>4672</v>
      </c>
      <c r="I1423" s="90" t="s">
        <v>4673</v>
      </c>
    </row>
    <row r="1424" spans="1:9" s="90" customFormat="1" x14ac:dyDescent="0.2">
      <c r="A1424" s="90" t="s">
        <v>2698</v>
      </c>
      <c r="B1424" s="90" t="s">
        <v>1147</v>
      </c>
      <c r="C1424" s="90" t="s">
        <v>1148</v>
      </c>
      <c r="D1424" s="117" t="s">
        <v>1149</v>
      </c>
      <c r="E1424" s="90" t="s">
        <v>1150</v>
      </c>
      <c r="F1424" s="90" t="s">
        <v>3716</v>
      </c>
      <c r="G1424" s="90" t="s">
        <v>1148</v>
      </c>
      <c r="H1424" s="90" t="s">
        <v>1149</v>
      </c>
      <c r="I1424" s="90" t="s">
        <v>4210</v>
      </c>
    </row>
    <row r="1425" spans="1:9" s="90" customFormat="1" x14ac:dyDescent="0.2">
      <c r="A1425" s="90" t="s">
        <v>2699</v>
      </c>
      <c r="B1425" s="90" t="s">
        <v>1152</v>
      </c>
      <c r="C1425" s="90" t="s">
        <v>1153</v>
      </c>
      <c r="D1425" s="117" t="s">
        <v>1154</v>
      </c>
      <c r="E1425" s="90" t="s">
        <v>1155</v>
      </c>
      <c r="F1425" s="90" t="s">
        <v>1152</v>
      </c>
      <c r="G1425" s="90" t="s">
        <v>1153</v>
      </c>
      <c r="H1425" s="90" t="s">
        <v>1154</v>
      </c>
      <c r="I1425" s="90" t="s">
        <v>1155</v>
      </c>
    </row>
    <row r="1426" spans="1:9" s="90" customFormat="1" x14ac:dyDescent="0.2">
      <c r="A1426" s="90" t="s">
        <v>2700</v>
      </c>
      <c r="B1426" s="90" t="s">
        <v>1157</v>
      </c>
      <c r="C1426" s="90" t="s">
        <v>1158</v>
      </c>
      <c r="D1426" s="117" t="s">
        <v>1159</v>
      </c>
      <c r="E1426" s="90" t="s">
        <v>1160</v>
      </c>
      <c r="F1426" s="90" t="s">
        <v>1157</v>
      </c>
      <c r="G1426" s="90" t="s">
        <v>1158</v>
      </c>
      <c r="H1426" s="90" t="s">
        <v>1159</v>
      </c>
      <c r="I1426" s="90" t="s">
        <v>1160</v>
      </c>
    </row>
    <row r="1427" spans="1:9" s="90" customFormat="1" x14ac:dyDescent="0.2">
      <c r="A1427" s="90" t="s">
        <v>2701</v>
      </c>
      <c r="B1427" s="90" t="s">
        <v>1162</v>
      </c>
      <c r="C1427" s="90" t="s">
        <v>1163</v>
      </c>
      <c r="D1427" s="117" t="s">
        <v>1164</v>
      </c>
      <c r="E1427" s="90" t="s">
        <v>1165</v>
      </c>
      <c r="F1427" s="90" t="s">
        <v>1162</v>
      </c>
      <c r="G1427" s="90" t="s">
        <v>1163</v>
      </c>
      <c r="H1427" s="90" t="s">
        <v>1164</v>
      </c>
      <c r="I1427" s="90" t="s">
        <v>1165</v>
      </c>
    </row>
    <row r="1428" spans="1:9" s="90" customFormat="1" x14ac:dyDescent="0.2">
      <c r="A1428" s="90" t="s">
        <v>2702</v>
      </c>
      <c r="B1428" s="90" t="s">
        <v>1167</v>
      </c>
      <c r="C1428" s="117" t="s">
        <v>5447</v>
      </c>
      <c r="D1428" s="117" t="s">
        <v>1168</v>
      </c>
      <c r="E1428" s="90" t="s">
        <v>1169</v>
      </c>
      <c r="F1428" s="90" t="s">
        <v>1167</v>
      </c>
      <c r="G1428" s="117" t="s">
        <v>5447</v>
      </c>
      <c r="H1428" s="90" t="s">
        <v>3717</v>
      </c>
      <c r="I1428" s="90" t="s">
        <v>1169</v>
      </c>
    </row>
    <row r="1429" spans="1:9" s="90" customFormat="1" x14ac:dyDescent="0.2">
      <c r="A1429" s="90" t="s">
        <v>2703</v>
      </c>
      <c r="B1429" s="90" t="s">
        <v>1171</v>
      </c>
      <c r="C1429" s="90" t="s">
        <v>1172</v>
      </c>
      <c r="D1429" s="117" t="s">
        <v>1173</v>
      </c>
      <c r="E1429" s="90" t="s">
        <v>1174</v>
      </c>
      <c r="F1429" s="90" t="s">
        <v>1171</v>
      </c>
      <c r="G1429" s="90" t="s">
        <v>1172</v>
      </c>
      <c r="H1429" s="90" t="s">
        <v>1173</v>
      </c>
      <c r="I1429" s="90" t="s">
        <v>1174</v>
      </c>
    </row>
    <row r="1430" spans="1:9" s="90" customFormat="1" x14ac:dyDescent="0.2">
      <c r="A1430" s="90" t="s">
        <v>2704</v>
      </c>
      <c r="B1430" s="90" t="s">
        <v>1176</v>
      </c>
      <c r="C1430" s="90" t="s">
        <v>1177</v>
      </c>
      <c r="D1430" s="117" t="s">
        <v>1178</v>
      </c>
      <c r="E1430" s="90" t="s">
        <v>1179</v>
      </c>
      <c r="F1430" s="90" t="s">
        <v>1176</v>
      </c>
      <c r="G1430" s="90" t="s">
        <v>1177</v>
      </c>
      <c r="H1430" s="90" t="s">
        <v>1178</v>
      </c>
      <c r="I1430" s="90" t="s">
        <v>1179</v>
      </c>
    </row>
    <row r="1431" spans="1:9" s="90" customFormat="1" x14ac:dyDescent="0.2">
      <c r="A1431" s="90" t="s">
        <v>2705</v>
      </c>
      <c r="B1431" s="90" t="s">
        <v>1181</v>
      </c>
      <c r="C1431" s="90" t="s">
        <v>1182</v>
      </c>
      <c r="D1431" s="117" t="s">
        <v>1183</v>
      </c>
      <c r="E1431" s="90" t="s">
        <v>1184</v>
      </c>
      <c r="F1431" s="90" t="s">
        <v>1181</v>
      </c>
      <c r="G1431" s="90" t="s">
        <v>1182</v>
      </c>
      <c r="H1431" s="90" t="s">
        <v>1183</v>
      </c>
      <c r="I1431" s="90" t="s">
        <v>1184</v>
      </c>
    </row>
    <row r="1432" spans="1:9" s="90" customFormat="1" x14ac:dyDescent="0.2">
      <c r="A1432" s="90" t="s">
        <v>2706</v>
      </c>
      <c r="B1432" s="90" t="s">
        <v>1186</v>
      </c>
      <c r="C1432" s="90" t="s">
        <v>1187</v>
      </c>
      <c r="D1432" s="117" t="s">
        <v>1188</v>
      </c>
      <c r="E1432" s="90" t="s">
        <v>1189</v>
      </c>
      <c r="F1432" s="90" t="s">
        <v>1186</v>
      </c>
      <c r="G1432" s="90" t="s">
        <v>1187</v>
      </c>
      <c r="H1432" s="90" t="s">
        <v>1188</v>
      </c>
      <c r="I1432" s="90" t="s">
        <v>1189</v>
      </c>
    </row>
    <row r="1433" spans="1:9" s="90" customFormat="1" x14ac:dyDescent="0.2">
      <c r="A1433" s="90" t="s">
        <v>4847</v>
      </c>
      <c r="B1433" s="90" t="s">
        <v>1186</v>
      </c>
      <c r="C1433" s="90" t="s">
        <v>1187</v>
      </c>
      <c r="D1433" s="117" t="s">
        <v>1188</v>
      </c>
      <c r="E1433" s="90" t="s">
        <v>1189</v>
      </c>
      <c r="F1433" s="90" t="s">
        <v>1186</v>
      </c>
      <c r="G1433" s="90" t="s">
        <v>1187</v>
      </c>
      <c r="H1433" s="90" t="s">
        <v>1188</v>
      </c>
      <c r="I1433" s="90" t="s">
        <v>1189</v>
      </c>
    </row>
    <row r="1434" spans="1:9" s="90" customFormat="1" x14ac:dyDescent="0.2">
      <c r="A1434" s="90" t="s">
        <v>2707</v>
      </c>
      <c r="B1434" s="90" t="s">
        <v>1191</v>
      </c>
      <c r="C1434" s="90" t="s">
        <v>1192</v>
      </c>
      <c r="D1434" s="117" t="s">
        <v>1193</v>
      </c>
      <c r="E1434" s="90" t="s">
        <v>1194</v>
      </c>
      <c r="F1434" s="90" t="s">
        <v>1191</v>
      </c>
      <c r="G1434" s="90" t="s">
        <v>1192</v>
      </c>
      <c r="H1434" s="90" t="s">
        <v>1193</v>
      </c>
      <c r="I1434" s="90" t="s">
        <v>1194</v>
      </c>
    </row>
    <row r="1435" spans="1:9" s="90" customFormat="1" x14ac:dyDescent="0.2">
      <c r="A1435" s="90" t="s">
        <v>2708</v>
      </c>
      <c r="B1435" s="90" t="s">
        <v>1196</v>
      </c>
      <c r="C1435" s="90" t="s">
        <v>1197</v>
      </c>
      <c r="D1435" s="117" t="s">
        <v>1198</v>
      </c>
      <c r="E1435" s="90" t="s">
        <v>1194</v>
      </c>
      <c r="F1435" s="90" t="s">
        <v>1196</v>
      </c>
      <c r="G1435" s="90" t="s">
        <v>1197</v>
      </c>
      <c r="H1435" s="90" t="s">
        <v>1198</v>
      </c>
      <c r="I1435" s="90" t="s">
        <v>1194</v>
      </c>
    </row>
    <row r="1436" spans="1:9" s="90" customFormat="1" x14ac:dyDescent="0.2">
      <c r="A1436" s="90" t="s">
        <v>2709</v>
      </c>
      <c r="B1436" s="90" t="s">
        <v>1200</v>
      </c>
      <c r="C1436" s="90" t="s">
        <v>1201</v>
      </c>
      <c r="D1436" s="117" t="s">
        <v>1202</v>
      </c>
      <c r="E1436" s="90" t="s">
        <v>1203</v>
      </c>
      <c r="F1436" s="90" t="s">
        <v>1200</v>
      </c>
      <c r="G1436" s="90" t="s">
        <v>1201</v>
      </c>
      <c r="H1436" s="90" t="s">
        <v>1202</v>
      </c>
      <c r="I1436" s="90" t="s">
        <v>1203</v>
      </c>
    </row>
    <row r="1437" spans="1:9" s="90" customFormat="1" x14ac:dyDescent="0.2">
      <c r="A1437" s="90" t="s">
        <v>2710</v>
      </c>
      <c r="B1437" s="90" t="s">
        <v>1205</v>
      </c>
      <c r="C1437" s="90" t="s">
        <v>1206</v>
      </c>
      <c r="D1437" s="117" t="s">
        <v>1207</v>
      </c>
      <c r="E1437" s="90" t="s">
        <v>1208</v>
      </c>
      <c r="F1437" s="90" t="s">
        <v>3718</v>
      </c>
      <c r="G1437" s="90" t="s">
        <v>3719</v>
      </c>
      <c r="H1437" s="90" t="s">
        <v>3720</v>
      </c>
      <c r="I1437" s="90" t="s">
        <v>1208</v>
      </c>
    </row>
    <row r="1438" spans="1:9" s="90" customFormat="1" x14ac:dyDescent="0.2">
      <c r="A1438" s="90" t="s">
        <v>2711</v>
      </c>
      <c r="B1438" s="90" t="s">
        <v>1210</v>
      </c>
      <c r="C1438" s="90" t="s">
        <v>1211</v>
      </c>
      <c r="D1438" s="117" t="s">
        <v>1212</v>
      </c>
      <c r="E1438" s="90" t="s">
        <v>1213</v>
      </c>
      <c r="F1438" s="90" t="s">
        <v>1210</v>
      </c>
      <c r="G1438" s="90" t="s">
        <v>1211</v>
      </c>
      <c r="H1438" s="90" t="s">
        <v>1212</v>
      </c>
      <c r="I1438" s="90" t="s">
        <v>1213</v>
      </c>
    </row>
    <row r="1439" spans="1:9" s="90" customFormat="1" x14ac:dyDescent="0.2">
      <c r="A1439" s="90" t="s">
        <v>2712</v>
      </c>
      <c r="B1439" s="90" t="s">
        <v>1215</v>
      </c>
      <c r="C1439" s="90" t="s">
        <v>1216</v>
      </c>
      <c r="D1439" s="117" t="s">
        <v>1217</v>
      </c>
      <c r="E1439" s="90" t="s">
        <v>1218</v>
      </c>
      <c r="F1439" s="90" t="s">
        <v>1215</v>
      </c>
      <c r="G1439" s="90" t="s">
        <v>1216</v>
      </c>
      <c r="H1439" s="90" t="s">
        <v>1217</v>
      </c>
      <c r="I1439" s="90" t="s">
        <v>1218</v>
      </c>
    </row>
    <row r="1440" spans="1:9" s="90" customFormat="1" x14ac:dyDescent="0.2">
      <c r="A1440" s="90" t="s">
        <v>2713</v>
      </c>
      <c r="B1440" s="90" t="s">
        <v>1220</v>
      </c>
      <c r="C1440" s="90" t="s">
        <v>1221</v>
      </c>
      <c r="D1440" s="117" t="s">
        <v>1222</v>
      </c>
      <c r="E1440" s="90" t="s">
        <v>1223</v>
      </c>
      <c r="F1440" s="90" t="s">
        <v>1220</v>
      </c>
      <c r="G1440" s="90" t="s">
        <v>1221</v>
      </c>
      <c r="H1440" s="90" t="s">
        <v>1222</v>
      </c>
      <c r="I1440" s="90" t="s">
        <v>1223</v>
      </c>
    </row>
    <row r="1441" spans="1:9" s="90" customFormat="1" x14ac:dyDescent="0.2">
      <c r="A1441" s="90" t="s">
        <v>2714</v>
      </c>
      <c r="B1441" s="90" t="s">
        <v>1225</v>
      </c>
      <c r="C1441" s="90" t="s">
        <v>1226</v>
      </c>
      <c r="D1441" s="117" t="s">
        <v>1227</v>
      </c>
      <c r="E1441" s="90" t="s">
        <v>1228</v>
      </c>
      <c r="F1441" s="90" t="s">
        <v>1225</v>
      </c>
      <c r="G1441" s="90" t="s">
        <v>1226</v>
      </c>
      <c r="H1441" s="90" t="s">
        <v>1227</v>
      </c>
      <c r="I1441" s="90" t="s">
        <v>1228</v>
      </c>
    </row>
    <row r="1442" spans="1:9" s="90" customFormat="1" x14ac:dyDescent="0.2">
      <c r="A1442" s="90" t="s">
        <v>4848</v>
      </c>
      <c r="B1442" s="90" t="s">
        <v>4213</v>
      </c>
      <c r="C1442" s="90" t="s">
        <v>4214</v>
      </c>
      <c r="D1442" s="117" t="s">
        <v>4215</v>
      </c>
      <c r="E1442" s="90" t="s">
        <v>4216</v>
      </c>
      <c r="F1442" s="90" t="s">
        <v>4213</v>
      </c>
      <c r="G1442" s="90" t="s">
        <v>4214</v>
      </c>
      <c r="H1442" s="90" t="s">
        <v>4215</v>
      </c>
      <c r="I1442" s="90" t="s">
        <v>4216</v>
      </c>
    </row>
    <row r="1443" spans="1:9" s="90" customFormat="1" x14ac:dyDescent="0.2">
      <c r="A1443" s="90" t="s">
        <v>2715</v>
      </c>
      <c r="B1443" s="90" t="s">
        <v>1230</v>
      </c>
      <c r="C1443" s="90" t="s">
        <v>1231</v>
      </c>
      <c r="D1443" s="117" t="s">
        <v>1232</v>
      </c>
      <c r="E1443" s="90" t="s">
        <v>1233</v>
      </c>
      <c r="F1443" s="90" t="s">
        <v>1230</v>
      </c>
      <c r="G1443" s="90" t="s">
        <v>1231</v>
      </c>
      <c r="H1443" s="90" t="s">
        <v>1232</v>
      </c>
      <c r="I1443" s="90" t="s">
        <v>1233</v>
      </c>
    </row>
    <row r="1444" spans="1:9" s="90" customFormat="1" x14ac:dyDescent="0.2">
      <c r="A1444" s="90" t="s">
        <v>2716</v>
      </c>
      <c r="B1444" s="90" t="s">
        <v>1235</v>
      </c>
      <c r="C1444" s="90" t="s">
        <v>1236</v>
      </c>
      <c r="D1444" s="117" t="s">
        <v>1237</v>
      </c>
      <c r="E1444" s="90" t="s">
        <v>1238</v>
      </c>
      <c r="F1444" s="90" t="s">
        <v>1235</v>
      </c>
      <c r="G1444" s="90" t="s">
        <v>1236</v>
      </c>
      <c r="H1444" s="90" t="s">
        <v>1237</v>
      </c>
      <c r="I1444" s="90" t="s">
        <v>1238</v>
      </c>
    </row>
    <row r="1445" spans="1:9" s="90" customFormat="1" x14ac:dyDescent="0.2">
      <c r="A1445" s="90" t="s">
        <v>2717</v>
      </c>
      <c r="B1445" s="90" t="s">
        <v>1225</v>
      </c>
      <c r="C1445" s="90" t="s">
        <v>1226</v>
      </c>
      <c r="D1445" s="117" t="s">
        <v>1227</v>
      </c>
      <c r="E1445" s="90" t="s">
        <v>1228</v>
      </c>
      <c r="F1445" s="90" t="s">
        <v>1225</v>
      </c>
      <c r="G1445" s="90" t="s">
        <v>1226</v>
      </c>
      <c r="H1445" s="90" t="s">
        <v>1227</v>
      </c>
      <c r="I1445" s="90" t="s">
        <v>1228</v>
      </c>
    </row>
    <row r="1446" spans="1:9" s="90" customFormat="1" x14ac:dyDescent="0.2">
      <c r="A1446" s="90" t="s">
        <v>2718</v>
      </c>
      <c r="B1446" s="90" t="s">
        <v>1241</v>
      </c>
      <c r="C1446" s="90" t="s">
        <v>1242</v>
      </c>
      <c r="D1446" s="117" t="s">
        <v>1243</v>
      </c>
      <c r="E1446" s="90" t="s">
        <v>1244</v>
      </c>
      <c r="F1446" s="90" t="s">
        <v>1241</v>
      </c>
      <c r="G1446" s="90" t="s">
        <v>1242</v>
      </c>
      <c r="H1446" s="90" t="s">
        <v>1243</v>
      </c>
      <c r="I1446" s="90" t="s">
        <v>1244</v>
      </c>
    </row>
    <row r="1447" spans="1:9" s="90" customFormat="1" x14ac:dyDescent="0.2">
      <c r="A1447" s="90" t="s">
        <v>2719</v>
      </c>
      <c r="B1447" s="90" t="s">
        <v>1246</v>
      </c>
      <c r="C1447" s="90" t="s">
        <v>1247</v>
      </c>
      <c r="D1447" s="117" t="s">
        <v>1248</v>
      </c>
      <c r="E1447" s="90" t="s">
        <v>1249</v>
      </c>
      <c r="F1447" s="90" t="s">
        <v>1246</v>
      </c>
      <c r="G1447" s="90" t="s">
        <v>1247</v>
      </c>
      <c r="H1447" s="90" t="s">
        <v>1248</v>
      </c>
      <c r="I1447" s="90" t="s">
        <v>1249</v>
      </c>
    </row>
    <row r="1448" spans="1:9" s="90" customFormat="1" x14ac:dyDescent="0.2">
      <c r="A1448" s="90" t="s">
        <v>4849</v>
      </c>
      <c r="B1448" s="90" t="s">
        <v>4218</v>
      </c>
      <c r="C1448" s="90" t="s">
        <v>4219</v>
      </c>
      <c r="D1448" s="117" t="s">
        <v>4220</v>
      </c>
      <c r="E1448" s="90" t="s">
        <v>4221</v>
      </c>
      <c r="F1448" s="90" t="s">
        <v>4218</v>
      </c>
      <c r="G1448" s="90" t="s">
        <v>4219</v>
      </c>
      <c r="H1448" s="90" t="s">
        <v>4220</v>
      </c>
      <c r="I1448" s="90" t="s">
        <v>4221</v>
      </c>
    </row>
    <row r="1449" spans="1:9" s="90" customFormat="1" x14ac:dyDescent="0.2">
      <c r="A1449" s="90" t="s">
        <v>4850</v>
      </c>
      <c r="B1449" s="90" t="s">
        <v>4223</v>
      </c>
      <c r="C1449" s="90" t="s">
        <v>4224</v>
      </c>
      <c r="D1449" s="117" t="s">
        <v>4225</v>
      </c>
      <c r="E1449" s="90" t="s">
        <v>4226</v>
      </c>
      <c r="F1449" s="90" t="s">
        <v>4223</v>
      </c>
      <c r="G1449" s="90" t="s">
        <v>4224</v>
      </c>
      <c r="H1449" s="90" t="s">
        <v>4225</v>
      </c>
      <c r="I1449" s="90" t="s">
        <v>4226</v>
      </c>
    </row>
    <row r="1450" spans="1:9" s="90" customFormat="1" x14ac:dyDescent="0.2">
      <c r="A1450" s="90" t="s">
        <v>2720</v>
      </c>
      <c r="B1450" s="90" t="s">
        <v>1251</v>
      </c>
      <c r="C1450" s="90" t="s">
        <v>1252</v>
      </c>
      <c r="D1450" s="117" t="s">
        <v>1253</v>
      </c>
      <c r="E1450" s="90" t="s">
        <v>1254</v>
      </c>
      <c r="F1450" s="90" t="s">
        <v>3721</v>
      </c>
      <c r="G1450" s="90" t="s">
        <v>3722</v>
      </c>
      <c r="H1450" s="90" t="s">
        <v>3721</v>
      </c>
      <c r="I1450" s="90" t="s">
        <v>1254</v>
      </c>
    </row>
    <row r="1451" spans="1:9" s="90" customFormat="1" x14ac:dyDescent="0.2">
      <c r="A1451" s="90" t="s">
        <v>4851</v>
      </c>
      <c r="B1451" s="90" t="s">
        <v>1251</v>
      </c>
      <c r="C1451" s="90" t="s">
        <v>1252</v>
      </c>
      <c r="D1451" s="117" t="s">
        <v>1253</v>
      </c>
      <c r="E1451" s="90" t="s">
        <v>1254</v>
      </c>
      <c r="F1451" s="90" t="s">
        <v>3721</v>
      </c>
      <c r="G1451" s="90" t="s">
        <v>3722</v>
      </c>
      <c r="H1451" s="90" t="s">
        <v>3721</v>
      </c>
      <c r="I1451" s="90" t="s">
        <v>1254</v>
      </c>
    </row>
    <row r="1452" spans="1:9" s="90" customFormat="1" x14ac:dyDescent="0.2">
      <c r="A1452" s="90" t="s">
        <v>2721</v>
      </c>
      <c r="B1452" s="90" t="s">
        <v>1256</v>
      </c>
      <c r="C1452" s="90" t="s">
        <v>1257</v>
      </c>
      <c r="D1452" s="117" t="s">
        <v>1258</v>
      </c>
      <c r="E1452" s="90" t="s">
        <v>1259</v>
      </c>
      <c r="F1452" s="90" t="s">
        <v>1256</v>
      </c>
      <c r="G1452" s="90" t="s">
        <v>1257</v>
      </c>
      <c r="H1452" s="90" t="s">
        <v>1258</v>
      </c>
      <c r="I1452" s="90" t="s">
        <v>1259</v>
      </c>
    </row>
    <row r="1453" spans="1:9" s="90" customFormat="1" x14ac:dyDescent="0.2">
      <c r="A1453" s="90" t="s">
        <v>4852</v>
      </c>
      <c r="B1453" s="90" t="s">
        <v>1256</v>
      </c>
      <c r="C1453" s="90" t="s">
        <v>1257</v>
      </c>
      <c r="D1453" s="117" t="s">
        <v>1258</v>
      </c>
      <c r="E1453" s="90" t="s">
        <v>1259</v>
      </c>
      <c r="F1453" s="90" t="s">
        <v>1256</v>
      </c>
      <c r="G1453" s="90" t="s">
        <v>1257</v>
      </c>
      <c r="H1453" s="90" t="s">
        <v>1258</v>
      </c>
      <c r="I1453" s="90" t="s">
        <v>1259</v>
      </c>
    </row>
    <row r="1454" spans="1:9" s="90" customFormat="1" x14ac:dyDescent="0.2">
      <c r="A1454" s="90" t="s">
        <v>2722</v>
      </c>
      <c r="B1454" s="90" t="s">
        <v>1261</v>
      </c>
      <c r="C1454" s="90" t="s">
        <v>1262</v>
      </c>
      <c r="D1454" s="117" t="s">
        <v>1263</v>
      </c>
      <c r="E1454" s="90" t="s">
        <v>1264</v>
      </c>
      <c r="F1454" s="90" t="s">
        <v>1261</v>
      </c>
      <c r="G1454" s="90" t="s">
        <v>1262</v>
      </c>
      <c r="H1454" s="90" t="s">
        <v>1263</v>
      </c>
      <c r="I1454" s="90" t="s">
        <v>1264</v>
      </c>
    </row>
    <row r="1455" spans="1:9" s="90" customFormat="1" x14ac:dyDescent="0.2">
      <c r="A1455" s="90" t="s">
        <v>4853</v>
      </c>
      <c r="B1455" s="90" t="s">
        <v>1261</v>
      </c>
      <c r="C1455" s="90" t="s">
        <v>1262</v>
      </c>
      <c r="D1455" s="117" t="s">
        <v>1263</v>
      </c>
      <c r="E1455" s="90" t="s">
        <v>1264</v>
      </c>
      <c r="F1455" s="90" t="s">
        <v>1261</v>
      </c>
      <c r="G1455" s="90" t="s">
        <v>1262</v>
      </c>
      <c r="H1455" s="90" t="s">
        <v>1263</v>
      </c>
      <c r="I1455" s="90" t="s">
        <v>1264</v>
      </c>
    </row>
    <row r="1456" spans="1:9" s="90" customFormat="1" x14ac:dyDescent="0.2">
      <c r="A1456" s="90" t="s">
        <v>2723</v>
      </c>
      <c r="B1456" s="90" t="s">
        <v>1266</v>
      </c>
      <c r="C1456" s="90" t="s">
        <v>1267</v>
      </c>
      <c r="D1456" s="117" t="s">
        <v>1268</v>
      </c>
      <c r="E1456" s="90" t="s">
        <v>1269</v>
      </c>
      <c r="F1456" s="90" t="s">
        <v>1266</v>
      </c>
      <c r="G1456" s="90" t="s">
        <v>1267</v>
      </c>
      <c r="H1456" s="90" t="s">
        <v>1268</v>
      </c>
      <c r="I1456" s="90" t="s">
        <v>1269</v>
      </c>
    </row>
    <row r="1457" spans="1:9" s="90" customFormat="1" x14ac:dyDescent="0.2">
      <c r="A1457" s="90" t="s">
        <v>2724</v>
      </c>
      <c r="B1457" s="90" t="s">
        <v>1271</v>
      </c>
      <c r="C1457" s="90" t="s">
        <v>1272</v>
      </c>
      <c r="D1457" s="117" t="s">
        <v>1273</v>
      </c>
      <c r="E1457" s="90" t="s">
        <v>1274</v>
      </c>
      <c r="F1457" s="90" t="s">
        <v>1271</v>
      </c>
      <c r="G1457" s="90" t="s">
        <v>1272</v>
      </c>
      <c r="H1457" s="90" t="s">
        <v>1273</v>
      </c>
      <c r="I1457" s="90" t="s">
        <v>1274</v>
      </c>
    </row>
    <row r="1458" spans="1:9" s="90" customFormat="1" x14ac:dyDescent="0.2">
      <c r="A1458" s="90" t="s">
        <v>2725</v>
      </c>
      <c r="B1458" s="90" t="s">
        <v>1276</v>
      </c>
      <c r="C1458" s="90" t="s">
        <v>1277</v>
      </c>
      <c r="D1458" s="117" t="s">
        <v>1278</v>
      </c>
      <c r="E1458" s="90" t="s">
        <v>3805</v>
      </c>
      <c r="F1458" s="90" t="s">
        <v>1276</v>
      </c>
      <c r="G1458" s="90" t="s">
        <v>1277</v>
      </c>
      <c r="H1458" s="90" t="s">
        <v>1278</v>
      </c>
      <c r="I1458" s="90" t="s">
        <v>3805</v>
      </c>
    </row>
    <row r="1459" spans="1:9" s="90" customFormat="1" x14ac:dyDescent="0.2">
      <c r="A1459" s="90" t="s">
        <v>2726</v>
      </c>
      <c r="B1459" s="90" t="s">
        <v>1280</v>
      </c>
      <c r="C1459" s="90" t="s">
        <v>1281</v>
      </c>
      <c r="D1459" s="117" t="s">
        <v>1282</v>
      </c>
      <c r="E1459" s="90" t="s">
        <v>1283</v>
      </c>
      <c r="F1459" s="90" t="s">
        <v>1280</v>
      </c>
      <c r="G1459" s="90" t="s">
        <v>1281</v>
      </c>
      <c r="H1459" s="90" t="s">
        <v>3723</v>
      </c>
      <c r="I1459" s="90" t="s">
        <v>1283</v>
      </c>
    </row>
    <row r="1460" spans="1:9" s="90" customFormat="1" x14ac:dyDescent="0.2">
      <c r="A1460" s="90" t="s">
        <v>2727</v>
      </c>
      <c r="B1460" s="90" t="s">
        <v>1285</v>
      </c>
      <c r="C1460" s="90" t="s">
        <v>1286</v>
      </c>
      <c r="D1460" s="117" t="s">
        <v>1287</v>
      </c>
      <c r="E1460" s="90" t="s">
        <v>1288</v>
      </c>
      <c r="F1460" s="90" t="s">
        <v>3724</v>
      </c>
      <c r="G1460" s="90" t="s">
        <v>3725</v>
      </c>
      <c r="H1460" s="90" t="s">
        <v>3726</v>
      </c>
      <c r="I1460" s="90" t="s">
        <v>1288</v>
      </c>
    </row>
    <row r="1461" spans="1:9" s="90" customFormat="1" x14ac:dyDescent="0.2">
      <c r="A1461" s="90" t="s">
        <v>2728</v>
      </c>
      <c r="B1461" s="90" t="s">
        <v>1290</v>
      </c>
      <c r="C1461" s="90" t="s">
        <v>1291</v>
      </c>
      <c r="D1461" s="117" t="s">
        <v>1292</v>
      </c>
      <c r="E1461" s="90" t="s">
        <v>1293</v>
      </c>
      <c r="F1461" s="90" t="s">
        <v>1290</v>
      </c>
      <c r="G1461" s="90" t="s">
        <v>3727</v>
      </c>
      <c r="H1461" s="90" t="s">
        <v>3728</v>
      </c>
      <c r="I1461" s="90" t="s">
        <v>1293</v>
      </c>
    </row>
    <row r="1462" spans="1:9" s="90" customFormat="1" x14ac:dyDescent="0.2">
      <c r="A1462" s="90" t="s">
        <v>4854</v>
      </c>
      <c r="B1462" s="90" t="s">
        <v>1290</v>
      </c>
      <c r="C1462" s="90" t="s">
        <v>1291</v>
      </c>
      <c r="D1462" s="117" t="s">
        <v>1292</v>
      </c>
      <c r="E1462" s="90" t="s">
        <v>1293</v>
      </c>
      <c r="F1462" s="90" t="s">
        <v>1290</v>
      </c>
      <c r="G1462" s="90" t="s">
        <v>3727</v>
      </c>
      <c r="H1462" s="90" t="s">
        <v>3728</v>
      </c>
      <c r="I1462" s="90" t="s">
        <v>1293</v>
      </c>
    </row>
    <row r="1463" spans="1:9" s="90" customFormat="1" x14ac:dyDescent="0.2">
      <c r="A1463" s="90" t="s">
        <v>2729</v>
      </c>
      <c r="B1463" s="90" t="s">
        <v>1295</v>
      </c>
      <c r="C1463" s="90" t="s">
        <v>1296</v>
      </c>
      <c r="D1463" s="117" t="s">
        <v>1297</v>
      </c>
      <c r="E1463" s="90" t="s">
        <v>1298</v>
      </c>
      <c r="F1463" s="90" t="s">
        <v>1295</v>
      </c>
      <c r="G1463" s="90" t="s">
        <v>1296</v>
      </c>
      <c r="H1463" s="90" t="s">
        <v>1297</v>
      </c>
      <c r="I1463" s="90" t="s">
        <v>1298</v>
      </c>
    </row>
    <row r="1464" spans="1:9" s="90" customFormat="1" x14ac:dyDescent="0.2">
      <c r="A1464" s="90" t="s">
        <v>4855</v>
      </c>
      <c r="B1464" s="90" t="s">
        <v>1295</v>
      </c>
      <c r="C1464" s="90" t="s">
        <v>1296</v>
      </c>
      <c r="D1464" s="117" t="s">
        <v>1297</v>
      </c>
      <c r="E1464" s="90" t="s">
        <v>1298</v>
      </c>
      <c r="F1464" s="90" t="s">
        <v>1295</v>
      </c>
      <c r="G1464" s="90" t="s">
        <v>1296</v>
      </c>
      <c r="H1464" s="90" t="s">
        <v>1297</v>
      </c>
      <c r="I1464" s="90" t="s">
        <v>1298</v>
      </c>
    </row>
    <row r="1465" spans="1:9" s="90" customFormat="1" x14ac:dyDescent="0.2">
      <c r="A1465" s="90" t="s">
        <v>2730</v>
      </c>
      <c r="B1465" s="90" t="s">
        <v>1300</v>
      </c>
      <c r="C1465" s="90" t="s">
        <v>1301</v>
      </c>
      <c r="D1465" s="117" t="s">
        <v>1302</v>
      </c>
      <c r="E1465" s="90" t="s">
        <v>1303</v>
      </c>
      <c r="F1465" s="90" t="s">
        <v>1300</v>
      </c>
      <c r="G1465" s="90" t="s">
        <v>1301</v>
      </c>
      <c r="H1465" s="90" t="s">
        <v>1302</v>
      </c>
      <c r="I1465" s="90" t="s">
        <v>1303</v>
      </c>
    </row>
    <row r="1466" spans="1:9" s="90" customFormat="1" x14ac:dyDescent="0.2">
      <c r="A1466" s="90" t="s">
        <v>2731</v>
      </c>
      <c r="B1466" s="90" t="s">
        <v>4240</v>
      </c>
      <c r="C1466" s="90" t="s">
        <v>1305</v>
      </c>
      <c r="D1466" s="117" t="s">
        <v>1306</v>
      </c>
      <c r="E1466" s="90" t="s">
        <v>1307</v>
      </c>
      <c r="F1466" s="90" t="s">
        <v>3729</v>
      </c>
      <c r="G1466" s="90" t="s">
        <v>3730</v>
      </c>
      <c r="H1466" s="90" t="s">
        <v>1306</v>
      </c>
      <c r="I1466" s="90" t="s">
        <v>1307</v>
      </c>
    </row>
    <row r="1467" spans="1:9" s="90" customFormat="1" x14ac:dyDescent="0.2">
      <c r="A1467" s="90" t="s">
        <v>2732</v>
      </c>
      <c r="B1467" s="90" t="s">
        <v>1309</v>
      </c>
      <c r="C1467" s="90" t="s">
        <v>1310</v>
      </c>
      <c r="D1467" s="117" t="s">
        <v>1311</v>
      </c>
      <c r="E1467" s="90" t="s">
        <v>1312</v>
      </c>
      <c r="F1467" s="90" t="s">
        <v>1309</v>
      </c>
      <c r="G1467" s="90" t="s">
        <v>1310</v>
      </c>
      <c r="H1467" s="90" t="s">
        <v>1311</v>
      </c>
      <c r="I1467" s="90" t="s">
        <v>1312</v>
      </c>
    </row>
    <row r="1468" spans="1:9" s="90" customFormat="1" x14ac:dyDescent="0.2">
      <c r="A1468" s="90" t="s">
        <v>2733</v>
      </c>
      <c r="B1468" s="90" t="s">
        <v>1314</v>
      </c>
      <c r="C1468" s="90" t="s">
        <v>1315</v>
      </c>
      <c r="D1468" s="117" t="s">
        <v>1316</v>
      </c>
      <c r="E1468" s="90" t="s">
        <v>1317</v>
      </c>
      <c r="F1468" s="90" t="s">
        <v>1314</v>
      </c>
      <c r="G1468" s="90" t="s">
        <v>1315</v>
      </c>
      <c r="H1468" s="90" t="s">
        <v>3731</v>
      </c>
      <c r="I1468" s="90" t="s">
        <v>1317</v>
      </c>
    </row>
    <row r="1469" spans="1:9" s="90" customFormat="1" x14ac:dyDescent="0.2">
      <c r="A1469" s="90" t="s">
        <v>2734</v>
      </c>
      <c r="B1469" s="90" t="s">
        <v>1319</v>
      </c>
      <c r="C1469" s="90" t="s">
        <v>1320</v>
      </c>
      <c r="D1469" s="117" t="s">
        <v>1321</v>
      </c>
      <c r="E1469" s="90" t="s">
        <v>1322</v>
      </c>
      <c r="F1469" s="90" t="s">
        <v>1319</v>
      </c>
      <c r="G1469" s="90" t="s">
        <v>1320</v>
      </c>
      <c r="H1469" s="90" t="s">
        <v>1321</v>
      </c>
      <c r="I1469" s="90" t="s">
        <v>1322</v>
      </c>
    </row>
    <row r="1470" spans="1:9" s="90" customFormat="1" x14ac:dyDescent="0.2">
      <c r="A1470" s="90" t="s">
        <v>4856</v>
      </c>
      <c r="B1470" s="90" t="s">
        <v>1319</v>
      </c>
      <c r="C1470" s="90" t="s">
        <v>1320</v>
      </c>
      <c r="D1470" s="117" t="s">
        <v>1321</v>
      </c>
      <c r="E1470" s="90" t="s">
        <v>1322</v>
      </c>
      <c r="F1470" s="90" t="s">
        <v>1319</v>
      </c>
      <c r="G1470" s="90" t="s">
        <v>1320</v>
      </c>
      <c r="H1470" s="90" t="s">
        <v>1321</v>
      </c>
      <c r="I1470" s="90" t="s">
        <v>1322</v>
      </c>
    </row>
    <row r="1471" spans="1:9" s="90" customFormat="1" x14ac:dyDescent="0.2">
      <c r="A1471" s="90" t="s">
        <v>2735</v>
      </c>
      <c r="B1471" s="90" t="s">
        <v>1324</v>
      </c>
      <c r="C1471" s="90" t="s">
        <v>1325</v>
      </c>
      <c r="D1471" s="117" t="s">
        <v>1326</v>
      </c>
      <c r="E1471" s="90" t="s">
        <v>1327</v>
      </c>
      <c r="F1471" s="90" t="s">
        <v>1324</v>
      </c>
      <c r="G1471" s="90" t="s">
        <v>1325</v>
      </c>
      <c r="H1471" s="90" t="s">
        <v>1326</v>
      </c>
      <c r="I1471" s="90" t="s">
        <v>1327</v>
      </c>
    </row>
    <row r="1472" spans="1:9" s="90" customFormat="1" x14ac:dyDescent="0.2">
      <c r="A1472" s="90" t="s">
        <v>2736</v>
      </c>
      <c r="B1472" s="90" t="s">
        <v>1329</v>
      </c>
      <c r="C1472" s="90" t="s">
        <v>1330</v>
      </c>
      <c r="D1472" s="117" t="s">
        <v>1331</v>
      </c>
      <c r="E1472" s="90" t="s">
        <v>1332</v>
      </c>
      <c r="F1472" s="90" t="s">
        <v>1329</v>
      </c>
      <c r="G1472" s="90" t="s">
        <v>1330</v>
      </c>
      <c r="H1472" s="90" t="s">
        <v>1331</v>
      </c>
      <c r="I1472" s="90" t="s">
        <v>1332</v>
      </c>
    </row>
    <row r="1473" spans="1:9" s="90" customFormat="1" x14ac:dyDescent="0.2">
      <c r="A1473" s="90" t="s">
        <v>2737</v>
      </c>
      <c r="B1473" s="90" t="s">
        <v>1334</v>
      </c>
      <c r="C1473" s="90" t="s">
        <v>1335</v>
      </c>
      <c r="D1473" s="117" t="s">
        <v>1336</v>
      </c>
      <c r="E1473" s="90" t="s">
        <v>1337</v>
      </c>
      <c r="F1473" s="90" t="s">
        <v>1334</v>
      </c>
      <c r="G1473" s="90" t="s">
        <v>1335</v>
      </c>
      <c r="H1473" s="90" t="s">
        <v>3732</v>
      </c>
      <c r="I1473" s="90" t="s">
        <v>1337</v>
      </c>
    </row>
    <row r="1474" spans="1:9" s="90" customFormat="1" x14ac:dyDescent="0.2">
      <c r="A1474" s="90" t="s">
        <v>2738</v>
      </c>
      <c r="B1474" s="90" t="s">
        <v>1339</v>
      </c>
      <c r="C1474" s="90" t="s">
        <v>1340</v>
      </c>
      <c r="D1474" s="117" t="s">
        <v>1341</v>
      </c>
      <c r="E1474" s="90" t="s">
        <v>1342</v>
      </c>
      <c r="F1474" s="90" t="s">
        <v>1339</v>
      </c>
      <c r="G1474" s="90" t="s">
        <v>1340</v>
      </c>
      <c r="H1474" s="90" t="s">
        <v>1341</v>
      </c>
      <c r="I1474" s="90" t="s">
        <v>1342</v>
      </c>
    </row>
    <row r="1475" spans="1:9" s="90" customFormat="1" x14ac:dyDescent="0.2">
      <c r="A1475" s="90" t="s">
        <v>2739</v>
      </c>
      <c r="B1475" s="90" t="s">
        <v>1344</v>
      </c>
      <c r="C1475" s="90" t="s">
        <v>1345</v>
      </c>
      <c r="D1475" s="117" t="s">
        <v>1346</v>
      </c>
      <c r="E1475" s="90" t="s">
        <v>1347</v>
      </c>
      <c r="F1475" s="90" t="s">
        <v>1344</v>
      </c>
      <c r="G1475" s="90" t="s">
        <v>1345</v>
      </c>
      <c r="H1475" s="90" t="s">
        <v>1346</v>
      </c>
      <c r="I1475" s="90" t="s">
        <v>1347</v>
      </c>
    </row>
    <row r="1476" spans="1:9" s="90" customFormat="1" x14ac:dyDescent="0.2">
      <c r="A1476" s="90" t="s">
        <v>4857</v>
      </c>
      <c r="B1476" s="90" t="s">
        <v>1344</v>
      </c>
      <c r="C1476" s="90" t="s">
        <v>1345</v>
      </c>
      <c r="D1476" s="117" t="s">
        <v>1346</v>
      </c>
      <c r="E1476" s="90" t="s">
        <v>1347</v>
      </c>
      <c r="F1476" s="90" t="s">
        <v>1344</v>
      </c>
      <c r="G1476" s="90" t="s">
        <v>1345</v>
      </c>
      <c r="H1476" s="90" t="s">
        <v>1346</v>
      </c>
      <c r="I1476" s="90" t="s">
        <v>1347</v>
      </c>
    </row>
    <row r="1477" spans="1:9" s="90" customFormat="1" x14ac:dyDescent="0.2">
      <c r="A1477" s="90" t="s">
        <v>2740</v>
      </c>
      <c r="B1477" s="90" t="s">
        <v>1349</v>
      </c>
      <c r="C1477" s="90" t="s">
        <v>1350</v>
      </c>
      <c r="D1477" s="117" t="s">
        <v>1351</v>
      </c>
      <c r="E1477" s="90" t="s">
        <v>1352</v>
      </c>
      <c r="F1477" s="90" t="s">
        <v>1349</v>
      </c>
      <c r="G1477" s="90" t="s">
        <v>1350</v>
      </c>
      <c r="H1477" s="90" t="s">
        <v>1351</v>
      </c>
      <c r="I1477" s="90" t="s">
        <v>1352</v>
      </c>
    </row>
    <row r="1478" spans="1:9" s="90" customFormat="1" x14ac:dyDescent="0.2">
      <c r="A1478" s="90" t="s">
        <v>2741</v>
      </c>
      <c r="B1478" s="90" t="s">
        <v>1354</v>
      </c>
      <c r="C1478" s="90" t="s">
        <v>1355</v>
      </c>
      <c r="D1478" s="117" t="s">
        <v>1356</v>
      </c>
      <c r="E1478" s="90" t="s">
        <v>1357</v>
      </c>
      <c r="F1478" s="90" t="s">
        <v>1354</v>
      </c>
      <c r="G1478" s="90" t="s">
        <v>1355</v>
      </c>
      <c r="H1478" s="90" t="s">
        <v>1356</v>
      </c>
      <c r="I1478" s="90" t="s">
        <v>1357</v>
      </c>
    </row>
    <row r="1479" spans="1:9" s="90" customFormat="1" x14ac:dyDescent="0.2">
      <c r="A1479" s="90" t="s">
        <v>2742</v>
      </c>
      <c r="B1479" s="90" t="s">
        <v>1359</v>
      </c>
      <c r="C1479" s="90" t="s">
        <v>1360</v>
      </c>
      <c r="D1479" s="117" t="s">
        <v>1361</v>
      </c>
      <c r="E1479" s="90" t="s">
        <v>1362</v>
      </c>
      <c r="F1479" s="90" t="s">
        <v>1359</v>
      </c>
      <c r="G1479" s="90" t="s">
        <v>1360</v>
      </c>
      <c r="H1479" s="90" t="s">
        <v>1361</v>
      </c>
      <c r="I1479" s="90" t="s">
        <v>1362</v>
      </c>
    </row>
    <row r="1480" spans="1:9" s="90" customFormat="1" x14ac:dyDescent="0.2">
      <c r="A1480" s="90" t="s">
        <v>2743</v>
      </c>
      <c r="B1480" s="90" t="s">
        <v>1364</v>
      </c>
      <c r="C1480" s="90" t="s">
        <v>1365</v>
      </c>
      <c r="D1480" s="117" t="s">
        <v>1366</v>
      </c>
      <c r="E1480" s="90" t="s">
        <v>1367</v>
      </c>
      <c r="F1480" s="90" t="s">
        <v>1364</v>
      </c>
      <c r="G1480" s="90" t="s">
        <v>1365</v>
      </c>
      <c r="H1480" s="90" t="s">
        <v>1366</v>
      </c>
      <c r="I1480" s="90" t="s">
        <v>1367</v>
      </c>
    </row>
    <row r="1481" spans="1:9" s="90" customFormat="1" x14ac:dyDescent="0.2">
      <c r="A1481" s="90" t="s">
        <v>2744</v>
      </c>
      <c r="B1481" s="90" t="s">
        <v>1369</v>
      </c>
      <c r="C1481" s="90" t="s">
        <v>1370</v>
      </c>
      <c r="D1481" s="117" t="s">
        <v>1371</v>
      </c>
      <c r="E1481" s="90" t="s">
        <v>1372</v>
      </c>
      <c r="F1481" s="90" t="s">
        <v>1369</v>
      </c>
      <c r="G1481" s="90" t="s">
        <v>1370</v>
      </c>
      <c r="H1481" s="90" t="s">
        <v>3733</v>
      </c>
      <c r="I1481" s="90" t="s">
        <v>1372</v>
      </c>
    </row>
    <row r="1482" spans="1:9" s="90" customFormat="1" x14ac:dyDescent="0.2">
      <c r="A1482" s="90" t="s">
        <v>4858</v>
      </c>
      <c r="B1482" s="90" t="s">
        <v>1369</v>
      </c>
      <c r="C1482" s="90" t="s">
        <v>1370</v>
      </c>
      <c r="D1482" s="117" t="s">
        <v>1371</v>
      </c>
      <c r="E1482" s="90" t="s">
        <v>1372</v>
      </c>
      <c r="F1482" s="90" t="s">
        <v>1369</v>
      </c>
      <c r="G1482" s="90" t="s">
        <v>1370</v>
      </c>
      <c r="H1482" s="90" t="s">
        <v>3733</v>
      </c>
      <c r="I1482" s="90" t="s">
        <v>1372</v>
      </c>
    </row>
    <row r="1483" spans="1:9" s="90" customFormat="1" x14ac:dyDescent="0.2">
      <c r="A1483" s="90" t="s">
        <v>2745</v>
      </c>
      <c r="B1483" s="90" t="s">
        <v>1374</v>
      </c>
      <c r="C1483" s="90" t="s">
        <v>1375</v>
      </c>
      <c r="D1483" s="117" t="s">
        <v>1376</v>
      </c>
      <c r="E1483" s="90" t="s">
        <v>1377</v>
      </c>
      <c r="F1483" s="90" t="s">
        <v>1374</v>
      </c>
      <c r="G1483" s="90" t="s">
        <v>1375</v>
      </c>
      <c r="H1483" s="90" t="s">
        <v>1376</v>
      </c>
      <c r="I1483" s="90" t="s">
        <v>1377</v>
      </c>
    </row>
    <row r="1484" spans="1:9" s="90" customFormat="1" x14ac:dyDescent="0.2">
      <c r="A1484" s="90" t="s">
        <v>2746</v>
      </c>
      <c r="B1484" s="90" t="s">
        <v>1379</v>
      </c>
      <c r="C1484" s="90" t="s">
        <v>1380</v>
      </c>
      <c r="D1484" s="117" t="s">
        <v>1381</v>
      </c>
      <c r="E1484" s="90" t="s">
        <v>1382</v>
      </c>
      <c r="F1484" s="90" t="s">
        <v>1379</v>
      </c>
      <c r="G1484" s="90" t="s">
        <v>3734</v>
      </c>
      <c r="H1484" s="90" t="s">
        <v>3735</v>
      </c>
      <c r="I1484" s="90" t="s">
        <v>1382</v>
      </c>
    </row>
    <row r="1485" spans="1:9" s="90" customFormat="1" x14ac:dyDescent="0.2">
      <c r="A1485" s="90" t="s">
        <v>2747</v>
      </c>
      <c r="B1485" s="90" t="s">
        <v>1384</v>
      </c>
      <c r="C1485" s="90" t="s">
        <v>1385</v>
      </c>
      <c r="D1485" s="117" t="s">
        <v>1386</v>
      </c>
      <c r="E1485" s="90" t="s">
        <v>1387</v>
      </c>
      <c r="F1485" s="90" t="s">
        <v>1384</v>
      </c>
      <c r="G1485" s="90" t="s">
        <v>1385</v>
      </c>
      <c r="H1485" s="90" t="s">
        <v>1386</v>
      </c>
      <c r="I1485" s="90" t="s">
        <v>1387</v>
      </c>
    </row>
    <row r="1486" spans="1:9" s="90" customFormat="1" x14ac:dyDescent="0.2">
      <c r="A1486" s="90" t="s">
        <v>2748</v>
      </c>
      <c r="B1486" s="90" t="s">
        <v>1389</v>
      </c>
      <c r="C1486" s="90" t="s">
        <v>1390</v>
      </c>
      <c r="D1486" s="117" t="s">
        <v>1391</v>
      </c>
      <c r="E1486" s="90" t="s">
        <v>1392</v>
      </c>
      <c r="F1486" s="90" t="s">
        <v>1389</v>
      </c>
      <c r="G1486" s="90" t="s">
        <v>1390</v>
      </c>
      <c r="H1486" s="90" t="s">
        <v>1391</v>
      </c>
      <c r="I1486" s="90" t="s">
        <v>1392</v>
      </c>
    </row>
    <row r="1487" spans="1:9" s="90" customFormat="1" x14ac:dyDescent="0.2">
      <c r="A1487" s="90" t="s">
        <v>2749</v>
      </c>
      <c r="B1487" s="90" t="s">
        <v>1394</v>
      </c>
      <c r="C1487" s="90" t="s">
        <v>1395</v>
      </c>
      <c r="D1487" s="117" t="s">
        <v>1396</v>
      </c>
      <c r="E1487" s="90" t="s">
        <v>1397</v>
      </c>
      <c r="F1487" s="90" t="s">
        <v>1394</v>
      </c>
      <c r="G1487" s="90" t="s">
        <v>1395</v>
      </c>
      <c r="H1487" s="90" t="s">
        <v>1396</v>
      </c>
      <c r="I1487" s="90" t="s">
        <v>1397</v>
      </c>
    </row>
    <row r="1488" spans="1:9" s="90" customFormat="1" x14ac:dyDescent="0.2">
      <c r="A1488" s="90" t="s">
        <v>2750</v>
      </c>
      <c r="B1488" s="90" t="s">
        <v>1399</v>
      </c>
      <c r="C1488" s="90" t="s">
        <v>1400</v>
      </c>
      <c r="D1488" s="117" t="s">
        <v>1401</v>
      </c>
      <c r="E1488" s="90" t="s">
        <v>1402</v>
      </c>
      <c r="F1488" s="90" t="s">
        <v>1399</v>
      </c>
      <c r="G1488" s="90" t="s">
        <v>1400</v>
      </c>
      <c r="H1488" s="90" t="s">
        <v>1401</v>
      </c>
      <c r="I1488" s="90" t="s">
        <v>1402</v>
      </c>
    </row>
    <row r="1489" spans="1:9" s="90" customFormat="1" x14ac:dyDescent="0.2">
      <c r="A1489" s="90" t="s">
        <v>2751</v>
      </c>
      <c r="B1489" s="90" t="s">
        <v>1404</v>
      </c>
      <c r="C1489" s="90" t="s">
        <v>1405</v>
      </c>
      <c r="D1489" s="117" t="s">
        <v>1406</v>
      </c>
      <c r="E1489" s="90" t="s">
        <v>1407</v>
      </c>
      <c r="F1489" s="90" t="s">
        <v>1404</v>
      </c>
      <c r="G1489" s="90" t="s">
        <v>1405</v>
      </c>
      <c r="H1489" s="90" t="s">
        <v>1406</v>
      </c>
      <c r="I1489" s="90" t="s">
        <v>1407</v>
      </c>
    </row>
    <row r="1490" spans="1:9" s="90" customFormat="1" x14ac:dyDescent="0.2">
      <c r="A1490" s="90" t="s">
        <v>2752</v>
      </c>
      <c r="B1490" s="90" t="s">
        <v>1409</v>
      </c>
      <c r="C1490" s="90" t="s">
        <v>1410</v>
      </c>
      <c r="D1490" s="117" t="s">
        <v>1411</v>
      </c>
      <c r="E1490" s="90" t="s">
        <v>1412</v>
      </c>
      <c r="F1490" s="90" t="s">
        <v>1409</v>
      </c>
      <c r="G1490" s="90" t="s">
        <v>1410</v>
      </c>
      <c r="H1490" s="90" t="s">
        <v>1411</v>
      </c>
      <c r="I1490" s="90" t="s">
        <v>1412</v>
      </c>
    </row>
    <row r="1491" spans="1:9" s="90" customFormat="1" x14ac:dyDescent="0.2">
      <c r="A1491" s="90" t="s">
        <v>2753</v>
      </c>
      <c r="B1491" s="90" t="s">
        <v>1414</v>
      </c>
      <c r="C1491" s="90" t="s">
        <v>1415</v>
      </c>
      <c r="D1491" s="117" t="s">
        <v>1416</v>
      </c>
      <c r="E1491" s="90" t="s">
        <v>1417</v>
      </c>
      <c r="F1491" s="90" t="s">
        <v>1414</v>
      </c>
      <c r="G1491" s="90" t="s">
        <v>1415</v>
      </c>
      <c r="H1491" s="90" t="s">
        <v>1416</v>
      </c>
      <c r="I1491" s="90" t="s">
        <v>1417</v>
      </c>
    </row>
    <row r="1492" spans="1:9" s="90" customFormat="1" x14ac:dyDescent="0.2">
      <c r="A1492" s="90" t="s">
        <v>2754</v>
      </c>
      <c r="B1492" s="90" t="s">
        <v>1419</v>
      </c>
      <c r="C1492" s="90" t="s">
        <v>1420</v>
      </c>
      <c r="D1492" s="117" t="s">
        <v>1421</v>
      </c>
      <c r="E1492" s="90" t="s">
        <v>1422</v>
      </c>
      <c r="F1492" s="90" t="s">
        <v>1419</v>
      </c>
      <c r="G1492" s="90" t="s">
        <v>1420</v>
      </c>
      <c r="H1492" s="90" t="s">
        <v>1421</v>
      </c>
      <c r="I1492" s="90" t="s">
        <v>1422</v>
      </c>
    </row>
    <row r="1493" spans="1:9" s="90" customFormat="1" x14ac:dyDescent="0.2">
      <c r="A1493" s="90" t="s">
        <v>2755</v>
      </c>
      <c r="B1493" s="90" t="s">
        <v>1424</v>
      </c>
      <c r="C1493" s="90" t="s">
        <v>1425</v>
      </c>
      <c r="D1493" s="117" t="s">
        <v>1426</v>
      </c>
      <c r="E1493" s="90" t="s">
        <v>1427</v>
      </c>
      <c r="F1493" s="90" t="s">
        <v>1424</v>
      </c>
      <c r="G1493" s="90" t="s">
        <v>1425</v>
      </c>
      <c r="H1493" s="90" t="s">
        <v>1426</v>
      </c>
      <c r="I1493" s="90" t="s">
        <v>1427</v>
      </c>
    </row>
    <row r="1494" spans="1:9" s="90" customFormat="1" x14ac:dyDescent="0.2">
      <c r="A1494" s="90" t="s">
        <v>2756</v>
      </c>
      <c r="B1494" s="90" t="s">
        <v>1429</v>
      </c>
      <c r="C1494" s="90" t="s">
        <v>1430</v>
      </c>
      <c r="D1494" s="117" t="s">
        <v>1431</v>
      </c>
      <c r="E1494" s="90" t="s">
        <v>1432</v>
      </c>
      <c r="F1494" s="90" t="s">
        <v>1429</v>
      </c>
      <c r="G1494" s="90" t="s">
        <v>1430</v>
      </c>
      <c r="H1494" s="90" t="s">
        <v>3736</v>
      </c>
      <c r="I1494" s="90" t="s">
        <v>1432</v>
      </c>
    </row>
    <row r="1495" spans="1:9" s="90" customFormat="1" x14ac:dyDescent="0.2">
      <c r="A1495" s="90" t="s">
        <v>2757</v>
      </c>
      <c r="B1495" s="90" t="s">
        <v>1434</v>
      </c>
      <c r="C1495" s="90" t="s">
        <v>1435</v>
      </c>
      <c r="D1495" s="117" t="s">
        <v>1436</v>
      </c>
      <c r="E1495" s="90" t="s">
        <v>1437</v>
      </c>
      <c r="F1495" s="90" t="s">
        <v>1434</v>
      </c>
      <c r="G1495" s="90" t="s">
        <v>1435</v>
      </c>
      <c r="H1495" s="90" t="s">
        <v>1436</v>
      </c>
      <c r="I1495" s="90" t="s">
        <v>1437</v>
      </c>
    </row>
    <row r="1496" spans="1:9" s="90" customFormat="1" x14ac:dyDescent="0.2">
      <c r="A1496" s="90" t="s">
        <v>2758</v>
      </c>
      <c r="B1496" s="90" t="s">
        <v>1409</v>
      </c>
      <c r="C1496" s="90" t="s">
        <v>1410</v>
      </c>
      <c r="D1496" s="117" t="s">
        <v>1411</v>
      </c>
      <c r="E1496" s="90" t="s">
        <v>1412</v>
      </c>
      <c r="F1496" s="90" t="s">
        <v>1409</v>
      </c>
      <c r="G1496" s="90" t="s">
        <v>1410</v>
      </c>
      <c r="H1496" s="90" t="s">
        <v>1411</v>
      </c>
      <c r="I1496" s="90" t="s">
        <v>1412</v>
      </c>
    </row>
    <row r="1497" spans="1:9" s="90" customFormat="1" x14ac:dyDescent="0.2">
      <c r="A1497" s="90" t="s">
        <v>2759</v>
      </c>
      <c r="B1497" s="90" t="s">
        <v>1440</v>
      </c>
      <c r="C1497" s="90" t="s">
        <v>1441</v>
      </c>
      <c r="D1497" s="117" t="s">
        <v>1442</v>
      </c>
      <c r="E1497" s="90" t="s">
        <v>1443</v>
      </c>
      <c r="F1497" s="90" t="s">
        <v>1440</v>
      </c>
      <c r="G1497" s="90" t="s">
        <v>1441</v>
      </c>
      <c r="H1497" s="90" t="s">
        <v>1442</v>
      </c>
      <c r="I1497" s="90" t="s">
        <v>1443</v>
      </c>
    </row>
    <row r="1498" spans="1:9" s="90" customFormat="1" x14ac:dyDescent="0.2">
      <c r="A1498" s="90" t="s">
        <v>4859</v>
      </c>
      <c r="B1498" s="90" t="s">
        <v>1440</v>
      </c>
      <c r="C1498" s="90" t="s">
        <v>1441</v>
      </c>
      <c r="D1498" s="117" t="s">
        <v>1442</v>
      </c>
      <c r="E1498" s="90" t="s">
        <v>1443</v>
      </c>
      <c r="F1498" s="90" t="s">
        <v>1440</v>
      </c>
      <c r="G1498" s="90" t="s">
        <v>1441</v>
      </c>
      <c r="H1498" s="90" t="s">
        <v>1442</v>
      </c>
      <c r="I1498" s="90" t="s">
        <v>1443</v>
      </c>
    </row>
    <row r="1499" spans="1:9" s="90" customFormat="1" x14ac:dyDescent="0.2">
      <c r="A1499" s="90" t="s">
        <v>2760</v>
      </c>
      <c r="B1499" s="90" t="s">
        <v>1445</v>
      </c>
      <c r="C1499" s="90" t="s">
        <v>1446</v>
      </c>
      <c r="D1499" s="117" t="s">
        <v>1447</v>
      </c>
      <c r="E1499" s="90" t="s">
        <v>1448</v>
      </c>
      <c r="F1499" s="90" t="s">
        <v>1445</v>
      </c>
      <c r="G1499" s="90" t="s">
        <v>1446</v>
      </c>
      <c r="H1499" s="90" t="s">
        <v>1447</v>
      </c>
      <c r="I1499" s="90" t="s">
        <v>1448</v>
      </c>
    </row>
    <row r="1500" spans="1:9" s="90" customFormat="1" x14ac:dyDescent="0.2">
      <c r="A1500" s="90" t="s">
        <v>2761</v>
      </c>
      <c r="B1500" s="90" t="s">
        <v>1450</v>
      </c>
      <c r="C1500" s="90" t="s">
        <v>1451</v>
      </c>
      <c r="D1500" s="117" t="s">
        <v>1452</v>
      </c>
      <c r="E1500" s="90" t="s">
        <v>1453</v>
      </c>
      <c r="F1500" s="90" t="s">
        <v>1450</v>
      </c>
      <c r="G1500" s="90" t="s">
        <v>1451</v>
      </c>
      <c r="H1500" s="90" t="s">
        <v>1452</v>
      </c>
      <c r="I1500" s="90" t="s">
        <v>1453</v>
      </c>
    </row>
    <row r="1501" spans="1:9" s="90" customFormat="1" x14ac:dyDescent="0.2">
      <c r="A1501" s="90" t="s">
        <v>2762</v>
      </c>
      <c r="B1501" s="90" t="s">
        <v>1455</v>
      </c>
      <c r="C1501" s="90" t="s">
        <v>1456</v>
      </c>
      <c r="D1501" s="117" t="s">
        <v>1457</v>
      </c>
      <c r="E1501" s="90" t="s">
        <v>1458</v>
      </c>
      <c r="F1501" s="90" t="s">
        <v>1455</v>
      </c>
      <c r="G1501" s="90" t="s">
        <v>1456</v>
      </c>
      <c r="H1501" s="90" t="s">
        <v>1457</v>
      </c>
      <c r="I1501" s="90" t="s">
        <v>1458</v>
      </c>
    </row>
    <row r="1502" spans="1:9" s="90" customFormat="1" x14ac:dyDescent="0.2">
      <c r="A1502" s="90" t="s">
        <v>2763</v>
      </c>
      <c r="B1502" s="90" t="s">
        <v>1460</v>
      </c>
      <c r="C1502" s="90" t="s">
        <v>1461</v>
      </c>
      <c r="D1502" s="117" t="s">
        <v>1462</v>
      </c>
      <c r="E1502" s="90" t="s">
        <v>1463</v>
      </c>
      <c r="F1502" s="90" t="s">
        <v>1460</v>
      </c>
      <c r="G1502" s="90" t="s">
        <v>1461</v>
      </c>
      <c r="H1502" s="90" t="s">
        <v>1462</v>
      </c>
      <c r="I1502" s="90" t="s">
        <v>1463</v>
      </c>
    </row>
    <row r="1503" spans="1:9" s="90" customFormat="1" x14ac:dyDescent="0.2">
      <c r="A1503" s="90" t="s">
        <v>2764</v>
      </c>
      <c r="B1503" s="90" t="s">
        <v>1465</v>
      </c>
      <c r="C1503" s="90" t="s">
        <v>1466</v>
      </c>
      <c r="D1503" s="117" t="s">
        <v>1467</v>
      </c>
      <c r="E1503" s="90" t="s">
        <v>1468</v>
      </c>
      <c r="F1503" s="90" t="s">
        <v>1465</v>
      </c>
      <c r="G1503" s="90" t="s">
        <v>1466</v>
      </c>
      <c r="H1503" s="90" t="s">
        <v>1467</v>
      </c>
      <c r="I1503" s="90" t="s">
        <v>1468</v>
      </c>
    </row>
    <row r="1504" spans="1:9" s="90" customFormat="1" x14ac:dyDescent="0.2">
      <c r="A1504" s="90" t="s">
        <v>2765</v>
      </c>
      <c r="B1504" s="90" t="s">
        <v>1470</v>
      </c>
      <c r="C1504" s="90" t="s">
        <v>1471</v>
      </c>
      <c r="D1504" s="117" t="s">
        <v>1472</v>
      </c>
      <c r="E1504" s="90" t="s">
        <v>1473</v>
      </c>
      <c r="F1504" s="90" t="s">
        <v>1470</v>
      </c>
      <c r="G1504" s="90" t="s">
        <v>1471</v>
      </c>
      <c r="H1504" s="90" t="s">
        <v>1472</v>
      </c>
      <c r="I1504" s="90" t="s">
        <v>1473</v>
      </c>
    </row>
    <row r="1505" spans="1:9" s="90" customFormat="1" x14ac:dyDescent="0.2">
      <c r="A1505" s="90" t="s">
        <v>2766</v>
      </c>
      <c r="B1505" s="90" t="s">
        <v>1475</v>
      </c>
      <c r="C1505" s="90" t="s">
        <v>1476</v>
      </c>
      <c r="D1505" s="117" t="s">
        <v>1477</v>
      </c>
      <c r="E1505" s="90" t="s">
        <v>1478</v>
      </c>
      <c r="F1505" s="90" t="s">
        <v>1475</v>
      </c>
      <c r="G1505" s="90" t="s">
        <v>1476</v>
      </c>
      <c r="H1505" s="90" t="s">
        <v>3737</v>
      </c>
      <c r="I1505" s="90" t="s">
        <v>1478</v>
      </c>
    </row>
    <row r="1506" spans="1:9" s="90" customFormat="1" x14ac:dyDescent="0.2">
      <c r="A1506" s="90" t="s">
        <v>2767</v>
      </c>
      <c r="B1506" s="90" t="s">
        <v>1480</v>
      </c>
      <c r="C1506" s="90" t="s">
        <v>1481</v>
      </c>
      <c r="D1506" s="117" t="s">
        <v>1482</v>
      </c>
      <c r="E1506" s="90" t="s">
        <v>1483</v>
      </c>
      <c r="F1506" s="90" t="s">
        <v>1480</v>
      </c>
      <c r="G1506" s="90" t="s">
        <v>1481</v>
      </c>
      <c r="H1506" s="90" t="s">
        <v>3738</v>
      </c>
      <c r="I1506" s="90" t="s">
        <v>1483</v>
      </c>
    </row>
    <row r="1507" spans="1:9" s="90" customFormat="1" x14ac:dyDescent="0.2">
      <c r="A1507" s="90" t="s">
        <v>2768</v>
      </c>
      <c r="B1507" s="90" t="s">
        <v>1450</v>
      </c>
      <c r="C1507" s="90" t="s">
        <v>1451</v>
      </c>
      <c r="D1507" s="117" t="s">
        <v>1452</v>
      </c>
      <c r="E1507" s="90" t="s">
        <v>1453</v>
      </c>
      <c r="F1507" s="90" t="s">
        <v>1450</v>
      </c>
      <c r="G1507" s="90" t="s">
        <v>1451</v>
      </c>
      <c r="H1507" s="90" t="s">
        <v>1452</v>
      </c>
      <c r="I1507" s="90" t="s">
        <v>1453</v>
      </c>
    </row>
    <row r="1508" spans="1:9" s="90" customFormat="1" x14ac:dyDescent="0.2">
      <c r="A1508" s="90" t="s">
        <v>2769</v>
      </c>
      <c r="B1508" s="90" t="s">
        <v>1486</v>
      </c>
      <c r="C1508" s="90" t="s">
        <v>1487</v>
      </c>
      <c r="D1508" s="117" t="s">
        <v>1488</v>
      </c>
      <c r="E1508" s="90" t="s">
        <v>1489</v>
      </c>
      <c r="F1508" s="90" t="s">
        <v>1486</v>
      </c>
      <c r="G1508" s="90" t="s">
        <v>1487</v>
      </c>
      <c r="H1508" s="90" t="s">
        <v>1488</v>
      </c>
      <c r="I1508" s="90" t="s">
        <v>1489</v>
      </c>
    </row>
    <row r="1509" spans="1:9" s="90" customFormat="1" x14ac:dyDescent="0.2">
      <c r="A1509" s="90" t="s">
        <v>2770</v>
      </c>
      <c r="B1509" s="90" t="s">
        <v>1450</v>
      </c>
      <c r="C1509" s="90" t="s">
        <v>1451</v>
      </c>
      <c r="D1509" s="117" t="s">
        <v>1452</v>
      </c>
      <c r="E1509" s="90" t="s">
        <v>1453</v>
      </c>
      <c r="F1509" s="90" t="s">
        <v>1450</v>
      </c>
      <c r="G1509" s="90" t="s">
        <v>1451</v>
      </c>
      <c r="H1509" s="90" t="s">
        <v>1452</v>
      </c>
      <c r="I1509" s="90" t="s">
        <v>1453</v>
      </c>
    </row>
    <row r="1510" spans="1:9" s="90" customFormat="1" x14ac:dyDescent="0.2">
      <c r="A1510" s="90" t="s">
        <v>2771</v>
      </c>
      <c r="B1510" s="90" t="s">
        <v>1492</v>
      </c>
      <c r="C1510" s="90" t="s">
        <v>1493</v>
      </c>
      <c r="D1510" s="117" t="s">
        <v>1494</v>
      </c>
      <c r="E1510" s="90" t="s">
        <v>1495</v>
      </c>
      <c r="F1510" s="90" t="s">
        <v>1492</v>
      </c>
      <c r="G1510" s="90" t="s">
        <v>1493</v>
      </c>
      <c r="H1510" s="90" t="s">
        <v>1494</v>
      </c>
      <c r="I1510" s="90" t="s">
        <v>1495</v>
      </c>
    </row>
    <row r="1511" spans="1:9" s="90" customFormat="1" x14ac:dyDescent="0.2">
      <c r="A1511" s="90" t="s">
        <v>2772</v>
      </c>
      <c r="B1511" s="90" t="s">
        <v>2380</v>
      </c>
      <c r="C1511" s="90" t="s">
        <v>2381</v>
      </c>
      <c r="D1511" s="117" t="s">
        <v>2382</v>
      </c>
      <c r="E1511" s="90" t="s">
        <v>2383</v>
      </c>
      <c r="F1511" s="90" t="s">
        <v>3739</v>
      </c>
      <c r="G1511" s="90" t="s">
        <v>3740</v>
      </c>
      <c r="H1511" s="90" t="s">
        <v>3741</v>
      </c>
      <c r="I1511" s="90" t="s">
        <v>4705</v>
      </c>
    </row>
    <row r="1512" spans="1:9" s="90" customFormat="1" x14ac:dyDescent="0.2">
      <c r="A1512" s="90" t="s">
        <v>4860</v>
      </c>
      <c r="B1512" s="90" t="s">
        <v>2380</v>
      </c>
      <c r="C1512" s="90" t="s">
        <v>2381</v>
      </c>
      <c r="D1512" s="117" t="s">
        <v>2382</v>
      </c>
      <c r="E1512" s="90" t="s">
        <v>2383</v>
      </c>
      <c r="F1512" s="90" t="s">
        <v>3739</v>
      </c>
      <c r="G1512" s="90" t="s">
        <v>3740</v>
      </c>
      <c r="H1512" s="90" t="s">
        <v>3741</v>
      </c>
      <c r="I1512" s="90" t="s">
        <v>4705</v>
      </c>
    </row>
    <row r="1513" spans="1:9" s="90" customFormat="1" x14ac:dyDescent="0.2">
      <c r="A1513" s="90" t="s">
        <v>2773</v>
      </c>
      <c r="B1513" s="90" t="s">
        <v>2385</v>
      </c>
      <c r="C1513" s="90" t="s">
        <v>2386</v>
      </c>
      <c r="D1513" s="117" t="s">
        <v>2387</v>
      </c>
      <c r="E1513" s="90" t="s">
        <v>2388</v>
      </c>
      <c r="F1513" s="90" t="s">
        <v>3742</v>
      </c>
      <c r="G1513" s="90" t="s">
        <v>3740</v>
      </c>
      <c r="H1513" s="90" t="s">
        <v>3743</v>
      </c>
      <c r="I1513" s="90" t="s">
        <v>4707</v>
      </c>
    </row>
    <row r="1514" spans="1:9" s="90" customFormat="1" x14ac:dyDescent="0.2">
      <c r="A1514" s="90" t="s">
        <v>2774</v>
      </c>
      <c r="B1514" s="90" t="s">
        <v>2390</v>
      </c>
      <c r="C1514" s="90" t="s">
        <v>2391</v>
      </c>
      <c r="D1514" s="117" t="s">
        <v>2392</v>
      </c>
      <c r="E1514" s="90" t="s">
        <v>2393</v>
      </c>
      <c r="F1514" s="90" t="s">
        <v>2390</v>
      </c>
      <c r="G1514" s="90" t="s">
        <v>2391</v>
      </c>
      <c r="H1514" s="90" t="s">
        <v>2392</v>
      </c>
      <c r="I1514" s="90" t="s">
        <v>2393</v>
      </c>
    </row>
    <row r="1515" spans="1:9" s="90" customFormat="1" x14ac:dyDescent="0.2">
      <c r="A1515" s="90" t="s">
        <v>2775</v>
      </c>
      <c r="B1515" s="90" t="s">
        <v>1497</v>
      </c>
      <c r="C1515" s="90" t="s">
        <v>1498</v>
      </c>
      <c r="D1515" s="117" t="s">
        <v>1499</v>
      </c>
      <c r="E1515" s="90" t="s">
        <v>1500</v>
      </c>
      <c r="F1515" s="90" t="s">
        <v>1497</v>
      </c>
      <c r="G1515" s="90" t="s">
        <v>1498</v>
      </c>
      <c r="H1515" s="90" t="s">
        <v>1499</v>
      </c>
      <c r="I1515" s="90" t="s">
        <v>1500</v>
      </c>
    </row>
    <row r="1516" spans="1:9" s="90" customFormat="1" x14ac:dyDescent="0.2">
      <c r="A1516" s="90" t="s">
        <v>4861</v>
      </c>
      <c r="B1516" s="90" t="s">
        <v>1497</v>
      </c>
      <c r="C1516" s="90" t="s">
        <v>1498</v>
      </c>
      <c r="D1516" s="117" t="s">
        <v>1499</v>
      </c>
      <c r="E1516" s="90" t="s">
        <v>1500</v>
      </c>
      <c r="F1516" s="90" t="s">
        <v>1497</v>
      </c>
      <c r="G1516" s="90" t="s">
        <v>1498</v>
      </c>
      <c r="H1516" s="90" t="s">
        <v>1499</v>
      </c>
      <c r="I1516" s="90" t="s">
        <v>1500</v>
      </c>
    </row>
    <row r="1517" spans="1:9" s="90" customFormat="1" x14ac:dyDescent="0.2">
      <c r="A1517" s="90" t="s">
        <v>2776</v>
      </c>
      <c r="B1517" s="90" t="s">
        <v>1502</v>
      </c>
      <c r="C1517" s="90" t="s">
        <v>1503</v>
      </c>
      <c r="D1517" s="117" t="s">
        <v>1504</v>
      </c>
      <c r="E1517" s="90" t="s">
        <v>1505</v>
      </c>
      <c r="F1517" s="90" t="s">
        <v>1502</v>
      </c>
      <c r="G1517" s="90" t="s">
        <v>1503</v>
      </c>
      <c r="H1517" s="90" t="s">
        <v>1504</v>
      </c>
      <c r="I1517" s="90" t="s">
        <v>1505</v>
      </c>
    </row>
    <row r="1518" spans="1:9" s="90" customFormat="1" x14ac:dyDescent="0.2">
      <c r="A1518" s="90" t="s">
        <v>2777</v>
      </c>
      <c r="B1518" s="90" t="s">
        <v>1507</v>
      </c>
      <c r="C1518" s="90" t="s">
        <v>5432</v>
      </c>
      <c r="D1518" s="117" t="s">
        <v>1508</v>
      </c>
      <c r="E1518" s="90" t="s">
        <v>1509</v>
      </c>
      <c r="F1518" s="90" t="s">
        <v>1507</v>
      </c>
      <c r="G1518" s="90" t="s">
        <v>5432</v>
      </c>
      <c r="H1518" s="90" t="s">
        <v>1508</v>
      </c>
      <c r="I1518" s="90" t="s">
        <v>1509</v>
      </c>
    </row>
    <row r="1519" spans="1:9" s="90" customFormat="1" x14ac:dyDescent="0.2">
      <c r="A1519" s="90" t="s">
        <v>2778</v>
      </c>
      <c r="B1519" s="90" t="s">
        <v>2398</v>
      </c>
      <c r="C1519" s="90" t="s">
        <v>2399</v>
      </c>
      <c r="D1519" s="117" t="s">
        <v>2400</v>
      </c>
      <c r="E1519" s="90" t="s">
        <v>2401</v>
      </c>
      <c r="F1519" s="90" t="s">
        <v>2398</v>
      </c>
      <c r="G1519" s="90" t="s">
        <v>2399</v>
      </c>
      <c r="H1519" s="90" t="s">
        <v>2400</v>
      </c>
      <c r="I1519" s="90" t="s">
        <v>2401</v>
      </c>
    </row>
    <row r="1520" spans="1:9" s="90" customFormat="1" x14ac:dyDescent="0.2">
      <c r="A1520" s="90" t="s">
        <v>2779</v>
      </c>
      <c r="B1520" s="90" t="s">
        <v>2403</v>
      </c>
      <c r="C1520" s="90" t="s">
        <v>2404</v>
      </c>
      <c r="D1520" s="117" t="s">
        <v>2405</v>
      </c>
      <c r="E1520" s="90" t="s">
        <v>2406</v>
      </c>
      <c r="F1520" s="90" t="s">
        <v>2403</v>
      </c>
      <c r="G1520" s="90" t="s">
        <v>2404</v>
      </c>
      <c r="H1520" s="90" t="s">
        <v>2405</v>
      </c>
      <c r="I1520" s="90" t="s">
        <v>2406</v>
      </c>
    </row>
    <row r="1521" spans="1:9" s="90" customFormat="1" x14ac:dyDescent="0.2">
      <c r="A1521" s="90" t="s">
        <v>2780</v>
      </c>
      <c r="B1521" s="90" t="s">
        <v>1511</v>
      </c>
      <c r="C1521" s="90" t="s">
        <v>1512</v>
      </c>
      <c r="D1521" s="117" t="s">
        <v>1513</v>
      </c>
      <c r="E1521" s="90" t="s">
        <v>1514</v>
      </c>
      <c r="F1521" s="90" t="s">
        <v>1511</v>
      </c>
      <c r="G1521" s="90" t="s">
        <v>1512</v>
      </c>
      <c r="H1521" s="90" t="s">
        <v>1513</v>
      </c>
      <c r="I1521" s="90" t="s">
        <v>1514</v>
      </c>
    </row>
    <row r="1522" spans="1:9" s="90" customFormat="1" x14ac:dyDescent="0.2">
      <c r="A1522" s="90" t="s">
        <v>4862</v>
      </c>
      <c r="B1522" s="90" t="s">
        <v>1511</v>
      </c>
      <c r="C1522" s="90" t="s">
        <v>1512</v>
      </c>
      <c r="D1522" s="117" t="s">
        <v>1513</v>
      </c>
      <c r="E1522" s="90" t="s">
        <v>1514</v>
      </c>
      <c r="F1522" s="90" t="s">
        <v>1511</v>
      </c>
      <c r="G1522" s="90" t="s">
        <v>1512</v>
      </c>
      <c r="H1522" s="90" t="s">
        <v>1513</v>
      </c>
      <c r="I1522" s="90" t="s">
        <v>1514</v>
      </c>
    </row>
    <row r="1523" spans="1:9" s="90" customFormat="1" x14ac:dyDescent="0.2">
      <c r="A1523" s="90" t="s">
        <v>2781</v>
      </c>
      <c r="B1523" s="90" t="s">
        <v>4247</v>
      </c>
      <c r="C1523" s="90" t="s">
        <v>4248</v>
      </c>
      <c r="D1523" s="117" t="s">
        <v>4249</v>
      </c>
      <c r="E1523" s="90" t="s">
        <v>4250</v>
      </c>
      <c r="F1523" s="90" t="s">
        <v>4247</v>
      </c>
      <c r="G1523" s="90" t="s">
        <v>4248</v>
      </c>
      <c r="H1523" s="90" t="s">
        <v>4249</v>
      </c>
      <c r="I1523" s="90" t="s">
        <v>4250</v>
      </c>
    </row>
    <row r="1524" spans="1:9" s="90" customFormat="1" x14ac:dyDescent="0.2">
      <c r="A1524" s="90" t="s">
        <v>2782</v>
      </c>
      <c r="B1524" s="90" t="s">
        <v>2409</v>
      </c>
      <c r="C1524" s="90" t="s">
        <v>2410</v>
      </c>
      <c r="D1524" s="117" t="s">
        <v>2411</v>
      </c>
      <c r="E1524" s="90" t="s">
        <v>2412</v>
      </c>
      <c r="F1524" s="90" t="s">
        <v>2409</v>
      </c>
      <c r="G1524" s="90" t="s">
        <v>2410</v>
      </c>
      <c r="H1524" s="90" t="s">
        <v>2411</v>
      </c>
      <c r="I1524" s="90" t="s">
        <v>2412</v>
      </c>
    </row>
    <row r="1525" spans="1:9" s="90" customFormat="1" x14ac:dyDescent="0.2">
      <c r="A1525" s="90" t="s">
        <v>2783</v>
      </c>
      <c r="B1525" s="90" t="s">
        <v>1517</v>
      </c>
      <c r="C1525" s="90" t="s">
        <v>1518</v>
      </c>
      <c r="D1525" s="117" t="s">
        <v>1519</v>
      </c>
      <c r="E1525" s="90" t="s">
        <v>1520</v>
      </c>
      <c r="F1525" s="90" t="s">
        <v>3745</v>
      </c>
      <c r="G1525" s="90" t="s">
        <v>3746</v>
      </c>
      <c r="H1525" s="90" t="s">
        <v>3747</v>
      </c>
      <c r="I1525" s="90" t="s">
        <v>1520</v>
      </c>
    </row>
    <row r="1526" spans="1:9" s="90" customFormat="1" x14ac:dyDescent="0.2">
      <c r="A1526" s="90" t="s">
        <v>2784</v>
      </c>
      <c r="B1526" s="90" t="s">
        <v>1522</v>
      </c>
      <c r="C1526" s="90" t="s">
        <v>1523</v>
      </c>
      <c r="D1526" s="117" t="s">
        <v>1524</v>
      </c>
      <c r="E1526" s="90" t="s">
        <v>1525</v>
      </c>
      <c r="F1526" s="90" t="s">
        <v>1522</v>
      </c>
      <c r="G1526" s="90" t="s">
        <v>1523</v>
      </c>
      <c r="H1526" s="90" t="s">
        <v>1524</v>
      </c>
      <c r="I1526" s="90" t="s">
        <v>1525</v>
      </c>
    </row>
    <row r="1527" spans="1:9" s="90" customFormat="1" x14ac:dyDescent="0.2">
      <c r="A1527" s="90" t="s">
        <v>4863</v>
      </c>
      <c r="B1527" s="90" t="s">
        <v>1522</v>
      </c>
      <c r="C1527" s="90" t="s">
        <v>1523</v>
      </c>
      <c r="D1527" s="117" t="s">
        <v>1524</v>
      </c>
      <c r="E1527" s="90" t="s">
        <v>1525</v>
      </c>
      <c r="F1527" s="90" t="s">
        <v>1522</v>
      </c>
      <c r="G1527" s="90" t="s">
        <v>1523</v>
      </c>
      <c r="H1527" s="90" t="s">
        <v>1524</v>
      </c>
      <c r="I1527" s="90" t="s">
        <v>1525</v>
      </c>
    </row>
    <row r="1528" spans="1:9" s="90" customFormat="1" x14ac:dyDescent="0.2">
      <c r="A1528" s="90" t="s">
        <v>2785</v>
      </c>
      <c r="B1528" s="90" t="s">
        <v>1527</v>
      </c>
      <c r="C1528" s="90" t="s">
        <v>1528</v>
      </c>
      <c r="D1528" s="117" t="s">
        <v>1529</v>
      </c>
      <c r="E1528" s="90" t="s">
        <v>1530</v>
      </c>
      <c r="F1528" s="90" t="s">
        <v>1527</v>
      </c>
      <c r="G1528" s="90" t="s">
        <v>1528</v>
      </c>
      <c r="H1528" s="90" t="s">
        <v>1529</v>
      </c>
      <c r="I1528" s="90" t="s">
        <v>1530</v>
      </c>
    </row>
    <row r="1529" spans="1:9" s="90" customFormat="1" x14ac:dyDescent="0.2">
      <c r="A1529" s="90" t="s">
        <v>2786</v>
      </c>
      <c r="B1529" s="90" t="s">
        <v>1532</v>
      </c>
      <c r="C1529" s="90" t="s">
        <v>1533</v>
      </c>
      <c r="D1529" s="117" t="s">
        <v>1534</v>
      </c>
      <c r="E1529" s="90" t="s">
        <v>1535</v>
      </c>
      <c r="F1529" s="90" t="s">
        <v>1532</v>
      </c>
      <c r="G1529" s="90" t="s">
        <v>1533</v>
      </c>
      <c r="H1529" s="90" t="s">
        <v>1534</v>
      </c>
      <c r="I1529" s="90" t="s">
        <v>1535</v>
      </c>
    </row>
    <row r="1530" spans="1:9" s="90" customFormat="1" x14ac:dyDescent="0.2">
      <c r="A1530" s="90" t="s">
        <v>2787</v>
      </c>
      <c r="B1530" s="90" t="s">
        <v>1537</v>
      </c>
      <c r="C1530" s="90" t="s">
        <v>1538</v>
      </c>
      <c r="D1530" s="117" t="s">
        <v>1539</v>
      </c>
      <c r="E1530" s="90" t="s">
        <v>1540</v>
      </c>
      <c r="F1530" s="90" t="s">
        <v>1537</v>
      </c>
      <c r="G1530" s="90" t="s">
        <v>1538</v>
      </c>
      <c r="H1530" s="90" t="s">
        <v>1539</v>
      </c>
      <c r="I1530" s="90" t="s">
        <v>1540</v>
      </c>
    </row>
    <row r="1531" spans="1:9" s="90" customFormat="1" x14ac:dyDescent="0.2">
      <c r="A1531" s="90" t="s">
        <v>2788</v>
      </c>
      <c r="B1531" s="90" t="s">
        <v>1542</v>
      </c>
      <c r="C1531" s="90" t="s">
        <v>1543</v>
      </c>
      <c r="D1531" s="117" t="s">
        <v>1544</v>
      </c>
      <c r="E1531" s="90" t="s">
        <v>1545</v>
      </c>
      <c r="F1531" s="90" t="s">
        <v>1542</v>
      </c>
      <c r="G1531" s="90" t="s">
        <v>1543</v>
      </c>
      <c r="H1531" s="90" t="s">
        <v>1544</v>
      </c>
      <c r="I1531" s="90" t="s">
        <v>1545</v>
      </c>
    </row>
    <row r="1532" spans="1:9" s="90" customFormat="1" x14ac:dyDescent="0.2">
      <c r="A1532" s="90" t="s">
        <v>2789</v>
      </c>
      <c r="B1532" s="90" t="s">
        <v>1547</v>
      </c>
      <c r="C1532" s="90" t="s">
        <v>1548</v>
      </c>
      <c r="D1532" s="117" t="s">
        <v>1549</v>
      </c>
      <c r="E1532" s="90" t="s">
        <v>1550</v>
      </c>
      <c r="F1532" s="90" t="s">
        <v>1547</v>
      </c>
      <c r="G1532" s="90" t="s">
        <v>1548</v>
      </c>
      <c r="H1532" s="90" t="s">
        <v>1549</v>
      </c>
      <c r="I1532" s="90" t="s">
        <v>4252</v>
      </c>
    </row>
    <row r="1533" spans="1:9" s="90" customFormat="1" x14ac:dyDescent="0.2">
      <c r="A1533" s="90" t="s">
        <v>4864</v>
      </c>
      <c r="B1533" s="90" t="s">
        <v>4712</v>
      </c>
      <c r="C1533" s="90" t="s">
        <v>4713</v>
      </c>
      <c r="D1533" s="117" t="s">
        <v>4714</v>
      </c>
      <c r="E1533" s="90" t="s">
        <v>4715</v>
      </c>
      <c r="F1533" s="90" t="s">
        <v>4712</v>
      </c>
      <c r="G1533" s="90" t="s">
        <v>4713</v>
      </c>
      <c r="H1533" s="90" t="s">
        <v>4714</v>
      </c>
      <c r="I1533" s="90" t="s">
        <v>4715</v>
      </c>
    </row>
    <row r="1534" spans="1:9" s="90" customFormat="1" x14ac:dyDescent="0.2">
      <c r="A1534" s="90" t="s">
        <v>4865</v>
      </c>
      <c r="B1534" s="90" t="s">
        <v>4717</v>
      </c>
      <c r="C1534" s="90" t="s">
        <v>4718</v>
      </c>
      <c r="D1534" s="117" t="s">
        <v>4719</v>
      </c>
      <c r="E1534" s="90" t="s">
        <v>4720</v>
      </c>
      <c r="F1534" s="90" t="s">
        <v>4717</v>
      </c>
      <c r="G1534" s="90" t="s">
        <v>4718</v>
      </c>
      <c r="H1534" s="90" t="s">
        <v>4719</v>
      </c>
      <c r="I1534" s="90" t="s">
        <v>4720</v>
      </c>
    </row>
    <row r="1535" spans="1:9" s="90" customFormat="1" x14ac:dyDescent="0.2">
      <c r="A1535" s="90" t="s">
        <v>2790</v>
      </c>
      <c r="B1535" s="90" t="s">
        <v>2421</v>
      </c>
      <c r="C1535" s="90" t="s">
        <v>2422</v>
      </c>
      <c r="D1535" s="117" t="s">
        <v>2423</v>
      </c>
      <c r="E1535" s="90" t="s">
        <v>2424</v>
      </c>
      <c r="F1535" s="90" t="s">
        <v>2421</v>
      </c>
      <c r="G1535" s="90" t="s">
        <v>2422</v>
      </c>
      <c r="H1535" s="90" t="s">
        <v>2423</v>
      </c>
      <c r="I1535" s="90" t="s">
        <v>2424</v>
      </c>
    </row>
    <row r="1536" spans="1:9" s="90" customFormat="1" x14ac:dyDescent="0.2">
      <c r="A1536" s="90" t="s">
        <v>4866</v>
      </c>
      <c r="B1536" s="90" t="s">
        <v>2421</v>
      </c>
      <c r="C1536" s="90" t="s">
        <v>2422</v>
      </c>
      <c r="D1536" s="117" t="s">
        <v>2423</v>
      </c>
      <c r="E1536" s="90" t="s">
        <v>2424</v>
      </c>
      <c r="F1536" s="90" t="s">
        <v>2421</v>
      </c>
      <c r="G1536" s="90" t="s">
        <v>2422</v>
      </c>
      <c r="H1536" s="90" t="s">
        <v>2423</v>
      </c>
      <c r="I1536" s="90" t="s">
        <v>2424</v>
      </c>
    </row>
    <row r="1537" spans="1:9" s="90" customFormat="1" x14ac:dyDescent="0.2">
      <c r="A1537" s="90" t="s">
        <v>2791</v>
      </c>
      <c r="B1537" s="90" t="s">
        <v>2426</v>
      </c>
      <c r="C1537" s="90" t="s">
        <v>2427</v>
      </c>
      <c r="D1537" s="117" t="s">
        <v>2428</v>
      </c>
      <c r="E1537" s="90" t="s">
        <v>2429</v>
      </c>
      <c r="F1537" s="90" t="s">
        <v>2426</v>
      </c>
      <c r="G1537" s="90" t="s">
        <v>2427</v>
      </c>
      <c r="H1537" s="90" t="s">
        <v>2428</v>
      </c>
      <c r="I1537" s="90" t="s">
        <v>2429</v>
      </c>
    </row>
    <row r="1538" spans="1:9" s="90" customFormat="1" x14ac:dyDescent="0.2">
      <c r="A1538" s="90" t="s">
        <v>4867</v>
      </c>
      <c r="B1538" s="90" t="s">
        <v>2426</v>
      </c>
      <c r="C1538" s="90" t="s">
        <v>2427</v>
      </c>
      <c r="D1538" s="117" t="s">
        <v>2428</v>
      </c>
      <c r="E1538" s="90" t="s">
        <v>2429</v>
      </c>
      <c r="F1538" s="90" t="s">
        <v>2426</v>
      </c>
      <c r="G1538" s="90" t="s">
        <v>2427</v>
      </c>
      <c r="H1538" s="90" t="s">
        <v>2428</v>
      </c>
      <c r="I1538" s="90" t="s">
        <v>2429</v>
      </c>
    </row>
    <row r="1539" spans="1:9" s="90" customFormat="1" x14ac:dyDescent="0.2">
      <c r="A1539" s="90" t="s">
        <v>2792</v>
      </c>
      <c r="B1539" s="90" t="s">
        <v>2431</v>
      </c>
      <c r="C1539" s="90" t="s">
        <v>2432</v>
      </c>
      <c r="D1539" s="117" t="s">
        <v>2433</v>
      </c>
      <c r="E1539" s="90" t="s">
        <v>2434</v>
      </c>
      <c r="F1539" s="90" t="s">
        <v>2431</v>
      </c>
      <c r="G1539" s="90" t="s">
        <v>2432</v>
      </c>
      <c r="H1539" s="90" t="s">
        <v>2433</v>
      </c>
      <c r="I1539" s="90" t="s">
        <v>2434</v>
      </c>
    </row>
    <row r="1540" spans="1:9" s="90" customFormat="1" x14ac:dyDescent="0.2">
      <c r="A1540" s="90" t="s">
        <v>4868</v>
      </c>
      <c r="B1540" s="90" t="s">
        <v>2431</v>
      </c>
      <c r="C1540" s="90" t="s">
        <v>2432</v>
      </c>
      <c r="D1540" s="117" t="s">
        <v>2433</v>
      </c>
      <c r="E1540" s="90" t="s">
        <v>2434</v>
      </c>
      <c r="F1540" s="90" t="s">
        <v>2431</v>
      </c>
      <c r="G1540" s="90" t="s">
        <v>2432</v>
      </c>
      <c r="H1540" s="90" t="s">
        <v>2433</v>
      </c>
      <c r="I1540" s="90" t="s">
        <v>2434</v>
      </c>
    </row>
    <row r="1541" spans="1:9" s="90" customFormat="1" x14ac:dyDescent="0.2">
      <c r="A1541" s="90" t="s">
        <v>2793</v>
      </c>
      <c r="B1541" s="90" t="s">
        <v>1552</v>
      </c>
      <c r="C1541" s="90" t="s">
        <v>1553</v>
      </c>
      <c r="D1541" s="117" t="s">
        <v>1554</v>
      </c>
      <c r="E1541" s="90" t="s">
        <v>1555</v>
      </c>
      <c r="F1541" s="90" t="s">
        <v>3751</v>
      </c>
      <c r="G1541" s="90" t="s">
        <v>1558</v>
      </c>
      <c r="H1541" s="90" t="s">
        <v>1559</v>
      </c>
      <c r="I1541" s="90" t="s">
        <v>1555</v>
      </c>
    </row>
    <row r="1542" spans="1:9" s="90" customFormat="1" x14ac:dyDescent="0.2">
      <c r="A1542" s="90" t="s">
        <v>4869</v>
      </c>
      <c r="B1542" s="90" t="s">
        <v>1552</v>
      </c>
      <c r="C1542" s="90" t="s">
        <v>1553</v>
      </c>
      <c r="D1542" s="117" t="s">
        <v>1554</v>
      </c>
      <c r="E1542" s="90" t="s">
        <v>1555</v>
      </c>
      <c r="F1542" s="90" t="s">
        <v>3751</v>
      </c>
      <c r="G1542" s="90" t="s">
        <v>1558</v>
      </c>
      <c r="H1542" s="90" t="s">
        <v>1559</v>
      </c>
      <c r="I1542" s="90" t="s">
        <v>1555</v>
      </c>
    </row>
    <row r="1543" spans="1:9" s="90" customFormat="1" x14ac:dyDescent="0.2">
      <c r="A1543" s="90" t="s">
        <v>2794</v>
      </c>
      <c r="B1543" s="90" t="s">
        <v>1557</v>
      </c>
      <c r="C1543" s="90" t="s">
        <v>1558</v>
      </c>
      <c r="D1543" s="117" t="s">
        <v>1559</v>
      </c>
      <c r="E1543" s="90" t="s">
        <v>1555</v>
      </c>
      <c r="F1543" s="90" t="s">
        <v>1557</v>
      </c>
      <c r="G1543" s="90" t="s">
        <v>1558</v>
      </c>
      <c r="H1543" s="90" t="s">
        <v>1559</v>
      </c>
      <c r="I1543" s="90" t="s">
        <v>1555</v>
      </c>
    </row>
    <row r="1544" spans="1:9" s="90" customFormat="1" x14ac:dyDescent="0.2">
      <c r="A1544" s="90" t="s">
        <v>2795</v>
      </c>
      <c r="B1544" s="90" t="s">
        <v>1561</v>
      </c>
      <c r="C1544" s="90" t="s">
        <v>1562</v>
      </c>
      <c r="D1544" s="117" t="s">
        <v>1563</v>
      </c>
      <c r="E1544" s="90" t="s">
        <v>1564</v>
      </c>
      <c r="F1544" s="90" t="s">
        <v>1561</v>
      </c>
      <c r="G1544" s="90" t="s">
        <v>1562</v>
      </c>
      <c r="H1544" s="90" t="s">
        <v>1563</v>
      </c>
      <c r="I1544" s="90" t="s">
        <v>1564</v>
      </c>
    </row>
    <row r="1545" spans="1:9" s="90" customFormat="1" x14ac:dyDescent="0.2">
      <c r="A1545" s="90" t="s">
        <v>2796</v>
      </c>
      <c r="B1545" s="90" t="s">
        <v>1566</v>
      </c>
      <c r="C1545" s="90" t="s">
        <v>1567</v>
      </c>
      <c r="D1545" s="117" t="s">
        <v>1568</v>
      </c>
      <c r="E1545" s="90" t="s">
        <v>1569</v>
      </c>
      <c r="F1545" s="90" t="s">
        <v>1566</v>
      </c>
      <c r="G1545" s="90" t="s">
        <v>1567</v>
      </c>
      <c r="H1545" s="90" t="s">
        <v>1568</v>
      </c>
      <c r="I1545" s="90" t="s">
        <v>1569</v>
      </c>
    </row>
    <row r="1546" spans="1:9" s="90" customFormat="1" x14ac:dyDescent="0.2">
      <c r="A1546" s="90" t="s">
        <v>2797</v>
      </c>
      <c r="B1546" s="90" t="s">
        <v>1571</v>
      </c>
      <c r="C1546" s="90" t="s">
        <v>1572</v>
      </c>
      <c r="D1546" s="117" t="s">
        <v>1573</v>
      </c>
      <c r="E1546" s="90" t="s">
        <v>1574</v>
      </c>
      <c r="F1546" s="90" t="s">
        <v>1571</v>
      </c>
      <c r="G1546" s="90" t="s">
        <v>1572</v>
      </c>
      <c r="H1546" s="90" t="s">
        <v>1573</v>
      </c>
      <c r="I1546" s="90" t="s">
        <v>1574</v>
      </c>
    </row>
    <row r="1547" spans="1:9" s="90" customFormat="1" x14ac:dyDescent="0.2">
      <c r="A1547" s="90" t="s">
        <v>2798</v>
      </c>
      <c r="B1547" s="90" t="s">
        <v>1547</v>
      </c>
      <c r="C1547" s="90" t="s">
        <v>1548</v>
      </c>
      <c r="D1547" s="117" t="s">
        <v>1549</v>
      </c>
      <c r="E1547" s="90" t="s">
        <v>1550</v>
      </c>
      <c r="F1547" s="90" t="s">
        <v>1547</v>
      </c>
      <c r="G1547" s="90" t="s">
        <v>1548</v>
      </c>
      <c r="H1547" s="90" t="s">
        <v>1549</v>
      </c>
      <c r="I1547" s="90" t="s">
        <v>4252</v>
      </c>
    </row>
    <row r="1548" spans="1:9" s="90" customFormat="1" x14ac:dyDescent="0.2">
      <c r="A1548" s="90" t="s">
        <v>4870</v>
      </c>
      <c r="B1548" s="90" t="s">
        <v>4258</v>
      </c>
      <c r="C1548" s="90" t="s">
        <v>4259</v>
      </c>
      <c r="D1548" s="117" t="s">
        <v>4260</v>
      </c>
      <c r="E1548" s="90" t="s">
        <v>4261</v>
      </c>
      <c r="F1548" s="90" t="s">
        <v>4258</v>
      </c>
      <c r="G1548" s="90" t="s">
        <v>4259</v>
      </c>
      <c r="H1548" s="90" t="s">
        <v>4260</v>
      </c>
      <c r="I1548" s="90" t="s">
        <v>4261</v>
      </c>
    </row>
    <row r="1549" spans="1:9" s="90" customFormat="1" x14ac:dyDescent="0.2">
      <c r="A1549" s="90" t="s">
        <v>4871</v>
      </c>
      <c r="B1549" s="90" t="s">
        <v>1547</v>
      </c>
      <c r="C1549" s="90" t="s">
        <v>1548</v>
      </c>
      <c r="D1549" s="117" t="s">
        <v>1549</v>
      </c>
      <c r="E1549" s="90" t="s">
        <v>1550</v>
      </c>
      <c r="F1549" s="90" t="s">
        <v>1547</v>
      </c>
      <c r="G1549" s="90" t="s">
        <v>1548</v>
      </c>
      <c r="H1549" s="90" t="s">
        <v>1549</v>
      </c>
      <c r="I1549" s="90" t="s">
        <v>4252</v>
      </c>
    </row>
    <row r="1550" spans="1:9" s="90" customFormat="1" x14ac:dyDescent="0.2">
      <c r="A1550" s="90" t="s">
        <v>4872</v>
      </c>
      <c r="B1550" s="90" t="s">
        <v>4264</v>
      </c>
      <c r="C1550" s="90" t="s">
        <v>4265</v>
      </c>
      <c r="D1550" s="117" t="s">
        <v>4266</v>
      </c>
      <c r="E1550" s="90" t="s">
        <v>4267</v>
      </c>
      <c r="F1550" s="90" t="s">
        <v>4264</v>
      </c>
      <c r="G1550" s="90" t="s">
        <v>4265</v>
      </c>
      <c r="H1550" s="90" t="s">
        <v>4266</v>
      </c>
      <c r="I1550" s="90" t="s">
        <v>4267</v>
      </c>
    </row>
    <row r="1551" spans="1:9" s="90" customFormat="1" x14ac:dyDescent="0.2">
      <c r="A1551" s="90" t="s">
        <v>4873</v>
      </c>
      <c r="B1551" s="90" t="s">
        <v>4269</v>
      </c>
      <c r="C1551" s="90" t="s">
        <v>4270</v>
      </c>
      <c r="D1551" s="117" t="s">
        <v>4271</v>
      </c>
      <c r="E1551" s="90" t="s">
        <v>4272</v>
      </c>
      <c r="F1551" s="90" t="s">
        <v>4269</v>
      </c>
      <c r="G1551" s="90" t="s">
        <v>4270</v>
      </c>
      <c r="H1551" s="90" t="s">
        <v>4271</v>
      </c>
      <c r="I1551" s="90" t="s">
        <v>4272</v>
      </c>
    </row>
    <row r="1552" spans="1:9" s="90" customFormat="1" x14ac:dyDescent="0.2">
      <c r="A1552" s="90" t="s">
        <v>4874</v>
      </c>
      <c r="B1552" s="90" t="s">
        <v>4274</v>
      </c>
      <c r="C1552" s="90" t="s">
        <v>4275</v>
      </c>
      <c r="D1552" s="117" t="s">
        <v>4276</v>
      </c>
      <c r="E1552" s="90" t="s">
        <v>4277</v>
      </c>
      <c r="F1552" s="90" t="s">
        <v>4274</v>
      </c>
      <c r="G1552" s="90" t="s">
        <v>4275</v>
      </c>
      <c r="H1552" s="90" t="s">
        <v>4276</v>
      </c>
      <c r="I1552" s="90" t="s">
        <v>4277</v>
      </c>
    </row>
    <row r="1553" spans="1:9" s="90" customFormat="1" x14ac:dyDescent="0.2">
      <c r="A1553" s="90" t="s">
        <v>4875</v>
      </c>
      <c r="B1553" s="90" t="s">
        <v>4279</v>
      </c>
      <c r="C1553" s="90" t="s">
        <v>4280</v>
      </c>
      <c r="D1553" s="117" t="s">
        <v>4281</v>
      </c>
      <c r="E1553" s="90" t="s">
        <v>4282</v>
      </c>
      <c r="F1553" s="90" t="s">
        <v>4279</v>
      </c>
      <c r="G1553" s="90" t="s">
        <v>4280</v>
      </c>
      <c r="H1553" s="90" t="s">
        <v>4281</v>
      </c>
      <c r="I1553" s="90" t="s">
        <v>4282</v>
      </c>
    </row>
    <row r="1554" spans="1:9" s="90" customFormat="1" x14ac:dyDescent="0.2">
      <c r="A1554" s="90" t="s">
        <v>4876</v>
      </c>
      <c r="B1554" s="90" t="s">
        <v>4284</v>
      </c>
      <c r="C1554" s="90" t="s">
        <v>4285</v>
      </c>
      <c r="D1554" s="117" t="s">
        <v>4286</v>
      </c>
      <c r="E1554" s="90" t="s">
        <v>4287</v>
      </c>
      <c r="F1554" s="90" t="s">
        <v>4284</v>
      </c>
      <c r="G1554" s="90" t="s">
        <v>4285</v>
      </c>
      <c r="H1554" s="90" t="s">
        <v>4286</v>
      </c>
      <c r="I1554" s="90" t="s">
        <v>4287</v>
      </c>
    </row>
    <row r="1555" spans="1:9" s="90" customFormat="1" x14ac:dyDescent="0.2">
      <c r="A1555" s="90" t="s">
        <v>2799</v>
      </c>
      <c r="B1555" s="90" t="s">
        <v>1577</v>
      </c>
      <c r="C1555" s="90" t="s">
        <v>1578</v>
      </c>
      <c r="D1555" s="117" t="s">
        <v>1579</v>
      </c>
      <c r="E1555" s="90" t="s">
        <v>3787</v>
      </c>
    </row>
    <row r="1556" spans="1:9" s="90" customFormat="1" x14ac:dyDescent="0.2">
      <c r="A1556" s="90" t="s">
        <v>2800</v>
      </c>
      <c r="B1556" s="90" t="s">
        <v>1581</v>
      </c>
      <c r="C1556" s="90" t="s">
        <v>1578</v>
      </c>
      <c r="D1556" s="117" t="s">
        <v>1579</v>
      </c>
      <c r="E1556" s="90" t="s">
        <v>3787</v>
      </c>
      <c r="F1556" s="90" t="s">
        <v>1581</v>
      </c>
      <c r="G1556" s="90" t="s">
        <v>3752</v>
      </c>
      <c r="H1556" s="90" t="s">
        <v>1579</v>
      </c>
      <c r="I1556" s="90" t="s">
        <v>3787</v>
      </c>
    </row>
    <row r="1557" spans="1:9" s="90" customFormat="1" x14ac:dyDescent="0.2">
      <c r="A1557" s="90" t="s">
        <v>2801</v>
      </c>
      <c r="B1557" s="90" t="s">
        <v>1583</v>
      </c>
      <c r="C1557" s="90" t="s">
        <v>1584</v>
      </c>
      <c r="D1557" s="117" t="s">
        <v>1585</v>
      </c>
      <c r="E1557" s="90" t="s">
        <v>1586</v>
      </c>
      <c r="F1557" s="90" t="s">
        <v>1583</v>
      </c>
      <c r="G1557" s="90" t="s">
        <v>1584</v>
      </c>
      <c r="H1557" s="90" t="s">
        <v>1585</v>
      </c>
      <c r="I1557" s="90" t="s">
        <v>1586</v>
      </c>
    </row>
    <row r="1558" spans="1:9" s="90" customFormat="1" x14ac:dyDescent="0.2">
      <c r="A1558" s="90" t="s">
        <v>2802</v>
      </c>
      <c r="B1558" s="90" t="s">
        <v>1588</v>
      </c>
      <c r="C1558" s="90" t="s">
        <v>1589</v>
      </c>
      <c r="D1558" s="117" t="s">
        <v>1590</v>
      </c>
      <c r="E1558" s="90" t="s">
        <v>1591</v>
      </c>
      <c r="F1558" s="90" t="s">
        <v>1588</v>
      </c>
      <c r="G1558" s="90" t="s">
        <v>1589</v>
      </c>
      <c r="H1558" s="90" t="s">
        <v>1590</v>
      </c>
      <c r="I1558" s="90" t="s">
        <v>1591</v>
      </c>
    </row>
    <row r="1559" spans="1:9" s="90" customFormat="1" x14ac:dyDescent="0.2">
      <c r="A1559" s="90" t="s">
        <v>2803</v>
      </c>
      <c r="B1559" s="90" t="s">
        <v>1593</v>
      </c>
      <c r="C1559" s="90" t="s">
        <v>1594</v>
      </c>
      <c r="D1559" s="117" t="s">
        <v>1595</v>
      </c>
      <c r="E1559" s="90" t="s">
        <v>1596</v>
      </c>
      <c r="F1559" s="90" t="s">
        <v>1593</v>
      </c>
      <c r="G1559" s="90" t="s">
        <v>1594</v>
      </c>
      <c r="H1559" s="90" t="s">
        <v>1595</v>
      </c>
      <c r="I1559" s="90" t="s">
        <v>1596</v>
      </c>
    </row>
    <row r="1560" spans="1:9" s="90" customFormat="1" x14ac:dyDescent="0.2">
      <c r="A1560" s="90" t="s">
        <v>4877</v>
      </c>
      <c r="B1560" s="90" t="s">
        <v>4289</v>
      </c>
      <c r="C1560" s="90" t="s">
        <v>4290</v>
      </c>
      <c r="D1560" s="117" t="s">
        <v>4291</v>
      </c>
      <c r="E1560" s="90" t="s">
        <v>4290</v>
      </c>
      <c r="F1560" s="90" t="s">
        <v>4289</v>
      </c>
      <c r="G1560" s="90" t="s">
        <v>4290</v>
      </c>
      <c r="H1560" s="90" t="s">
        <v>4291</v>
      </c>
      <c r="I1560" s="90" t="s">
        <v>4290</v>
      </c>
    </row>
    <row r="1561" spans="1:9" s="90" customFormat="1" x14ac:dyDescent="0.2">
      <c r="A1561" s="90" t="s">
        <v>4878</v>
      </c>
      <c r="B1561" s="90" t="s">
        <v>4293</v>
      </c>
      <c r="C1561" s="90" t="s">
        <v>4294</v>
      </c>
      <c r="D1561" s="117" t="s">
        <v>4295</v>
      </c>
      <c r="E1561" s="90" t="s">
        <v>4294</v>
      </c>
      <c r="F1561" s="90" t="s">
        <v>4293</v>
      </c>
      <c r="G1561" s="90" t="s">
        <v>4294</v>
      </c>
      <c r="H1561" s="90" t="s">
        <v>4295</v>
      </c>
      <c r="I1561" s="90" t="s">
        <v>4294</v>
      </c>
    </row>
    <row r="1562" spans="1:9" s="90" customFormat="1" x14ac:dyDescent="0.2">
      <c r="A1562" s="90" t="s">
        <v>4879</v>
      </c>
      <c r="B1562" s="90" t="s">
        <v>5235</v>
      </c>
      <c r="C1562" s="90" t="s">
        <v>5236</v>
      </c>
      <c r="D1562" s="117" t="s">
        <v>5237</v>
      </c>
      <c r="E1562" s="90" t="s">
        <v>5236</v>
      </c>
      <c r="F1562" s="90" t="s">
        <v>5235</v>
      </c>
      <c r="G1562" s="90" t="s">
        <v>5236</v>
      </c>
      <c r="H1562" s="90" t="s">
        <v>5237</v>
      </c>
      <c r="I1562" s="90" t="s">
        <v>5236</v>
      </c>
    </row>
    <row r="1563" spans="1:9" s="90" customFormat="1" x14ac:dyDescent="0.2">
      <c r="A1563" s="90" t="s">
        <v>4880</v>
      </c>
      <c r="B1563" s="90" t="s">
        <v>5238</v>
      </c>
      <c r="C1563" s="90" t="s">
        <v>5239</v>
      </c>
      <c r="D1563" s="117" t="s">
        <v>5240</v>
      </c>
      <c r="E1563" s="90" t="s">
        <v>5241</v>
      </c>
      <c r="F1563" s="90" t="s">
        <v>5238</v>
      </c>
      <c r="G1563" s="90" t="s">
        <v>5239</v>
      </c>
      <c r="H1563" s="90" t="s">
        <v>5240</v>
      </c>
      <c r="I1563" s="90" t="s">
        <v>5241</v>
      </c>
    </row>
    <row r="1564" spans="1:9" s="90" customFormat="1" x14ac:dyDescent="0.2">
      <c r="A1564" s="90" t="s">
        <v>4881</v>
      </c>
      <c r="B1564" s="90" t="s">
        <v>5242</v>
      </c>
      <c r="C1564" s="90" t="s">
        <v>5243</v>
      </c>
      <c r="D1564" s="117" t="s">
        <v>5244</v>
      </c>
      <c r="E1564" s="90" t="s">
        <v>5245</v>
      </c>
      <c r="F1564" s="90" t="s">
        <v>5242</v>
      </c>
      <c r="G1564" s="90" t="s">
        <v>5243</v>
      </c>
      <c r="H1564" s="90" t="s">
        <v>5244</v>
      </c>
      <c r="I1564" s="90" t="s">
        <v>5245</v>
      </c>
    </row>
    <row r="1565" spans="1:9" s="90" customFormat="1" x14ac:dyDescent="0.2">
      <c r="A1565" s="90" t="s">
        <v>4882</v>
      </c>
      <c r="B1565" s="90" t="s">
        <v>5246</v>
      </c>
      <c r="C1565" s="90" t="s">
        <v>5247</v>
      </c>
      <c r="D1565" s="117" t="s">
        <v>5248</v>
      </c>
      <c r="E1565" s="90" t="s">
        <v>5249</v>
      </c>
      <c r="F1565" s="90" t="s">
        <v>5246</v>
      </c>
      <c r="G1565" s="90" t="s">
        <v>5247</v>
      </c>
      <c r="H1565" s="90" t="s">
        <v>5248</v>
      </c>
      <c r="I1565" s="90" t="s">
        <v>5249</v>
      </c>
    </row>
    <row r="1566" spans="1:9" s="90" customFormat="1" x14ac:dyDescent="0.2">
      <c r="A1566" s="90" t="s">
        <v>4883</v>
      </c>
      <c r="B1566" s="90" t="s">
        <v>5250</v>
      </c>
      <c r="C1566" s="90" t="s">
        <v>5251</v>
      </c>
      <c r="D1566" s="117" t="s">
        <v>5252</v>
      </c>
      <c r="E1566" s="90" t="s">
        <v>5253</v>
      </c>
      <c r="F1566" s="90" t="s">
        <v>5250</v>
      </c>
      <c r="G1566" s="90" t="s">
        <v>5251</v>
      </c>
      <c r="H1566" s="90" t="s">
        <v>5252</v>
      </c>
      <c r="I1566" s="90" t="s">
        <v>5253</v>
      </c>
    </row>
    <row r="1567" spans="1:9" s="90" customFormat="1" x14ac:dyDescent="0.2">
      <c r="A1567" s="90" t="s">
        <v>4884</v>
      </c>
      <c r="B1567" s="90" t="s">
        <v>5254</v>
      </c>
      <c r="C1567" s="90" t="s">
        <v>5255</v>
      </c>
      <c r="D1567" s="117" t="s">
        <v>5256</v>
      </c>
      <c r="E1567" s="90" t="s">
        <v>5257</v>
      </c>
      <c r="F1567" s="90" t="s">
        <v>5254</v>
      </c>
      <c r="G1567" s="90" t="s">
        <v>5255</v>
      </c>
      <c r="H1567" s="90" t="s">
        <v>5256</v>
      </c>
      <c r="I1567" s="90" t="s">
        <v>5257</v>
      </c>
    </row>
    <row r="1568" spans="1:9" s="90" customFormat="1" x14ac:dyDescent="0.2">
      <c r="A1568" s="90" t="s">
        <v>4885</v>
      </c>
      <c r="B1568" s="90" t="s">
        <v>5258</v>
      </c>
      <c r="C1568" s="90" t="s">
        <v>5259</v>
      </c>
      <c r="D1568" s="117" t="s">
        <v>5260</v>
      </c>
      <c r="E1568" s="90" t="s">
        <v>5261</v>
      </c>
      <c r="F1568" s="90" t="s">
        <v>5258</v>
      </c>
      <c r="G1568" s="90" t="s">
        <v>5259</v>
      </c>
      <c r="H1568" s="90" t="s">
        <v>5260</v>
      </c>
      <c r="I1568" s="90" t="s">
        <v>5261</v>
      </c>
    </row>
    <row r="1569" spans="1:9" s="90" customFormat="1" x14ac:dyDescent="0.2">
      <c r="A1569" s="90" t="s">
        <v>4886</v>
      </c>
      <c r="B1569" s="90" t="s">
        <v>5262</v>
      </c>
      <c r="C1569" s="90" t="s">
        <v>5263</v>
      </c>
      <c r="D1569" s="117" t="s">
        <v>5264</v>
      </c>
      <c r="E1569" s="90" t="s">
        <v>5265</v>
      </c>
      <c r="F1569" s="90" t="s">
        <v>5262</v>
      </c>
      <c r="G1569" s="90" t="s">
        <v>5263</v>
      </c>
      <c r="H1569" s="90" t="s">
        <v>5264</v>
      </c>
      <c r="I1569" s="90" t="s">
        <v>5265</v>
      </c>
    </row>
    <row r="1570" spans="1:9" s="90" customFormat="1" x14ac:dyDescent="0.2">
      <c r="A1570" s="90" t="s">
        <v>4887</v>
      </c>
      <c r="B1570" s="90" t="s">
        <v>5266</v>
      </c>
      <c r="C1570" s="90" t="s">
        <v>5267</v>
      </c>
      <c r="D1570" s="117" t="s">
        <v>5268</v>
      </c>
      <c r="E1570" s="90" t="s">
        <v>5269</v>
      </c>
      <c r="F1570" s="90" t="s">
        <v>5266</v>
      </c>
      <c r="G1570" s="90" t="s">
        <v>5267</v>
      </c>
      <c r="H1570" s="90" t="s">
        <v>5268</v>
      </c>
      <c r="I1570" s="90" t="s">
        <v>5269</v>
      </c>
    </row>
    <row r="1571" spans="1:9" s="90" customFormat="1" x14ac:dyDescent="0.2">
      <c r="A1571" s="90" t="s">
        <v>4888</v>
      </c>
      <c r="B1571" s="90" t="s">
        <v>5270</v>
      </c>
      <c r="C1571" s="90" t="s">
        <v>5271</v>
      </c>
      <c r="D1571" s="117" t="s">
        <v>5272</v>
      </c>
      <c r="E1571" s="90" t="s">
        <v>5273</v>
      </c>
      <c r="F1571" s="90" t="s">
        <v>5270</v>
      </c>
      <c r="G1571" s="90" t="s">
        <v>5271</v>
      </c>
      <c r="H1571" s="90" t="s">
        <v>5272</v>
      </c>
      <c r="I1571" s="90" t="s">
        <v>5273</v>
      </c>
    </row>
    <row r="1572" spans="1:9" s="90" customFormat="1" x14ac:dyDescent="0.2">
      <c r="A1572" s="90" t="s">
        <v>4889</v>
      </c>
      <c r="B1572" s="90" t="s">
        <v>5274</v>
      </c>
      <c r="C1572" s="90" t="s">
        <v>5275</v>
      </c>
      <c r="D1572" s="117" t="s">
        <v>5276</v>
      </c>
      <c r="E1572" s="90" t="s">
        <v>5277</v>
      </c>
      <c r="F1572" s="90" t="s">
        <v>5274</v>
      </c>
      <c r="G1572" s="90" t="s">
        <v>5275</v>
      </c>
      <c r="H1572" s="90" t="s">
        <v>5276</v>
      </c>
      <c r="I1572" s="90" t="s">
        <v>5277</v>
      </c>
    </row>
    <row r="1573" spans="1:9" s="90" customFormat="1" x14ac:dyDescent="0.2">
      <c r="A1573" s="90" t="s">
        <v>4890</v>
      </c>
      <c r="B1573" s="90" t="s">
        <v>5278</v>
      </c>
      <c r="C1573" s="90" t="s">
        <v>5279</v>
      </c>
      <c r="D1573" s="117" t="s">
        <v>5280</v>
      </c>
      <c r="E1573" s="90" t="s">
        <v>5281</v>
      </c>
      <c r="F1573" s="90" t="s">
        <v>5278</v>
      </c>
      <c r="G1573" s="90" t="s">
        <v>5279</v>
      </c>
      <c r="H1573" s="90" t="s">
        <v>5280</v>
      </c>
      <c r="I1573" s="90" t="s">
        <v>5281</v>
      </c>
    </row>
    <row r="1574" spans="1:9" s="90" customFormat="1" x14ac:dyDescent="0.2">
      <c r="A1574" s="90" t="s">
        <v>4891</v>
      </c>
      <c r="B1574" s="90" t="s">
        <v>5282</v>
      </c>
      <c r="C1574" s="90" t="s">
        <v>5283</v>
      </c>
      <c r="D1574" s="117" t="s">
        <v>5284</v>
      </c>
      <c r="E1574" s="90" t="s">
        <v>5283</v>
      </c>
      <c r="F1574" s="90" t="s">
        <v>5282</v>
      </c>
      <c r="G1574" s="90" t="s">
        <v>5283</v>
      </c>
      <c r="H1574" s="90" t="s">
        <v>5284</v>
      </c>
      <c r="I1574" s="90" t="s">
        <v>5283</v>
      </c>
    </row>
    <row r="1575" spans="1:9" s="90" customFormat="1" x14ac:dyDescent="0.2">
      <c r="A1575" s="90" t="s">
        <v>4892</v>
      </c>
      <c r="B1575" s="90" t="s">
        <v>5285</v>
      </c>
      <c r="C1575" s="90" t="s">
        <v>5286</v>
      </c>
      <c r="D1575" s="117" t="s">
        <v>5287</v>
      </c>
      <c r="E1575" s="90" t="s">
        <v>5288</v>
      </c>
      <c r="F1575" s="90" t="s">
        <v>5285</v>
      </c>
      <c r="G1575" s="90" t="s">
        <v>5286</v>
      </c>
      <c r="H1575" s="90" t="s">
        <v>5287</v>
      </c>
      <c r="I1575" s="90" t="s">
        <v>5288</v>
      </c>
    </row>
    <row r="1576" spans="1:9" s="90" customFormat="1" x14ac:dyDescent="0.2">
      <c r="A1576" s="90" t="s">
        <v>4893</v>
      </c>
      <c r="B1576" s="90" t="s">
        <v>5289</v>
      </c>
      <c r="C1576" s="90" t="s">
        <v>5290</v>
      </c>
      <c r="D1576" s="117" t="s">
        <v>5291</v>
      </c>
      <c r="E1576" s="90" t="s">
        <v>5292</v>
      </c>
      <c r="F1576" s="90" t="s">
        <v>5289</v>
      </c>
      <c r="G1576" s="90" t="s">
        <v>5290</v>
      </c>
      <c r="H1576" s="90" t="s">
        <v>5291</v>
      </c>
      <c r="I1576" s="90" t="s">
        <v>5292</v>
      </c>
    </row>
    <row r="1577" spans="1:9" s="90" customFormat="1" x14ac:dyDescent="0.2">
      <c r="A1577" s="90" t="s">
        <v>4894</v>
      </c>
      <c r="B1577" s="90" t="s">
        <v>5293</v>
      </c>
      <c r="C1577" s="90" t="s">
        <v>5294</v>
      </c>
      <c r="D1577" s="117" t="s">
        <v>5295</v>
      </c>
      <c r="E1577" s="90" t="s">
        <v>5296</v>
      </c>
      <c r="F1577" s="90" t="s">
        <v>5293</v>
      </c>
      <c r="G1577" s="90" t="s">
        <v>5294</v>
      </c>
      <c r="H1577" s="90" t="s">
        <v>5295</v>
      </c>
      <c r="I1577" s="90" t="s">
        <v>5296</v>
      </c>
    </row>
    <row r="1578" spans="1:9" s="90" customFormat="1" x14ac:dyDescent="0.2">
      <c r="A1578" s="90" t="s">
        <v>4895</v>
      </c>
      <c r="B1578" s="90" t="s">
        <v>5297</v>
      </c>
      <c r="C1578" s="90" t="s">
        <v>5298</v>
      </c>
      <c r="D1578" s="117" t="s">
        <v>5299</v>
      </c>
      <c r="E1578" s="90" t="s">
        <v>5298</v>
      </c>
      <c r="F1578" s="90" t="s">
        <v>5297</v>
      </c>
      <c r="G1578" s="90" t="s">
        <v>5298</v>
      </c>
      <c r="H1578" s="90" t="s">
        <v>5299</v>
      </c>
      <c r="I1578" s="90" t="s">
        <v>5298</v>
      </c>
    </row>
    <row r="1579" spans="1:9" s="90" customFormat="1" x14ac:dyDescent="0.2">
      <c r="A1579" s="90" t="s">
        <v>4896</v>
      </c>
      <c r="B1579" s="90" t="s">
        <v>5300</v>
      </c>
      <c r="C1579" s="90" t="s">
        <v>5301</v>
      </c>
      <c r="D1579" s="117" t="s">
        <v>5302</v>
      </c>
      <c r="E1579" s="90" t="s">
        <v>5303</v>
      </c>
      <c r="F1579" s="90" t="s">
        <v>5300</v>
      </c>
      <c r="G1579" s="90" t="s">
        <v>5301</v>
      </c>
      <c r="H1579" s="90" t="s">
        <v>5302</v>
      </c>
      <c r="I1579" s="90" t="s">
        <v>5303</v>
      </c>
    </row>
    <row r="1580" spans="1:9" s="90" customFormat="1" x14ac:dyDescent="0.2">
      <c r="A1580" s="90" t="s">
        <v>4897</v>
      </c>
      <c r="B1580" s="90" t="s">
        <v>5304</v>
      </c>
      <c r="C1580" s="90" t="s">
        <v>5305</v>
      </c>
      <c r="D1580" s="117" t="s">
        <v>5306</v>
      </c>
      <c r="E1580" s="90" t="s">
        <v>5307</v>
      </c>
      <c r="F1580" s="90" t="s">
        <v>5304</v>
      </c>
      <c r="G1580" s="90" t="s">
        <v>5305</v>
      </c>
      <c r="H1580" s="90" t="s">
        <v>5306</v>
      </c>
      <c r="I1580" s="90" t="s">
        <v>5307</v>
      </c>
    </row>
    <row r="1581" spans="1:9" s="90" customFormat="1" x14ac:dyDescent="0.2">
      <c r="A1581" s="90" t="s">
        <v>4898</v>
      </c>
      <c r="B1581" s="90" t="s">
        <v>5308</v>
      </c>
      <c r="C1581" s="90" t="s">
        <v>5309</v>
      </c>
      <c r="D1581" s="117" t="s">
        <v>5310</v>
      </c>
      <c r="E1581" s="90" t="s">
        <v>5311</v>
      </c>
      <c r="F1581" s="90" t="s">
        <v>5308</v>
      </c>
      <c r="G1581" s="90" t="s">
        <v>5309</v>
      </c>
      <c r="H1581" s="90" t="s">
        <v>5310</v>
      </c>
      <c r="I1581" s="90" t="s">
        <v>5311</v>
      </c>
    </row>
    <row r="1582" spans="1:9" s="90" customFormat="1" x14ac:dyDescent="0.2">
      <c r="A1582" s="90" t="s">
        <v>4899</v>
      </c>
      <c r="B1582" s="90" t="s">
        <v>5312</v>
      </c>
      <c r="C1582" s="90" t="s">
        <v>5313</v>
      </c>
      <c r="D1582" s="117" t="s">
        <v>5314</v>
      </c>
      <c r="E1582" s="90" t="s">
        <v>5313</v>
      </c>
      <c r="F1582" s="90" t="s">
        <v>5312</v>
      </c>
      <c r="G1582" s="90" t="s">
        <v>5313</v>
      </c>
      <c r="H1582" s="90" t="s">
        <v>5314</v>
      </c>
      <c r="I1582" s="90" t="s">
        <v>5313</v>
      </c>
    </row>
    <row r="1583" spans="1:9" s="90" customFormat="1" x14ac:dyDescent="0.2">
      <c r="A1583" s="90" t="s">
        <v>4900</v>
      </c>
      <c r="B1583" s="90" t="s">
        <v>5315</v>
      </c>
      <c r="C1583" s="90" t="s">
        <v>5316</v>
      </c>
      <c r="D1583" s="117" t="s">
        <v>5317</v>
      </c>
      <c r="E1583" s="90" t="s">
        <v>5318</v>
      </c>
      <c r="F1583" s="90" t="s">
        <v>5315</v>
      </c>
      <c r="G1583" s="90" t="s">
        <v>5316</v>
      </c>
      <c r="H1583" s="90" t="s">
        <v>5317</v>
      </c>
      <c r="I1583" s="90" t="s">
        <v>5318</v>
      </c>
    </row>
    <row r="1584" spans="1:9" s="90" customFormat="1" x14ac:dyDescent="0.2">
      <c r="A1584" s="90" t="s">
        <v>4901</v>
      </c>
      <c r="B1584" s="90" t="s">
        <v>5319</v>
      </c>
      <c r="C1584" s="90" t="s">
        <v>5320</v>
      </c>
      <c r="D1584" s="117" t="s">
        <v>5321</v>
      </c>
      <c r="E1584" s="90" t="s">
        <v>5322</v>
      </c>
      <c r="F1584" s="90" t="s">
        <v>5319</v>
      </c>
      <c r="G1584" s="90" t="s">
        <v>5320</v>
      </c>
      <c r="H1584" s="90" t="s">
        <v>5321</v>
      </c>
      <c r="I1584" s="90" t="s">
        <v>5322</v>
      </c>
    </row>
    <row r="1585" spans="1:9" s="90" customFormat="1" x14ac:dyDescent="0.2">
      <c r="A1585" s="90" t="s">
        <v>4902</v>
      </c>
      <c r="B1585" s="90" t="s">
        <v>5323</v>
      </c>
      <c r="C1585" s="90" t="s">
        <v>5324</v>
      </c>
      <c r="D1585" s="117" t="s">
        <v>5325</v>
      </c>
      <c r="E1585" s="90" t="s">
        <v>5326</v>
      </c>
      <c r="F1585" s="90" t="s">
        <v>5323</v>
      </c>
      <c r="G1585" s="90" t="s">
        <v>5324</v>
      </c>
      <c r="H1585" s="90" t="s">
        <v>5325</v>
      </c>
      <c r="I1585" s="90" t="s">
        <v>5326</v>
      </c>
    </row>
    <row r="1586" spans="1:9" s="90" customFormat="1" x14ac:dyDescent="0.2">
      <c r="A1586" s="90" t="s">
        <v>4903</v>
      </c>
      <c r="B1586" s="90" t="s">
        <v>5327</v>
      </c>
      <c r="C1586" s="90" t="s">
        <v>5328</v>
      </c>
      <c r="D1586" s="117" t="s">
        <v>5329</v>
      </c>
      <c r="E1586" s="90" t="s">
        <v>5328</v>
      </c>
      <c r="F1586" s="90" t="s">
        <v>5327</v>
      </c>
      <c r="G1586" s="90" t="s">
        <v>5328</v>
      </c>
      <c r="H1586" s="90" t="s">
        <v>5329</v>
      </c>
      <c r="I1586" s="90" t="s">
        <v>5328</v>
      </c>
    </row>
    <row r="1587" spans="1:9" s="90" customFormat="1" x14ac:dyDescent="0.2">
      <c r="A1587" s="90" t="s">
        <v>4904</v>
      </c>
      <c r="B1587" s="90" t="s">
        <v>5330</v>
      </c>
      <c r="C1587" s="90" t="s">
        <v>5331</v>
      </c>
      <c r="D1587" s="117" t="s">
        <v>5332</v>
      </c>
      <c r="E1587" s="90" t="s">
        <v>5333</v>
      </c>
      <c r="F1587" s="90" t="s">
        <v>5330</v>
      </c>
      <c r="G1587" s="90" t="s">
        <v>5331</v>
      </c>
      <c r="H1587" s="90" t="s">
        <v>5332</v>
      </c>
      <c r="I1587" s="90" t="s">
        <v>5333</v>
      </c>
    </row>
    <row r="1588" spans="1:9" s="90" customFormat="1" x14ac:dyDescent="0.2">
      <c r="A1588" s="90" t="s">
        <v>4905</v>
      </c>
      <c r="B1588" s="90" t="s">
        <v>5334</v>
      </c>
      <c r="C1588" s="90" t="s">
        <v>5335</v>
      </c>
      <c r="D1588" s="117" t="s">
        <v>5336</v>
      </c>
      <c r="E1588" s="90" t="s">
        <v>5337</v>
      </c>
      <c r="F1588" s="90" t="s">
        <v>5334</v>
      </c>
      <c r="G1588" s="90" t="s">
        <v>5335</v>
      </c>
      <c r="H1588" s="90" t="s">
        <v>5336</v>
      </c>
      <c r="I1588" s="90" t="s">
        <v>5337</v>
      </c>
    </row>
    <row r="1589" spans="1:9" s="90" customFormat="1" x14ac:dyDescent="0.2">
      <c r="A1589" s="90" t="s">
        <v>4906</v>
      </c>
      <c r="B1589" s="90" t="s">
        <v>5338</v>
      </c>
      <c r="C1589" s="90" t="s">
        <v>5339</v>
      </c>
      <c r="D1589" s="117" t="s">
        <v>5340</v>
      </c>
      <c r="E1589" s="90" t="s">
        <v>5341</v>
      </c>
      <c r="F1589" s="90" t="s">
        <v>5338</v>
      </c>
      <c r="G1589" s="90" t="s">
        <v>5339</v>
      </c>
      <c r="H1589" s="90" t="s">
        <v>5340</v>
      </c>
      <c r="I1589" s="90" t="s">
        <v>5341</v>
      </c>
    </row>
    <row r="1590" spans="1:9" s="90" customFormat="1" x14ac:dyDescent="0.2">
      <c r="A1590" s="90" t="s">
        <v>2804</v>
      </c>
      <c r="B1590" s="90" t="s">
        <v>1598</v>
      </c>
      <c r="C1590" s="90" t="s">
        <v>1599</v>
      </c>
      <c r="D1590" s="117" t="s">
        <v>1598</v>
      </c>
      <c r="E1590" s="90" t="s">
        <v>1598</v>
      </c>
      <c r="F1590" s="90" t="s">
        <v>1598</v>
      </c>
      <c r="G1590" s="90" t="s">
        <v>1599</v>
      </c>
      <c r="H1590" s="90" t="s">
        <v>1598</v>
      </c>
      <c r="I1590" s="90" t="s">
        <v>1598</v>
      </c>
    </row>
    <row r="1591" spans="1:9" s="90" customFormat="1" x14ac:dyDescent="0.2">
      <c r="A1591" s="90" t="s">
        <v>2805</v>
      </c>
      <c r="B1591" s="90" t="s">
        <v>1588</v>
      </c>
      <c r="C1591" s="90" t="s">
        <v>1589</v>
      </c>
      <c r="D1591" s="117" t="s">
        <v>1590</v>
      </c>
      <c r="E1591" s="90" t="s">
        <v>1591</v>
      </c>
      <c r="F1591" s="90" t="s">
        <v>1588</v>
      </c>
      <c r="G1591" s="90" t="s">
        <v>1589</v>
      </c>
      <c r="H1591" s="90" t="s">
        <v>1590</v>
      </c>
      <c r="I1591" s="90" t="s">
        <v>1591</v>
      </c>
    </row>
    <row r="1592" spans="1:9" s="90" customFormat="1" x14ac:dyDescent="0.2">
      <c r="A1592" s="90" t="s">
        <v>2806</v>
      </c>
      <c r="B1592" s="90" t="s">
        <v>1593</v>
      </c>
      <c r="C1592" s="90" t="s">
        <v>1594</v>
      </c>
      <c r="D1592" s="117" t="s">
        <v>1595</v>
      </c>
      <c r="E1592" s="90" t="s">
        <v>1596</v>
      </c>
      <c r="F1592" s="90" t="s">
        <v>1593</v>
      </c>
      <c r="G1592" s="90" t="s">
        <v>1594</v>
      </c>
      <c r="H1592" s="90" t="s">
        <v>1595</v>
      </c>
      <c r="I1592" s="90" t="s">
        <v>1596</v>
      </c>
    </row>
    <row r="1593" spans="1:9" s="90" customFormat="1" x14ac:dyDescent="0.2">
      <c r="A1593" s="90" t="s">
        <v>4907</v>
      </c>
      <c r="B1593" s="90" t="s">
        <v>4325</v>
      </c>
      <c r="C1593" s="90" t="s">
        <v>4326</v>
      </c>
      <c r="D1593" s="117" t="s">
        <v>4327</v>
      </c>
      <c r="E1593" s="90" t="s">
        <v>4326</v>
      </c>
      <c r="F1593" s="90" t="s">
        <v>4325</v>
      </c>
      <c r="G1593" s="90" t="s">
        <v>4326</v>
      </c>
      <c r="H1593" s="90" t="s">
        <v>4327</v>
      </c>
      <c r="I1593" s="90" t="s">
        <v>4326</v>
      </c>
    </row>
    <row r="1594" spans="1:9" s="90" customFormat="1" x14ac:dyDescent="0.2">
      <c r="A1594" s="90" t="s">
        <v>4908</v>
      </c>
      <c r="B1594" s="90" t="s">
        <v>4329</v>
      </c>
      <c r="C1594" s="90" t="s">
        <v>4330</v>
      </c>
      <c r="D1594" s="117" t="s">
        <v>4331</v>
      </c>
      <c r="E1594" s="90" t="s">
        <v>4330</v>
      </c>
      <c r="F1594" s="90" t="s">
        <v>4329</v>
      </c>
      <c r="G1594" s="90" t="s">
        <v>4330</v>
      </c>
      <c r="H1594" s="90" t="s">
        <v>4331</v>
      </c>
      <c r="I1594" s="90" t="s">
        <v>4330</v>
      </c>
    </row>
    <row r="1595" spans="1:9" s="90" customFormat="1" x14ac:dyDescent="0.2">
      <c r="A1595" s="90" t="s">
        <v>4909</v>
      </c>
      <c r="B1595" s="90" t="s">
        <v>4333</v>
      </c>
      <c r="C1595" s="90" t="s">
        <v>4334</v>
      </c>
      <c r="D1595" s="117" t="s">
        <v>4335</v>
      </c>
      <c r="E1595" s="90" t="s">
        <v>4334</v>
      </c>
      <c r="F1595" s="90" t="s">
        <v>4333</v>
      </c>
      <c r="G1595" s="90" t="s">
        <v>4334</v>
      </c>
      <c r="H1595" s="90" t="s">
        <v>4335</v>
      </c>
      <c r="I1595" s="90" t="s">
        <v>4334</v>
      </c>
    </row>
    <row r="1596" spans="1:9" s="90" customFormat="1" x14ac:dyDescent="0.2">
      <c r="A1596" s="90" t="s">
        <v>4910</v>
      </c>
      <c r="B1596" s="90" t="s">
        <v>4337</v>
      </c>
      <c r="C1596" s="90" t="s">
        <v>4338</v>
      </c>
      <c r="D1596" s="117" t="s">
        <v>4339</v>
      </c>
      <c r="E1596" s="90" t="s">
        <v>4338</v>
      </c>
      <c r="F1596" s="90" t="s">
        <v>4337</v>
      </c>
      <c r="G1596" s="90" t="s">
        <v>4338</v>
      </c>
      <c r="H1596" s="90" t="s">
        <v>4339</v>
      </c>
      <c r="I1596" s="90" t="s">
        <v>4338</v>
      </c>
    </row>
    <row r="1597" spans="1:9" s="90" customFormat="1" x14ac:dyDescent="0.2">
      <c r="A1597" s="90" t="s">
        <v>4911</v>
      </c>
      <c r="B1597" s="90" t="s">
        <v>4341</v>
      </c>
      <c r="C1597" s="90" t="s">
        <v>4342</v>
      </c>
      <c r="D1597" s="117" t="s">
        <v>4343</v>
      </c>
      <c r="E1597" s="90" t="s">
        <v>4342</v>
      </c>
      <c r="F1597" s="90" t="s">
        <v>4341</v>
      </c>
      <c r="G1597" s="90" t="s">
        <v>4342</v>
      </c>
      <c r="H1597" s="90" t="s">
        <v>4343</v>
      </c>
      <c r="I1597" s="90" t="s">
        <v>4342</v>
      </c>
    </row>
    <row r="1598" spans="1:9" s="90" customFormat="1" x14ac:dyDescent="0.2">
      <c r="A1598" s="90" t="s">
        <v>4912</v>
      </c>
      <c r="B1598" s="90" t="s">
        <v>4345</v>
      </c>
      <c r="C1598" s="90" t="s">
        <v>4346</v>
      </c>
      <c r="D1598" s="117" t="s">
        <v>4347</v>
      </c>
      <c r="E1598" s="90" t="s">
        <v>4346</v>
      </c>
      <c r="F1598" s="90" t="s">
        <v>4345</v>
      </c>
      <c r="G1598" s="90" t="s">
        <v>4346</v>
      </c>
      <c r="H1598" s="90" t="s">
        <v>4347</v>
      </c>
      <c r="I1598" s="90" t="s">
        <v>4346</v>
      </c>
    </row>
    <row r="1599" spans="1:9" s="90" customFormat="1" x14ac:dyDescent="0.2">
      <c r="A1599" s="90" t="s">
        <v>4913</v>
      </c>
      <c r="B1599" s="90" t="s">
        <v>4349</v>
      </c>
      <c r="C1599" s="90" t="s">
        <v>4350</v>
      </c>
      <c r="D1599" s="117" t="s">
        <v>4351</v>
      </c>
      <c r="E1599" s="90" t="s">
        <v>4350</v>
      </c>
      <c r="F1599" s="90" t="s">
        <v>4349</v>
      </c>
      <c r="G1599" s="90" t="s">
        <v>4350</v>
      </c>
      <c r="H1599" s="90" t="s">
        <v>4351</v>
      </c>
      <c r="I1599" s="90" t="s">
        <v>4350</v>
      </c>
    </row>
    <row r="1600" spans="1:9" s="90" customFormat="1" x14ac:dyDescent="0.2">
      <c r="A1600" s="90" t="s">
        <v>4914</v>
      </c>
      <c r="B1600" s="90" t="s">
        <v>4353</v>
      </c>
      <c r="C1600" s="90" t="s">
        <v>4354</v>
      </c>
      <c r="D1600" s="117" t="s">
        <v>4355</v>
      </c>
      <c r="E1600" s="90" t="s">
        <v>4354</v>
      </c>
      <c r="F1600" s="90" t="s">
        <v>4353</v>
      </c>
      <c r="G1600" s="90" t="s">
        <v>4354</v>
      </c>
      <c r="H1600" s="90" t="s">
        <v>4355</v>
      </c>
      <c r="I1600" s="90" t="s">
        <v>4354</v>
      </c>
    </row>
    <row r="1601" spans="1:9" s="90" customFormat="1" x14ac:dyDescent="0.2">
      <c r="A1601" s="90" t="s">
        <v>4915</v>
      </c>
      <c r="B1601" s="90" t="s">
        <v>4357</v>
      </c>
      <c r="C1601" s="90" t="s">
        <v>4358</v>
      </c>
      <c r="D1601" s="117" t="s">
        <v>4359</v>
      </c>
      <c r="E1601" s="90" t="s">
        <v>4358</v>
      </c>
      <c r="F1601" s="90" t="s">
        <v>4357</v>
      </c>
      <c r="G1601" s="90" t="s">
        <v>4358</v>
      </c>
      <c r="H1601" s="90" t="s">
        <v>4359</v>
      </c>
      <c r="I1601" s="90" t="s">
        <v>4358</v>
      </c>
    </row>
    <row r="1602" spans="1:9" s="90" customFormat="1" x14ac:dyDescent="0.2">
      <c r="A1602" s="90" t="s">
        <v>4916</v>
      </c>
      <c r="B1602" s="90" t="s">
        <v>4361</v>
      </c>
      <c r="C1602" s="90" t="s">
        <v>4362</v>
      </c>
      <c r="D1602" s="117" t="s">
        <v>4363</v>
      </c>
      <c r="E1602" s="90" t="s">
        <v>4362</v>
      </c>
      <c r="F1602" s="90" t="s">
        <v>4361</v>
      </c>
      <c r="G1602" s="90" t="s">
        <v>4362</v>
      </c>
      <c r="H1602" s="90" t="s">
        <v>4363</v>
      </c>
      <c r="I1602" s="90" t="s">
        <v>4362</v>
      </c>
    </row>
    <row r="1603" spans="1:9" x14ac:dyDescent="0.2">
      <c r="A1603" s="123" t="s">
        <v>2807</v>
      </c>
      <c r="B1603" s="90" t="s">
        <v>5459</v>
      </c>
      <c r="C1603" s="90" t="s">
        <v>5460</v>
      </c>
      <c r="D1603" s="117" t="s">
        <v>5461</v>
      </c>
      <c r="E1603" s="90" t="s">
        <v>5211</v>
      </c>
      <c r="F1603" s="90" t="s">
        <v>5210</v>
      </c>
      <c r="G1603" s="90" t="s">
        <v>5462</v>
      </c>
      <c r="H1603" s="90" t="s">
        <v>5463</v>
      </c>
      <c r="I1603" s="90" t="s">
        <v>5211</v>
      </c>
    </row>
    <row r="1604" spans="1:9" s="90" customFormat="1" x14ac:dyDescent="0.2">
      <c r="A1604" s="90" t="s">
        <v>4917</v>
      </c>
      <c r="B1604" s="90" t="s">
        <v>4366</v>
      </c>
      <c r="C1604" s="90" t="s">
        <v>4367</v>
      </c>
      <c r="D1604" s="117" t="s">
        <v>4368</v>
      </c>
      <c r="E1604" s="90" t="s">
        <v>4369</v>
      </c>
      <c r="F1604" s="90" t="s">
        <v>4366</v>
      </c>
      <c r="G1604" s="90" t="s">
        <v>4367</v>
      </c>
      <c r="H1604" s="90" t="s">
        <v>4368</v>
      </c>
      <c r="I1604" s="90" t="s">
        <v>4369</v>
      </c>
    </row>
    <row r="1605" spans="1:9" s="90" customFormat="1" x14ac:dyDescent="0.2">
      <c r="A1605" s="90" t="s">
        <v>4918</v>
      </c>
      <c r="B1605" s="90" t="s">
        <v>4366</v>
      </c>
      <c r="C1605" s="90" t="s">
        <v>4367</v>
      </c>
      <c r="D1605" s="117" t="s">
        <v>4368</v>
      </c>
      <c r="E1605" s="90" t="s">
        <v>4369</v>
      </c>
      <c r="F1605" s="90" t="s">
        <v>4366</v>
      </c>
      <c r="G1605" s="90" t="s">
        <v>4367</v>
      </c>
      <c r="H1605" s="90" t="s">
        <v>4368</v>
      </c>
      <c r="I1605" s="90" t="s">
        <v>4369</v>
      </c>
    </row>
    <row r="1606" spans="1:9" s="90" customFormat="1" x14ac:dyDescent="0.2">
      <c r="A1606" s="90" t="s">
        <v>4919</v>
      </c>
      <c r="B1606" s="90" t="s">
        <v>4366</v>
      </c>
      <c r="C1606" s="90" t="s">
        <v>4367</v>
      </c>
      <c r="D1606" s="117" t="s">
        <v>4368</v>
      </c>
      <c r="E1606" s="90" t="s">
        <v>4369</v>
      </c>
      <c r="F1606" s="90" t="s">
        <v>4366</v>
      </c>
      <c r="G1606" s="90" t="s">
        <v>4367</v>
      </c>
      <c r="H1606" s="90" t="s">
        <v>4368</v>
      </c>
      <c r="I1606" s="90" t="s">
        <v>4369</v>
      </c>
    </row>
    <row r="1607" spans="1:9" s="90" customFormat="1" x14ac:dyDescent="0.2">
      <c r="A1607" s="90" t="s">
        <v>4920</v>
      </c>
      <c r="B1607" s="90" t="s">
        <v>1588</v>
      </c>
      <c r="C1607" s="90" t="s">
        <v>1589</v>
      </c>
      <c r="D1607" s="117" t="s">
        <v>1590</v>
      </c>
      <c r="E1607" s="90" t="s">
        <v>1591</v>
      </c>
      <c r="F1607" s="90" t="s">
        <v>1588</v>
      </c>
      <c r="G1607" s="90" t="s">
        <v>1589</v>
      </c>
      <c r="H1607" s="90" t="s">
        <v>1590</v>
      </c>
      <c r="I1607" s="90" t="s">
        <v>1591</v>
      </c>
    </row>
    <row r="1608" spans="1:9" s="90" customFormat="1" x14ac:dyDescent="0.2">
      <c r="A1608" s="90" t="s">
        <v>4921</v>
      </c>
      <c r="B1608" s="90" t="s">
        <v>1593</v>
      </c>
      <c r="C1608" s="90" t="s">
        <v>1594</v>
      </c>
      <c r="D1608" s="117" t="s">
        <v>1595</v>
      </c>
      <c r="E1608" s="90" t="s">
        <v>1596</v>
      </c>
      <c r="F1608" s="90" t="s">
        <v>1593</v>
      </c>
      <c r="G1608" s="90" t="s">
        <v>1594</v>
      </c>
      <c r="H1608" s="90" t="s">
        <v>1595</v>
      </c>
      <c r="I1608" s="90" t="s">
        <v>1596</v>
      </c>
    </row>
    <row r="1609" spans="1:9" s="90" customFormat="1" x14ac:dyDescent="0.2">
      <c r="A1609" s="90" t="s">
        <v>4922</v>
      </c>
      <c r="B1609" s="90" t="s">
        <v>4375</v>
      </c>
      <c r="C1609" s="90" t="s">
        <v>4376</v>
      </c>
      <c r="D1609" s="117" t="s">
        <v>4377</v>
      </c>
      <c r="E1609" s="90" t="s">
        <v>4378</v>
      </c>
      <c r="F1609" s="90" t="s">
        <v>4375</v>
      </c>
      <c r="G1609" s="90" t="s">
        <v>4376</v>
      </c>
      <c r="H1609" s="90" t="s">
        <v>4377</v>
      </c>
      <c r="I1609" s="90" t="s">
        <v>4378</v>
      </c>
    </row>
    <row r="1610" spans="1:9" s="90" customFormat="1" x14ac:dyDescent="0.2">
      <c r="A1610" s="90" t="s">
        <v>4923</v>
      </c>
      <c r="B1610" s="90" t="s">
        <v>4380</v>
      </c>
      <c r="C1610" s="90" t="s">
        <v>4381</v>
      </c>
      <c r="D1610" s="117" t="s">
        <v>4382</v>
      </c>
      <c r="E1610" s="90" t="s">
        <v>4383</v>
      </c>
      <c r="F1610" s="90" t="s">
        <v>4380</v>
      </c>
      <c r="G1610" s="90" t="s">
        <v>4381</v>
      </c>
      <c r="H1610" s="90" t="s">
        <v>4382</v>
      </c>
      <c r="I1610" s="90" t="s">
        <v>4383</v>
      </c>
    </row>
    <row r="1611" spans="1:9" s="90" customFormat="1" x14ac:dyDescent="0.2">
      <c r="A1611" s="90" t="s">
        <v>4924</v>
      </c>
      <c r="B1611" s="90" t="s">
        <v>4385</v>
      </c>
      <c r="C1611" s="90" t="s">
        <v>4386</v>
      </c>
      <c r="D1611" s="117" t="s">
        <v>4387</v>
      </c>
      <c r="E1611" s="90" t="s">
        <v>4388</v>
      </c>
      <c r="F1611" s="90" t="s">
        <v>4385</v>
      </c>
      <c r="G1611" s="90" t="s">
        <v>4386</v>
      </c>
      <c r="H1611" s="90" t="s">
        <v>4387</v>
      </c>
      <c r="I1611" s="90" t="s">
        <v>4388</v>
      </c>
    </row>
    <row r="1612" spans="1:9" s="90" customFormat="1" x14ac:dyDescent="0.2">
      <c r="A1612" s="90" t="s">
        <v>4925</v>
      </c>
      <c r="B1612" s="90" t="s">
        <v>4385</v>
      </c>
      <c r="C1612" s="90" t="s">
        <v>4386</v>
      </c>
      <c r="D1612" s="117" t="s">
        <v>4387</v>
      </c>
      <c r="E1612" s="90" t="s">
        <v>4388</v>
      </c>
      <c r="F1612" s="90" t="s">
        <v>4385</v>
      </c>
      <c r="G1612" s="90" t="s">
        <v>4386</v>
      </c>
      <c r="H1612" s="90" t="s">
        <v>4387</v>
      </c>
      <c r="I1612" s="90" t="s">
        <v>4388</v>
      </c>
    </row>
    <row r="1613" spans="1:9" s="90" customFormat="1" x14ac:dyDescent="0.2">
      <c r="A1613" s="90" t="s">
        <v>4926</v>
      </c>
      <c r="B1613" s="90" t="s">
        <v>4385</v>
      </c>
      <c r="C1613" s="90" t="s">
        <v>4386</v>
      </c>
      <c r="D1613" s="117" t="s">
        <v>4387</v>
      </c>
      <c r="E1613" s="90" t="s">
        <v>4388</v>
      </c>
      <c r="F1613" s="90" t="s">
        <v>4385</v>
      </c>
      <c r="G1613" s="90" t="s">
        <v>4386</v>
      </c>
      <c r="H1613" s="90" t="s">
        <v>4387</v>
      </c>
      <c r="I1613" s="90" t="s">
        <v>4388</v>
      </c>
    </row>
    <row r="1614" spans="1:9" s="90" customFormat="1" x14ac:dyDescent="0.2">
      <c r="A1614" s="90" t="s">
        <v>4927</v>
      </c>
      <c r="B1614" s="90" t="s">
        <v>1588</v>
      </c>
      <c r="C1614" s="90" t="s">
        <v>1589</v>
      </c>
      <c r="D1614" s="117" t="s">
        <v>1590</v>
      </c>
      <c r="E1614" s="90" t="s">
        <v>1591</v>
      </c>
      <c r="F1614" s="90" t="s">
        <v>1588</v>
      </c>
      <c r="G1614" s="90" t="s">
        <v>1589</v>
      </c>
      <c r="H1614" s="90" t="s">
        <v>1590</v>
      </c>
      <c r="I1614" s="90" t="s">
        <v>1591</v>
      </c>
    </row>
    <row r="1615" spans="1:9" s="90" customFormat="1" x14ac:dyDescent="0.2">
      <c r="A1615" s="90" t="s">
        <v>4928</v>
      </c>
      <c r="B1615" s="90" t="s">
        <v>1593</v>
      </c>
      <c r="C1615" s="90" t="s">
        <v>1594</v>
      </c>
      <c r="D1615" s="117" t="s">
        <v>1595</v>
      </c>
      <c r="E1615" s="90" t="s">
        <v>1596</v>
      </c>
      <c r="F1615" s="90" t="s">
        <v>1593</v>
      </c>
      <c r="G1615" s="90" t="s">
        <v>1594</v>
      </c>
      <c r="H1615" s="90" t="s">
        <v>1595</v>
      </c>
      <c r="I1615" s="90" t="s">
        <v>1596</v>
      </c>
    </row>
    <row r="1616" spans="1:9" s="90" customFormat="1" x14ac:dyDescent="0.2">
      <c r="A1616" s="90" t="s">
        <v>4929</v>
      </c>
      <c r="B1616" s="90" t="s">
        <v>4375</v>
      </c>
      <c r="C1616" s="90" t="s">
        <v>4376</v>
      </c>
      <c r="D1616" s="117" t="s">
        <v>4377</v>
      </c>
      <c r="E1616" s="90" t="s">
        <v>4378</v>
      </c>
      <c r="F1616" s="90" t="s">
        <v>4375</v>
      </c>
      <c r="G1616" s="90" t="s">
        <v>4376</v>
      </c>
      <c r="H1616" s="90" t="s">
        <v>4377</v>
      </c>
      <c r="I1616" s="90" t="s">
        <v>4378</v>
      </c>
    </row>
    <row r="1617" spans="1:9" s="90" customFormat="1" x14ac:dyDescent="0.2">
      <c r="A1617" s="90" t="s">
        <v>4930</v>
      </c>
      <c r="B1617" s="90" t="s">
        <v>4380</v>
      </c>
      <c r="C1617" s="90" t="s">
        <v>4381</v>
      </c>
      <c r="D1617" s="117" t="s">
        <v>4382</v>
      </c>
      <c r="E1617" s="90" t="s">
        <v>4383</v>
      </c>
      <c r="F1617" s="90" t="s">
        <v>4380</v>
      </c>
      <c r="G1617" s="90" t="s">
        <v>4381</v>
      </c>
      <c r="H1617" s="90" t="s">
        <v>4382</v>
      </c>
      <c r="I1617" s="90" t="s">
        <v>4383</v>
      </c>
    </row>
    <row r="1618" spans="1:9" s="90" customFormat="1" x14ac:dyDescent="0.2">
      <c r="A1618" s="90" t="s">
        <v>2808</v>
      </c>
      <c r="B1618" s="90" t="s">
        <v>5453</v>
      </c>
      <c r="C1618" s="90" t="s">
        <v>5454</v>
      </c>
      <c r="D1618" s="117" t="s">
        <v>5455</v>
      </c>
      <c r="E1618" s="90" t="s">
        <v>1607</v>
      </c>
      <c r="F1618" s="90" t="s">
        <v>1605</v>
      </c>
      <c r="G1618" s="90" t="s">
        <v>1606</v>
      </c>
      <c r="H1618" s="90" t="s">
        <v>1603</v>
      </c>
      <c r="I1618" s="90" t="s">
        <v>1607</v>
      </c>
    </row>
    <row r="1619" spans="1:9" s="90" customFormat="1" x14ac:dyDescent="0.2">
      <c r="A1619" s="90" t="s">
        <v>2809</v>
      </c>
      <c r="B1619" s="90" t="s">
        <v>1609</v>
      </c>
      <c r="C1619" s="90" t="s">
        <v>1610</v>
      </c>
      <c r="D1619" s="117" t="s">
        <v>1611</v>
      </c>
      <c r="E1619" s="90" t="s">
        <v>1612</v>
      </c>
      <c r="F1619" s="90" t="s">
        <v>1609</v>
      </c>
      <c r="G1619" s="90" t="s">
        <v>1610</v>
      </c>
      <c r="H1619" s="90" t="s">
        <v>1611</v>
      </c>
      <c r="I1619" s="90" t="s">
        <v>1612</v>
      </c>
    </row>
    <row r="1620" spans="1:9" s="90" customFormat="1" x14ac:dyDescent="0.2">
      <c r="A1620" s="90" t="s">
        <v>2810</v>
      </c>
      <c r="B1620" s="90" t="s">
        <v>1614</v>
      </c>
      <c r="C1620" s="90" t="s">
        <v>1615</v>
      </c>
      <c r="D1620" s="117" t="s">
        <v>1616</v>
      </c>
      <c r="E1620" s="90" t="s">
        <v>1617</v>
      </c>
      <c r="F1620" s="90" t="s">
        <v>1614</v>
      </c>
      <c r="G1620" s="90" t="s">
        <v>1615</v>
      </c>
      <c r="H1620" s="90" t="s">
        <v>1616</v>
      </c>
      <c r="I1620" s="90" t="s">
        <v>1617</v>
      </c>
    </row>
    <row r="1621" spans="1:9" s="90" customFormat="1" x14ac:dyDescent="0.2">
      <c r="A1621" s="90" t="s">
        <v>2811</v>
      </c>
      <c r="B1621" s="90" t="s">
        <v>1619</v>
      </c>
      <c r="C1621" s="90" t="s">
        <v>1620</v>
      </c>
      <c r="D1621" s="117" t="s">
        <v>1621</v>
      </c>
      <c r="E1621" s="90" t="s">
        <v>1622</v>
      </c>
      <c r="F1621" s="90" t="s">
        <v>1619</v>
      </c>
      <c r="G1621" s="90" t="s">
        <v>1620</v>
      </c>
      <c r="H1621" s="90" t="s">
        <v>1621</v>
      </c>
      <c r="I1621" s="90" t="s">
        <v>1622</v>
      </c>
    </row>
    <row r="1622" spans="1:9" s="90" customFormat="1" x14ac:dyDescent="0.2">
      <c r="A1622" s="90" t="s">
        <v>4931</v>
      </c>
      <c r="B1622" s="90" t="s">
        <v>4396</v>
      </c>
      <c r="C1622" s="90" t="s">
        <v>4397</v>
      </c>
      <c r="D1622" s="117" t="s">
        <v>4398</v>
      </c>
      <c r="E1622" s="90" t="s">
        <v>4399</v>
      </c>
      <c r="F1622" s="90" t="s">
        <v>4396</v>
      </c>
      <c r="G1622" s="90" t="s">
        <v>4397</v>
      </c>
      <c r="H1622" s="90" t="s">
        <v>4398</v>
      </c>
      <c r="I1622" s="90" t="s">
        <v>4399</v>
      </c>
    </row>
    <row r="1623" spans="1:9" s="90" customFormat="1" x14ac:dyDescent="0.2">
      <c r="A1623" s="90" t="s">
        <v>4932</v>
      </c>
      <c r="B1623" s="90" t="s">
        <v>4401</v>
      </c>
      <c r="C1623" s="90" t="s">
        <v>4402</v>
      </c>
      <c r="D1623" s="117" t="s">
        <v>4403</v>
      </c>
      <c r="E1623" s="90" t="s">
        <v>4404</v>
      </c>
      <c r="F1623" s="90" t="s">
        <v>4401</v>
      </c>
      <c r="G1623" s="90" t="s">
        <v>4402</v>
      </c>
      <c r="H1623" s="90" t="s">
        <v>4403</v>
      </c>
      <c r="I1623" s="90" t="s">
        <v>4404</v>
      </c>
    </row>
    <row r="1624" spans="1:9" s="90" customFormat="1" x14ac:dyDescent="0.2">
      <c r="A1624" s="90" t="s">
        <v>4933</v>
      </c>
      <c r="B1624" s="90" t="s">
        <v>4406</v>
      </c>
      <c r="C1624" s="90" t="s">
        <v>4407</v>
      </c>
      <c r="D1624" s="117" t="s">
        <v>4408</v>
      </c>
      <c r="E1624" s="90" t="s">
        <v>4409</v>
      </c>
      <c r="F1624" s="90" t="s">
        <v>4406</v>
      </c>
      <c r="G1624" s="90" t="s">
        <v>4407</v>
      </c>
      <c r="H1624" s="90" t="s">
        <v>4408</v>
      </c>
      <c r="I1624" s="90" t="s">
        <v>4409</v>
      </c>
    </row>
    <row r="1625" spans="1:9" s="90" customFormat="1" x14ac:dyDescent="0.2">
      <c r="A1625" s="90" t="s">
        <v>4934</v>
      </c>
      <c r="B1625" s="90" t="s">
        <v>4411</v>
      </c>
      <c r="C1625" s="90" t="s">
        <v>4412</v>
      </c>
      <c r="D1625" s="117" t="s">
        <v>4413</v>
      </c>
      <c r="E1625" s="90" t="s">
        <v>4414</v>
      </c>
      <c r="F1625" s="90" t="s">
        <v>4411</v>
      </c>
      <c r="G1625" s="90" t="s">
        <v>4412</v>
      </c>
      <c r="H1625" s="90" t="s">
        <v>4413</v>
      </c>
      <c r="I1625" s="90" t="s">
        <v>4414</v>
      </c>
    </row>
    <row r="1626" spans="1:9" s="90" customFormat="1" x14ac:dyDescent="0.2">
      <c r="A1626" s="90" t="s">
        <v>2812</v>
      </c>
      <c r="B1626" s="90" t="s">
        <v>1624</v>
      </c>
      <c r="C1626" s="90" t="s">
        <v>1625</v>
      </c>
      <c r="D1626" s="117" t="s">
        <v>1626</v>
      </c>
      <c r="E1626" s="90" t="s">
        <v>1627</v>
      </c>
      <c r="F1626" s="90" t="s">
        <v>1624</v>
      </c>
      <c r="G1626" s="90" t="s">
        <v>1625</v>
      </c>
      <c r="H1626" s="90" t="s">
        <v>1626</v>
      </c>
      <c r="I1626" s="90" t="s">
        <v>1627</v>
      </c>
    </row>
    <row r="1627" spans="1:9" s="90" customFormat="1" x14ac:dyDescent="0.2">
      <c r="A1627" s="90" t="s">
        <v>2813</v>
      </c>
      <c r="B1627" s="90" t="s">
        <v>1629</v>
      </c>
      <c r="C1627" s="90" t="s">
        <v>1630</v>
      </c>
      <c r="D1627" s="117" t="s">
        <v>1631</v>
      </c>
      <c r="E1627" s="90" t="s">
        <v>1632</v>
      </c>
      <c r="F1627" s="90" t="s">
        <v>1629</v>
      </c>
      <c r="G1627" s="90" t="s">
        <v>1630</v>
      </c>
      <c r="H1627" s="90" t="s">
        <v>1631</v>
      </c>
      <c r="I1627" s="90" t="s">
        <v>1632</v>
      </c>
    </row>
    <row r="1628" spans="1:9" s="90" customFormat="1" x14ac:dyDescent="0.2">
      <c r="A1628" s="90" t="s">
        <v>2814</v>
      </c>
      <c r="B1628" s="90" t="s">
        <v>1634</v>
      </c>
      <c r="C1628" s="90" t="s">
        <v>1635</v>
      </c>
      <c r="D1628" s="117" t="s">
        <v>1636</v>
      </c>
      <c r="E1628" s="90" t="s">
        <v>1637</v>
      </c>
      <c r="F1628" s="90" t="s">
        <v>1634</v>
      </c>
      <c r="G1628" s="90" t="s">
        <v>1635</v>
      </c>
      <c r="H1628" s="90" t="s">
        <v>1636</v>
      </c>
      <c r="I1628" s="90" t="s">
        <v>1637</v>
      </c>
    </row>
    <row r="1629" spans="1:9" s="90" customFormat="1" x14ac:dyDescent="0.2">
      <c r="A1629" s="90" t="s">
        <v>2815</v>
      </c>
      <c r="B1629" s="90" t="s">
        <v>1639</v>
      </c>
      <c r="C1629" s="90" t="s">
        <v>1640</v>
      </c>
      <c r="D1629" s="117" t="s">
        <v>1641</v>
      </c>
      <c r="E1629" s="90" t="s">
        <v>1642</v>
      </c>
      <c r="F1629" s="90" t="s">
        <v>1639</v>
      </c>
      <c r="G1629" s="90" t="s">
        <v>1645</v>
      </c>
      <c r="H1629" s="90" t="s">
        <v>1641</v>
      </c>
      <c r="I1629" s="90" t="s">
        <v>1642</v>
      </c>
    </row>
    <row r="1630" spans="1:9" s="90" customFormat="1" x14ac:dyDescent="0.2">
      <c r="A1630" s="90" t="s">
        <v>2816</v>
      </c>
      <c r="B1630" s="90" t="s">
        <v>1644</v>
      </c>
      <c r="C1630" s="90" t="s">
        <v>1645</v>
      </c>
      <c r="D1630" s="117" t="s">
        <v>1646</v>
      </c>
      <c r="E1630" s="90" t="s">
        <v>1647</v>
      </c>
      <c r="F1630" s="90" t="s">
        <v>1644</v>
      </c>
      <c r="G1630" s="90" t="s">
        <v>1645</v>
      </c>
      <c r="H1630" s="90" t="s">
        <v>3753</v>
      </c>
      <c r="I1630" s="90" t="s">
        <v>1647</v>
      </c>
    </row>
    <row r="1631" spans="1:9" s="90" customFormat="1" x14ac:dyDescent="0.2">
      <c r="A1631" s="90" t="s">
        <v>2817</v>
      </c>
      <c r="B1631" s="90" t="s">
        <v>1649</v>
      </c>
      <c r="C1631" s="90" t="s">
        <v>1650</v>
      </c>
      <c r="D1631" s="117" t="s">
        <v>1651</v>
      </c>
      <c r="E1631" s="90" t="s">
        <v>1652</v>
      </c>
      <c r="F1631" s="90" t="s">
        <v>1649</v>
      </c>
      <c r="G1631" s="90" t="s">
        <v>1650</v>
      </c>
      <c r="H1631" s="90" t="s">
        <v>3754</v>
      </c>
      <c r="I1631" s="90" t="s">
        <v>1652</v>
      </c>
    </row>
    <row r="1632" spans="1:9" s="90" customFormat="1" x14ac:dyDescent="0.2">
      <c r="D1632" s="117"/>
    </row>
    <row r="1633" spans="1:9" s="90" customFormat="1" x14ac:dyDescent="0.2">
      <c r="A1633" s="90" t="s">
        <v>4935</v>
      </c>
      <c r="B1633" s="90" t="s">
        <v>30</v>
      </c>
      <c r="C1633" s="90" t="s">
        <v>30</v>
      </c>
      <c r="D1633" s="117" t="s">
        <v>31</v>
      </c>
      <c r="E1633" s="90" t="s">
        <v>30</v>
      </c>
      <c r="F1633" s="90" t="s">
        <v>30</v>
      </c>
      <c r="G1633" s="90" t="s">
        <v>30</v>
      </c>
      <c r="H1633" s="90" t="s">
        <v>31</v>
      </c>
      <c r="I1633" s="90" t="s">
        <v>30</v>
      </c>
    </row>
    <row r="1634" spans="1:9" s="90" customFormat="1" x14ac:dyDescent="0.2">
      <c r="A1634" s="90" t="s">
        <v>2818</v>
      </c>
      <c r="B1634" s="90" t="s">
        <v>33</v>
      </c>
      <c r="C1634" s="90" t="s">
        <v>34</v>
      </c>
      <c r="D1634" s="117" t="s">
        <v>35</v>
      </c>
      <c r="E1634" s="90" t="s">
        <v>36</v>
      </c>
    </row>
    <row r="1635" spans="1:9" s="90" customFormat="1" x14ac:dyDescent="0.2">
      <c r="A1635" s="90" t="s">
        <v>2819</v>
      </c>
      <c r="B1635" s="90" t="s">
        <v>38</v>
      </c>
      <c r="C1635" s="90" t="s">
        <v>39</v>
      </c>
      <c r="D1635" s="117" t="s">
        <v>40</v>
      </c>
      <c r="E1635" s="90" t="s">
        <v>41</v>
      </c>
      <c r="F1635" s="90" t="s">
        <v>38</v>
      </c>
      <c r="G1635" s="90" t="s">
        <v>39</v>
      </c>
      <c r="H1635" s="90" t="s">
        <v>40</v>
      </c>
      <c r="I1635" s="90" t="s">
        <v>41</v>
      </c>
    </row>
    <row r="1636" spans="1:9" s="90" customFormat="1" x14ac:dyDescent="0.2">
      <c r="A1636" s="90" t="s">
        <v>2820</v>
      </c>
      <c r="B1636" s="90" t="s">
        <v>43</v>
      </c>
      <c r="C1636" s="90" t="s">
        <v>44</v>
      </c>
      <c r="D1636" s="117" t="s">
        <v>45</v>
      </c>
      <c r="E1636" s="90" t="s">
        <v>46</v>
      </c>
      <c r="F1636" s="90" t="s">
        <v>43</v>
      </c>
      <c r="G1636" s="90" t="s">
        <v>44</v>
      </c>
      <c r="H1636" s="90" t="s">
        <v>45</v>
      </c>
      <c r="I1636" s="90" t="s">
        <v>46</v>
      </c>
    </row>
    <row r="1637" spans="1:9" s="90" customFormat="1" x14ac:dyDescent="0.2">
      <c r="A1637" s="90" t="s">
        <v>2821</v>
      </c>
      <c r="B1637" s="90" t="s">
        <v>3808</v>
      </c>
      <c r="C1637" s="90" t="s">
        <v>3809</v>
      </c>
      <c r="D1637" s="117" t="s">
        <v>3810</v>
      </c>
      <c r="E1637" s="90" t="s">
        <v>3811</v>
      </c>
      <c r="F1637" s="90" t="s">
        <v>3808</v>
      </c>
      <c r="G1637" s="90" t="s">
        <v>3809</v>
      </c>
      <c r="H1637" s="90" t="s">
        <v>3810</v>
      </c>
      <c r="I1637" s="90" t="s">
        <v>3811</v>
      </c>
    </row>
    <row r="1638" spans="1:9" s="90" customFormat="1" x14ac:dyDescent="0.2">
      <c r="A1638" s="90" t="s">
        <v>2822</v>
      </c>
      <c r="B1638" s="90" t="s">
        <v>3822</v>
      </c>
      <c r="C1638" s="90" t="s">
        <v>70</v>
      </c>
      <c r="D1638" s="117" t="s">
        <v>71</v>
      </c>
      <c r="E1638" s="90" t="s">
        <v>3823</v>
      </c>
      <c r="F1638" s="90" t="s">
        <v>3822</v>
      </c>
      <c r="G1638" s="90" t="s">
        <v>70</v>
      </c>
      <c r="H1638" s="90" t="s">
        <v>71</v>
      </c>
      <c r="I1638" s="90" t="s">
        <v>3823</v>
      </c>
    </row>
    <row r="1639" spans="1:9" s="90" customFormat="1" x14ac:dyDescent="0.2">
      <c r="A1639" s="90" t="s">
        <v>2823</v>
      </c>
      <c r="B1639" s="90" t="s">
        <v>1692</v>
      </c>
      <c r="C1639" s="90" t="s">
        <v>1693</v>
      </c>
      <c r="D1639" s="117" t="s">
        <v>1694</v>
      </c>
      <c r="E1639" s="90" t="s">
        <v>1695</v>
      </c>
      <c r="F1639" s="90" t="s">
        <v>1692</v>
      </c>
      <c r="G1639" s="90" t="s">
        <v>1693</v>
      </c>
      <c r="H1639" s="90" t="s">
        <v>1694</v>
      </c>
      <c r="I1639" s="90" t="s">
        <v>1695</v>
      </c>
    </row>
    <row r="1640" spans="1:9" s="90" customFormat="1" x14ac:dyDescent="0.2">
      <c r="A1640" s="90" t="s">
        <v>2824</v>
      </c>
      <c r="B1640" s="90" t="s">
        <v>88</v>
      </c>
      <c r="C1640" s="90" t="s">
        <v>89</v>
      </c>
      <c r="D1640" s="117" t="s">
        <v>90</v>
      </c>
      <c r="E1640" s="90" t="s">
        <v>91</v>
      </c>
      <c r="F1640" s="90" t="s">
        <v>88</v>
      </c>
      <c r="G1640" s="90" t="s">
        <v>89</v>
      </c>
      <c r="H1640" s="90" t="s">
        <v>90</v>
      </c>
      <c r="I1640" s="90" t="s">
        <v>91</v>
      </c>
    </row>
    <row r="1641" spans="1:9" s="90" customFormat="1" x14ac:dyDescent="0.2">
      <c r="A1641" s="90" t="s">
        <v>2825</v>
      </c>
      <c r="B1641" s="90" t="s">
        <v>103</v>
      </c>
      <c r="C1641" s="90" t="s">
        <v>104</v>
      </c>
      <c r="D1641" s="117" t="s">
        <v>105</v>
      </c>
      <c r="E1641" s="90" t="s">
        <v>106</v>
      </c>
      <c r="F1641" s="90" t="s">
        <v>103</v>
      </c>
      <c r="G1641" s="90" t="s">
        <v>104</v>
      </c>
      <c r="H1641" s="90" t="s">
        <v>105</v>
      </c>
      <c r="I1641" s="90" t="s">
        <v>106</v>
      </c>
    </row>
    <row r="1642" spans="1:9" s="90" customFormat="1" x14ac:dyDescent="0.2">
      <c r="A1642" s="90" t="s">
        <v>2826</v>
      </c>
      <c r="B1642" s="90" t="s">
        <v>3831</v>
      </c>
      <c r="C1642" s="90" t="s">
        <v>3832</v>
      </c>
      <c r="D1642" s="117" t="s">
        <v>3833</v>
      </c>
      <c r="E1642" s="90" t="s">
        <v>3834</v>
      </c>
      <c r="F1642" s="90" t="s">
        <v>3831</v>
      </c>
      <c r="G1642" s="90" t="s">
        <v>3832</v>
      </c>
      <c r="H1642" s="90" t="s">
        <v>3833</v>
      </c>
      <c r="I1642" s="90" t="s">
        <v>3834</v>
      </c>
    </row>
    <row r="1643" spans="1:9" s="90" customFormat="1" x14ac:dyDescent="0.2">
      <c r="A1643" s="90" t="s">
        <v>2827</v>
      </c>
      <c r="B1643" s="90" t="s">
        <v>1703</v>
      </c>
      <c r="C1643" s="90" t="s">
        <v>1704</v>
      </c>
      <c r="D1643" s="117" t="s">
        <v>1705</v>
      </c>
      <c r="E1643" s="90" t="s">
        <v>1706</v>
      </c>
      <c r="F1643" s="90" t="s">
        <v>1703</v>
      </c>
      <c r="G1643" s="90" t="s">
        <v>1704</v>
      </c>
      <c r="H1643" s="90" t="s">
        <v>1705</v>
      </c>
      <c r="I1643" s="90" t="s">
        <v>1706</v>
      </c>
    </row>
    <row r="1644" spans="1:9" s="90" customFormat="1" x14ac:dyDescent="0.2">
      <c r="A1644" s="90" t="s">
        <v>2828</v>
      </c>
      <c r="B1644" s="90" t="s">
        <v>1720</v>
      </c>
      <c r="C1644" s="90" t="s">
        <v>1721</v>
      </c>
      <c r="D1644" s="117" t="s">
        <v>1722</v>
      </c>
      <c r="E1644" s="90" t="s">
        <v>1723</v>
      </c>
      <c r="F1644" s="90" t="s">
        <v>1720</v>
      </c>
      <c r="G1644" s="90" t="s">
        <v>1721</v>
      </c>
      <c r="H1644" s="90" t="s">
        <v>1722</v>
      </c>
      <c r="I1644" s="90" t="s">
        <v>1723</v>
      </c>
    </row>
    <row r="1645" spans="1:9" s="90" customFormat="1" x14ac:dyDescent="0.2">
      <c r="A1645" s="90" t="s">
        <v>2829</v>
      </c>
      <c r="B1645" s="90" t="s">
        <v>113</v>
      </c>
      <c r="C1645" s="90" t="s">
        <v>114</v>
      </c>
      <c r="D1645" s="117" t="s">
        <v>115</v>
      </c>
      <c r="E1645" s="90" t="s">
        <v>116</v>
      </c>
      <c r="F1645" s="90" t="s">
        <v>113</v>
      </c>
      <c r="G1645" s="90" t="s">
        <v>3621</v>
      </c>
      <c r="H1645" s="90" t="s">
        <v>115</v>
      </c>
      <c r="I1645" s="90" t="s">
        <v>3835</v>
      </c>
    </row>
    <row r="1646" spans="1:9" s="90" customFormat="1" x14ac:dyDescent="0.2">
      <c r="A1646" s="90" t="s">
        <v>2830</v>
      </c>
      <c r="B1646" s="90" t="s">
        <v>3836</v>
      </c>
      <c r="C1646" s="90" t="s">
        <v>3837</v>
      </c>
      <c r="D1646" s="117" t="s">
        <v>3838</v>
      </c>
      <c r="E1646" s="90" t="s">
        <v>3839</v>
      </c>
      <c r="F1646" s="90" t="s">
        <v>3836</v>
      </c>
      <c r="G1646" s="90" t="s">
        <v>3837</v>
      </c>
      <c r="H1646" s="90" t="s">
        <v>3838</v>
      </c>
      <c r="I1646" s="90" t="s">
        <v>3839</v>
      </c>
    </row>
    <row r="1647" spans="1:9" s="90" customFormat="1" x14ac:dyDescent="0.2">
      <c r="A1647" s="90" t="s">
        <v>2831</v>
      </c>
      <c r="B1647" s="90" t="s">
        <v>3840</v>
      </c>
      <c r="C1647" s="90" t="s">
        <v>3841</v>
      </c>
      <c r="D1647" s="117" t="s">
        <v>3842</v>
      </c>
      <c r="E1647" s="90" t="s">
        <v>3843</v>
      </c>
      <c r="F1647" s="90" t="s">
        <v>3840</v>
      </c>
      <c r="G1647" s="90" t="s">
        <v>3841</v>
      </c>
      <c r="H1647" s="90" t="s">
        <v>3842</v>
      </c>
      <c r="I1647" s="90" t="s">
        <v>3843</v>
      </c>
    </row>
    <row r="1648" spans="1:9" s="90" customFormat="1" x14ac:dyDescent="0.2">
      <c r="A1648" s="90" t="s">
        <v>4936</v>
      </c>
      <c r="B1648" s="90" t="s">
        <v>4563</v>
      </c>
      <c r="C1648" s="90" t="s">
        <v>4564</v>
      </c>
      <c r="D1648" s="117" t="s">
        <v>4565</v>
      </c>
      <c r="E1648" s="90" t="s">
        <v>4566</v>
      </c>
      <c r="F1648" s="90" t="s">
        <v>4563</v>
      </c>
      <c r="G1648" s="90" t="s">
        <v>4564</v>
      </c>
      <c r="H1648" s="90" t="s">
        <v>4565</v>
      </c>
      <c r="I1648" s="90" t="s">
        <v>4566</v>
      </c>
    </row>
    <row r="1649" spans="1:9" s="90" customFormat="1" x14ac:dyDescent="0.2">
      <c r="A1649" s="90" t="s">
        <v>2832</v>
      </c>
      <c r="B1649" s="90" t="s">
        <v>124</v>
      </c>
      <c r="C1649" s="90" t="s">
        <v>125</v>
      </c>
      <c r="D1649" s="117" t="s">
        <v>126</v>
      </c>
      <c r="E1649" s="90" t="s">
        <v>127</v>
      </c>
      <c r="F1649" s="90" t="s">
        <v>124</v>
      </c>
      <c r="G1649" s="90" t="s">
        <v>125</v>
      </c>
      <c r="H1649" s="90" t="s">
        <v>126</v>
      </c>
      <c r="I1649" s="90" t="s">
        <v>127</v>
      </c>
    </row>
    <row r="1650" spans="1:9" s="90" customFormat="1" x14ac:dyDescent="0.2">
      <c r="A1650" s="90" t="s">
        <v>2833</v>
      </c>
      <c r="B1650" s="90" t="s">
        <v>129</v>
      </c>
      <c r="C1650" s="90" t="s">
        <v>130</v>
      </c>
      <c r="D1650" s="117" t="s">
        <v>131</v>
      </c>
      <c r="E1650" s="90" t="s">
        <v>132</v>
      </c>
      <c r="F1650" s="90" t="s">
        <v>129</v>
      </c>
      <c r="G1650" s="90" t="s">
        <v>3623</v>
      </c>
      <c r="H1650" s="90" t="s">
        <v>131</v>
      </c>
      <c r="I1650" s="90" t="s">
        <v>132</v>
      </c>
    </row>
    <row r="1651" spans="1:9" s="90" customFormat="1" x14ac:dyDescent="0.2">
      <c r="A1651" s="90" t="s">
        <v>2834</v>
      </c>
      <c r="B1651" s="90" t="s">
        <v>134</v>
      </c>
      <c r="C1651" s="90" t="s">
        <v>135</v>
      </c>
      <c r="D1651" s="117" t="s">
        <v>136</v>
      </c>
      <c r="E1651" s="90" t="s">
        <v>137</v>
      </c>
      <c r="F1651" s="90" t="s">
        <v>134</v>
      </c>
      <c r="G1651" s="90" t="s">
        <v>135</v>
      </c>
      <c r="H1651" s="90" t="s">
        <v>136</v>
      </c>
      <c r="I1651" s="90" t="s">
        <v>137</v>
      </c>
    </row>
    <row r="1652" spans="1:9" s="90" customFormat="1" x14ac:dyDescent="0.2">
      <c r="A1652" s="90" t="s">
        <v>2835</v>
      </c>
      <c r="B1652" s="90" t="s">
        <v>139</v>
      </c>
      <c r="C1652" s="90" t="s">
        <v>140</v>
      </c>
      <c r="D1652" s="117" t="s">
        <v>141</v>
      </c>
      <c r="E1652" s="90" t="s">
        <v>142</v>
      </c>
      <c r="F1652" s="90" t="s">
        <v>139</v>
      </c>
      <c r="G1652" s="90" t="s">
        <v>140</v>
      </c>
      <c r="H1652" s="90" t="s">
        <v>141</v>
      </c>
      <c r="I1652" s="90" t="s">
        <v>142</v>
      </c>
    </row>
    <row r="1653" spans="1:9" s="90" customFormat="1" x14ac:dyDescent="0.2">
      <c r="A1653" s="90" t="s">
        <v>2836</v>
      </c>
      <c r="B1653" s="90" t="s">
        <v>144</v>
      </c>
      <c r="C1653" s="90" t="s">
        <v>145</v>
      </c>
      <c r="D1653" s="117" t="s">
        <v>146</v>
      </c>
      <c r="E1653" s="90" t="s">
        <v>147</v>
      </c>
      <c r="F1653" s="90" t="s">
        <v>144</v>
      </c>
      <c r="G1653" s="90" t="s">
        <v>145</v>
      </c>
      <c r="H1653" s="90" t="s">
        <v>146</v>
      </c>
      <c r="I1653" s="90" t="s">
        <v>147</v>
      </c>
    </row>
    <row r="1654" spans="1:9" s="90" customFormat="1" x14ac:dyDescent="0.2">
      <c r="A1654" s="90" t="s">
        <v>2837</v>
      </c>
      <c r="B1654" s="90" t="s">
        <v>149</v>
      </c>
      <c r="C1654" s="90" t="s">
        <v>150</v>
      </c>
      <c r="D1654" s="117" t="s">
        <v>151</v>
      </c>
      <c r="E1654" s="90" t="s">
        <v>152</v>
      </c>
      <c r="F1654" s="90" t="s">
        <v>3624</v>
      </c>
      <c r="G1654" s="90" t="s">
        <v>3625</v>
      </c>
      <c r="H1654" s="90" t="s">
        <v>3626</v>
      </c>
      <c r="I1654" s="90" t="s">
        <v>3844</v>
      </c>
    </row>
    <row r="1655" spans="1:9" s="90" customFormat="1" x14ac:dyDescent="0.2">
      <c r="A1655" s="90" t="s">
        <v>2838</v>
      </c>
      <c r="B1655" s="90" t="s">
        <v>154</v>
      </c>
      <c r="C1655" s="90" t="s">
        <v>155</v>
      </c>
      <c r="D1655" s="117" t="s">
        <v>156</v>
      </c>
      <c r="E1655" s="90" t="s">
        <v>157</v>
      </c>
      <c r="F1655" s="90" t="s">
        <v>154</v>
      </c>
      <c r="G1655" s="90" t="s">
        <v>155</v>
      </c>
      <c r="H1655" s="90" t="s">
        <v>156</v>
      </c>
      <c r="I1655" s="90" t="s">
        <v>157</v>
      </c>
    </row>
    <row r="1656" spans="1:9" s="90" customFormat="1" x14ac:dyDescent="0.2">
      <c r="A1656" s="90" t="s">
        <v>2839</v>
      </c>
      <c r="B1656" s="90" t="s">
        <v>169</v>
      </c>
      <c r="C1656" s="90" t="s">
        <v>170</v>
      </c>
      <c r="D1656" s="117" t="s">
        <v>171</v>
      </c>
      <c r="E1656" s="90" t="s">
        <v>172</v>
      </c>
      <c r="F1656" s="90" t="s">
        <v>169</v>
      </c>
      <c r="G1656" s="90" t="s">
        <v>170</v>
      </c>
      <c r="H1656" s="90" t="s">
        <v>171</v>
      </c>
      <c r="I1656" s="90" t="s">
        <v>172</v>
      </c>
    </row>
    <row r="1657" spans="1:9" s="90" customFormat="1" x14ac:dyDescent="0.2">
      <c r="A1657" s="90" t="s">
        <v>2840</v>
      </c>
      <c r="B1657" s="90" t="s">
        <v>174</v>
      </c>
      <c r="C1657" s="90" t="s">
        <v>175</v>
      </c>
      <c r="D1657" s="117" t="s">
        <v>176</v>
      </c>
      <c r="E1657" s="90" t="s">
        <v>177</v>
      </c>
      <c r="F1657" s="90" t="s">
        <v>174</v>
      </c>
      <c r="G1657" s="90" t="s">
        <v>175</v>
      </c>
      <c r="H1657" s="90" t="s">
        <v>176</v>
      </c>
      <c r="I1657" s="90" t="s">
        <v>177</v>
      </c>
    </row>
    <row r="1658" spans="1:9" s="90" customFormat="1" x14ac:dyDescent="0.2">
      <c r="A1658" s="90" t="s">
        <v>4937</v>
      </c>
      <c r="B1658" s="90" t="s">
        <v>3846</v>
      </c>
      <c r="C1658" s="90" t="s">
        <v>3847</v>
      </c>
      <c r="D1658" s="117" t="s">
        <v>3848</v>
      </c>
      <c r="E1658" s="90" t="s">
        <v>3849</v>
      </c>
      <c r="F1658" s="90" t="s">
        <v>3846</v>
      </c>
      <c r="G1658" s="90" t="s">
        <v>3847</v>
      </c>
      <c r="H1658" s="90" t="s">
        <v>3848</v>
      </c>
      <c r="I1658" s="90" t="s">
        <v>3849</v>
      </c>
    </row>
    <row r="1659" spans="1:9" s="90" customFormat="1" x14ac:dyDescent="0.2">
      <c r="A1659" s="90" t="s">
        <v>4938</v>
      </c>
      <c r="B1659" s="90" t="s">
        <v>3846</v>
      </c>
      <c r="C1659" s="90" t="s">
        <v>3847</v>
      </c>
      <c r="D1659" s="117" t="s">
        <v>3848</v>
      </c>
      <c r="E1659" s="90" t="s">
        <v>3849</v>
      </c>
      <c r="F1659" s="90" t="s">
        <v>3846</v>
      </c>
      <c r="G1659" s="90" t="s">
        <v>3847</v>
      </c>
      <c r="H1659" s="90" t="s">
        <v>3848</v>
      </c>
      <c r="I1659" s="90" t="s">
        <v>3849</v>
      </c>
    </row>
    <row r="1660" spans="1:9" s="90" customFormat="1" x14ac:dyDescent="0.2">
      <c r="A1660" s="90" t="s">
        <v>4939</v>
      </c>
      <c r="B1660" s="90" t="s">
        <v>3852</v>
      </c>
      <c r="C1660" s="90" t="s">
        <v>3853</v>
      </c>
      <c r="D1660" s="117" t="s">
        <v>3854</v>
      </c>
      <c r="E1660" s="90" t="s">
        <v>3855</v>
      </c>
      <c r="F1660" s="90" t="s">
        <v>3852</v>
      </c>
      <c r="G1660" s="90" t="s">
        <v>3853</v>
      </c>
      <c r="H1660" s="90" t="s">
        <v>3854</v>
      </c>
      <c r="I1660" s="90" t="s">
        <v>3855</v>
      </c>
    </row>
    <row r="1661" spans="1:9" s="90" customFormat="1" x14ac:dyDescent="0.2">
      <c r="A1661" s="90" t="s">
        <v>2841</v>
      </c>
      <c r="B1661" s="90" t="s">
        <v>179</v>
      </c>
      <c r="C1661" s="90" t="s">
        <v>180</v>
      </c>
      <c r="D1661" s="117" t="s">
        <v>181</v>
      </c>
      <c r="E1661" s="90" t="s">
        <v>182</v>
      </c>
      <c r="F1661" s="90" t="s">
        <v>179</v>
      </c>
      <c r="G1661" s="90" t="s">
        <v>180</v>
      </c>
      <c r="H1661" s="90" t="s">
        <v>181</v>
      </c>
      <c r="I1661" s="90" t="s">
        <v>182</v>
      </c>
    </row>
    <row r="1662" spans="1:9" s="90" customFormat="1" x14ac:dyDescent="0.2">
      <c r="A1662" s="90" t="s">
        <v>2842</v>
      </c>
      <c r="B1662" s="90" t="s">
        <v>3856</v>
      </c>
      <c r="C1662" s="90" t="s">
        <v>3857</v>
      </c>
      <c r="D1662" s="117" t="s">
        <v>3858</v>
      </c>
      <c r="E1662" s="90" t="s">
        <v>3859</v>
      </c>
      <c r="F1662" s="90" t="s">
        <v>3856</v>
      </c>
      <c r="G1662" s="90" t="s">
        <v>3857</v>
      </c>
      <c r="H1662" s="90" t="s">
        <v>3858</v>
      </c>
      <c r="I1662" s="90" t="s">
        <v>3859</v>
      </c>
    </row>
    <row r="1663" spans="1:9" s="90" customFormat="1" x14ac:dyDescent="0.2">
      <c r="A1663" s="90" t="s">
        <v>2843</v>
      </c>
      <c r="B1663" s="90" t="s">
        <v>3860</v>
      </c>
      <c r="C1663" s="90" t="s">
        <v>3861</v>
      </c>
      <c r="D1663" s="117" t="s">
        <v>3862</v>
      </c>
      <c r="E1663" s="90" t="s">
        <v>3863</v>
      </c>
      <c r="F1663" s="90" t="s">
        <v>3860</v>
      </c>
      <c r="G1663" s="90" t="s">
        <v>3861</v>
      </c>
      <c r="H1663" s="90" t="s">
        <v>3862</v>
      </c>
      <c r="I1663" s="90" t="s">
        <v>3863</v>
      </c>
    </row>
    <row r="1664" spans="1:9" s="90" customFormat="1" x14ac:dyDescent="0.2">
      <c r="A1664" s="90" t="s">
        <v>2844</v>
      </c>
      <c r="B1664" s="90" t="s">
        <v>186</v>
      </c>
      <c r="C1664" s="90" t="s">
        <v>187</v>
      </c>
      <c r="D1664" s="117" t="s">
        <v>188</v>
      </c>
      <c r="E1664" s="90" t="s">
        <v>189</v>
      </c>
      <c r="F1664" s="90" t="s">
        <v>186</v>
      </c>
      <c r="G1664" s="90" t="s">
        <v>3628</v>
      </c>
      <c r="H1664" s="90" t="s">
        <v>188</v>
      </c>
      <c r="I1664" s="90" t="s">
        <v>189</v>
      </c>
    </row>
    <row r="1665" spans="1:9" s="90" customFormat="1" x14ac:dyDescent="0.2">
      <c r="A1665" s="90" t="s">
        <v>2845</v>
      </c>
      <c r="B1665" s="90" t="s">
        <v>3864</v>
      </c>
      <c r="C1665" s="90" t="s">
        <v>3865</v>
      </c>
      <c r="D1665" s="117" t="s">
        <v>3866</v>
      </c>
      <c r="E1665" s="90" t="s">
        <v>3867</v>
      </c>
      <c r="F1665" s="90" t="s">
        <v>3864</v>
      </c>
      <c r="G1665" s="90" t="s">
        <v>3868</v>
      </c>
      <c r="H1665" s="90" t="s">
        <v>3866</v>
      </c>
      <c r="I1665" s="90" t="s">
        <v>3867</v>
      </c>
    </row>
    <row r="1666" spans="1:9" s="90" customFormat="1" x14ac:dyDescent="0.2">
      <c r="A1666" s="90" t="s">
        <v>2846</v>
      </c>
      <c r="B1666" s="90" t="s">
        <v>4573</v>
      </c>
      <c r="C1666" s="90" t="s">
        <v>3630</v>
      </c>
      <c r="D1666" s="117" t="s">
        <v>3631</v>
      </c>
      <c r="E1666" s="90" t="s">
        <v>195</v>
      </c>
      <c r="F1666" s="90" t="s">
        <v>4573</v>
      </c>
      <c r="G1666" s="90" t="s">
        <v>3630</v>
      </c>
      <c r="H1666" s="90" t="s">
        <v>3631</v>
      </c>
      <c r="I1666" s="90" t="s">
        <v>195</v>
      </c>
    </row>
    <row r="1667" spans="1:9" s="90" customFormat="1" x14ac:dyDescent="0.2">
      <c r="A1667" s="90" t="s">
        <v>4940</v>
      </c>
      <c r="B1667" s="90" t="s">
        <v>4573</v>
      </c>
      <c r="C1667" s="90" t="s">
        <v>3630</v>
      </c>
      <c r="D1667" s="117" t="s">
        <v>3631</v>
      </c>
      <c r="E1667" s="90" t="s">
        <v>195</v>
      </c>
      <c r="F1667" s="90" t="s">
        <v>4573</v>
      </c>
      <c r="G1667" s="90" t="s">
        <v>3630</v>
      </c>
      <c r="H1667" s="90" t="s">
        <v>3631</v>
      </c>
      <c r="I1667" s="90" t="s">
        <v>195</v>
      </c>
    </row>
    <row r="1668" spans="1:9" s="90" customFormat="1" x14ac:dyDescent="0.2">
      <c r="A1668" s="90" t="s">
        <v>2847</v>
      </c>
      <c r="B1668" s="90" t="s">
        <v>1802</v>
      </c>
      <c r="C1668" s="90" t="s">
        <v>1803</v>
      </c>
      <c r="D1668" s="117" t="s">
        <v>1804</v>
      </c>
      <c r="E1668" s="90" t="s">
        <v>1805</v>
      </c>
      <c r="F1668" s="90" t="s">
        <v>1802</v>
      </c>
      <c r="G1668" s="90" t="s">
        <v>1803</v>
      </c>
      <c r="H1668" s="90" t="s">
        <v>1804</v>
      </c>
      <c r="I1668" s="90" t="s">
        <v>1805</v>
      </c>
    </row>
    <row r="1669" spans="1:9" s="90" customFormat="1" x14ac:dyDescent="0.2">
      <c r="A1669" s="90" t="s">
        <v>2847</v>
      </c>
      <c r="B1669" s="90" t="s">
        <v>1802</v>
      </c>
      <c r="C1669" s="90" t="s">
        <v>1803</v>
      </c>
      <c r="D1669" s="117" t="s">
        <v>1804</v>
      </c>
      <c r="E1669" s="90" t="s">
        <v>1805</v>
      </c>
      <c r="F1669" s="90" t="s">
        <v>1802</v>
      </c>
      <c r="G1669" s="90" t="s">
        <v>1803</v>
      </c>
      <c r="H1669" s="90" t="s">
        <v>1804</v>
      </c>
      <c r="I1669" s="90" t="s">
        <v>1805</v>
      </c>
    </row>
    <row r="1670" spans="1:9" s="90" customFormat="1" x14ac:dyDescent="0.2">
      <c r="A1670" s="90" t="s">
        <v>2848</v>
      </c>
      <c r="B1670" s="90" t="s">
        <v>1807</v>
      </c>
      <c r="C1670" s="90" t="s">
        <v>1808</v>
      </c>
      <c r="D1670" s="117" t="s">
        <v>1809</v>
      </c>
      <c r="E1670" s="90" t="s">
        <v>1810</v>
      </c>
      <c r="F1670" s="90" t="s">
        <v>1807</v>
      </c>
      <c r="G1670" s="90" t="s">
        <v>1808</v>
      </c>
      <c r="H1670" s="90" t="s">
        <v>1809</v>
      </c>
      <c r="I1670" s="90" t="s">
        <v>1810</v>
      </c>
    </row>
    <row r="1671" spans="1:9" s="90" customFormat="1" x14ac:dyDescent="0.2">
      <c r="A1671" s="90" t="s">
        <v>2849</v>
      </c>
      <c r="B1671" s="90" t="s">
        <v>1812</v>
      </c>
      <c r="C1671" s="90" t="s">
        <v>1813</v>
      </c>
      <c r="D1671" s="117" t="s">
        <v>1814</v>
      </c>
      <c r="E1671" s="90" t="s">
        <v>1815</v>
      </c>
      <c r="F1671" s="90" t="s">
        <v>1812</v>
      </c>
      <c r="G1671" s="90" t="s">
        <v>1813</v>
      </c>
      <c r="H1671" s="90" t="s">
        <v>1814</v>
      </c>
      <c r="I1671" s="90" t="s">
        <v>1815</v>
      </c>
    </row>
    <row r="1672" spans="1:9" s="90" customFormat="1" x14ac:dyDescent="0.2">
      <c r="A1672" s="90" t="s">
        <v>4941</v>
      </c>
      <c r="B1672" s="90" t="s">
        <v>1812</v>
      </c>
      <c r="C1672" s="90" t="s">
        <v>1813</v>
      </c>
      <c r="D1672" s="117" t="s">
        <v>1814</v>
      </c>
      <c r="E1672" s="90" t="s">
        <v>1815</v>
      </c>
      <c r="F1672" s="90" t="s">
        <v>1812</v>
      </c>
      <c r="G1672" s="90" t="s">
        <v>1813</v>
      </c>
      <c r="H1672" s="90" t="s">
        <v>1814</v>
      </c>
      <c r="I1672" s="90" t="s">
        <v>1815</v>
      </c>
    </row>
    <row r="1673" spans="1:9" s="90" customFormat="1" x14ac:dyDescent="0.2">
      <c r="A1673" s="90" t="s">
        <v>2850</v>
      </c>
      <c r="B1673" s="90" t="s">
        <v>1817</v>
      </c>
      <c r="C1673" s="90" t="s">
        <v>1818</v>
      </c>
      <c r="D1673" s="117" t="s">
        <v>1819</v>
      </c>
      <c r="E1673" s="90" t="s">
        <v>1820</v>
      </c>
      <c r="F1673" s="90" t="s">
        <v>1817</v>
      </c>
      <c r="G1673" s="90" t="s">
        <v>1818</v>
      </c>
      <c r="H1673" s="90" t="s">
        <v>1819</v>
      </c>
      <c r="I1673" s="90" t="s">
        <v>1820</v>
      </c>
    </row>
    <row r="1674" spans="1:9" s="90" customFormat="1" x14ac:dyDescent="0.2">
      <c r="A1674" s="90" t="s">
        <v>4942</v>
      </c>
      <c r="B1674" s="90" t="s">
        <v>1817</v>
      </c>
      <c r="C1674" s="90" t="s">
        <v>1818</v>
      </c>
      <c r="D1674" s="117" t="s">
        <v>1819</v>
      </c>
      <c r="E1674" s="90" t="s">
        <v>1820</v>
      </c>
      <c r="F1674" s="90" t="s">
        <v>1817</v>
      </c>
      <c r="G1674" s="90" t="s">
        <v>1818</v>
      </c>
      <c r="H1674" s="90" t="s">
        <v>1819</v>
      </c>
      <c r="I1674" s="90" t="s">
        <v>1820</v>
      </c>
    </row>
    <row r="1675" spans="1:9" s="90" customFormat="1" x14ac:dyDescent="0.2">
      <c r="A1675" s="90" t="s">
        <v>2851</v>
      </c>
      <c r="B1675" s="90" t="s">
        <v>197</v>
      </c>
      <c r="C1675" s="90" t="s">
        <v>198</v>
      </c>
      <c r="D1675" s="117" t="s">
        <v>199</v>
      </c>
      <c r="E1675" s="90" t="s">
        <v>200</v>
      </c>
      <c r="F1675" s="90" t="s">
        <v>197</v>
      </c>
      <c r="G1675" s="90" t="s">
        <v>198</v>
      </c>
      <c r="H1675" s="90" t="s">
        <v>199</v>
      </c>
      <c r="I1675" s="90" t="s">
        <v>200</v>
      </c>
    </row>
    <row r="1676" spans="1:9" s="90" customFormat="1" x14ac:dyDescent="0.2">
      <c r="A1676" s="90" t="s">
        <v>2852</v>
      </c>
      <c r="B1676" s="90" t="s">
        <v>202</v>
      </c>
      <c r="C1676" s="90" t="s">
        <v>203</v>
      </c>
      <c r="D1676" s="117" t="s">
        <v>204</v>
      </c>
      <c r="E1676" s="90" t="s">
        <v>205</v>
      </c>
      <c r="F1676" s="90" t="s">
        <v>202</v>
      </c>
      <c r="G1676" s="90" t="s">
        <v>3632</v>
      </c>
      <c r="H1676" s="90" t="s">
        <v>204</v>
      </c>
      <c r="I1676" s="90" t="s">
        <v>205</v>
      </c>
    </row>
    <row r="1677" spans="1:9" s="90" customFormat="1" x14ac:dyDescent="0.2">
      <c r="A1677" s="90" t="s">
        <v>2853</v>
      </c>
      <c r="B1677" s="90" t="s">
        <v>207</v>
      </c>
      <c r="C1677" s="90" t="s">
        <v>208</v>
      </c>
      <c r="D1677" s="117" t="s">
        <v>209</v>
      </c>
      <c r="E1677" s="90" t="s">
        <v>210</v>
      </c>
      <c r="F1677" s="90" t="s">
        <v>207</v>
      </c>
      <c r="G1677" s="90" t="s">
        <v>208</v>
      </c>
      <c r="H1677" s="90" t="s">
        <v>209</v>
      </c>
      <c r="I1677" s="90" t="s">
        <v>210</v>
      </c>
    </row>
    <row r="1678" spans="1:9" s="90" customFormat="1" x14ac:dyDescent="0.2">
      <c r="A1678" s="90" t="s">
        <v>2854</v>
      </c>
      <c r="B1678" s="90" t="s">
        <v>212</v>
      </c>
      <c r="C1678" s="90" t="s">
        <v>213</v>
      </c>
      <c r="D1678" s="117" t="s">
        <v>214</v>
      </c>
      <c r="E1678" s="90" t="s">
        <v>215</v>
      </c>
      <c r="F1678" s="90" t="s">
        <v>212</v>
      </c>
      <c r="G1678" s="90" t="s">
        <v>213</v>
      </c>
      <c r="H1678" s="90" t="s">
        <v>214</v>
      </c>
      <c r="I1678" s="90" t="s">
        <v>215</v>
      </c>
    </row>
    <row r="1679" spans="1:9" s="90" customFormat="1" x14ac:dyDescent="0.2">
      <c r="A1679" s="90" t="s">
        <v>2855</v>
      </c>
      <c r="B1679" s="90" t="s">
        <v>221</v>
      </c>
      <c r="C1679" s="90" t="s">
        <v>222</v>
      </c>
      <c r="D1679" s="117" t="s">
        <v>223</v>
      </c>
      <c r="E1679" s="90" t="s">
        <v>224</v>
      </c>
      <c r="F1679" s="90" t="s">
        <v>221</v>
      </c>
      <c r="G1679" s="90" t="s">
        <v>3633</v>
      </c>
      <c r="H1679" s="90" t="s">
        <v>223</v>
      </c>
      <c r="I1679" s="90" t="s">
        <v>224</v>
      </c>
    </row>
    <row r="1680" spans="1:9" s="90" customFormat="1" x14ac:dyDescent="0.2">
      <c r="A1680" s="90" t="s">
        <v>2856</v>
      </c>
      <c r="B1680" s="90" t="s">
        <v>226</v>
      </c>
      <c r="C1680" s="90" t="s">
        <v>227</v>
      </c>
      <c r="D1680" s="117" t="s">
        <v>228</v>
      </c>
      <c r="E1680" s="90" t="s">
        <v>229</v>
      </c>
      <c r="F1680" s="90" t="s">
        <v>226</v>
      </c>
      <c r="G1680" s="90" t="s">
        <v>227</v>
      </c>
      <c r="H1680" s="90" t="s">
        <v>228</v>
      </c>
      <c r="I1680" s="90" t="s">
        <v>229</v>
      </c>
    </row>
    <row r="1681" spans="1:9" s="90" customFormat="1" x14ac:dyDescent="0.2">
      <c r="A1681" s="90" t="s">
        <v>2857</v>
      </c>
      <c r="B1681" s="90" t="s">
        <v>231</v>
      </c>
      <c r="C1681" s="90" t="s">
        <v>232</v>
      </c>
      <c r="D1681" s="117" t="s">
        <v>233</v>
      </c>
      <c r="E1681" s="90" t="s">
        <v>234</v>
      </c>
      <c r="F1681" s="90" t="s">
        <v>3634</v>
      </c>
      <c r="G1681" s="90" t="s">
        <v>3635</v>
      </c>
      <c r="H1681" s="90" t="s">
        <v>3636</v>
      </c>
      <c r="I1681" s="90" t="s">
        <v>234</v>
      </c>
    </row>
    <row r="1682" spans="1:9" s="90" customFormat="1" x14ac:dyDescent="0.2">
      <c r="A1682" s="90" t="s">
        <v>2858</v>
      </c>
      <c r="B1682" s="90" t="s">
        <v>236</v>
      </c>
      <c r="C1682" s="90" t="s">
        <v>237</v>
      </c>
      <c r="D1682" s="117" t="s">
        <v>238</v>
      </c>
      <c r="E1682" s="90" t="s">
        <v>239</v>
      </c>
      <c r="F1682" s="90" t="s">
        <v>236</v>
      </c>
      <c r="G1682" s="90" t="s">
        <v>237</v>
      </c>
      <c r="H1682" s="90" t="s">
        <v>238</v>
      </c>
      <c r="I1682" s="90" t="s">
        <v>239</v>
      </c>
    </row>
    <row r="1683" spans="1:9" s="90" customFormat="1" x14ac:dyDescent="0.2">
      <c r="A1683" s="90" t="s">
        <v>2859</v>
      </c>
      <c r="B1683" s="90" t="s">
        <v>241</v>
      </c>
      <c r="C1683" s="90" t="s">
        <v>242</v>
      </c>
      <c r="D1683" s="117" t="s">
        <v>243</v>
      </c>
      <c r="E1683" s="90" t="s">
        <v>244</v>
      </c>
      <c r="F1683" s="90" t="s">
        <v>241</v>
      </c>
      <c r="G1683" s="90" t="s">
        <v>242</v>
      </c>
      <c r="H1683" s="90" t="s">
        <v>243</v>
      </c>
      <c r="I1683" s="90" t="s">
        <v>244</v>
      </c>
    </row>
    <row r="1684" spans="1:9" s="90" customFormat="1" x14ac:dyDescent="0.2">
      <c r="A1684" s="90" t="s">
        <v>2860</v>
      </c>
      <c r="B1684" s="90" t="s">
        <v>246</v>
      </c>
      <c r="C1684" s="90" t="s">
        <v>247</v>
      </c>
      <c r="D1684" s="117" t="s">
        <v>248</v>
      </c>
      <c r="E1684" s="90" t="s">
        <v>249</v>
      </c>
      <c r="F1684" s="90" t="s">
        <v>3637</v>
      </c>
      <c r="G1684" s="90" t="s">
        <v>3638</v>
      </c>
      <c r="H1684" s="90" t="s">
        <v>3639</v>
      </c>
      <c r="I1684" s="90" t="s">
        <v>3796</v>
      </c>
    </row>
    <row r="1685" spans="1:9" s="90" customFormat="1" x14ac:dyDescent="0.2">
      <c r="A1685" s="90" t="s">
        <v>2861</v>
      </c>
      <c r="B1685" s="90" t="s">
        <v>251</v>
      </c>
      <c r="C1685" s="90" t="s">
        <v>252</v>
      </c>
      <c r="D1685" s="117" t="s">
        <v>253</v>
      </c>
      <c r="E1685" s="90" t="s">
        <v>254</v>
      </c>
      <c r="F1685" s="90" t="s">
        <v>251</v>
      </c>
      <c r="G1685" s="90" t="s">
        <v>252</v>
      </c>
      <c r="H1685" s="90" t="s">
        <v>253</v>
      </c>
      <c r="I1685" s="90" t="s">
        <v>254</v>
      </c>
    </row>
    <row r="1686" spans="1:9" s="90" customFormat="1" x14ac:dyDescent="0.2">
      <c r="A1686" s="90" t="s">
        <v>2862</v>
      </c>
      <c r="B1686" s="90" t="s">
        <v>256</v>
      </c>
      <c r="C1686" s="90" t="s">
        <v>257</v>
      </c>
      <c r="D1686" s="117" t="s">
        <v>258</v>
      </c>
      <c r="E1686" s="90" t="s">
        <v>259</v>
      </c>
      <c r="F1686" s="90" t="s">
        <v>256</v>
      </c>
      <c r="G1686" s="90" t="s">
        <v>257</v>
      </c>
      <c r="H1686" s="90" t="s">
        <v>258</v>
      </c>
      <c r="I1686" s="90" t="s">
        <v>259</v>
      </c>
    </row>
    <row r="1687" spans="1:9" s="90" customFormat="1" x14ac:dyDescent="0.2">
      <c r="A1687" s="90" t="s">
        <v>2863</v>
      </c>
      <c r="B1687" s="90" t="s">
        <v>266</v>
      </c>
      <c r="C1687" s="90" t="s">
        <v>267</v>
      </c>
      <c r="D1687" s="117" t="s">
        <v>268</v>
      </c>
      <c r="E1687" s="90" t="s">
        <v>269</v>
      </c>
      <c r="F1687" s="90" t="s">
        <v>266</v>
      </c>
      <c r="G1687" s="90" t="s">
        <v>267</v>
      </c>
      <c r="H1687" s="90" t="s">
        <v>268</v>
      </c>
      <c r="I1687" s="90" t="s">
        <v>269</v>
      </c>
    </row>
    <row r="1688" spans="1:9" s="90" customFormat="1" x14ac:dyDescent="0.2">
      <c r="A1688" s="90" t="s">
        <v>2864</v>
      </c>
      <c r="B1688" s="90" t="s">
        <v>261</v>
      </c>
      <c r="C1688" s="90" t="s">
        <v>262</v>
      </c>
      <c r="D1688" s="117" t="s">
        <v>263</v>
      </c>
      <c r="E1688" s="90" t="s">
        <v>264</v>
      </c>
      <c r="F1688" s="90" t="s">
        <v>261</v>
      </c>
      <c r="G1688" s="90" t="s">
        <v>262</v>
      </c>
      <c r="H1688" s="90" t="s">
        <v>263</v>
      </c>
      <c r="I1688" s="90" t="s">
        <v>264</v>
      </c>
    </row>
    <row r="1689" spans="1:9" s="90" customFormat="1" x14ac:dyDescent="0.2">
      <c r="A1689" s="90" t="s">
        <v>2865</v>
      </c>
      <c r="B1689" s="90" t="s">
        <v>1829</v>
      </c>
      <c r="C1689" s="90" t="s">
        <v>1830</v>
      </c>
      <c r="D1689" s="117" t="s">
        <v>1831</v>
      </c>
      <c r="E1689" s="90" t="s">
        <v>1832</v>
      </c>
      <c r="F1689" s="90" t="s">
        <v>1829</v>
      </c>
      <c r="G1689" s="90" t="s">
        <v>1830</v>
      </c>
      <c r="H1689" s="90" t="s">
        <v>1831</v>
      </c>
      <c r="I1689" s="90" t="s">
        <v>1832</v>
      </c>
    </row>
    <row r="1690" spans="1:9" s="90" customFormat="1" x14ac:dyDescent="0.2">
      <c r="A1690" s="90" t="s">
        <v>2866</v>
      </c>
      <c r="B1690" s="90" t="s">
        <v>1834</v>
      </c>
      <c r="C1690" s="90" t="s">
        <v>1835</v>
      </c>
      <c r="D1690" s="117" t="s">
        <v>1836</v>
      </c>
      <c r="E1690" s="90" t="s">
        <v>1837</v>
      </c>
      <c r="F1690" s="90" t="s">
        <v>1834</v>
      </c>
      <c r="G1690" s="90" t="s">
        <v>1835</v>
      </c>
      <c r="H1690" s="90" t="s">
        <v>1836</v>
      </c>
      <c r="I1690" s="90" t="s">
        <v>1837</v>
      </c>
    </row>
    <row r="1691" spans="1:9" s="90" customFormat="1" x14ac:dyDescent="0.2">
      <c r="A1691" s="90" t="s">
        <v>2867</v>
      </c>
      <c r="B1691" s="90" t="s">
        <v>1839</v>
      </c>
      <c r="C1691" s="90" t="s">
        <v>1840</v>
      </c>
      <c r="D1691" s="117" t="s">
        <v>1841</v>
      </c>
      <c r="E1691" s="90" t="s">
        <v>1842</v>
      </c>
      <c r="F1691" s="90" t="s">
        <v>1839</v>
      </c>
      <c r="G1691" s="90" t="s">
        <v>1840</v>
      </c>
      <c r="H1691" s="90" t="s">
        <v>1841</v>
      </c>
      <c r="I1691" s="90" t="s">
        <v>1842</v>
      </c>
    </row>
    <row r="1692" spans="1:9" s="90" customFormat="1" x14ac:dyDescent="0.2">
      <c r="A1692" s="90" t="s">
        <v>2868</v>
      </c>
      <c r="B1692" s="90" t="s">
        <v>276</v>
      </c>
      <c r="C1692" s="90" t="s">
        <v>155</v>
      </c>
      <c r="D1692" s="117" t="s">
        <v>156</v>
      </c>
      <c r="E1692" s="90" t="s">
        <v>277</v>
      </c>
      <c r="F1692" s="90" t="s">
        <v>276</v>
      </c>
      <c r="G1692" s="90" t="s">
        <v>155</v>
      </c>
      <c r="H1692" s="90" t="s">
        <v>156</v>
      </c>
      <c r="I1692" s="90" t="s">
        <v>277</v>
      </c>
    </row>
    <row r="1693" spans="1:9" s="90" customFormat="1" x14ac:dyDescent="0.2">
      <c r="A1693" s="90" t="s">
        <v>2869</v>
      </c>
      <c r="B1693" s="90" t="s">
        <v>279</v>
      </c>
      <c r="C1693" s="90" t="s">
        <v>280</v>
      </c>
      <c r="D1693" s="117" t="s">
        <v>281</v>
      </c>
      <c r="E1693" s="90" t="s">
        <v>282</v>
      </c>
      <c r="F1693" s="90" t="s">
        <v>279</v>
      </c>
      <c r="G1693" s="90" t="s">
        <v>280</v>
      </c>
      <c r="H1693" s="90" t="s">
        <v>281</v>
      </c>
      <c r="I1693" s="90" t="s">
        <v>282</v>
      </c>
    </row>
    <row r="1694" spans="1:9" s="90" customFormat="1" x14ac:dyDescent="0.2">
      <c r="A1694" s="90" t="s">
        <v>4943</v>
      </c>
      <c r="B1694" s="90" t="s">
        <v>3875</v>
      </c>
      <c r="C1694" s="90" t="s">
        <v>3876</v>
      </c>
      <c r="D1694" s="117" t="s">
        <v>3877</v>
      </c>
      <c r="E1694" s="90" t="s">
        <v>3878</v>
      </c>
      <c r="F1694" s="90" t="s">
        <v>3875</v>
      </c>
      <c r="G1694" s="90" t="s">
        <v>3879</v>
      </c>
      <c r="H1694" s="90" t="s">
        <v>3877</v>
      </c>
      <c r="I1694" s="90" t="s">
        <v>3878</v>
      </c>
    </row>
    <row r="1695" spans="1:9" s="90" customFormat="1" x14ac:dyDescent="0.2">
      <c r="A1695" s="90" t="s">
        <v>4944</v>
      </c>
      <c r="B1695" s="90" t="s">
        <v>3881</v>
      </c>
      <c r="C1695" s="90" t="s">
        <v>3882</v>
      </c>
      <c r="D1695" s="117" t="s">
        <v>3883</v>
      </c>
      <c r="E1695" s="90" t="s">
        <v>3884</v>
      </c>
      <c r="F1695" s="90" t="s">
        <v>3885</v>
      </c>
      <c r="G1695" s="90" t="s">
        <v>3886</v>
      </c>
      <c r="H1695" s="90" t="s">
        <v>3887</v>
      </c>
      <c r="I1695" s="90" t="s">
        <v>3888</v>
      </c>
    </row>
    <row r="1696" spans="1:9" s="90" customFormat="1" x14ac:dyDescent="0.2">
      <c r="A1696" s="90" t="s">
        <v>4945</v>
      </c>
      <c r="B1696" s="90" t="s">
        <v>3890</v>
      </c>
      <c r="C1696" s="90" t="s">
        <v>3891</v>
      </c>
      <c r="D1696" s="117" t="s">
        <v>3892</v>
      </c>
      <c r="E1696" s="90" t="s">
        <v>3893</v>
      </c>
      <c r="F1696" s="90" t="s">
        <v>3890</v>
      </c>
      <c r="G1696" s="90" t="s">
        <v>3891</v>
      </c>
      <c r="H1696" s="90" t="s">
        <v>3892</v>
      </c>
      <c r="I1696" s="90" t="s">
        <v>3893</v>
      </c>
    </row>
    <row r="1697" spans="1:9" s="90" customFormat="1" x14ac:dyDescent="0.2">
      <c r="A1697" s="90" t="s">
        <v>4946</v>
      </c>
      <c r="B1697" s="90" t="s">
        <v>3904</v>
      </c>
      <c r="C1697" s="90" t="s">
        <v>3905</v>
      </c>
      <c r="D1697" s="117" t="s">
        <v>3906</v>
      </c>
      <c r="E1697" s="90" t="s">
        <v>3907</v>
      </c>
      <c r="F1697" s="90" t="s">
        <v>3904</v>
      </c>
      <c r="G1697" s="90" t="s">
        <v>3905</v>
      </c>
      <c r="H1697" s="90" t="s">
        <v>3906</v>
      </c>
      <c r="I1697" s="90" t="s">
        <v>3907</v>
      </c>
    </row>
    <row r="1698" spans="1:9" s="90" customFormat="1" x14ac:dyDescent="0.2">
      <c r="A1698" s="90" t="s">
        <v>2870</v>
      </c>
      <c r="B1698" s="90" t="s">
        <v>1846</v>
      </c>
      <c r="C1698" s="90" t="s">
        <v>1847</v>
      </c>
      <c r="D1698" s="117" t="s">
        <v>1848</v>
      </c>
      <c r="E1698" s="90" t="s">
        <v>1849</v>
      </c>
      <c r="F1698" s="90" t="s">
        <v>1846</v>
      </c>
      <c r="G1698" s="90" t="s">
        <v>1847</v>
      </c>
      <c r="H1698" s="90" t="s">
        <v>1848</v>
      </c>
      <c r="I1698" s="90" t="s">
        <v>1849</v>
      </c>
    </row>
    <row r="1699" spans="1:9" s="90" customFormat="1" x14ac:dyDescent="0.2">
      <c r="A1699" s="90" t="s">
        <v>2871</v>
      </c>
      <c r="B1699" s="90" t="s">
        <v>284</v>
      </c>
      <c r="C1699" s="90" t="s">
        <v>285</v>
      </c>
      <c r="D1699" s="117" t="s">
        <v>286</v>
      </c>
      <c r="E1699" s="90" t="s">
        <v>287</v>
      </c>
      <c r="F1699" s="90" t="s">
        <v>284</v>
      </c>
      <c r="G1699" s="90" t="s">
        <v>285</v>
      </c>
      <c r="H1699" s="90" t="s">
        <v>286</v>
      </c>
      <c r="I1699" s="90" t="s">
        <v>287</v>
      </c>
    </row>
    <row r="1700" spans="1:9" s="90" customFormat="1" x14ac:dyDescent="0.2">
      <c r="A1700" s="90" t="s">
        <v>2872</v>
      </c>
      <c r="B1700" s="90" t="s">
        <v>289</v>
      </c>
      <c r="C1700" s="90" t="s">
        <v>290</v>
      </c>
      <c r="D1700" s="117" t="s">
        <v>291</v>
      </c>
      <c r="E1700" s="90" t="s">
        <v>292</v>
      </c>
      <c r="F1700" s="90" t="s">
        <v>289</v>
      </c>
      <c r="G1700" s="90" t="s">
        <v>290</v>
      </c>
      <c r="H1700" s="90" t="s">
        <v>291</v>
      </c>
      <c r="I1700" s="90" t="s">
        <v>292</v>
      </c>
    </row>
    <row r="1701" spans="1:9" s="90" customFormat="1" x14ac:dyDescent="0.2">
      <c r="A1701" s="90" t="s">
        <v>2873</v>
      </c>
      <c r="B1701" s="90" t="s">
        <v>294</v>
      </c>
      <c r="C1701" s="90" t="s">
        <v>295</v>
      </c>
      <c r="D1701" s="117" t="s">
        <v>296</v>
      </c>
      <c r="E1701" s="90" t="s">
        <v>297</v>
      </c>
      <c r="F1701" s="90" t="s">
        <v>294</v>
      </c>
      <c r="G1701" s="90" t="s">
        <v>295</v>
      </c>
      <c r="H1701" s="90" t="s">
        <v>296</v>
      </c>
      <c r="I1701" s="90" t="s">
        <v>297</v>
      </c>
    </row>
    <row r="1702" spans="1:9" s="90" customFormat="1" x14ac:dyDescent="0.2">
      <c r="A1702" s="90" t="s">
        <v>2874</v>
      </c>
      <c r="B1702" s="90" t="s">
        <v>299</v>
      </c>
      <c r="C1702" s="90" t="s">
        <v>300</v>
      </c>
      <c r="D1702" s="117" t="s">
        <v>301</v>
      </c>
      <c r="E1702" s="90" t="s">
        <v>302</v>
      </c>
      <c r="F1702" s="90" t="s">
        <v>299</v>
      </c>
      <c r="G1702" s="90" t="s">
        <v>300</v>
      </c>
      <c r="H1702" s="90" t="s">
        <v>301</v>
      </c>
      <c r="I1702" s="90" t="s">
        <v>302</v>
      </c>
    </row>
    <row r="1703" spans="1:9" s="90" customFormat="1" x14ac:dyDescent="0.2">
      <c r="A1703" s="90" t="s">
        <v>2875</v>
      </c>
      <c r="B1703" s="90" t="s">
        <v>304</v>
      </c>
      <c r="C1703" s="90" t="s">
        <v>305</v>
      </c>
      <c r="D1703" s="117" t="s">
        <v>306</v>
      </c>
      <c r="E1703" s="90" t="s">
        <v>307</v>
      </c>
      <c r="F1703" s="90" t="s">
        <v>304</v>
      </c>
      <c r="G1703" s="90" t="s">
        <v>305</v>
      </c>
      <c r="H1703" s="90" t="s">
        <v>306</v>
      </c>
      <c r="I1703" s="90" t="s">
        <v>307</v>
      </c>
    </row>
    <row r="1704" spans="1:9" s="90" customFormat="1" x14ac:dyDescent="0.2">
      <c r="A1704" s="90" t="s">
        <v>4947</v>
      </c>
      <c r="B1704" s="90" t="s">
        <v>3909</v>
      </c>
      <c r="C1704" s="90" t="s">
        <v>3910</v>
      </c>
      <c r="D1704" s="117" t="s">
        <v>3911</v>
      </c>
      <c r="E1704" s="90" t="s">
        <v>3912</v>
      </c>
      <c r="F1704" s="90" t="s">
        <v>3909</v>
      </c>
      <c r="G1704" s="90" t="s">
        <v>3910</v>
      </c>
      <c r="H1704" s="90" t="s">
        <v>3911</v>
      </c>
      <c r="I1704" s="90" t="s">
        <v>3912</v>
      </c>
    </row>
    <row r="1705" spans="1:9" s="90" customFormat="1" x14ac:dyDescent="0.2">
      <c r="A1705" s="90" t="s">
        <v>2876</v>
      </c>
      <c r="B1705" s="90" t="s">
        <v>309</v>
      </c>
      <c r="C1705" s="90" t="s">
        <v>310</v>
      </c>
      <c r="D1705" s="117" t="s">
        <v>311</v>
      </c>
      <c r="E1705" s="90" t="s">
        <v>312</v>
      </c>
      <c r="F1705" s="90" t="s">
        <v>309</v>
      </c>
      <c r="G1705" s="90" t="s">
        <v>310</v>
      </c>
      <c r="H1705" s="90" t="s">
        <v>311</v>
      </c>
      <c r="I1705" s="90" t="s">
        <v>312</v>
      </c>
    </row>
    <row r="1706" spans="1:9" s="90" customFormat="1" x14ac:dyDescent="0.2">
      <c r="A1706" s="90" t="s">
        <v>2877</v>
      </c>
      <c r="B1706" s="90" t="s">
        <v>314</v>
      </c>
      <c r="C1706" s="90" t="s">
        <v>315</v>
      </c>
      <c r="D1706" s="117" t="s">
        <v>316</v>
      </c>
      <c r="E1706" s="90" t="s">
        <v>317</v>
      </c>
      <c r="F1706" s="90" t="s">
        <v>3640</v>
      </c>
      <c r="G1706" s="90" t="s">
        <v>3641</v>
      </c>
      <c r="H1706" s="90" t="s">
        <v>3642</v>
      </c>
      <c r="I1706" s="90" t="s">
        <v>312</v>
      </c>
    </row>
    <row r="1707" spans="1:9" s="90" customFormat="1" x14ac:dyDescent="0.2">
      <c r="A1707" s="90" t="s">
        <v>2878</v>
      </c>
      <c r="B1707" s="90" t="s">
        <v>319</v>
      </c>
      <c r="C1707" s="90" t="s">
        <v>320</v>
      </c>
      <c r="D1707" s="117" t="s">
        <v>321</v>
      </c>
      <c r="E1707" s="90" t="s">
        <v>322</v>
      </c>
      <c r="F1707" s="90" t="s">
        <v>319</v>
      </c>
      <c r="G1707" s="90" t="s">
        <v>320</v>
      </c>
      <c r="H1707" s="90" t="s">
        <v>321</v>
      </c>
      <c r="I1707" s="90" t="s">
        <v>322</v>
      </c>
    </row>
    <row r="1708" spans="1:9" s="90" customFormat="1" x14ac:dyDescent="0.2">
      <c r="A1708" s="90" t="s">
        <v>4948</v>
      </c>
      <c r="B1708" s="90" t="s">
        <v>3914</v>
      </c>
      <c r="C1708" s="90" t="s">
        <v>3915</v>
      </c>
      <c r="D1708" s="117" t="s">
        <v>3916</v>
      </c>
      <c r="E1708" s="90" t="s">
        <v>3917</v>
      </c>
      <c r="F1708" s="90" t="s">
        <v>3914</v>
      </c>
      <c r="G1708" s="90" t="s">
        <v>3915</v>
      </c>
      <c r="H1708" s="90" t="s">
        <v>3916</v>
      </c>
      <c r="I1708" s="90" t="s">
        <v>3917</v>
      </c>
    </row>
    <row r="1709" spans="1:9" s="90" customFormat="1" x14ac:dyDescent="0.2">
      <c r="A1709" s="90" t="s">
        <v>4949</v>
      </c>
      <c r="B1709" s="90" t="s">
        <v>3919</v>
      </c>
      <c r="C1709" s="90" t="s">
        <v>3920</v>
      </c>
      <c r="D1709" s="117" t="s">
        <v>3921</v>
      </c>
      <c r="E1709" s="90" t="s">
        <v>3922</v>
      </c>
      <c r="F1709" s="90" t="s">
        <v>3919</v>
      </c>
      <c r="G1709" s="90" t="s">
        <v>3920</v>
      </c>
      <c r="H1709" s="90" t="s">
        <v>3921</v>
      </c>
      <c r="I1709" s="90" t="s">
        <v>3922</v>
      </c>
    </row>
    <row r="1710" spans="1:9" s="90" customFormat="1" x14ac:dyDescent="0.2">
      <c r="A1710" s="90" t="s">
        <v>4950</v>
      </c>
      <c r="B1710" s="90" t="s">
        <v>3924</v>
      </c>
      <c r="C1710" s="90" t="s">
        <v>3925</v>
      </c>
      <c r="D1710" s="117" t="s">
        <v>3926</v>
      </c>
      <c r="E1710" s="90" t="s">
        <v>3927</v>
      </c>
      <c r="F1710" s="90" t="s">
        <v>3924</v>
      </c>
      <c r="G1710" s="90" t="s">
        <v>3925</v>
      </c>
      <c r="H1710" s="90" t="s">
        <v>3926</v>
      </c>
      <c r="I1710" s="90" t="s">
        <v>3927</v>
      </c>
    </row>
    <row r="1711" spans="1:9" s="90" customFormat="1" x14ac:dyDescent="0.2">
      <c r="A1711" s="90" t="s">
        <v>4951</v>
      </c>
      <c r="B1711" s="90" t="s">
        <v>3929</v>
      </c>
      <c r="C1711" s="90" t="s">
        <v>3930</v>
      </c>
      <c r="D1711" s="117" t="s">
        <v>3931</v>
      </c>
      <c r="E1711" s="90" t="s">
        <v>3932</v>
      </c>
      <c r="F1711" s="90" t="s">
        <v>3929</v>
      </c>
      <c r="G1711" s="90" t="s">
        <v>3930</v>
      </c>
      <c r="H1711" s="90" t="s">
        <v>3931</v>
      </c>
      <c r="I1711" s="90" t="s">
        <v>3932</v>
      </c>
    </row>
    <row r="1712" spans="1:9" s="90" customFormat="1" x14ac:dyDescent="0.2">
      <c r="A1712" s="90" t="s">
        <v>4952</v>
      </c>
      <c r="B1712" s="90" t="s">
        <v>3934</v>
      </c>
      <c r="C1712" s="90" t="s">
        <v>3935</v>
      </c>
      <c r="D1712" s="117" t="s">
        <v>3936</v>
      </c>
      <c r="E1712" s="90" t="s">
        <v>3937</v>
      </c>
      <c r="F1712" s="90" t="s">
        <v>3938</v>
      </c>
      <c r="G1712" s="90" t="s">
        <v>3939</v>
      </c>
      <c r="H1712" s="90" t="s">
        <v>3940</v>
      </c>
      <c r="I1712" s="90" t="s">
        <v>3939</v>
      </c>
    </row>
    <row r="1713" spans="1:9" s="90" customFormat="1" x14ac:dyDescent="0.2">
      <c r="A1713" s="90" t="s">
        <v>4953</v>
      </c>
      <c r="B1713" s="90" t="s">
        <v>3942</v>
      </c>
      <c r="C1713" s="90" t="s">
        <v>3943</v>
      </c>
      <c r="D1713" s="117" t="s">
        <v>3944</v>
      </c>
      <c r="E1713" s="90" t="s">
        <v>3945</v>
      </c>
      <c r="F1713" s="90" t="s">
        <v>3942</v>
      </c>
      <c r="G1713" s="90" t="s">
        <v>3943</v>
      </c>
      <c r="H1713" s="90" t="s">
        <v>3944</v>
      </c>
      <c r="I1713" s="90" t="s">
        <v>3945</v>
      </c>
    </row>
    <row r="1714" spans="1:9" s="90" customFormat="1" x14ac:dyDescent="0.2">
      <c r="A1714" s="90" t="s">
        <v>4954</v>
      </c>
      <c r="B1714" s="90" t="s">
        <v>3947</v>
      </c>
      <c r="C1714" s="90" t="s">
        <v>3948</v>
      </c>
      <c r="D1714" s="117" t="s">
        <v>3949</v>
      </c>
      <c r="E1714" s="90" t="s">
        <v>3950</v>
      </c>
      <c r="F1714" s="90" t="s">
        <v>3947</v>
      </c>
      <c r="G1714" s="90" t="s">
        <v>3948</v>
      </c>
      <c r="H1714" s="90" t="s">
        <v>3949</v>
      </c>
      <c r="I1714" s="90" t="s">
        <v>3950</v>
      </c>
    </row>
    <row r="1715" spans="1:9" s="90" customFormat="1" x14ac:dyDescent="0.2">
      <c r="A1715" s="90" t="s">
        <v>4955</v>
      </c>
      <c r="B1715" s="90" t="s">
        <v>3952</v>
      </c>
      <c r="C1715" s="90" t="s">
        <v>3953</v>
      </c>
      <c r="D1715" s="117" t="s">
        <v>3954</v>
      </c>
      <c r="E1715" s="90" t="s">
        <v>3952</v>
      </c>
      <c r="F1715" s="90" t="s">
        <v>3952</v>
      </c>
      <c r="G1715" s="90" t="s">
        <v>3953</v>
      </c>
      <c r="H1715" s="90" t="s">
        <v>3954</v>
      </c>
      <c r="I1715" s="90" t="s">
        <v>3952</v>
      </c>
    </row>
    <row r="1716" spans="1:9" s="90" customFormat="1" x14ac:dyDescent="0.2">
      <c r="A1716" s="90" t="s">
        <v>4956</v>
      </c>
      <c r="B1716" s="90" t="s">
        <v>3956</v>
      </c>
      <c r="C1716" s="90" t="s">
        <v>3957</v>
      </c>
      <c r="D1716" s="117" t="s">
        <v>3958</v>
      </c>
      <c r="E1716" s="90" t="s">
        <v>3959</v>
      </c>
      <c r="F1716" s="90" t="s">
        <v>3956</v>
      </c>
      <c r="G1716" s="90" t="s">
        <v>3957</v>
      </c>
      <c r="H1716" s="90" t="s">
        <v>3958</v>
      </c>
      <c r="I1716" s="90" t="s">
        <v>3959</v>
      </c>
    </row>
    <row r="1717" spans="1:9" s="90" customFormat="1" x14ac:dyDescent="0.2">
      <c r="A1717" s="90" t="s">
        <v>4957</v>
      </c>
      <c r="B1717" s="90" t="s">
        <v>3961</v>
      </c>
      <c r="C1717" s="90" t="s">
        <v>3962</v>
      </c>
      <c r="D1717" s="117" t="s">
        <v>3963</v>
      </c>
      <c r="E1717" s="90" t="s">
        <v>3964</v>
      </c>
      <c r="F1717" s="90" t="s">
        <v>3965</v>
      </c>
      <c r="G1717" s="90" t="s">
        <v>3966</v>
      </c>
      <c r="H1717" s="90" t="s">
        <v>3967</v>
      </c>
      <c r="I1717" s="90" t="s">
        <v>3964</v>
      </c>
    </row>
    <row r="1718" spans="1:9" s="90" customFormat="1" x14ac:dyDescent="0.2">
      <c r="A1718" s="90" t="s">
        <v>4958</v>
      </c>
      <c r="B1718" s="90" t="s">
        <v>3969</v>
      </c>
      <c r="C1718" s="90" t="s">
        <v>3970</v>
      </c>
      <c r="D1718" s="117" t="s">
        <v>3971</v>
      </c>
      <c r="E1718" s="90" t="s">
        <v>3972</v>
      </c>
      <c r="F1718" s="90" t="s">
        <v>3969</v>
      </c>
      <c r="G1718" s="90" t="s">
        <v>3970</v>
      </c>
      <c r="H1718" s="90" t="s">
        <v>3971</v>
      </c>
      <c r="I1718" s="90" t="s">
        <v>3972</v>
      </c>
    </row>
    <row r="1719" spans="1:9" s="90" customFormat="1" x14ac:dyDescent="0.2">
      <c r="A1719" s="90" t="s">
        <v>2879</v>
      </c>
      <c r="B1719" s="90" t="s">
        <v>324</v>
      </c>
      <c r="C1719" s="90" t="s">
        <v>325</v>
      </c>
      <c r="D1719" s="117" t="s">
        <v>326</v>
      </c>
      <c r="E1719" s="90" t="s">
        <v>327</v>
      </c>
      <c r="F1719" s="90" t="s">
        <v>324</v>
      </c>
      <c r="G1719" s="90" t="s">
        <v>325</v>
      </c>
      <c r="H1719" s="90" t="s">
        <v>326</v>
      </c>
      <c r="I1719" s="90" t="s">
        <v>327</v>
      </c>
    </row>
    <row r="1720" spans="1:9" s="90" customFormat="1" x14ac:dyDescent="0.2">
      <c r="A1720" s="90" t="s">
        <v>4959</v>
      </c>
      <c r="B1720" s="90" t="s">
        <v>329</v>
      </c>
      <c r="C1720" s="90" t="s">
        <v>330</v>
      </c>
      <c r="D1720" s="117" t="s">
        <v>331</v>
      </c>
      <c r="E1720" s="90" t="s">
        <v>332</v>
      </c>
      <c r="F1720" s="90" t="s">
        <v>329</v>
      </c>
      <c r="G1720" s="90" t="s">
        <v>330</v>
      </c>
      <c r="H1720" s="90" t="s">
        <v>331</v>
      </c>
      <c r="I1720" s="90" t="s">
        <v>332</v>
      </c>
    </row>
    <row r="1721" spans="1:9" s="90" customFormat="1" x14ac:dyDescent="0.2">
      <c r="A1721" s="90" t="s">
        <v>4960</v>
      </c>
      <c r="B1721" s="90" t="s">
        <v>334</v>
      </c>
      <c r="C1721" s="90" t="s">
        <v>335</v>
      </c>
      <c r="D1721" s="117" t="s">
        <v>336</v>
      </c>
      <c r="E1721" s="90" t="s">
        <v>337</v>
      </c>
      <c r="F1721" s="90" t="s">
        <v>334</v>
      </c>
      <c r="G1721" s="90" t="s">
        <v>335</v>
      </c>
      <c r="H1721" s="90" t="s">
        <v>336</v>
      </c>
      <c r="I1721" s="90" t="s">
        <v>337</v>
      </c>
    </row>
    <row r="1722" spans="1:9" s="90" customFormat="1" x14ac:dyDescent="0.2">
      <c r="A1722" s="90" t="s">
        <v>4961</v>
      </c>
      <c r="B1722" s="90" t="s">
        <v>339</v>
      </c>
      <c r="C1722" s="90" t="s">
        <v>340</v>
      </c>
      <c r="D1722" s="117" t="s">
        <v>341</v>
      </c>
      <c r="E1722" s="90" t="s">
        <v>342</v>
      </c>
      <c r="F1722" s="90" t="s">
        <v>339</v>
      </c>
      <c r="G1722" s="90" t="s">
        <v>340</v>
      </c>
      <c r="H1722" s="90" t="s">
        <v>341</v>
      </c>
      <c r="I1722" s="90" t="s">
        <v>342</v>
      </c>
    </row>
    <row r="1723" spans="1:9" s="90" customFormat="1" x14ac:dyDescent="0.2">
      <c r="A1723" s="90" t="s">
        <v>4962</v>
      </c>
      <c r="B1723" s="90" t="s">
        <v>344</v>
      </c>
      <c r="C1723" s="90" t="s">
        <v>345</v>
      </c>
      <c r="D1723" s="117" t="s">
        <v>346</v>
      </c>
      <c r="E1723" s="90" t="s">
        <v>347</v>
      </c>
      <c r="F1723" s="90" t="s">
        <v>344</v>
      </c>
      <c r="G1723" s="90" t="s">
        <v>345</v>
      </c>
      <c r="H1723" s="90" t="s">
        <v>346</v>
      </c>
      <c r="I1723" s="90" t="s">
        <v>347</v>
      </c>
    </row>
    <row r="1724" spans="1:9" s="90" customFormat="1" x14ac:dyDescent="0.2">
      <c r="A1724" s="90" t="s">
        <v>4963</v>
      </c>
      <c r="B1724" s="90" t="s">
        <v>4000</v>
      </c>
      <c r="C1724" s="90" t="s">
        <v>4001</v>
      </c>
      <c r="D1724" s="117" t="s">
        <v>4002</v>
      </c>
      <c r="E1724" s="90" t="s">
        <v>4003</v>
      </c>
      <c r="F1724" s="90" t="s">
        <v>4000</v>
      </c>
      <c r="G1724" s="90" t="s">
        <v>4001</v>
      </c>
      <c r="H1724" s="90" t="s">
        <v>4002</v>
      </c>
      <c r="I1724" s="90" t="s">
        <v>4003</v>
      </c>
    </row>
    <row r="1725" spans="1:9" s="90" customFormat="1" x14ac:dyDescent="0.2">
      <c r="A1725" s="90" t="s">
        <v>2880</v>
      </c>
      <c r="B1725" s="90" t="s">
        <v>349</v>
      </c>
      <c r="C1725" s="90" t="s">
        <v>350</v>
      </c>
      <c r="D1725" s="117" t="s">
        <v>351</v>
      </c>
      <c r="E1725" s="90" t="s">
        <v>352</v>
      </c>
      <c r="F1725" s="90" t="s">
        <v>349</v>
      </c>
      <c r="G1725" s="90" t="s">
        <v>350</v>
      </c>
      <c r="H1725" s="90" t="s">
        <v>351</v>
      </c>
      <c r="I1725" s="90" t="s">
        <v>352</v>
      </c>
    </row>
    <row r="1726" spans="1:9" s="90" customFormat="1" x14ac:dyDescent="0.2">
      <c r="A1726" s="90" t="s">
        <v>2881</v>
      </c>
      <c r="B1726" s="90" t="s">
        <v>354</v>
      </c>
      <c r="C1726" s="90" t="s">
        <v>355</v>
      </c>
      <c r="D1726" s="117" t="s">
        <v>356</v>
      </c>
      <c r="E1726" s="90" t="s">
        <v>357</v>
      </c>
      <c r="F1726" s="90" t="s">
        <v>354</v>
      </c>
      <c r="G1726" s="90" t="s">
        <v>355</v>
      </c>
      <c r="H1726" s="90" t="s">
        <v>356</v>
      </c>
      <c r="I1726" s="90" t="s">
        <v>357</v>
      </c>
    </row>
    <row r="1727" spans="1:9" s="90" customFormat="1" x14ac:dyDescent="0.2">
      <c r="A1727" s="90" t="s">
        <v>2882</v>
      </c>
      <c r="B1727" s="90" t="s">
        <v>359</v>
      </c>
      <c r="C1727" s="90" t="s">
        <v>360</v>
      </c>
      <c r="D1727" s="117" t="s">
        <v>361</v>
      </c>
      <c r="E1727" s="90" t="s">
        <v>5467</v>
      </c>
      <c r="F1727" s="90" t="s">
        <v>359</v>
      </c>
      <c r="G1727" s="90" t="s">
        <v>360</v>
      </c>
      <c r="H1727" s="90" t="s">
        <v>361</v>
      </c>
      <c r="I1727" s="90" t="s">
        <v>5467</v>
      </c>
    </row>
    <row r="1728" spans="1:9" s="90" customFormat="1" x14ac:dyDescent="0.2">
      <c r="A1728" s="90" t="s">
        <v>2883</v>
      </c>
      <c r="B1728" s="90" t="s">
        <v>364</v>
      </c>
      <c r="C1728" s="90" t="s">
        <v>365</v>
      </c>
      <c r="D1728" s="117" t="s">
        <v>366</v>
      </c>
      <c r="E1728" s="90" t="s">
        <v>367</v>
      </c>
      <c r="F1728" s="90" t="s">
        <v>364</v>
      </c>
      <c r="G1728" s="90" t="s">
        <v>365</v>
      </c>
      <c r="H1728" s="90" t="s">
        <v>366</v>
      </c>
      <c r="I1728" s="90" t="s">
        <v>367</v>
      </c>
    </row>
    <row r="1729" spans="1:9" s="90" customFormat="1" x14ac:dyDescent="0.2">
      <c r="A1729" s="90" t="s">
        <v>2884</v>
      </c>
      <c r="B1729" s="90" t="s">
        <v>369</v>
      </c>
      <c r="C1729" s="90" t="s">
        <v>370</v>
      </c>
      <c r="D1729" s="117" t="s">
        <v>371</v>
      </c>
      <c r="E1729" s="90" t="s">
        <v>372</v>
      </c>
      <c r="F1729" s="90" t="s">
        <v>369</v>
      </c>
      <c r="G1729" s="90" t="s">
        <v>370</v>
      </c>
      <c r="H1729" s="90" t="s">
        <v>371</v>
      </c>
      <c r="I1729" s="90" t="s">
        <v>372</v>
      </c>
    </row>
    <row r="1730" spans="1:9" s="90" customFormat="1" x14ac:dyDescent="0.2">
      <c r="A1730" s="90" t="s">
        <v>4964</v>
      </c>
      <c r="B1730" s="90" t="s">
        <v>4005</v>
      </c>
      <c r="C1730" s="90" t="s">
        <v>4006</v>
      </c>
      <c r="D1730" s="117" t="s">
        <v>4007</v>
      </c>
      <c r="E1730" s="90" t="s">
        <v>4008</v>
      </c>
      <c r="F1730" s="90" t="s">
        <v>4005</v>
      </c>
      <c r="G1730" s="90" t="s">
        <v>4006</v>
      </c>
      <c r="H1730" s="90" t="s">
        <v>4007</v>
      </c>
      <c r="I1730" s="90" t="s">
        <v>4008</v>
      </c>
    </row>
    <row r="1731" spans="1:9" s="90" customFormat="1" x14ac:dyDescent="0.2">
      <c r="A1731" s="90" t="s">
        <v>4965</v>
      </c>
      <c r="B1731" s="90" t="s">
        <v>4010</v>
      </c>
      <c r="C1731" s="90" t="s">
        <v>4011</v>
      </c>
      <c r="D1731" s="117" t="s">
        <v>4012</v>
      </c>
      <c r="E1731" s="90" t="s">
        <v>4013</v>
      </c>
      <c r="F1731" s="90" t="s">
        <v>4010</v>
      </c>
      <c r="G1731" s="90" t="s">
        <v>4011</v>
      </c>
      <c r="H1731" s="90" t="s">
        <v>4012</v>
      </c>
      <c r="I1731" s="90" t="s">
        <v>4013</v>
      </c>
    </row>
    <row r="1732" spans="1:9" s="90" customFormat="1" x14ac:dyDescent="0.2">
      <c r="A1732" s="90" t="s">
        <v>4966</v>
      </c>
      <c r="B1732" s="90" t="s">
        <v>4015</v>
      </c>
      <c r="C1732" s="90" t="s">
        <v>4016</v>
      </c>
      <c r="D1732" s="117" t="s">
        <v>4017</v>
      </c>
      <c r="E1732" s="90" t="s">
        <v>4018</v>
      </c>
      <c r="F1732" s="90" t="s">
        <v>4015</v>
      </c>
      <c r="G1732" s="90" t="s">
        <v>4016</v>
      </c>
      <c r="H1732" s="90" t="s">
        <v>4017</v>
      </c>
      <c r="I1732" s="90" t="s">
        <v>4018</v>
      </c>
    </row>
    <row r="1733" spans="1:9" s="90" customFormat="1" x14ac:dyDescent="0.2">
      <c r="A1733" s="90" t="s">
        <v>4967</v>
      </c>
      <c r="B1733" s="90" t="s">
        <v>4020</v>
      </c>
      <c r="C1733" s="90" t="s">
        <v>4021</v>
      </c>
      <c r="D1733" s="117" t="s">
        <v>4022</v>
      </c>
      <c r="E1733" s="90" t="s">
        <v>4023</v>
      </c>
      <c r="F1733" s="90" t="s">
        <v>4020</v>
      </c>
      <c r="G1733" s="90" t="s">
        <v>4021</v>
      </c>
      <c r="H1733" s="90" t="s">
        <v>4022</v>
      </c>
      <c r="I1733" s="90" t="s">
        <v>4023</v>
      </c>
    </row>
    <row r="1734" spans="1:9" s="90" customFormat="1" x14ac:dyDescent="0.2">
      <c r="A1734" s="90" t="s">
        <v>2885</v>
      </c>
      <c r="B1734" s="90" t="s">
        <v>1861</v>
      </c>
      <c r="C1734" s="90" t="s">
        <v>1862</v>
      </c>
      <c r="D1734" s="117" t="s">
        <v>1863</v>
      </c>
      <c r="E1734" s="90" t="s">
        <v>1864</v>
      </c>
      <c r="F1734" s="90" t="s">
        <v>1861</v>
      </c>
      <c r="G1734" s="90" t="s">
        <v>1862</v>
      </c>
      <c r="H1734" s="90" t="s">
        <v>1863</v>
      </c>
      <c r="I1734" s="90" t="s">
        <v>1864</v>
      </c>
    </row>
    <row r="1735" spans="1:9" s="90" customFormat="1" x14ac:dyDescent="0.2">
      <c r="A1735" s="90" t="s">
        <v>2886</v>
      </c>
      <c r="B1735" s="90" t="s">
        <v>374</v>
      </c>
      <c r="C1735" s="90" t="s">
        <v>375</v>
      </c>
      <c r="D1735" s="117" t="s">
        <v>376</v>
      </c>
      <c r="E1735" s="90" t="s">
        <v>377</v>
      </c>
      <c r="F1735" s="90" t="s">
        <v>374</v>
      </c>
      <c r="G1735" s="90" t="s">
        <v>375</v>
      </c>
      <c r="H1735" s="90" t="s">
        <v>376</v>
      </c>
      <c r="I1735" s="90" t="s">
        <v>377</v>
      </c>
    </row>
    <row r="1736" spans="1:9" s="90" customFormat="1" x14ac:dyDescent="0.2">
      <c r="A1736" s="90" t="s">
        <v>2887</v>
      </c>
      <c r="B1736" s="90" t="s">
        <v>379</v>
      </c>
      <c r="C1736" s="90" t="s">
        <v>380</v>
      </c>
      <c r="D1736" s="117" t="s">
        <v>381</v>
      </c>
      <c r="E1736" s="90" t="s">
        <v>362</v>
      </c>
      <c r="F1736" s="90" t="s">
        <v>379</v>
      </c>
      <c r="G1736" s="90" t="s">
        <v>380</v>
      </c>
      <c r="H1736" s="90" t="s">
        <v>381</v>
      </c>
      <c r="I1736" s="90" t="s">
        <v>362</v>
      </c>
    </row>
    <row r="1737" spans="1:9" s="90" customFormat="1" x14ac:dyDescent="0.2">
      <c r="A1737" s="90" t="s">
        <v>2888</v>
      </c>
      <c r="B1737" s="90" t="s">
        <v>383</v>
      </c>
      <c r="C1737" s="90" t="s">
        <v>384</v>
      </c>
      <c r="D1737" s="117" t="s">
        <v>385</v>
      </c>
      <c r="E1737" s="90" t="s">
        <v>386</v>
      </c>
      <c r="F1737" s="90" t="s">
        <v>383</v>
      </c>
      <c r="G1737" s="90" t="s">
        <v>384</v>
      </c>
      <c r="H1737" s="90" t="s">
        <v>385</v>
      </c>
      <c r="I1737" s="90" t="s">
        <v>386</v>
      </c>
    </row>
    <row r="1738" spans="1:9" s="90" customFormat="1" x14ac:dyDescent="0.2">
      <c r="A1738" s="90" t="s">
        <v>2889</v>
      </c>
      <c r="B1738" s="90" t="s">
        <v>1869</v>
      </c>
      <c r="C1738" s="90" t="s">
        <v>1870</v>
      </c>
      <c r="D1738" s="117" t="s">
        <v>1871</v>
      </c>
      <c r="E1738" s="90" t="s">
        <v>1872</v>
      </c>
      <c r="F1738" s="90" t="s">
        <v>1869</v>
      </c>
      <c r="G1738" s="90" t="s">
        <v>1870</v>
      </c>
      <c r="H1738" s="90" t="s">
        <v>1871</v>
      </c>
      <c r="I1738" s="90" t="s">
        <v>1872</v>
      </c>
    </row>
    <row r="1739" spans="1:9" s="90" customFormat="1" x14ac:dyDescent="0.2">
      <c r="A1739" s="90" t="s">
        <v>4968</v>
      </c>
      <c r="B1739" s="90" t="s">
        <v>4025</v>
      </c>
      <c r="C1739" s="90" t="s">
        <v>4026</v>
      </c>
      <c r="D1739" s="117" t="s">
        <v>4027</v>
      </c>
      <c r="E1739" s="90" t="s">
        <v>4028</v>
      </c>
      <c r="F1739" s="90" t="s">
        <v>4025</v>
      </c>
      <c r="G1739" s="90" t="s">
        <v>4026</v>
      </c>
      <c r="H1739" s="90" t="s">
        <v>4027</v>
      </c>
      <c r="I1739" s="90" t="s">
        <v>4028</v>
      </c>
    </row>
    <row r="1740" spans="1:9" s="90" customFormat="1" x14ac:dyDescent="0.2">
      <c r="A1740" s="90" t="s">
        <v>4969</v>
      </c>
      <c r="B1740" s="90" t="s">
        <v>4030</v>
      </c>
      <c r="C1740" s="90" t="s">
        <v>4031</v>
      </c>
      <c r="D1740" s="117" t="s">
        <v>4032</v>
      </c>
      <c r="E1740" s="90" t="s">
        <v>4033</v>
      </c>
      <c r="F1740" s="90" t="s">
        <v>4030</v>
      </c>
      <c r="G1740" s="90" t="s">
        <v>4031</v>
      </c>
      <c r="H1740" s="90" t="s">
        <v>4032</v>
      </c>
      <c r="I1740" s="90" t="s">
        <v>4033</v>
      </c>
    </row>
    <row r="1741" spans="1:9" s="90" customFormat="1" x14ac:dyDescent="0.2">
      <c r="A1741" s="90" t="s">
        <v>4970</v>
      </c>
      <c r="B1741" s="90" t="s">
        <v>4035</v>
      </c>
      <c r="C1741" s="90" t="s">
        <v>4036</v>
      </c>
      <c r="D1741" s="117" t="s">
        <v>4037</v>
      </c>
      <c r="E1741" s="90" t="s">
        <v>4038</v>
      </c>
      <c r="F1741" s="90" t="s">
        <v>4035</v>
      </c>
      <c r="G1741" s="90" t="s">
        <v>4036</v>
      </c>
      <c r="H1741" s="90" t="s">
        <v>4037</v>
      </c>
      <c r="I1741" s="90" t="s">
        <v>4038</v>
      </c>
    </row>
    <row r="1742" spans="1:9" s="90" customFormat="1" x14ac:dyDescent="0.2">
      <c r="A1742" s="90" t="s">
        <v>2890</v>
      </c>
      <c r="B1742" s="90" t="s">
        <v>1874</v>
      </c>
      <c r="C1742" s="90" t="s">
        <v>1875</v>
      </c>
      <c r="D1742" s="117" t="s">
        <v>1876</v>
      </c>
      <c r="E1742" s="90" t="s">
        <v>1877</v>
      </c>
      <c r="F1742" s="90" t="s">
        <v>1874</v>
      </c>
      <c r="G1742" s="90" t="s">
        <v>1875</v>
      </c>
      <c r="H1742" s="90" t="s">
        <v>1876</v>
      </c>
      <c r="I1742" s="90" t="s">
        <v>1877</v>
      </c>
    </row>
    <row r="1743" spans="1:9" s="90" customFormat="1" x14ac:dyDescent="0.2">
      <c r="A1743" s="90" t="s">
        <v>2891</v>
      </c>
      <c r="B1743" s="90" t="s">
        <v>1879</v>
      </c>
      <c r="C1743" s="90" t="s">
        <v>1880</v>
      </c>
      <c r="D1743" s="117" t="s">
        <v>1881</v>
      </c>
      <c r="E1743" s="90" t="s">
        <v>1882</v>
      </c>
      <c r="F1743" s="90" t="s">
        <v>1879</v>
      </c>
      <c r="G1743" s="90" t="s">
        <v>1880</v>
      </c>
      <c r="H1743" s="90" t="s">
        <v>1881</v>
      </c>
      <c r="I1743" s="90" t="s">
        <v>1882</v>
      </c>
    </row>
    <row r="1744" spans="1:9" s="90" customFormat="1" x14ac:dyDescent="0.2">
      <c r="A1744" s="90" t="s">
        <v>2892</v>
      </c>
      <c r="B1744" s="90" t="s">
        <v>388</v>
      </c>
      <c r="C1744" s="90" t="s">
        <v>389</v>
      </c>
      <c r="D1744" s="117" t="s">
        <v>390</v>
      </c>
      <c r="E1744" s="90" t="s">
        <v>391</v>
      </c>
      <c r="F1744" s="90" t="s">
        <v>388</v>
      </c>
      <c r="G1744" s="90" t="s">
        <v>389</v>
      </c>
      <c r="H1744" s="90" t="s">
        <v>390</v>
      </c>
      <c r="I1744" s="90" t="s">
        <v>391</v>
      </c>
    </row>
    <row r="1745" spans="1:9" s="90" customFormat="1" x14ac:dyDescent="0.2">
      <c r="A1745" s="90" t="s">
        <v>2893</v>
      </c>
      <c r="B1745" s="90" t="s">
        <v>393</v>
      </c>
      <c r="C1745" s="90" t="s">
        <v>394</v>
      </c>
      <c r="D1745" s="117" t="s">
        <v>395</v>
      </c>
      <c r="E1745" s="90" t="s">
        <v>396</v>
      </c>
      <c r="F1745" s="90" t="s">
        <v>393</v>
      </c>
      <c r="G1745" s="90" t="s">
        <v>394</v>
      </c>
      <c r="H1745" s="90" t="s">
        <v>395</v>
      </c>
      <c r="I1745" s="90" t="s">
        <v>396</v>
      </c>
    </row>
    <row r="1746" spans="1:9" s="90" customFormat="1" x14ac:dyDescent="0.2">
      <c r="A1746" s="90" t="s">
        <v>2894</v>
      </c>
      <c r="B1746" s="90" t="s">
        <v>398</v>
      </c>
      <c r="C1746" s="90" t="s">
        <v>399</v>
      </c>
      <c r="D1746" s="117" t="s">
        <v>400</v>
      </c>
      <c r="E1746" s="90" t="s">
        <v>401</v>
      </c>
      <c r="F1746" s="90" t="s">
        <v>398</v>
      </c>
      <c r="G1746" s="90" t="s">
        <v>399</v>
      </c>
      <c r="H1746" s="90" t="s">
        <v>400</v>
      </c>
      <c r="I1746" s="90" t="s">
        <v>401</v>
      </c>
    </row>
    <row r="1747" spans="1:9" s="90" customFormat="1" x14ac:dyDescent="0.2">
      <c r="A1747" s="90" t="s">
        <v>2895</v>
      </c>
      <c r="B1747" s="90" t="s">
        <v>403</v>
      </c>
      <c r="C1747" s="90" t="s">
        <v>404</v>
      </c>
      <c r="D1747" s="117" t="s">
        <v>405</v>
      </c>
      <c r="E1747" s="90" t="s">
        <v>406</v>
      </c>
      <c r="F1747" s="90" t="s">
        <v>403</v>
      </c>
      <c r="G1747" s="90" t="s">
        <v>404</v>
      </c>
      <c r="H1747" s="90" t="s">
        <v>405</v>
      </c>
      <c r="I1747" s="90" t="s">
        <v>406</v>
      </c>
    </row>
    <row r="1748" spans="1:9" s="90" customFormat="1" x14ac:dyDescent="0.2">
      <c r="A1748" s="90" t="s">
        <v>2896</v>
      </c>
      <c r="B1748" s="90" t="s">
        <v>408</v>
      </c>
      <c r="C1748" s="90" t="s">
        <v>409</v>
      </c>
      <c r="D1748" s="117" t="s">
        <v>410</v>
      </c>
      <c r="E1748" s="90" t="s">
        <v>411</v>
      </c>
      <c r="F1748" s="90" t="s">
        <v>408</v>
      </c>
      <c r="G1748" s="90" t="s">
        <v>409</v>
      </c>
      <c r="H1748" s="90" t="s">
        <v>410</v>
      </c>
      <c r="I1748" s="90" t="s">
        <v>411</v>
      </c>
    </row>
    <row r="1749" spans="1:9" s="90" customFormat="1" x14ac:dyDescent="0.2">
      <c r="A1749" s="90" t="s">
        <v>2897</v>
      </c>
      <c r="B1749" s="90" t="s">
        <v>413</v>
      </c>
      <c r="C1749" s="90" t="s">
        <v>414</v>
      </c>
      <c r="D1749" s="117" t="s">
        <v>415</v>
      </c>
      <c r="E1749" s="90" t="s">
        <v>416</v>
      </c>
      <c r="F1749" s="90" t="s">
        <v>413</v>
      </c>
      <c r="G1749" s="90" t="s">
        <v>414</v>
      </c>
      <c r="H1749" s="90" t="s">
        <v>415</v>
      </c>
      <c r="I1749" s="90" t="s">
        <v>416</v>
      </c>
    </row>
    <row r="1750" spans="1:9" s="90" customFormat="1" x14ac:dyDescent="0.2">
      <c r="A1750" s="90" t="s">
        <v>2898</v>
      </c>
      <c r="B1750" s="90" t="s">
        <v>418</v>
      </c>
      <c r="C1750" s="90" t="s">
        <v>419</v>
      </c>
      <c r="D1750" s="117" t="s">
        <v>420</v>
      </c>
      <c r="E1750" s="90" t="s">
        <v>421</v>
      </c>
      <c r="F1750" s="90" t="s">
        <v>418</v>
      </c>
      <c r="G1750" s="90" t="s">
        <v>419</v>
      </c>
      <c r="H1750" s="90" t="s">
        <v>420</v>
      </c>
      <c r="I1750" s="90" t="s">
        <v>421</v>
      </c>
    </row>
    <row r="1751" spans="1:9" s="90" customFormat="1" x14ac:dyDescent="0.2">
      <c r="A1751" s="90" t="s">
        <v>2899</v>
      </c>
      <c r="B1751" s="90" t="s">
        <v>423</v>
      </c>
      <c r="C1751" s="90" t="s">
        <v>424</v>
      </c>
      <c r="D1751" s="117" t="s">
        <v>425</v>
      </c>
      <c r="E1751" s="90" t="s">
        <v>426</v>
      </c>
      <c r="F1751" s="90" t="s">
        <v>423</v>
      </c>
      <c r="G1751" s="90" t="s">
        <v>424</v>
      </c>
      <c r="H1751" s="90" t="s">
        <v>425</v>
      </c>
      <c r="I1751" s="90" t="s">
        <v>426</v>
      </c>
    </row>
    <row r="1752" spans="1:9" s="90" customFormat="1" x14ac:dyDescent="0.2">
      <c r="A1752" s="90" t="s">
        <v>2900</v>
      </c>
      <c r="B1752" s="90" t="s">
        <v>428</v>
      </c>
      <c r="C1752" s="90" t="s">
        <v>429</v>
      </c>
      <c r="D1752" s="117" t="s">
        <v>430</v>
      </c>
      <c r="E1752" s="90" t="s">
        <v>431</v>
      </c>
      <c r="F1752" s="90" t="s">
        <v>428</v>
      </c>
      <c r="G1752" s="90" t="s">
        <v>429</v>
      </c>
      <c r="H1752" s="90" t="s">
        <v>430</v>
      </c>
      <c r="I1752" s="90" t="s">
        <v>431</v>
      </c>
    </row>
    <row r="1753" spans="1:9" s="90" customFormat="1" x14ac:dyDescent="0.2">
      <c r="A1753" s="90" t="s">
        <v>2901</v>
      </c>
      <c r="B1753" s="90" t="s">
        <v>433</v>
      </c>
      <c r="C1753" s="90" t="s">
        <v>434</v>
      </c>
      <c r="D1753" s="117" t="s">
        <v>435</v>
      </c>
      <c r="E1753" s="90" t="s">
        <v>436</v>
      </c>
      <c r="F1753" s="90" t="s">
        <v>433</v>
      </c>
      <c r="G1753" s="90" t="s">
        <v>434</v>
      </c>
      <c r="H1753" s="90" t="s">
        <v>435</v>
      </c>
      <c r="I1753" s="90" t="s">
        <v>436</v>
      </c>
    </row>
    <row r="1754" spans="1:9" s="90" customFormat="1" x14ac:dyDescent="0.2">
      <c r="A1754" s="90" t="s">
        <v>5212</v>
      </c>
      <c r="B1754" s="90" t="s">
        <v>438</v>
      </c>
      <c r="C1754" s="90" t="s">
        <v>439</v>
      </c>
      <c r="D1754" s="117" t="s">
        <v>440</v>
      </c>
      <c r="E1754" s="90" t="s">
        <v>441</v>
      </c>
      <c r="F1754" s="90" t="s">
        <v>438</v>
      </c>
      <c r="G1754" s="90" t="s">
        <v>439</v>
      </c>
      <c r="H1754" s="90" t="s">
        <v>440</v>
      </c>
      <c r="I1754" s="90" t="s">
        <v>441</v>
      </c>
    </row>
    <row r="1755" spans="1:9" s="90" customFormat="1" x14ac:dyDescent="0.2">
      <c r="A1755" s="90" t="s">
        <v>2902</v>
      </c>
      <c r="B1755" s="90" t="s">
        <v>388</v>
      </c>
      <c r="C1755" s="90" t="s">
        <v>389</v>
      </c>
      <c r="D1755" s="117" t="s">
        <v>390</v>
      </c>
      <c r="E1755" s="90" t="s">
        <v>391</v>
      </c>
      <c r="F1755" s="90" t="s">
        <v>388</v>
      </c>
      <c r="G1755" s="90" t="s">
        <v>389</v>
      </c>
      <c r="H1755" s="90" t="s">
        <v>390</v>
      </c>
      <c r="I1755" s="90" t="s">
        <v>391</v>
      </c>
    </row>
    <row r="1756" spans="1:9" s="90" customFormat="1" x14ac:dyDescent="0.2">
      <c r="A1756" s="90" t="s">
        <v>4971</v>
      </c>
      <c r="B1756" s="90" t="s">
        <v>4040</v>
      </c>
      <c r="C1756" s="90" t="s">
        <v>4041</v>
      </c>
      <c r="D1756" s="117" t="s">
        <v>4042</v>
      </c>
      <c r="E1756" s="90" t="s">
        <v>4043</v>
      </c>
      <c r="F1756" s="90" t="s">
        <v>4040</v>
      </c>
      <c r="G1756" s="90" t="s">
        <v>4041</v>
      </c>
      <c r="H1756" s="90" t="s">
        <v>4042</v>
      </c>
      <c r="I1756" s="90" t="s">
        <v>4043</v>
      </c>
    </row>
    <row r="1757" spans="1:9" s="90" customFormat="1" x14ac:dyDescent="0.2">
      <c r="A1757" s="90" t="s">
        <v>4972</v>
      </c>
      <c r="B1757" s="90" t="s">
        <v>388</v>
      </c>
      <c r="C1757" s="90" t="s">
        <v>389</v>
      </c>
      <c r="D1757" s="117" t="s">
        <v>390</v>
      </c>
      <c r="E1757" s="90" t="s">
        <v>391</v>
      </c>
      <c r="F1757" s="90" t="s">
        <v>388</v>
      </c>
      <c r="G1757" s="90" t="s">
        <v>389</v>
      </c>
      <c r="H1757" s="90" t="s">
        <v>390</v>
      </c>
      <c r="I1757" s="90" t="s">
        <v>391</v>
      </c>
    </row>
    <row r="1758" spans="1:9" s="90" customFormat="1" x14ac:dyDescent="0.2">
      <c r="A1758" s="90" t="s">
        <v>2903</v>
      </c>
      <c r="B1758" s="90" t="s">
        <v>444</v>
      </c>
      <c r="C1758" s="90" t="s">
        <v>445</v>
      </c>
      <c r="D1758" s="117" t="s">
        <v>446</v>
      </c>
      <c r="E1758" s="90" t="s">
        <v>447</v>
      </c>
      <c r="F1758" s="90" t="s">
        <v>444</v>
      </c>
      <c r="G1758" s="90" t="s">
        <v>445</v>
      </c>
      <c r="H1758" s="90" t="s">
        <v>446</v>
      </c>
      <c r="I1758" s="90" t="s">
        <v>447</v>
      </c>
    </row>
    <row r="1759" spans="1:9" s="90" customFormat="1" x14ac:dyDescent="0.2">
      <c r="A1759" s="90" t="s">
        <v>2904</v>
      </c>
      <c r="B1759" s="90" t="s">
        <v>449</v>
      </c>
      <c r="C1759" s="90" t="s">
        <v>450</v>
      </c>
      <c r="D1759" s="117" t="s">
        <v>451</v>
      </c>
      <c r="E1759" s="90" t="s">
        <v>452</v>
      </c>
      <c r="F1759" s="90" t="s">
        <v>449</v>
      </c>
      <c r="G1759" s="90" t="s">
        <v>450</v>
      </c>
      <c r="H1759" s="90" t="s">
        <v>451</v>
      </c>
      <c r="I1759" s="90" t="s">
        <v>452</v>
      </c>
    </row>
    <row r="1760" spans="1:9" s="90" customFormat="1" x14ac:dyDescent="0.2">
      <c r="A1760" s="90" t="s">
        <v>2905</v>
      </c>
      <c r="B1760" s="90" t="s">
        <v>1897</v>
      </c>
      <c r="C1760" s="90" t="s">
        <v>1898</v>
      </c>
      <c r="D1760" s="117" t="s">
        <v>1899</v>
      </c>
      <c r="E1760" s="90" t="s">
        <v>1900</v>
      </c>
      <c r="F1760" s="90" t="s">
        <v>1897</v>
      </c>
      <c r="G1760" s="90" t="s">
        <v>1898</v>
      </c>
      <c r="H1760" s="90" t="s">
        <v>1899</v>
      </c>
      <c r="I1760" s="90" t="s">
        <v>1900</v>
      </c>
    </row>
    <row r="1761" spans="1:9" s="90" customFormat="1" x14ac:dyDescent="0.2">
      <c r="A1761" s="90" t="s">
        <v>2906</v>
      </c>
      <c r="B1761" s="90" t="s">
        <v>474</v>
      </c>
      <c r="C1761" s="90" t="s">
        <v>475</v>
      </c>
      <c r="D1761" s="117" t="s">
        <v>476</v>
      </c>
      <c r="E1761" s="90" t="s">
        <v>477</v>
      </c>
      <c r="F1761" s="90" t="s">
        <v>474</v>
      </c>
      <c r="G1761" s="90" t="s">
        <v>475</v>
      </c>
      <c r="H1761" s="90" t="s">
        <v>476</v>
      </c>
      <c r="I1761" s="90" t="s">
        <v>477</v>
      </c>
    </row>
    <row r="1762" spans="1:9" s="90" customFormat="1" x14ac:dyDescent="0.2">
      <c r="A1762" s="90" t="s">
        <v>4973</v>
      </c>
      <c r="B1762" s="90" t="s">
        <v>474</v>
      </c>
      <c r="C1762" s="90" t="s">
        <v>475</v>
      </c>
      <c r="D1762" s="117" t="s">
        <v>476</v>
      </c>
      <c r="E1762" s="90" t="s">
        <v>477</v>
      </c>
      <c r="F1762" s="90" t="s">
        <v>474</v>
      </c>
      <c r="G1762" s="90" t="s">
        <v>475</v>
      </c>
      <c r="H1762" s="90" t="s">
        <v>476</v>
      </c>
      <c r="I1762" s="90" t="s">
        <v>477</v>
      </c>
    </row>
    <row r="1763" spans="1:9" s="90" customFormat="1" x14ac:dyDescent="0.2">
      <c r="A1763" s="90" t="s">
        <v>2907</v>
      </c>
      <c r="B1763" s="90" t="s">
        <v>479</v>
      </c>
      <c r="C1763" s="90" t="s">
        <v>480</v>
      </c>
      <c r="D1763" s="117" t="s">
        <v>481</v>
      </c>
      <c r="E1763" s="90" t="s">
        <v>482</v>
      </c>
      <c r="F1763" s="90" t="s">
        <v>479</v>
      </c>
      <c r="G1763" s="90" t="s">
        <v>480</v>
      </c>
      <c r="H1763" s="90" t="s">
        <v>481</v>
      </c>
      <c r="I1763" s="90" t="s">
        <v>482</v>
      </c>
    </row>
    <row r="1764" spans="1:9" s="90" customFormat="1" x14ac:dyDescent="0.2">
      <c r="A1764" s="90" t="s">
        <v>2908</v>
      </c>
      <c r="B1764" s="90" t="s">
        <v>484</v>
      </c>
      <c r="C1764" s="90" t="s">
        <v>485</v>
      </c>
      <c r="D1764" s="117" t="s">
        <v>486</v>
      </c>
      <c r="E1764" s="90" t="s">
        <v>487</v>
      </c>
      <c r="F1764" s="90" t="s">
        <v>3646</v>
      </c>
      <c r="G1764" s="90" t="s">
        <v>3647</v>
      </c>
      <c r="H1764" s="90" t="s">
        <v>3648</v>
      </c>
      <c r="I1764" s="90" t="s">
        <v>487</v>
      </c>
    </row>
    <row r="1765" spans="1:9" s="90" customFormat="1" x14ac:dyDescent="0.2">
      <c r="A1765" s="90" t="s">
        <v>2909</v>
      </c>
      <c r="B1765" s="90" t="s">
        <v>489</v>
      </c>
      <c r="C1765" s="90" t="s">
        <v>490</v>
      </c>
      <c r="D1765" s="117" t="s">
        <v>491</v>
      </c>
      <c r="E1765" s="90" t="s">
        <v>492</v>
      </c>
      <c r="F1765" s="90" t="s">
        <v>489</v>
      </c>
      <c r="G1765" s="90" t="s">
        <v>490</v>
      </c>
      <c r="H1765" s="90" t="s">
        <v>491</v>
      </c>
      <c r="I1765" s="90" t="s">
        <v>492</v>
      </c>
    </row>
    <row r="1766" spans="1:9" s="90" customFormat="1" x14ac:dyDescent="0.2">
      <c r="A1766" s="90" t="s">
        <v>2910</v>
      </c>
      <c r="B1766" s="90" t="s">
        <v>494</v>
      </c>
      <c r="C1766" s="90" t="s">
        <v>495</v>
      </c>
      <c r="D1766" s="117" t="s">
        <v>496</v>
      </c>
      <c r="E1766" s="90" t="s">
        <v>497</v>
      </c>
      <c r="F1766" s="90" t="s">
        <v>494</v>
      </c>
      <c r="G1766" s="90" t="s">
        <v>495</v>
      </c>
      <c r="H1766" s="90" t="s">
        <v>496</v>
      </c>
      <c r="I1766" s="90" t="s">
        <v>497</v>
      </c>
    </row>
    <row r="1767" spans="1:9" s="90" customFormat="1" x14ac:dyDescent="0.2">
      <c r="A1767" s="90" t="s">
        <v>2911</v>
      </c>
      <c r="B1767" s="90" t="s">
        <v>4612</v>
      </c>
      <c r="C1767" s="90" t="s">
        <v>4613</v>
      </c>
      <c r="D1767" s="117" t="s">
        <v>4614</v>
      </c>
      <c r="E1767" s="90" t="s">
        <v>4615</v>
      </c>
      <c r="F1767" s="90" t="s">
        <v>4612</v>
      </c>
      <c r="G1767" s="90" t="s">
        <v>4613</v>
      </c>
      <c r="H1767" s="90" t="s">
        <v>4614</v>
      </c>
      <c r="I1767" s="90" t="s">
        <v>4615</v>
      </c>
    </row>
    <row r="1768" spans="1:9" s="90" customFormat="1" x14ac:dyDescent="0.2">
      <c r="A1768" s="90" t="s">
        <v>2912</v>
      </c>
      <c r="B1768" s="90" t="s">
        <v>499</v>
      </c>
      <c r="C1768" s="90" t="s">
        <v>500</v>
      </c>
      <c r="D1768" s="117" t="s">
        <v>501</v>
      </c>
      <c r="E1768" s="90" t="s">
        <v>502</v>
      </c>
      <c r="F1768" s="90" t="s">
        <v>499</v>
      </c>
      <c r="G1768" s="90" t="s">
        <v>500</v>
      </c>
      <c r="H1768" s="90" t="s">
        <v>501</v>
      </c>
      <c r="I1768" s="90" t="s">
        <v>502</v>
      </c>
    </row>
    <row r="1769" spans="1:9" s="90" customFormat="1" x14ac:dyDescent="0.2">
      <c r="A1769" s="90" t="s">
        <v>4974</v>
      </c>
      <c r="B1769" s="90" t="s">
        <v>504</v>
      </c>
      <c r="C1769" s="90" t="s">
        <v>505</v>
      </c>
      <c r="D1769" s="117" t="s">
        <v>506</v>
      </c>
      <c r="E1769" s="90" t="s">
        <v>507</v>
      </c>
      <c r="F1769" s="90" t="s">
        <v>504</v>
      </c>
      <c r="G1769" s="90" t="s">
        <v>505</v>
      </c>
      <c r="H1769" s="90" t="s">
        <v>506</v>
      </c>
      <c r="I1769" s="90" t="s">
        <v>507</v>
      </c>
    </row>
    <row r="1770" spans="1:9" s="90" customFormat="1" x14ac:dyDescent="0.2">
      <c r="A1770" s="90" t="s">
        <v>4975</v>
      </c>
      <c r="B1770" s="90" t="s">
        <v>509</v>
      </c>
      <c r="C1770" s="90" t="s">
        <v>510</v>
      </c>
      <c r="D1770" s="117" t="s">
        <v>511</v>
      </c>
      <c r="E1770" s="90" t="s">
        <v>512</v>
      </c>
      <c r="F1770" s="90" t="s">
        <v>509</v>
      </c>
      <c r="G1770" s="90" t="s">
        <v>510</v>
      </c>
      <c r="H1770" s="90" t="s">
        <v>511</v>
      </c>
      <c r="I1770" s="90" t="s">
        <v>512</v>
      </c>
    </row>
    <row r="1771" spans="1:9" s="90" customFormat="1" x14ac:dyDescent="0.2">
      <c r="A1771" s="90" t="s">
        <v>4976</v>
      </c>
      <c r="B1771" s="90" t="s">
        <v>514</v>
      </c>
      <c r="C1771" s="90" t="s">
        <v>515</v>
      </c>
      <c r="D1771" s="117" t="s">
        <v>516</v>
      </c>
      <c r="E1771" s="90" t="s">
        <v>517</v>
      </c>
      <c r="F1771" s="90" t="s">
        <v>514</v>
      </c>
      <c r="G1771" s="90" t="s">
        <v>3649</v>
      </c>
      <c r="H1771" s="90" t="s">
        <v>516</v>
      </c>
      <c r="I1771" s="90" t="s">
        <v>517</v>
      </c>
    </row>
    <row r="1772" spans="1:9" s="90" customFormat="1" x14ac:dyDescent="0.2">
      <c r="A1772" s="90" t="s">
        <v>2913</v>
      </c>
      <c r="B1772" s="90" t="s">
        <v>519</v>
      </c>
      <c r="C1772" s="90" t="s">
        <v>520</v>
      </c>
      <c r="D1772" s="117" t="s">
        <v>521</v>
      </c>
      <c r="E1772" s="90" t="s">
        <v>522</v>
      </c>
      <c r="F1772" s="90" t="s">
        <v>519</v>
      </c>
      <c r="G1772" s="90" t="s">
        <v>520</v>
      </c>
      <c r="H1772" s="90" t="s">
        <v>521</v>
      </c>
      <c r="I1772" s="90" t="s">
        <v>522</v>
      </c>
    </row>
    <row r="1773" spans="1:9" s="90" customFormat="1" x14ac:dyDescent="0.2">
      <c r="A1773" s="90" t="s">
        <v>2914</v>
      </c>
      <c r="B1773" s="90" t="s">
        <v>524</v>
      </c>
      <c r="C1773" s="90" t="s">
        <v>525</v>
      </c>
      <c r="D1773" s="117" t="s">
        <v>526</v>
      </c>
      <c r="E1773" s="90" t="s">
        <v>527</v>
      </c>
      <c r="F1773" s="90" t="s">
        <v>524</v>
      </c>
      <c r="G1773" s="90" t="s">
        <v>525</v>
      </c>
      <c r="H1773" s="90" t="s">
        <v>526</v>
      </c>
      <c r="I1773" s="90" t="s">
        <v>527</v>
      </c>
    </row>
    <row r="1774" spans="1:9" s="90" customFormat="1" x14ac:dyDescent="0.2">
      <c r="A1774" s="90" t="s">
        <v>2915</v>
      </c>
      <c r="B1774" s="90" t="s">
        <v>529</v>
      </c>
      <c r="C1774" s="90" t="s">
        <v>530</v>
      </c>
      <c r="D1774" s="117" t="s">
        <v>531</v>
      </c>
      <c r="E1774" s="90" t="s">
        <v>532</v>
      </c>
      <c r="F1774" s="90" t="s">
        <v>529</v>
      </c>
      <c r="G1774" s="90" t="s">
        <v>530</v>
      </c>
      <c r="H1774" s="90" t="s">
        <v>531</v>
      </c>
      <c r="I1774" s="90" t="s">
        <v>532</v>
      </c>
    </row>
    <row r="1775" spans="1:9" s="90" customFormat="1" x14ac:dyDescent="0.2">
      <c r="A1775" s="90" t="s">
        <v>2916</v>
      </c>
      <c r="B1775" s="90" t="s">
        <v>534</v>
      </c>
      <c r="C1775" s="90" t="s">
        <v>535</v>
      </c>
      <c r="D1775" s="117" t="s">
        <v>536</v>
      </c>
      <c r="E1775" s="90" t="s">
        <v>537</v>
      </c>
      <c r="F1775" s="90" t="s">
        <v>534</v>
      </c>
      <c r="G1775" s="90" t="s">
        <v>535</v>
      </c>
      <c r="H1775" s="90" t="s">
        <v>536</v>
      </c>
      <c r="I1775" s="90" t="s">
        <v>537</v>
      </c>
    </row>
    <row r="1776" spans="1:9" s="90" customFormat="1" x14ac:dyDescent="0.2">
      <c r="A1776" s="90" t="s">
        <v>4977</v>
      </c>
      <c r="B1776" s="90" t="s">
        <v>534</v>
      </c>
      <c r="C1776" s="90" t="s">
        <v>535</v>
      </c>
      <c r="D1776" s="117" t="s">
        <v>536</v>
      </c>
      <c r="E1776" s="90" t="s">
        <v>537</v>
      </c>
      <c r="F1776" s="90" t="s">
        <v>534</v>
      </c>
      <c r="G1776" s="90" t="s">
        <v>535</v>
      </c>
      <c r="H1776" s="90" t="s">
        <v>536</v>
      </c>
      <c r="I1776" s="90" t="s">
        <v>537</v>
      </c>
    </row>
    <row r="1777" spans="1:9" s="90" customFormat="1" x14ac:dyDescent="0.2">
      <c r="A1777" s="90" t="s">
        <v>4978</v>
      </c>
      <c r="B1777" s="90" t="s">
        <v>534</v>
      </c>
      <c r="C1777" s="90" t="s">
        <v>535</v>
      </c>
      <c r="D1777" s="117" t="s">
        <v>536</v>
      </c>
      <c r="E1777" s="90" t="s">
        <v>537</v>
      </c>
      <c r="F1777" s="90" t="s">
        <v>534</v>
      </c>
      <c r="G1777" s="90" t="s">
        <v>535</v>
      </c>
      <c r="H1777" s="90" t="s">
        <v>536</v>
      </c>
      <c r="I1777" s="90" t="s">
        <v>537</v>
      </c>
    </row>
    <row r="1778" spans="1:9" s="90" customFormat="1" x14ac:dyDescent="0.2">
      <c r="A1778" s="90" t="s">
        <v>2917</v>
      </c>
      <c r="B1778" s="90" t="s">
        <v>539</v>
      </c>
      <c r="C1778" s="90" t="s">
        <v>540</v>
      </c>
      <c r="D1778" s="117" t="s">
        <v>541</v>
      </c>
      <c r="E1778" s="90" t="s">
        <v>540</v>
      </c>
      <c r="F1778" s="90" t="s">
        <v>539</v>
      </c>
      <c r="G1778" s="90" t="s">
        <v>540</v>
      </c>
      <c r="H1778" s="90" t="s">
        <v>541</v>
      </c>
      <c r="I1778" s="90" t="s">
        <v>540</v>
      </c>
    </row>
    <row r="1779" spans="1:9" s="90" customFormat="1" x14ac:dyDescent="0.2">
      <c r="A1779" s="90" t="s">
        <v>2918</v>
      </c>
      <c r="B1779" s="90" t="s">
        <v>1914</v>
      </c>
      <c r="C1779" s="90" t="s">
        <v>3650</v>
      </c>
      <c r="D1779" s="117" t="s">
        <v>1915</v>
      </c>
      <c r="E1779" s="90" t="s">
        <v>1916</v>
      </c>
      <c r="F1779" s="90" t="s">
        <v>1914</v>
      </c>
      <c r="G1779" s="90" t="s">
        <v>3650</v>
      </c>
      <c r="H1779" s="90" t="s">
        <v>1915</v>
      </c>
      <c r="I1779" s="90" t="s">
        <v>1916</v>
      </c>
    </row>
    <row r="1780" spans="1:9" s="90" customFormat="1" x14ac:dyDescent="0.2">
      <c r="A1780" s="90" t="s">
        <v>4979</v>
      </c>
      <c r="B1780" s="90" t="s">
        <v>1914</v>
      </c>
      <c r="C1780" s="90" t="s">
        <v>3650</v>
      </c>
      <c r="D1780" s="117" t="s">
        <v>1915</v>
      </c>
      <c r="E1780" s="90" t="s">
        <v>1916</v>
      </c>
      <c r="F1780" s="90" t="s">
        <v>1914</v>
      </c>
      <c r="G1780" s="90" t="s">
        <v>3650</v>
      </c>
      <c r="H1780" s="90" t="s">
        <v>1915</v>
      </c>
      <c r="I1780" s="90" t="s">
        <v>1916</v>
      </c>
    </row>
    <row r="1781" spans="1:9" s="90" customFormat="1" x14ac:dyDescent="0.2">
      <c r="A1781" s="90" t="s">
        <v>2919</v>
      </c>
      <c r="B1781" s="90" t="s">
        <v>543</v>
      </c>
      <c r="C1781" s="90" t="s">
        <v>544</v>
      </c>
      <c r="D1781" s="117" t="s">
        <v>545</v>
      </c>
      <c r="E1781" s="90" t="s">
        <v>546</v>
      </c>
      <c r="F1781" s="90" t="s">
        <v>543</v>
      </c>
      <c r="G1781" s="90" t="s">
        <v>544</v>
      </c>
      <c r="H1781" s="90" t="s">
        <v>545</v>
      </c>
      <c r="I1781" s="90" t="s">
        <v>546</v>
      </c>
    </row>
    <row r="1782" spans="1:9" s="90" customFormat="1" x14ac:dyDescent="0.2">
      <c r="A1782" s="90" t="s">
        <v>4980</v>
      </c>
      <c r="B1782" s="90" t="s">
        <v>543</v>
      </c>
      <c r="C1782" s="90" t="s">
        <v>544</v>
      </c>
      <c r="D1782" s="117" t="s">
        <v>545</v>
      </c>
      <c r="E1782" s="90" t="s">
        <v>546</v>
      </c>
      <c r="F1782" s="90" t="s">
        <v>543</v>
      </c>
      <c r="G1782" s="90" t="s">
        <v>544</v>
      </c>
      <c r="H1782" s="90" t="s">
        <v>545</v>
      </c>
      <c r="I1782" s="90" t="s">
        <v>546</v>
      </c>
    </row>
    <row r="1783" spans="1:9" s="90" customFormat="1" x14ac:dyDescent="0.2">
      <c r="A1783" s="90" t="s">
        <v>4981</v>
      </c>
      <c r="B1783" s="90" t="s">
        <v>4050</v>
      </c>
      <c r="C1783" s="90" t="s">
        <v>4051</v>
      </c>
      <c r="D1783" s="117" t="s">
        <v>4052</v>
      </c>
      <c r="E1783" s="90" t="s">
        <v>4053</v>
      </c>
      <c r="F1783" s="90" t="s">
        <v>4050</v>
      </c>
      <c r="G1783" s="90" t="s">
        <v>4051</v>
      </c>
      <c r="H1783" s="90" t="s">
        <v>4052</v>
      </c>
      <c r="I1783" s="90" t="s">
        <v>4053</v>
      </c>
    </row>
    <row r="1784" spans="1:9" s="90" customFormat="1" x14ac:dyDescent="0.2">
      <c r="A1784" s="90" t="s">
        <v>4982</v>
      </c>
      <c r="B1784" s="90" t="s">
        <v>4050</v>
      </c>
      <c r="C1784" s="90" t="s">
        <v>4055</v>
      </c>
      <c r="D1784" s="117" t="s">
        <v>4052</v>
      </c>
      <c r="E1784" s="90" t="s">
        <v>4053</v>
      </c>
      <c r="F1784" s="90" t="s">
        <v>4050</v>
      </c>
      <c r="G1784" s="90" t="s">
        <v>4055</v>
      </c>
      <c r="H1784" s="90" t="s">
        <v>4052</v>
      </c>
      <c r="I1784" s="90" t="s">
        <v>4053</v>
      </c>
    </row>
    <row r="1785" spans="1:9" s="90" customFormat="1" x14ac:dyDescent="0.2">
      <c r="A1785" s="90" t="s">
        <v>2920</v>
      </c>
      <c r="B1785" s="90" t="s">
        <v>548</v>
      </c>
      <c r="C1785" s="90" t="s">
        <v>549</v>
      </c>
      <c r="D1785" s="117" t="s">
        <v>550</v>
      </c>
      <c r="E1785" s="90" t="s">
        <v>551</v>
      </c>
      <c r="F1785" s="90" t="s">
        <v>548</v>
      </c>
      <c r="G1785" s="90" t="s">
        <v>549</v>
      </c>
      <c r="H1785" s="90" t="s">
        <v>550</v>
      </c>
      <c r="I1785" s="90" t="s">
        <v>551</v>
      </c>
    </row>
    <row r="1786" spans="1:9" s="90" customFormat="1" x14ac:dyDescent="0.2">
      <c r="A1786" s="90" t="s">
        <v>2921</v>
      </c>
      <c r="B1786" s="90" t="s">
        <v>553</v>
      </c>
      <c r="C1786" s="90" t="s">
        <v>554</v>
      </c>
      <c r="D1786" s="117" t="s">
        <v>555</v>
      </c>
      <c r="E1786" s="90" t="s">
        <v>556</v>
      </c>
      <c r="F1786" s="90" t="s">
        <v>553</v>
      </c>
      <c r="G1786" s="90" t="s">
        <v>554</v>
      </c>
      <c r="H1786" s="90" t="s">
        <v>555</v>
      </c>
      <c r="I1786" s="90" t="s">
        <v>556</v>
      </c>
    </row>
    <row r="1787" spans="1:9" s="90" customFormat="1" x14ac:dyDescent="0.2">
      <c r="A1787" s="90" t="s">
        <v>4983</v>
      </c>
      <c r="B1787" s="90" t="s">
        <v>1921</v>
      </c>
      <c r="C1787" s="90" t="s">
        <v>1922</v>
      </c>
      <c r="D1787" s="117" t="s">
        <v>1923</v>
      </c>
      <c r="E1787" s="90" t="s">
        <v>1924</v>
      </c>
      <c r="F1787" s="90" t="s">
        <v>1921</v>
      </c>
      <c r="G1787" s="90" t="s">
        <v>1922</v>
      </c>
      <c r="H1787" s="90" t="s">
        <v>1923</v>
      </c>
      <c r="I1787" s="90" t="s">
        <v>1924</v>
      </c>
    </row>
    <row r="1788" spans="1:9" s="90" customFormat="1" x14ac:dyDescent="0.2">
      <c r="A1788" s="90" t="s">
        <v>4984</v>
      </c>
      <c r="B1788" s="90" t="s">
        <v>1926</v>
      </c>
      <c r="C1788" s="90" t="s">
        <v>1927</v>
      </c>
      <c r="D1788" s="117" t="s">
        <v>1928</v>
      </c>
      <c r="E1788" s="90" t="s">
        <v>1929</v>
      </c>
      <c r="F1788" s="90" t="s">
        <v>1926</v>
      </c>
      <c r="G1788" s="90" t="s">
        <v>1927</v>
      </c>
      <c r="H1788" s="90" t="s">
        <v>1928</v>
      </c>
      <c r="I1788" s="90" t="s">
        <v>1929</v>
      </c>
    </row>
    <row r="1789" spans="1:9" s="90" customFormat="1" x14ac:dyDescent="0.2">
      <c r="A1789" s="90" t="s">
        <v>4985</v>
      </c>
      <c r="B1789" s="90" t="s">
        <v>4061</v>
      </c>
      <c r="C1789" s="90" t="s">
        <v>4062</v>
      </c>
      <c r="D1789" s="117" t="s">
        <v>4063</v>
      </c>
      <c r="E1789" s="90" t="s">
        <v>4064</v>
      </c>
      <c r="F1789" s="90" t="s">
        <v>4061</v>
      </c>
      <c r="G1789" s="90" t="s">
        <v>4062</v>
      </c>
      <c r="H1789" s="90" t="s">
        <v>4063</v>
      </c>
      <c r="I1789" s="90" t="s">
        <v>4064</v>
      </c>
    </row>
    <row r="1790" spans="1:9" s="90" customFormat="1" x14ac:dyDescent="0.2">
      <c r="A1790" s="90" t="s">
        <v>2922</v>
      </c>
      <c r="B1790" s="90" t="s">
        <v>558</v>
      </c>
      <c r="C1790" s="90" t="s">
        <v>559</v>
      </c>
      <c r="D1790" s="117" t="s">
        <v>560</v>
      </c>
      <c r="E1790" s="90" t="s">
        <v>561</v>
      </c>
      <c r="F1790" s="90" t="s">
        <v>558</v>
      </c>
      <c r="G1790" s="90" t="s">
        <v>559</v>
      </c>
      <c r="H1790" s="90" t="s">
        <v>560</v>
      </c>
      <c r="I1790" s="90" t="s">
        <v>561</v>
      </c>
    </row>
    <row r="1791" spans="1:9" s="90" customFormat="1" x14ac:dyDescent="0.2">
      <c r="A1791" s="90" t="s">
        <v>2923</v>
      </c>
      <c r="B1791" s="90" t="s">
        <v>1933</v>
      </c>
      <c r="C1791" s="90" t="s">
        <v>1934</v>
      </c>
      <c r="D1791" s="117" t="s">
        <v>1935</v>
      </c>
      <c r="E1791" s="90" t="s">
        <v>1936</v>
      </c>
      <c r="F1791" s="90" t="s">
        <v>1933</v>
      </c>
      <c r="G1791" s="90" t="s">
        <v>1934</v>
      </c>
      <c r="H1791" s="90" t="s">
        <v>1935</v>
      </c>
      <c r="I1791" s="90" t="s">
        <v>1936</v>
      </c>
    </row>
    <row r="1792" spans="1:9" s="90" customFormat="1" x14ac:dyDescent="0.2">
      <c r="A1792" s="90" t="s">
        <v>2924</v>
      </c>
      <c r="B1792" s="90" t="s">
        <v>563</v>
      </c>
      <c r="C1792" s="90" t="s">
        <v>564</v>
      </c>
      <c r="D1792" s="117" t="s">
        <v>565</v>
      </c>
      <c r="E1792" s="90" t="s">
        <v>566</v>
      </c>
      <c r="F1792" s="90" t="s">
        <v>563</v>
      </c>
      <c r="G1792" s="90" t="s">
        <v>564</v>
      </c>
      <c r="H1792" s="90" t="s">
        <v>565</v>
      </c>
      <c r="I1792" s="90" t="s">
        <v>566</v>
      </c>
    </row>
    <row r="1793" spans="1:9" s="90" customFormat="1" x14ac:dyDescent="0.2">
      <c r="A1793" s="90" t="s">
        <v>2925</v>
      </c>
      <c r="B1793" s="90" t="s">
        <v>568</v>
      </c>
      <c r="C1793" s="90" t="s">
        <v>569</v>
      </c>
      <c r="D1793" s="117" t="s">
        <v>570</v>
      </c>
      <c r="E1793" s="90" t="s">
        <v>571</v>
      </c>
      <c r="F1793" s="90" t="s">
        <v>568</v>
      </c>
      <c r="G1793" s="90" t="s">
        <v>569</v>
      </c>
      <c r="H1793" s="90" t="s">
        <v>570</v>
      </c>
      <c r="I1793" s="90" t="s">
        <v>571</v>
      </c>
    </row>
    <row r="1794" spans="1:9" s="90" customFormat="1" x14ac:dyDescent="0.2">
      <c r="A1794" s="90" t="s">
        <v>4986</v>
      </c>
      <c r="B1794" s="121" t="s">
        <v>5393</v>
      </c>
      <c r="C1794" s="121" t="s">
        <v>5394</v>
      </c>
      <c r="D1794" s="117" t="s">
        <v>5395</v>
      </c>
      <c r="E1794" s="121" t="s">
        <v>5396</v>
      </c>
      <c r="F1794" s="121" t="s">
        <v>5393</v>
      </c>
      <c r="G1794" s="121" t="s">
        <v>5394</v>
      </c>
      <c r="H1794" s="121" t="s">
        <v>5395</v>
      </c>
      <c r="I1794" s="121" t="s">
        <v>5396</v>
      </c>
    </row>
    <row r="1795" spans="1:9" s="90" customFormat="1" x14ac:dyDescent="0.2">
      <c r="A1795" s="90" t="s">
        <v>2926</v>
      </c>
      <c r="B1795" s="90" t="s">
        <v>1941</v>
      </c>
      <c r="C1795" s="90" t="s">
        <v>1942</v>
      </c>
      <c r="D1795" s="117" t="s">
        <v>1943</v>
      </c>
      <c r="E1795" s="90" t="s">
        <v>1944</v>
      </c>
      <c r="F1795" s="90" t="s">
        <v>1941</v>
      </c>
      <c r="G1795" s="90" t="s">
        <v>1942</v>
      </c>
      <c r="H1795" s="90" t="s">
        <v>1943</v>
      </c>
      <c r="I1795" s="90" t="s">
        <v>1944</v>
      </c>
    </row>
    <row r="1796" spans="1:9" s="90" customFormat="1" x14ac:dyDescent="0.2">
      <c r="A1796" s="89" t="s">
        <v>4987</v>
      </c>
      <c r="B1796" s="90" t="s">
        <v>4067</v>
      </c>
      <c r="C1796" s="90" t="s">
        <v>4068</v>
      </c>
      <c r="D1796" s="117" t="s">
        <v>4069</v>
      </c>
      <c r="E1796" s="90" t="s">
        <v>4070</v>
      </c>
      <c r="F1796" s="90" t="s">
        <v>4067</v>
      </c>
      <c r="G1796" s="90" t="s">
        <v>4068</v>
      </c>
      <c r="H1796" s="90" t="s">
        <v>4069</v>
      </c>
      <c r="I1796" s="90" t="s">
        <v>4070</v>
      </c>
    </row>
    <row r="1797" spans="1:9" s="90" customFormat="1" x14ac:dyDescent="0.2">
      <c r="A1797" s="90" t="s">
        <v>2927</v>
      </c>
      <c r="B1797" s="90" t="s">
        <v>1946</v>
      </c>
      <c r="C1797" s="90" t="s">
        <v>1947</v>
      </c>
      <c r="D1797" s="117" t="s">
        <v>1948</v>
      </c>
      <c r="E1797" s="90" t="s">
        <v>1949</v>
      </c>
      <c r="F1797" s="90" t="s">
        <v>1946</v>
      </c>
      <c r="G1797" s="90" t="s">
        <v>1947</v>
      </c>
      <c r="H1797" s="90" t="s">
        <v>1948</v>
      </c>
      <c r="I1797" s="90" t="s">
        <v>1949</v>
      </c>
    </row>
    <row r="1798" spans="1:9" s="90" customFormat="1" x14ac:dyDescent="0.2">
      <c r="A1798" s="90" t="s">
        <v>2928</v>
      </c>
      <c r="B1798" s="90" t="s">
        <v>1951</v>
      </c>
      <c r="C1798" s="90" t="s">
        <v>1952</v>
      </c>
      <c r="D1798" s="117" t="s">
        <v>1953</v>
      </c>
      <c r="E1798" s="90" t="s">
        <v>1954</v>
      </c>
      <c r="F1798" s="90" t="s">
        <v>1951</v>
      </c>
      <c r="G1798" s="90" t="s">
        <v>1952</v>
      </c>
      <c r="H1798" s="90" t="s">
        <v>3654</v>
      </c>
      <c r="I1798" s="90" t="s">
        <v>1954</v>
      </c>
    </row>
    <row r="1799" spans="1:9" s="90" customFormat="1" x14ac:dyDescent="0.2">
      <c r="A1799" s="90" t="s">
        <v>2929</v>
      </c>
      <c r="B1799" s="121" t="s">
        <v>1956</v>
      </c>
      <c r="C1799" s="121" t="s">
        <v>5397</v>
      </c>
      <c r="D1799" s="117" t="s">
        <v>5398</v>
      </c>
      <c r="E1799" s="121" t="s">
        <v>5399</v>
      </c>
      <c r="F1799" s="121" t="s">
        <v>1956</v>
      </c>
      <c r="G1799" s="121" t="s">
        <v>5397</v>
      </c>
      <c r="H1799" s="121" t="s">
        <v>5398</v>
      </c>
      <c r="I1799" s="121" t="s">
        <v>5399</v>
      </c>
    </row>
    <row r="1800" spans="1:9" s="90" customFormat="1" x14ac:dyDescent="0.2">
      <c r="A1800" s="90" t="s">
        <v>2930</v>
      </c>
      <c r="B1800" s="90" t="s">
        <v>1958</v>
      </c>
      <c r="C1800" s="90" t="s">
        <v>1959</v>
      </c>
      <c r="D1800" s="117" t="s">
        <v>1960</v>
      </c>
      <c r="E1800" s="90" t="s">
        <v>1961</v>
      </c>
      <c r="F1800" s="90" t="s">
        <v>1958</v>
      </c>
      <c r="G1800" s="90" t="s">
        <v>1959</v>
      </c>
      <c r="H1800" s="90" t="s">
        <v>1960</v>
      </c>
      <c r="I1800" s="90" t="s">
        <v>1961</v>
      </c>
    </row>
    <row r="1801" spans="1:9" s="90" customFormat="1" x14ac:dyDescent="0.2">
      <c r="A1801" s="90" t="s">
        <v>2931</v>
      </c>
      <c r="B1801" s="90" t="s">
        <v>1963</v>
      </c>
      <c r="C1801" s="90" t="s">
        <v>1964</v>
      </c>
      <c r="D1801" s="117" t="s">
        <v>1965</v>
      </c>
      <c r="E1801" s="90" t="s">
        <v>1966</v>
      </c>
      <c r="F1801" s="90" t="s">
        <v>1963</v>
      </c>
      <c r="G1801" s="90" t="s">
        <v>1964</v>
      </c>
      <c r="H1801" s="90" t="s">
        <v>1965</v>
      </c>
      <c r="I1801" s="90" t="s">
        <v>1966</v>
      </c>
    </row>
    <row r="1802" spans="1:9" s="90" customFormat="1" x14ac:dyDescent="0.2">
      <c r="A1802" s="90" t="s">
        <v>2932</v>
      </c>
      <c r="B1802" s="90" t="s">
        <v>573</v>
      </c>
      <c r="C1802" s="90" t="s">
        <v>574</v>
      </c>
      <c r="D1802" s="117" t="s">
        <v>575</v>
      </c>
      <c r="E1802" s="90" t="s">
        <v>576</v>
      </c>
      <c r="F1802" s="90" t="s">
        <v>573</v>
      </c>
      <c r="G1802" s="90" t="s">
        <v>574</v>
      </c>
      <c r="H1802" s="90" t="s">
        <v>575</v>
      </c>
      <c r="I1802" s="90" t="s">
        <v>576</v>
      </c>
    </row>
    <row r="1803" spans="1:9" s="90" customFormat="1" x14ac:dyDescent="0.2">
      <c r="A1803" s="90" t="s">
        <v>2933</v>
      </c>
      <c r="B1803" s="90" t="s">
        <v>578</v>
      </c>
      <c r="C1803" s="90" t="s">
        <v>579</v>
      </c>
      <c r="D1803" s="117" t="s">
        <v>580</v>
      </c>
      <c r="E1803" s="90" t="s">
        <v>576</v>
      </c>
      <c r="F1803" s="90" t="s">
        <v>578</v>
      </c>
      <c r="G1803" s="90" t="s">
        <v>579</v>
      </c>
      <c r="H1803" s="90" t="s">
        <v>580</v>
      </c>
      <c r="I1803" s="90" t="s">
        <v>576</v>
      </c>
    </row>
    <row r="1804" spans="1:9" s="90" customFormat="1" x14ac:dyDescent="0.2">
      <c r="A1804" s="90" t="s">
        <v>2934</v>
      </c>
      <c r="B1804" s="90" t="s">
        <v>1970</v>
      </c>
      <c r="C1804" s="90" t="s">
        <v>1971</v>
      </c>
      <c r="D1804" s="117" t="s">
        <v>1972</v>
      </c>
      <c r="E1804" s="90" t="s">
        <v>1973</v>
      </c>
      <c r="F1804" s="90" t="s">
        <v>1970</v>
      </c>
      <c r="G1804" s="90" t="s">
        <v>1971</v>
      </c>
      <c r="H1804" s="90" t="s">
        <v>1972</v>
      </c>
      <c r="I1804" s="90" t="s">
        <v>1973</v>
      </c>
    </row>
    <row r="1805" spans="1:9" s="90" customFormat="1" x14ac:dyDescent="0.2">
      <c r="A1805" s="90" t="s">
        <v>2935</v>
      </c>
      <c r="B1805" s="90" t="s">
        <v>582</v>
      </c>
      <c r="C1805" s="90" t="s">
        <v>583</v>
      </c>
      <c r="D1805" s="117" t="s">
        <v>584</v>
      </c>
      <c r="E1805" s="90" t="s">
        <v>585</v>
      </c>
      <c r="F1805" s="90" t="s">
        <v>582</v>
      </c>
      <c r="G1805" s="90" t="s">
        <v>583</v>
      </c>
      <c r="H1805" s="90" t="s">
        <v>584</v>
      </c>
      <c r="I1805" s="90" t="s">
        <v>585</v>
      </c>
    </row>
    <row r="1806" spans="1:9" s="90" customFormat="1" x14ac:dyDescent="0.2">
      <c r="A1806" s="90" t="s">
        <v>2936</v>
      </c>
      <c r="B1806" s="90" t="s">
        <v>587</v>
      </c>
      <c r="C1806" s="90" t="s">
        <v>588</v>
      </c>
      <c r="D1806" s="117" t="s">
        <v>589</v>
      </c>
      <c r="E1806" s="90" t="s">
        <v>590</v>
      </c>
      <c r="F1806" s="90" t="s">
        <v>587</v>
      </c>
      <c r="G1806" s="90" t="s">
        <v>588</v>
      </c>
      <c r="H1806" s="90" t="s">
        <v>589</v>
      </c>
      <c r="I1806" s="90" t="s">
        <v>590</v>
      </c>
    </row>
    <row r="1807" spans="1:9" s="90" customFormat="1" x14ac:dyDescent="0.2">
      <c r="A1807" s="90" t="s">
        <v>2937</v>
      </c>
      <c r="B1807" s="90" t="s">
        <v>592</v>
      </c>
      <c r="C1807" s="90" t="s">
        <v>593</v>
      </c>
      <c r="D1807" s="117" t="s">
        <v>594</v>
      </c>
      <c r="E1807" s="90" t="s">
        <v>595</v>
      </c>
      <c r="F1807" s="90" t="s">
        <v>592</v>
      </c>
      <c r="G1807" s="90" t="s">
        <v>593</v>
      </c>
      <c r="H1807" s="90" t="s">
        <v>594</v>
      </c>
      <c r="I1807" s="90" t="s">
        <v>595</v>
      </c>
    </row>
    <row r="1808" spans="1:9" s="90" customFormat="1" x14ac:dyDescent="0.2">
      <c r="A1808" s="90" t="s">
        <v>2938</v>
      </c>
      <c r="B1808" s="90" t="s">
        <v>597</v>
      </c>
      <c r="C1808" s="90" t="s">
        <v>598</v>
      </c>
      <c r="D1808" s="117" t="s">
        <v>599</v>
      </c>
      <c r="E1808" s="90" t="s">
        <v>5449</v>
      </c>
      <c r="F1808" s="90" t="s">
        <v>597</v>
      </c>
      <c r="G1808" s="90" t="s">
        <v>598</v>
      </c>
      <c r="H1808" s="90" t="s">
        <v>599</v>
      </c>
      <c r="I1808" s="90" t="s">
        <v>5449</v>
      </c>
    </row>
    <row r="1809" spans="1:9" s="90" customFormat="1" x14ac:dyDescent="0.2">
      <c r="A1809" s="90" t="s">
        <v>4988</v>
      </c>
      <c r="B1809" s="90" t="s">
        <v>597</v>
      </c>
      <c r="C1809" s="90" t="s">
        <v>598</v>
      </c>
      <c r="D1809" s="117" t="s">
        <v>599</v>
      </c>
      <c r="E1809" s="90" t="s">
        <v>5449</v>
      </c>
      <c r="F1809" s="90" t="s">
        <v>597</v>
      </c>
      <c r="G1809" s="90" t="s">
        <v>598</v>
      </c>
      <c r="H1809" s="90" t="s">
        <v>599</v>
      </c>
      <c r="I1809" s="90" t="s">
        <v>5449</v>
      </c>
    </row>
    <row r="1810" spans="1:9" s="90" customFormat="1" x14ac:dyDescent="0.2">
      <c r="A1810" s="90" t="s">
        <v>2939</v>
      </c>
      <c r="B1810" s="90" t="s">
        <v>601</v>
      </c>
      <c r="C1810" s="90" t="s">
        <v>602</v>
      </c>
      <c r="D1810" s="117" t="s">
        <v>603</v>
      </c>
      <c r="E1810" s="90" t="s">
        <v>604</v>
      </c>
      <c r="F1810" s="90" t="s">
        <v>601</v>
      </c>
      <c r="G1810" s="90" t="s">
        <v>602</v>
      </c>
      <c r="H1810" s="90" t="s">
        <v>603</v>
      </c>
      <c r="I1810" s="90" t="s">
        <v>604</v>
      </c>
    </row>
    <row r="1811" spans="1:9" s="90" customFormat="1" x14ac:dyDescent="0.2">
      <c r="A1811" s="90" t="s">
        <v>2940</v>
      </c>
      <c r="B1811" s="90" t="s">
        <v>606</v>
      </c>
      <c r="C1811" s="90" t="s">
        <v>607</v>
      </c>
      <c r="D1811" s="117" t="s">
        <v>608</v>
      </c>
      <c r="E1811" s="90" t="s">
        <v>609</v>
      </c>
      <c r="F1811" s="90" t="s">
        <v>606</v>
      </c>
      <c r="G1811" s="90" t="s">
        <v>607</v>
      </c>
      <c r="H1811" s="90" t="s">
        <v>608</v>
      </c>
      <c r="I1811" s="90" t="s">
        <v>609</v>
      </c>
    </row>
    <row r="1812" spans="1:9" s="90" customFormat="1" x14ac:dyDescent="0.2">
      <c r="A1812" s="90" t="s">
        <v>4989</v>
      </c>
      <c r="B1812" s="90" t="s">
        <v>4073</v>
      </c>
      <c r="C1812" s="90" t="s">
        <v>4074</v>
      </c>
      <c r="D1812" s="117" t="s">
        <v>4075</v>
      </c>
      <c r="E1812" s="90" t="s">
        <v>4076</v>
      </c>
      <c r="F1812" s="90" t="s">
        <v>4073</v>
      </c>
      <c r="G1812" s="90" t="s">
        <v>4074</v>
      </c>
      <c r="H1812" s="90" t="s">
        <v>4075</v>
      </c>
      <c r="I1812" s="90" t="s">
        <v>4076</v>
      </c>
    </row>
    <row r="1813" spans="1:9" s="90" customFormat="1" x14ac:dyDescent="0.2">
      <c r="A1813" s="90" t="s">
        <v>4990</v>
      </c>
      <c r="B1813" s="90" t="s">
        <v>4078</v>
      </c>
      <c r="C1813" s="90" t="s">
        <v>4079</v>
      </c>
      <c r="D1813" s="117" t="s">
        <v>4080</v>
      </c>
      <c r="E1813" s="90" t="s">
        <v>4081</v>
      </c>
      <c r="F1813" s="90" t="s">
        <v>4078</v>
      </c>
      <c r="G1813" s="90" t="s">
        <v>4079</v>
      </c>
      <c r="H1813" s="90" t="s">
        <v>4080</v>
      </c>
      <c r="I1813" s="90" t="s">
        <v>4081</v>
      </c>
    </row>
    <row r="1814" spans="1:9" s="90" customFormat="1" x14ac:dyDescent="0.2">
      <c r="A1814" s="90" t="s">
        <v>4991</v>
      </c>
      <c r="B1814" s="90" t="s">
        <v>4083</v>
      </c>
      <c r="C1814" s="90" t="s">
        <v>4084</v>
      </c>
      <c r="D1814" s="117" t="s">
        <v>5151</v>
      </c>
      <c r="E1814" s="90" t="s">
        <v>5152</v>
      </c>
      <c r="F1814" s="90" t="s">
        <v>4083</v>
      </c>
      <c r="G1814" s="90" t="s">
        <v>4084</v>
      </c>
      <c r="H1814" s="90" t="s">
        <v>5151</v>
      </c>
      <c r="I1814" s="90" t="s">
        <v>5152</v>
      </c>
    </row>
    <row r="1815" spans="1:9" s="90" customFormat="1" x14ac:dyDescent="0.2">
      <c r="A1815" s="90" t="s">
        <v>4992</v>
      </c>
      <c r="B1815" s="90" t="s">
        <v>4086</v>
      </c>
      <c r="C1815" s="90" t="s">
        <v>4087</v>
      </c>
      <c r="D1815" s="117" t="s">
        <v>5153</v>
      </c>
      <c r="E1815" s="90" t="s">
        <v>5154</v>
      </c>
      <c r="F1815" s="90" t="s">
        <v>4086</v>
      </c>
      <c r="G1815" s="90" t="s">
        <v>4087</v>
      </c>
      <c r="H1815" s="90" t="s">
        <v>5153</v>
      </c>
      <c r="I1815" s="90" t="s">
        <v>5154</v>
      </c>
    </row>
    <row r="1816" spans="1:9" s="90" customFormat="1" x14ac:dyDescent="0.2">
      <c r="A1816" s="90" t="s">
        <v>4993</v>
      </c>
      <c r="B1816" s="90" t="s">
        <v>4089</v>
      </c>
      <c r="C1816" s="90" t="s">
        <v>4090</v>
      </c>
      <c r="D1816" s="117" t="s">
        <v>5155</v>
      </c>
      <c r="E1816" s="90" t="s">
        <v>5156</v>
      </c>
      <c r="F1816" s="90" t="s">
        <v>4089</v>
      </c>
      <c r="G1816" s="90" t="s">
        <v>4090</v>
      </c>
      <c r="H1816" s="90" t="s">
        <v>5155</v>
      </c>
      <c r="I1816" s="90" t="s">
        <v>5156</v>
      </c>
    </row>
    <row r="1817" spans="1:9" s="90" customFormat="1" x14ac:dyDescent="0.2">
      <c r="A1817" s="90" t="s">
        <v>4994</v>
      </c>
      <c r="B1817" s="90" t="s">
        <v>4092</v>
      </c>
      <c r="C1817" s="90" t="s">
        <v>4093</v>
      </c>
      <c r="D1817" s="117" t="s">
        <v>5157</v>
      </c>
      <c r="E1817" s="90" t="s">
        <v>5158</v>
      </c>
      <c r="F1817" s="90" t="s">
        <v>4092</v>
      </c>
      <c r="G1817" s="90" t="s">
        <v>4093</v>
      </c>
      <c r="H1817" s="90" t="s">
        <v>5157</v>
      </c>
      <c r="I1817" s="90" t="s">
        <v>5158</v>
      </c>
    </row>
    <row r="1818" spans="1:9" s="90" customFormat="1" x14ac:dyDescent="0.2">
      <c r="A1818" s="90" t="s">
        <v>4995</v>
      </c>
      <c r="B1818" s="90" t="s">
        <v>4095</v>
      </c>
      <c r="C1818" s="90" t="s">
        <v>4096</v>
      </c>
      <c r="D1818" s="117" t="s">
        <v>5159</v>
      </c>
      <c r="E1818" s="90" t="s">
        <v>5160</v>
      </c>
      <c r="F1818" s="90" t="s">
        <v>4095</v>
      </c>
      <c r="G1818" s="90" t="s">
        <v>4096</v>
      </c>
      <c r="H1818" s="90" t="s">
        <v>5159</v>
      </c>
      <c r="I1818" s="90" t="s">
        <v>5160</v>
      </c>
    </row>
    <row r="1819" spans="1:9" s="90" customFormat="1" x14ac:dyDescent="0.2">
      <c r="A1819" s="90" t="s">
        <v>4996</v>
      </c>
      <c r="B1819" s="90" t="s">
        <v>4098</v>
      </c>
      <c r="C1819" s="90" t="s">
        <v>4099</v>
      </c>
      <c r="D1819" s="117" t="s">
        <v>5161</v>
      </c>
      <c r="E1819" s="90" t="s">
        <v>5162</v>
      </c>
      <c r="F1819" s="90" t="s">
        <v>4098</v>
      </c>
      <c r="G1819" s="90" t="s">
        <v>4099</v>
      </c>
      <c r="H1819" s="90" t="s">
        <v>5161</v>
      </c>
      <c r="I1819" s="90" t="s">
        <v>5162</v>
      </c>
    </row>
    <row r="1820" spans="1:9" s="90" customFormat="1" x14ac:dyDescent="0.2">
      <c r="A1820" s="90" t="s">
        <v>4997</v>
      </c>
      <c r="B1820" s="90" t="s">
        <v>4101</v>
      </c>
      <c r="C1820" s="90" t="s">
        <v>4102</v>
      </c>
      <c r="D1820" s="117" t="s">
        <v>5163</v>
      </c>
      <c r="E1820" s="90" t="s">
        <v>5164</v>
      </c>
      <c r="F1820" s="90" t="s">
        <v>4101</v>
      </c>
      <c r="G1820" s="90" t="s">
        <v>4102</v>
      </c>
      <c r="H1820" s="90" t="s">
        <v>5163</v>
      </c>
      <c r="I1820" s="90" t="s">
        <v>5164</v>
      </c>
    </row>
    <row r="1821" spans="1:9" s="90" customFormat="1" x14ac:dyDescent="0.2">
      <c r="A1821" s="90" t="s">
        <v>4998</v>
      </c>
      <c r="B1821" s="90" t="s">
        <v>4104</v>
      </c>
      <c r="C1821" s="90" t="s">
        <v>4105</v>
      </c>
      <c r="D1821" s="117" t="s">
        <v>5165</v>
      </c>
      <c r="E1821" s="90" t="s">
        <v>5166</v>
      </c>
      <c r="F1821" s="90" t="s">
        <v>4104</v>
      </c>
      <c r="G1821" s="90" t="s">
        <v>4105</v>
      </c>
      <c r="H1821" s="90" t="s">
        <v>5165</v>
      </c>
      <c r="I1821" s="90" t="s">
        <v>5166</v>
      </c>
    </row>
    <row r="1822" spans="1:9" s="90" customFormat="1" x14ac:dyDescent="0.2">
      <c r="A1822" s="90" t="s">
        <v>4999</v>
      </c>
      <c r="B1822" s="90" t="s">
        <v>4107</v>
      </c>
      <c r="C1822" s="90" t="s">
        <v>4108</v>
      </c>
      <c r="D1822" s="117" t="s">
        <v>5167</v>
      </c>
      <c r="E1822" s="90" t="s">
        <v>5168</v>
      </c>
      <c r="F1822" s="90" t="s">
        <v>4107</v>
      </c>
      <c r="G1822" s="90" t="s">
        <v>4108</v>
      </c>
      <c r="H1822" s="90" t="s">
        <v>5167</v>
      </c>
      <c r="I1822" s="90" t="s">
        <v>5168</v>
      </c>
    </row>
    <row r="1823" spans="1:9" s="90" customFormat="1" x14ac:dyDescent="0.2">
      <c r="A1823" s="90" t="s">
        <v>5000</v>
      </c>
      <c r="B1823" s="90" t="s">
        <v>4110</v>
      </c>
      <c r="C1823" s="90" t="s">
        <v>4111</v>
      </c>
      <c r="D1823" s="117" t="s">
        <v>5169</v>
      </c>
      <c r="E1823" s="90" t="s">
        <v>5170</v>
      </c>
      <c r="F1823" s="90" t="s">
        <v>4110</v>
      </c>
      <c r="G1823" s="90" t="s">
        <v>4111</v>
      </c>
      <c r="H1823" s="90" t="s">
        <v>5169</v>
      </c>
      <c r="I1823" s="90" t="s">
        <v>5170</v>
      </c>
    </row>
    <row r="1824" spans="1:9" s="90" customFormat="1" x14ac:dyDescent="0.2">
      <c r="A1824" s="90" t="s">
        <v>5001</v>
      </c>
      <c r="B1824" s="90" t="s">
        <v>4113</v>
      </c>
      <c r="C1824" s="90" t="s">
        <v>4114</v>
      </c>
      <c r="D1824" s="117" t="s">
        <v>5171</v>
      </c>
      <c r="E1824" s="90" t="s">
        <v>5172</v>
      </c>
      <c r="F1824" s="90" t="s">
        <v>4113</v>
      </c>
      <c r="G1824" s="90" t="s">
        <v>4114</v>
      </c>
      <c r="H1824" s="90" t="s">
        <v>5171</v>
      </c>
      <c r="I1824" s="90" t="s">
        <v>5172</v>
      </c>
    </row>
    <row r="1825" spans="1:9" s="90" customFormat="1" x14ac:dyDescent="0.2">
      <c r="A1825" s="90" t="s">
        <v>5002</v>
      </c>
      <c r="B1825" s="90" t="s">
        <v>4116</v>
      </c>
      <c r="C1825" s="90" t="s">
        <v>4117</v>
      </c>
      <c r="D1825" s="117" t="s">
        <v>5173</v>
      </c>
      <c r="E1825" s="90" t="s">
        <v>5174</v>
      </c>
      <c r="F1825" s="90" t="s">
        <v>4116</v>
      </c>
      <c r="G1825" s="90" t="s">
        <v>4117</v>
      </c>
      <c r="H1825" s="90" t="s">
        <v>5173</v>
      </c>
      <c r="I1825" s="90" t="s">
        <v>5174</v>
      </c>
    </row>
    <row r="1826" spans="1:9" s="90" customFormat="1" x14ac:dyDescent="0.2">
      <c r="A1826" s="90" t="s">
        <v>5003</v>
      </c>
      <c r="B1826" s="90" t="s">
        <v>4119</v>
      </c>
      <c r="C1826" s="90" t="s">
        <v>4120</v>
      </c>
      <c r="D1826" s="117" t="s">
        <v>5175</v>
      </c>
      <c r="E1826" s="90" t="s">
        <v>5176</v>
      </c>
      <c r="F1826" s="90" t="s">
        <v>4119</v>
      </c>
      <c r="G1826" s="90" t="s">
        <v>4120</v>
      </c>
      <c r="H1826" s="90" t="s">
        <v>5175</v>
      </c>
      <c r="I1826" s="90" t="s">
        <v>5176</v>
      </c>
    </row>
    <row r="1827" spans="1:9" s="90" customFormat="1" x14ac:dyDescent="0.2">
      <c r="A1827" s="90" t="s">
        <v>2941</v>
      </c>
      <c r="B1827" s="90" t="s">
        <v>611</v>
      </c>
      <c r="C1827" s="90" t="s">
        <v>612</v>
      </c>
      <c r="D1827" s="117" t="s">
        <v>613</v>
      </c>
      <c r="E1827" s="90" t="s">
        <v>614</v>
      </c>
      <c r="F1827" s="90" t="s">
        <v>611</v>
      </c>
      <c r="G1827" s="90" t="s">
        <v>612</v>
      </c>
      <c r="H1827" s="90" t="s">
        <v>613</v>
      </c>
      <c r="I1827" s="90" t="s">
        <v>614</v>
      </c>
    </row>
    <row r="1828" spans="1:9" s="90" customFormat="1" x14ac:dyDescent="0.2">
      <c r="A1828" s="90" t="s">
        <v>2942</v>
      </c>
      <c r="B1828" s="90" t="s">
        <v>616</v>
      </c>
      <c r="C1828" s="90" t="s">
        <v>617</v>
      </c>
      <c r="D1828" s="117" t="s">
        <v>618</v>
      </c>
      <c r="E1828" s="90" t="s">
        <v>619</v>
      </c>
      <c r="F1828" s="90" t="s">
        <v>616</v>
      </c>
      <c r="G1828" s="90" t="s">
        <v>617</v>
      </c>
      <c r="H1828" s="90" t="s">
        <v>618</v>
      </c>
      <c r="I1828" s="90" t="s">
        <v>619</v>
      </c>
    </row>
    <row r="1829" spans="1:9" s="90" customFormat="1" x14ac:dyDescent="0.2">
      <c r="A1829" s="90" t="s">
        <v>2943</v>
      </c>
      <c r="B1829" s="90" t="s">
        <v>1979</v>
      </c>
      <c r="C1829" s="90" t="s">
        <v>1980</v>
      </c>
      <c r="D1829" s="117" t="s">
        <v>1981</v>
      </c>
      <c r="E1829" s="90" t="s">
        <v>5425</v>
      </c>
      <c r="F1829" s="90" t="s">
        <v>1979</v>
      </c>
      <c r="G1829" s="90" t="s">
        <v>1980</v>
      </c>
      <c r="H1829" s="90" t="s">
        <v>1981</v>
      </c>
      <c r="I1829" s="90" t="s">
        <v>5425</v>
      </c>
    </row>
    <row r="1830" spans="1:9" s="90" customFormat="1" x14ac:dyDescent="0.2">
      <c r="A1830" s="90" t="s">
        <v>2944</v>
      </c>
      <c r="B1830" s="90" t="s">
        <v>1984</v>
      </c>
      <c r="C1830" s="90" t="s">
        <v>1985</v>
      </c>
      <c r="D1830" s="117" t="s">
        <v>1986</v>
      </c>
      <c r="E1830" s="90" t="s">
        <v>1987</v>
      </c>
      <c r="F1830" s="90" t="s">
        <v>1984</v>
      </c>
      <c r="G1830" s="90" t="s">
        <v>1985</v>
      </c>
      <c r="H1830" s="90" t="s">
        <v>1986</v>
      </c>
      <c r="I1830" s="90" t="s">
        <v>1987</v>
      </c>
    </row>
    <row r="1831" spans="1:9" s="90" customFormat="1" x14ac:dyDescent="0.2">
      <c r="A1831" s="90" t="s">
        <v>2945</v>
      </c>
      <c r="B1831" s="90" t="s">
        <v>1989</v>
      </c>
      <c r="C1831" s="90" t="s">
        <v>1990</v>
      </c>
      <c r="D1831" s="117" t="s">
        <v>1991</v>
      </c>
      <c r="E1831" s="90" t="s">
        <v>1992</v>
      </c>
      <c r="F1831" s="90" t="s">
        <v>1989</v>
      </c>
      <c r="G1831" s="90" t="s">
        <v>3657</v>
      </c>
      <c r="H1831" s="90" t="s">
        <v>1991</v>
      </c>
      <c r="I1831" s="90" t="s">
        <v>1992</v>
      </c>
    </row>
    <row r="1832" spans="1:9" s="90" customFormat="1" x14ac:dyDescent="0.2">
      <c r="A1832" s="90" t="s">
        <v>2946</v>
      </c>
      <c r="B1832" s="90" t="s">
        <v>1994</v>
      </c>
      <c r="C1832" s="90" t="s">
        <v>1995</v>
      </c>
      <c r="D1832" s="117" t="s">
        <v>1996</v>
      </c>
      <c r="E1832" s="90" t="s">
        <v>1997</v>
      </c>
      <c r="F1832" s="90" t="s">
        <v>1994</v>
      </c>
      <c r="G1832" s="90" t="s">
        <v>1995</v>
      </c>
      <c r="H1832" s="90" t="s">
        <v>1996</v>
      </c>
      <c r="I1832" s="90" t="s">
        <v>1997</v>
      </c>
    </row>
    <row r="1833" spans="1:9" s="90" customFormat="1" x14ac:dyDescent="0.2">
      <c r="A1833" s="90" t="s">
        <v>2947</v>
      </c>
      <c r="B1833" s="90" t="s">
        <v>1999</v>
      </c>
      <c r="C1833" s="90" t="s">
        <v>2000</v>
      </c>
      <c r="D1833" s="117" t="s">
        <v>2001</v>
      </c>
      <c r="E1833" s="90" t="s">
        <v>2002</v>
      </c>
      <c r="F1833" s="90" t="s">
        <v>1999</v>
      </c>
      <c r="G1833" s="90" t="s">
        <v>2000</v>
      </c>
      <c r="H1833" s="90" t="s">
        <v>2001</v>
      </c>
      <c r="I1833" s="90" t="s">
        <v>2002</v>
      </c>
    </row>
    <row r="1834" spans="1:9" s="90" customFormat="1" x14ac:dyDescent="0.2">
      <c r="A1834" s="90" t="s">
        <v>2948</v>
      </c>
      <c r="B1834" s="90" t="s">
        <v>2004</v>
      </c>
      <c r="C1834" s="90" t="s">
        <v>2005</v>
      </c>
      <c r="D1834" s="117" t="s">
        <v>2006</v>
      </c>
      <c r="E1834" s="90" t="s">
        <v>1982</v>
      </c>
      <c r="F1834" s="90" t="s">
        <v>2004</v>
      </c>
      <c r="G1834" s="90" t="s">
        <v>2005</v>
      </c>
      <c r="H1834" s="90" t="s">
        <v>2006</v>
      </c>
      <c r="I1834" s="90" t="s">
        <v>1982</v>
      </c>
    </row>
    <row r="1835" spans="1:9" s="90" customFormat="1" x14ac:dyDescent="0.2">
      <c r="A1835" s="90" t="s">
        <v>2949</v>
      </c>
      <c r="B1835" s="90" t="s">
        <v>2008</v>
      </c>
      <c r="C1835" s="90" t="s">
        <v>2009</v>
      </c>
      <c r="D1835" s="117" t="s">
        <v>2010</v>
      </c>
      <c r="E1835" s="90" t="s">
        <v>2011</v>
      </c>
      <c r="F1835" s="90" t="s">
        <v>2008</v>
      </c>
      <c r="G1835" s="90" t="s">
        <v>3655</v>
      </c>
      <c r="H1835" s="90" t="s">
        <v>2010</v>
      </c>
      <c r="I1835" s="90" t="s">
        <v>2011</v>
      </c>
    </row>
    <row r="1836" spans="1:9" s="90" customFormat="1" x14ac:dyDescent="0.2">
      <c r="A1836" s="90" t="s">
        <v>2950</v>
      </c>
      <c r="B1836" s="90" t="s">
        <v>2028</v>
      </c>
      <c r="C1836" s="90" t="s">
        <v>2029</v>
      </c>
      <c r="D1836" s="117" t="s">
        <v>2030</v>
      </c>
      <c r="E1836" s="90" t="s">
        <v>2031</v>
      </c>
      <c r="F1836" s="90" t="s">
        <v>2028</v>
      </c>
      <c r="G1836" s="90" t="s">
        <v>2029</v>
      </c>
      <c r="H1836" s="90" t="s">
        <v>2030</v>
      </c>
      <c r="I1836" s="90" t="s">
        <v>2031</v>
      </c>
    </row>
    <row r="1837" spans="1:9" s="90" customFormat="1" x14ac:dyDescent="0.2">
      <c r="A1837" s="90" t="s">
        <v>2951</v>
      </c>
      <c r="B1837" s="90" t="s">
        <v>2033</v>
      </c>
      <c r="C1837" s="90" t="s">
        <v>2034</v>
      </c>
      <c r="D1837" s="117" t="s">
        <v>2035</v>
      </c>
      <c r="E1837" s="90" t="s">
        <v>2036</v>
      </c>
      <c r="F1837" s="90" t="s">
        <v>2033</v>
      </c>
      <c r="G1837" s="90" t="s">
        <v>2034</v>
      </c>
      <c r="H1837" s="90" t="s">
        <v>2035</v>
      </c>
      <c r="I1837" s="90" t="s">
        <v>2036</v>
      </c>
    </row>
    <row r="1838" spans="1:9" s="90" customFormat="1" x14ac:dyDescent="0.2">
      <c r="A1838" s="90" t="s">
        <v>2952</v>
      </c>
      <c r="B1838" s="90" t="s">
        <v>621</v>
      </c>
      <c r="C1838" s="90" t="s">
        <v>622</v>
      </c>
      <c r="D1838" s="117" t="s">
        <v>623</v>
      </c>
      <c r="E1838" s="90" t="s">
        <v>624</v>
      </c>
      <c r="F1838" s="90" t="s">
        <v>621</v>
      </c>
      <c r="G1838" s="90" t="s">
        <v>622</v>
      </c>
      <c r="H1838" s="90" t="s">
        <v>623</v>
      </c>
      <c r="I1838" s="90" t="s">
        <v>624</v>
      </c>
    </row>
    <row r="1839" spans="1:9" s="90" customFormat="1" x14ac:dyDescent="0.2">
      <c r="A1839" s="90" t="s">
        <v>2953</v>
      </c>
      <c r="B1839" s="90" t="s">
        <v>626</v>
      </c>
      <c r="C1839" s="90" t="s">
        <v>627</v>
      </c>
      <c r="D1839" s="117" t="s">
        <v>628</v>
      </c>
      <c r="E1839" s="90" t="s">
        <v>629</v>
      </c>
      <c r="F1839" s="90" t="s">
        <v>626</v>
      </c>
      <c r="G1839" s="90" t="s">
        <v>627</v>
      </c>
      <c r="H1839" s="90" t="s">
        <v>628</v>
      </c>
      <c r="I1839" s="90" t="s">
        <v>629</v>
      </c>
    </row>
    <row r="1840" spans="1:9" s="90" customFormat="1" x14ac:dyDescent="0.2">
      <c r="A1840" s="90" t="s">
        <v>2954</v>
      </c>
      <c r="B1840" s="90" t="s">
        <v>2040</v>
      </c>
      <c r="C1840" s="90" t="s">
        <v>2041</v>
      </c>
      <c r="D1840" s="117" t="s">
        <v>2042</v>
      </c>
      <c r="E1840" s="90" t="s">
        <v>2043</v>
      </c>
      <c r="F1840" s="90" t="s">
        <v>2040</v>
      </c>
      <c r="G1840" s="90" t="s">
        <v>2041</v>
      </c>
      <c r="H1840" s="90" t="s">
        <v>2042</v>
      </c>
      <c r="I1840" s="90" t="s">
        <v>2043</v>
      </c>
    </row>
    <row r="1841" spans="1:9" s="90" customFormat="1" x14ac:dyDescent="0.2">
      <c r="A1841" s="90" t="s">
        <v>2955</v>
      </c>
      <c r="B1841" s="90" t="s">
        <v>631</v>
      </c>
      <c r="C1841" s="90" t="s">
        <v>632</v>
      </c>
      <c r="D1841" s="117" t="s">
        <v>633</v>
      </c>
      <c r="E1841" s="90" t="s">
        <v>634</v>
      </c>
      <c r="F1841" s="90" t="s">
        <v>631</v>
      </c>
      <c r="G1841" s="90" t="s">
        <v>632</v>
      </c>
      <c r="H1841" s="90" t="s">
        <v>633</v>
      </c>
      <c r="I1841" s="90" t="s">
        <v>634</v>
      </c>
    </row>
    <row r="1842" spans="1:9" s="90" customFormat="1" x14ac:dyDescent="0.2">
      <c r="A1842" s="90" t="s">
        <v>2956</v>
      </c>
      <c r="B1842" s="90" t="s">
        <v>636</v>
      </c>
      <c r="C1842" s="90" t="s">
        <v>637</v>
      </c>
      <c r="D1842" s="117" t="s">
        <v>638</v>
      </c>
      <c r="E1842" s="90" t="s">
        <v>639</v>
      </c>
      <c r="F1842" s="90" t="s">
        <v>636</v>
      </c>
      <c r="G1842" s="90" t="s">
        <v>637</v>
      </c>
      <c r="H1842" s="90" t="s">
        <v>638</v>
      </c>
      <c r="I1842" s="90" t="s">
        <v>639</v>
      </c>
    </row>
    <row r="1843" spans="1:9" s="90" customFormat="1" x14ac:dyDescent="0.2">
      <c r="A1843" s="90" t="s">
        <v>2957</v>
      </c>
      <c r="B1843" s="90" t="s">
        <v>641</v>
      </c>
      <c r="C1843" s="90" t="s">
        <v>642</v>
      </c>
      <c r="D1843" s="117" t="s">
        <v>643</v>
      </c>
      <c r="E1843" s="90" t="s">
        <v>644</v>
      </c>
      <c r="F1843" s="90" t="s">
        <v>641</v>
      </c>
      <c r="G1843" s="90" t="s">
        <v>642</v>
      </c>
      <c r="H1843" s="90" t="s">
        <v>643</v>
      </c>
      <c r="I1843" s="90" t="s">
        <v>644</v>
      </c>
    </row>
    <row r="1844" spans="1:9" s="90" customFormat="1" x14ac:dyDescent="0.2">
      <c r="A1844" s="90" t="s">
        <v>2958</v>
      </c>
      <c r="B1844" s="90" t="s">
        <v>646</v>
      </c>
      <c r="C1844" s="90" t="s">
        <v>647</v>
      </c>
      <c r="D1844" s="117" t="s">
        <v>648</v>
      </c>
      <c r="E1844" s="90" t="s">
        <v>649</v>
      </c>
      <c r="F1844" s="90" t="s">
        <v>646</v>
      </c>
      <c r="G1844" s="90" t="s">
        <v>647</v>
      </c>
      <c r="H1844" s="90" t="s">
        <v>648</v>
      </c>
      <c r="I1844" s="90" t="s">
        <v>649</v>
      </c>
    </row>
    <row r="1845" spans="1:9" s="90" customFormat="1" x14ac:dyDescent="0.2">
      <c r="A1845" s="90" t="s">
        <v>2959</v>
      </c>
      <c r="B1845" s="90" t="s">
        <v>4126</v>
      </c>
      <c r="C1845" s="90" t="s">
        <v>4127</v>
      </c>
      <c r="D1845" s="117" t="s">
        <v>4128</v>
      </c>
      <c r="E1845" s="90" t="s">
        <v>4129</v>
      </c>
      <c r="F1845" s="90" t="s">
        <v>4126</v>
      </c>
      <c r="G1845" s="90" t="s">
        <v>4127</v>
      </c>
      <c r="H1845" s="90" t="s">
        <v>4128</v>
      </c>
      <c r="I1845" s="90" t="s">
        <v>4129</v>
      </c>
    </row>
    <row r="1846" spans="1:9" s="90" customFormat="1" x14ac:dyDescent="0.2">
      <c r="A1846" s="90" t="s">
        <v>2960</v>
      </c>
      <c r="B1846" s="90" t="s">
        <v>652</v>
      </c>
      <c r="C1846" s="90" t="s">
        <v>653</v>
      </c>
      <c r="D1846" s="117" t="s">
        <v>654</v>
      </c>
      <c r="E1846" s="90" t="s">
        <v>655</v>
      </c>
      <c r="F1846" s="90" t="s">
        <v>652</v>
      </c>
      <c r="G1846" s="90" t="s">
        <v>653</v>
      </c>
      <c r="H1846" s="90" t="s">
        <v>654</v>
      </c>
      <c r="I1846" s="90" t="s">
        <v>655</v>
      </c>
    </row>
    <row r="1847" spans="1:9" s="90" customFormat="1" x14ac:dyDescent="0.2">
      <c r="A1847" s="90" t="s">
        <v>2961</v>
      </c>
      <c r="B1847" s="90" t="s">
        <v>657</v>
      </c>
      <c r="C1847" s="90" t="s">
        <v>658</v>
      </c>
      <c r="D1847" s="117" t="s">
        <v>659</v>
      </c>
      <c r="E1847" s="90" t="s">
        <v>660</v>
      </c>
      <c r="F1847" s="90" t="s">
        <v>657</v>
      </c>
      <c r="G1847" s="90" t="s">
        <v>658</v>
      </c>
      <c r="H1847" s="90" t="s">
        <v>659</v>
      </c>
      <c r="I1847" s="90" t="s">
        <v>660</v>
      </c>
    </row>
    <row r="1848" spans="1:9" s="90" customFormat="1" x14ac:dyDescent="0.2">
      <c r="A1848" s="90" t="s">
        <v>2962</v>
      </c>
      <c r="B1848" s="90" t="s">
        <v>662</v>
      </c>
      <c r="C1848" s="90" t="s">
        <v>663</v>
      </c>
      <c r="D1848" s="117" t="s">
        <v>664</v>
      </c>
      <c r="E1848" s="90" t="s">
        <v>665</v>
      </c>
      <c r="F1848" s="90" t="s">
        <v>662</v>
      </c>
      <c r="G1848" s="90" t="s">
        <v>663</v>
      </c>
      <c r="H1848" s="90" t="s">
        <v>664</v>
      </c>
      <c r="I1848" s="90" t="s">
        <v>665</v>
      </c>
    </row>
    <row r="1849" spans="1:9" s="90" customFormat="1" x14ac:dyDescent="0.2">
      <c r="A1849" s="90" t="s">
        <v>2963</v>
      </c>
      <c r="B1849" s="90" t="s">
        <v>667</v>
      </c>
      <c r="C1849" s="90" t="s">
        <v>668</v>
      </c>
      <c r="D1849" s="117" t="s">
        <v>669</v>
      </c>
      <c r="E1849" s="90" t="s">
        <v>670</v>
      </c>
      <c r="F1849" s="90" t="s">
        <v>3660</v>
      </c>
      <c r="G1849" s="90" t="s">
        <v>668</v>
      </c>
      <c r="H1849" s="90" t="s">
        <v>669</v>
      </c>
      <c r="I1849" s="90" t="s">
        <v>670</v>
      </c>
    </row>
    <row r="1850" spans="1:9" s="90" customFormat="1" x14ac:dyDescent="0.2">
      <c r="A1850" s="90" t="s">
        <v>2964</v>
      </c>
      <c r="B1850" s="90" t="s">
        <v>667</v>
      </c>
      <c r="C1850" s="90" t="s">
        <v>668</v>
      </c>
      <c r="D1850" s="117" t="s">
        <v>669</v>
      </c>
      <c r="E1850" s="90" t="s">
        <v>670</v>
      </c>
      <c r="F1850" s="90" t="s">
        <v>3660</v>
      </c>
      <c r="G1850" s="90" t="s">
        <v>668</v>
      </c>
      <c r="H1850" s="90" t="s">
        <v>669</v>
      </c>
      <c r="I1850" s="90" t="s">
        <v>670</v>
      </c>
    </row>
    <row r="1851" spans="1:9" s="90" customFormat="1" x14ac:dyDescent="0.2">
      <c r="A1851" s="90" t="s">
        <v>2965</v>
      </c>
      <c r="B1851" s="90" t="s">
        <v>673</v>
      </c>
      <c r="C1851" s="90" t="s">
        <v>674</v>
      </c>
      <c r="D1851" s="117" t="s">
        <v>675</v>
      </c>
      <c r="E1851" s="90" t="s">
        <v>676</v>
      </c>
      <c r="F1851" s="90" t="s">
        <v>673</v>
      </c>
      <c r="G1851" s="90" t="s">
        <v>674</v>
      </c>
      <c r="H1851" s="90" t="s">
        <v>675</v>
      </c>
      <c r="I1851" s="90" t="s">
        <v>676</v>
      </c>
    </row>
    <row r="1852" spans="1:9" s="90" customFormat="1" x14ac:dyDescent="0.2">
      <c r="A1852" s="90" t="s">
        <v>2966</v>
      </c>
      <c r="B1852" s="90" t="s">
        <v>678</v>
      </c>
      <c r="C1852" s="90" t="s">
        <v>679</v>
      </c>
      <c r="D1852" s="117" t="s">
        <v>680</v>
      </c>
      <c r="E1852" s="90" t="s">
        <v>681</v>
      </c>
      <c r="F1852" s="90" t="s">
        <v>678</v>
      </c>
      <c r="G1852" s="90" t="s">
        <v>679</v>
      </c>
      <c r="H1852" s="90" t="s">
        <v>680</v>
      </c>
      <c r="I1852" s="90" t="s">
        <v>681</v>
      </c>
    </row>
    <row r="1853" spans="1:9" s="90" customFormat="1" x14ac:dyDescent="0.2">
      <c r="A1853" s="90" t="s">
        <v>2967</v>
      </c>
      <c r="B1853" s="90" t="s">
        <v>683</v>
      </c>
      <c r="C1853" s="90" t="s">
        <v>684</v>
      </c>
      <c r="D1853" s="117" t="s">
        <v>685</v>
      </c>
      <c r="E1853" s="90" t="s">
        <v>686</v>
      </c>
      <c r="F1853" s="90" t="s">
        <v>683</v>
      </c>
      <c r="G1853" s="90" t="s">
        <v>684</v>
      </c>
      <c r="H1853" s="90" t="s">
        <v>685</v>
      </c>
      <c r="I1853" s="90" t="s">
        <v>686</v>
      </c>
    </row>
    <row r="1854" spans="1:9" s="90" customFormat="1" x14ac:dyDescent="0.2">
      <c r="A1854" s="90" t="s">
        <v>2968</v>
      </c>
      <c r="B1854" s="90" t="s">
        <v>688</v>
      </c>
      <c r="C1854" s="90" t="s">
        <v>689</v>
      </c>
      <c r="D1854" s="117" t="s">
        <v>690</v>
      </c>
      <c r="E1854" s="90" t="s">
        <v>691</v>
      </c>
      <c r="F1854" s="90" t="s">
        <v>688</v>
      </c>
      <c r="G1854" s="90" t="s">
        <v>689</v>
      </c>
      <c r="H1854" s="90" t="s">
        <v>690</v>
      </c>
      <c r="I1854" s="90" t="s">
        <v>691</v>
      </c>
    </row>
    <row r="1855" spans="1:9" s="90" customFormat="1" x14ac:dyDescent="0.2">
      <c r="A1855" s="90" t="s">
        <v>2969</v>
      </c>
      <c r="B1855" s="90" t="s">
        <v>693</v>
      </c>
      <c r="C1855" s="90" t="s">
        <v>694</v>
      </c>
      <c r="D1855" s="117" t="s">
        <v>695</v>
      </c>
      <c r="E1855" s="90" t="s">
        <v>696</v>
      </c>
      <c r="F1855" s="90" t="s">
        <v>693</v>
      </c>
      <c r="G1855" s="90" t="s">
        <v>694</v>
      </c>
      <c r="H1855" s="90" t="s">
        <v>695</v>
      </c>
      <c r="I1855" s="90" t="s">
        <v>696</v>
      </c>
    </row>
    <row r="1856" spans="1:9" s="90" customFormat="1" x14ac:dyDescent="0.2">
      <c r="A1856" s="90" t="s">
        <v>2970</v>
      </c>
      <c r="B1856" s="90" t="s">
        <v>698</v>
      </c>
      <c r="C1856" s="90" t="s">
        <v>699</v>
      </c>
      <c r="D1856" s="117" t="s">
        <v>700</v>
      </c>
      <c r="E1856" s="90" t="s">
        <v>701</v>
      </c>
      <c r="F1856" s="90" t="s">
        <v>698</v>
      </c>
      <c r="G1856" s="90" t="s">
        <v>699</v>
      </c>
      <c r="H1856" s="90" t="s">
        <v>700</v>
      </c>
      <c r="I1856" s="90" t="s">
        <v>701</v>
      </c>
    </row>
    <row r="1857" spans="1:9" s="90" customFormat="1" x14ac:dyDescent="0.2">
      <c r="A1857" s="90" t="s">
        <v>2971</v>
      </c>
      <c r="B1857" s="90" t="s">
        <v>703</v>
      </c>
      <c r="C1857" s="90" t="s">
        <v>704</v>
      </c>
      <c r="D1857" s="117" t="s">
        <v>705</v>
      </c>
      <c r="E1857" s="90" t="s">
        <v>706</v>
      </c>
      <c r="F1857" s="90" t="s">
        <v>703</v>
      </c>
      <c r="G1857" s="90" t="s">
        <v>704</v>
      </c>
      <c r="H1857" s="90" t="s">
        <v>705</v>
      </c>
      <c r="I1857" s="90" t="s">
        <v>706</v>
      </c>
    </row>
    <row r="1858" spans="1:9" s="90" customFormat="1" x14ac:dyDescent="0.2">
      <c r="A1858" s="90" t="s">
        <v>2972</v>
      </c>
      <c r="B1858" s="90" t="s">
        <v>708</v>
      </c>
      <c r="C1858" s="90" t="s">
        <v>709</v>
      </c>
      <c r="D1858" s="117" t="s">
        <v>710</v>
      </c>
      <c r="E1858" s="90" t="s">
        <v>711</v>
      </c>
      <c r="F1858" s="90" t="s">
        <v>708</v>
      </c>
      <c r="G1858" s="90" t="s">
        <v>709</v>
      </c>
      <c r="H1858" s="90" t="s">
        <v>710</v>
      </c>
      <c r="I1858" s="90" t="s">
        <v>711</v>
      </c>
    </row>
    <row r="1859" spans="1:9" s="90" customFormat="1" x14ac:dyDescent="0.2">
      <c r="A1859" s="90" t="s">
        <v>2973</v>
      </c>
      <c r="B1859" s="90" t="s">
        <v>713</v>
      </c>
      <c r="C1859" s="90" t="s">
        <v>714</v>
      </c>
      <c r="D1859" s="117" t="s">
        <v>715</v>
      </c>
      <c r="E1859" s="90" t="s">
        <v>716</v>
      </c>
      <c r="F1859" s="90" t="s">
        <v>713</v>
      </c>
      <c r="G1859" s="90" t="s">
        <v>714</v>
      </c>
      <c r="H1859" s="90" t="s">
        <v>715</v>
      </c>
      <c r="I1859" s="90" t="s">
        <v>716</v>
      </c>
    </row>
    <row r="1860" spans="1:9" s="90" customFormat="1" x14ac:dyDescent="0.2">
      <c r="A1860" s="90" t="s">
        <v>5004</v>
      </c>
      <c r="B1860" s="90" t="s">
        <v>713</v>
      </c>
      <c r="C1860" s="90" t="s">
        <v>714</v>
      </c>
      <c r="D1860" s="117" t="s">
        <v>715</v>
      </c>
      <c r="E1860" s="90" t="s">
        <v>716</v>
      </c>
      <c r="F1860" s="90" t="s">
        <v>713</v>
      </c>
      <c r="G1860" s="90" t="s">
        <v>714</v>
      </c>
      <c r="H1860" s="90" t="s">
        <v>715</v>
      </c>
      <c r="I1860" s="90" t="s">
        <v>716</v>
      </c>
    </row>
    <row r="1861" spans="1:9" s="90" customFormat="1" x14ac:dyDescent="0.2">
      <c r="A1861" s="90" t="s">
        <v>5005</v>
      </c>
      <c r="B1861" s="90" t="s">
        <v>713</v>
      </c>
      <c r="C1861" s="90" t="s">
        <v>714</v>
      </c>
      <c r="D1861" s="117" t="s">
        <v>715</v>
      </c>
      <c r="E1861" s="90" t="s">
        <v>716</v>
      </c>
      <c r="F1861" s="90" t="s">
        <v>713</v>
      </c>
      <c r="G1861" s="90" t="s">
        <v>714</v>
      </c>
      <c r="H1861" s="90" t="s">
        <v>715</v>
      </c>
      <c r="I1861" s="90" t="s">
        <v>716</v>
      </c>
    </row>
    <row r="1862" spans="1:9" s="90" customFormat="1" x14ac:dyDescent="0.2">
      <c r="A1862" s="90" t="s">
        <v>2974</v>
      </c>
      <c r="B1862" s="90" t="s">
        <v>718</v>
      </c>
      <c r="C1862" s="90" t="s">
        <v>719</v>
      </c>
      <c r="D1862" s="117" t="s">
        <v>720</v>
      </c>
      <c r="E1862" s="90" t="s">
        <v>721</v>
      </c>
      <c r="F1862" s="90" t="s">
        <v>718</v>
      </c>
      <c r="G1862" s="90" t="s">
        <v>719</v>
      </c>
      <c r="H1862" s="90" t="s">
        <v>720</v>
      </c>
      <c r="I1862" s="90" t="s">
        <v>721</v>
      </c>
    </row>
    <row r="1863" spans="1:9" s="90" customFormat="1" x14ac:dyDescent="0.2">
      <c r="A1863" s="90" t="s">
        <v>2975</v>
      </c>
      <c r="B1863" s="90" t="s">
        <v>723</v>
      </c>
      <c r="C1863" s="90" t="s">
        <v>724</v>
      </c>
      <c r="D1863" s="117" t="s">
        <v>725</v>
      </c>
      <c r="E1863" s="90" t="s">
        <v>726</v>
      </c>
      <c r="F1863" s="90" t="s">
        <v>723</v>
      </c>
      <c r="G1863" s="90" t="s">
        <v>724</v>
      </c>
      <c r="H1863" s="90" t="s">
        <v>725</v>
      </c>
      <c r="I1863" s="90" t="s">
        <v>726</v>
      </c>
    </row>
    <row r="1864" spans="1:9" s="90" customFormat="1" x14ac:dyDescent="0.2">
      <c r="A1864" s="90" t="s">
        <v>5006</v>
      </c>
      <c r="B1864" s="90" t="s">
        <v>4132</v>
      </c>
      <c r="C1864" s="90" t="s">
        <v>4133</v>
      </c>
      <c r="D1864" s="117" t="s">
        <v>4134</v>
      </c>
      <c r="E1864" s="90" t="s">
        <v>4135</v>
      </c>
      <c r="F1864" s="90" t="s">
        <v>4132</v>
      </c>
      <c r="G1864" s="90" t="s">
        <v>4133</v>
      </c>
      <c r="H1864" s="90" t="s">
        <v>4134</v>
      </c>
      <c r="I1864" s="90" t="s">
        <v>4135</v>
      </c>
    </row>
    <row r="1865" spans="1:9" s="90" customFormat="1" x14ac:dyDescent="0.2">
      <c r="A1865" s="90" t="s">
        <v>5007</v>
      </c>
      <c r="B1865" s="90" t="s">
        <v>4137</v>
      </c>
      <c r="C1865" s="90" t="s">
        <v>4138</v>
      </c>
      <c r="D1865" s="117" t="s">
        <v>4139</v>
      </c>
      <c r="E1865" s="90" t="s">
        <v>4140</v>
      </c>
      <c r="F1865" s="90" t="s">
        <v>4137</v>
      </c>
      <c r="G1865" s="90" t="s">
        <v>4138</v>
      </c>
      <c r="H1865" s="90" t="s">
        <v>4139</v>
      </c>
      <c r="I1865" s="90" t="s">
        <v>4140</v>
      </c>
    </row>
    <row r="1866" spans="1:9" s="90" customFormat="1" x14ac:dyDescent="0.2">
      <c r="A1866" s="90" t="s">
        <v>2976</v>
      </c>
      <c r="B1866" s="90" t="s">
        <v>728</v>
      </c>
      <c r="C1866" s="90" t="s">
        <v>728</v>
      </c>
      <c r="D1866" s="117" t="s">
        <v>728</v>
      </c>
      <c r="E1866" s="90" t="s">
        <v>728</v>
      </c>
      <c r="F1866" s="90" t="s">
        <v>728</v>
      </c>
      <c r="G1866" s="90" t="s">
        <v>728</v>
      </c>
      <c r="H1866" s="90" t="s">
        <v>728</v>
      </c>
      <c r="I1866" s="90" t="s">
        <v>728</v>
      </c>
    </row>
    <row r="1867" spans="1:9" s="90" customFormat="1" x14ac:dyDescent="0.2">
      <c r="A1867" s="90" t="s">
        <v>2977</v>
      </c>
      <c r="B1867" s="90" t="s">
        <v>730</v>
      </c>
      <c r="C1867" s="90" t="s">
        <v>731</v>
      </c>
      <c r="D1867" s="117" t="s">
        <v>732</v>
      </c>
      <c r="E1867" s="90" t="s">
        <v>733</v>
      </c>
      <c r="F1867" s="90" t="s">
        <v>730</v>
      </c>
      <c r="G1867" s="90" t="s">
        <v>731</v>
      </c>
      <c r="H1867" s="90" t="s">
        <v>732</v>
      </c>
      <c r="I1867" s="90" t="s">
        <v>733</v>
      </c>
    </row>
    <row r="1868" spans="1:9" s="90" customFormat="1" x14ac:dyDescent="0.2">
      <c r="A1868" s="90" t="s">
        <v>2978</v>
      </c>
      <c r="B1868" s="90" t="s">
        <v>735</v>
      </c>
      <c r="C1868" s="90" t="s">
        <v>736</v>
      </c>
      <c r="D1868" s="117" t="s">
        <v>737</v>
      </c>
      <c r="E1868" s="90" t="s">
        <v>738</v>
      </c>
      <c r="F1868" s="90" t="s">
        <v>735</v>
      </c>
      <c r="G1868" s="90" t="s">
        <v>736</v>
      </c>
      <c r="H1868" s="90" t="s">
        <v>737</v>
      </c>
      <c r="I1868" s="90" t="s">
        <v>738</v>
      </c>
    </row>
    <row r="1869" spans="1:9" s="90" customFormat="1" x14ac:dyDescent="0.2">
      <c r="A1869" s="90" t="s">
        <v>2979</v>
      </c>
      <c r="B1869" s="90" t="s">
        <v>740</v>
      </c>
      <c r="C1869" s="90" t="s">
        <v>741</v>
      </c>
      <c r="D1869" s="117" t="s">
        <v>742</v>
      </c>
      <c r="E1869" s="90" t="s">
        <v>743</v>
      </c>
      <c r="F1869" s="90" t="s">
        <v>740</v>
      </c>
      <c r="G1869" s="90" t="s">
        <v>741</v>
      </c>
      <c r="H1869" s="90" t="s">
        <v>742</v>
      </c>
      <c r="I1869" s="90" t="s">
        <v>743</v>
      </c>
    </row>
    <row r="1870" spans="1:9" s="90" customFormat="1" x14ac:dyDescent="0.2">
      <c r="A1870" s="90" t="s">
        <v>2980</v>
      </c>
      <c r="B1870" s="90" t="s">
        <v>750</v>
      </c>
      <c r="C1870" s="90" t="s">
        <v>751</v>
      </c>
      <c r="D1870" s="117" t="s">
        <v>752</v>
      </c>
      <c r="E1870" s="90" t="s">
        <v>753</v>
      </c>
      <c r="F1870" s="90" t="s">
        <v>750</v>
      </c>
      <c r="G1870" s="90" t="s">
        <v>751</v>
      </c>
      <c r="H1870" s="90" t="s">
        <v>752</v>
      </c>
      <c r="I1870" s="90" t="s">
        <v>753</v>
      </c>
    </row>
    <row r="1871" spans="1:9" s="90" customFormat="1" x14ac:dyDescent="0.2">
      <c r="A1871" s="90" t="s">
        <v>5008</v>
      </c>
      <c r="B1871" s="90" t="s">
        <v>3663</v>
      </c>
      <c r="C1871" s="90" t="s">
        <v>3664</v>
      </c>
      <c r="D1871" s="117" t="s">
        <v>3665</v>
      </c>
      <c r="E1871" s="90" t="s">
        <v>3666</v>
      </c>
      <c r="F1871" s="90" t="s">
        <v>3663</v>
      </c>
      <c r="G1871" s="90" t="s">
        <v>3664</v>
      </c>
      <c r="H1871" s="90" t="s">
        <v>3665</v>
      </c>
      <c r="I1871" s="90" t="s">
        <v>3666</v>
      </c>
    </row>
    <row r="1872" spans="1:9" s="90" customFormat="1" x14ac:dyDescent="0.2">
      <c r="A1872" s="90" t="s">
        <v>5009</v>
      </c>
      <c r="B1872" s="90" t="s">
        <v>3668</v>
      </c>
      <c r="C1872" s="90" t="s">
        <v>3669</v>
      </c>
      <c r="D1872" s="117" t="s">
        <v>3670</v>
      </c>
      <c r="E1872" s="90" t="s">
        <v>3671</v>
      </c>
      <c r="F1872" s="90" t="s">
        <v>3668</v>
      </c>
      <c r="G1872" s="90" t="s">
        <v>3669</v>
      </c>
      <c r="H1872" s="90" t="s">
        <v>3670</v>
      </c>
      <c r="I1872" s="90" t="s">
        <v>3671</v>
      </c>
    </row>
    <row r="1873" spans="1:9" s="90" customFormat="1" x14ac:dyDescent="0.2">
      <c r="A1873" s="90" t="s">
        <v>5010</v>
      </c>
      <c r="B1873" s="90" t="s">
        <v>3673</v>
      </c>
      <c r="C1873" s="90" t="s">
        <v>3674</v>
      </c>
      <c r="D1873" s="117" t="s">
        <v>3675</v>
      </c>
      <c r="E1873" s="90" t="s">
        <v>3676</v>
      </c>
      <c r="F1873" s="90" t="s">
        <v>3673</v>
      </c>
      <c r="G1873" s="90" t="s">
        <v>3674</v>
      </c>
      <c r="H1873" s="90" t="s">
        <v>3675</v>
      </c>
      <c r="I1873" s="90" t="s">
        <v>3676</v>
      </c>
    </row>
    <row r="1874" spans="1:9" s="90" customFormat="1" x14ac:dyDescent="0.2">
      <c r="A1874" s="90" t="s">
        <v>5011</v>
      </c>
      <c r="B1874" s="90" t="s">
        <v>3678</v>
      </c>
      <c r="C1874" s="90" t="s">
        <v>3679</v>
      </c>
      <c r="D1874" s="117" t="s">
        <v>3680</v>
      </c>
      <c r="E1874" s="90" t="s">
        <v>3681</v>
      </c>
      <c r="F1874" s="90" t="s">
        <v>3678</v>
      </c>
      <c r="G1874" s="90" t="s">
        <v>3679</v>
      </c>
      <c r="H1874" s="90" t="s">
        <v>3680</v>
      </c>
      <c r="I1874" s="90" t="s">
        <v>3681</v>
      </c>
    </row>
    <row r="1875" spans="1:9" s="90" customFormat="1" x14ac:dyDescent="0.2">
      <c r="A1875" s="90" t="s">
        <v>5012</v>
      </c>
      <c r="B1875" s="90" t="s">
        <v>3683</v>
      </c>
      <c r="C1875" s="90" t="s">
        <v>3684</v>
      </c>
      <c r="D1875" s="117" t="s">
        <v>3685</v>
      </c>
      <c r="E1875" s="90" t="s">
        <v>3686</v>
      </c>
      <c r="F1875" s="90" t="s">
        <v>3683</v>
      </c>
      <c r="G1875" s="90" t="s">
        <v>3684</v>
      </c>
      <c r="H1875" s="90" t="s">
        <v>3685</v>
      </c>
      <c r="I1875" s="90" t="s">
        <v>3686</v>
      </c>
    </row>
    <row r="1876" spans="1:9" s="90" customFormat="1" x14ac:dyDescent="0.2">
      <c r="A1876" s="90" t="s">
        <v>2981</v>
      </c>
      <c r="B1876" s="90" t="s">
        <v>2061</v>
      </c>
      <c r="C1876" s="90" t="s">
        <v>2062</v>
      </c>
      <c r="D1876" s="117" t="s">
        <v>2063</v>
      </c>
      <c r="E1876" s="90" t="s">
        <v>2064</v>
      </c>
      <c r="F1876" s="90" t="s">
        <v>2061</v>
      </c>
      <c r="G1876" s="90" t="s">
        <v>2062</v>
      </c>
      <c r="H1876" s="90" t="s">
        <v>2063</v>
      </c>
      <c r="I1876" s="90" t="s">
        <v>2064</v>
      </c>
    </row>
    <row r="1877" spans="1:9" s="90" customFormat="1" x14ac:dyDescent="0.2">
      <c r="A1877" s="90" t="s">
        <v>2982</v>
      </c>
      <c r="B1877" s="90" t="s">
        <v>755</v>
      </c>
      <c r="C1877" s="90" t="s">
        <v>756</v>
      </c>
      <c r="D1877" s="117" t="s">
        <v>757</v>
      </c>
      <c r="E1877" s="90" t="s">
        <v>758</v>
      </c>
      <c r="F1877" s="90" t="s">
        <v>755</v>
      </c>
      <c r="G1877" s="90" t="s">
        <v>756</v>
      </c>
      <c r="H1877" s="90" t="s">
        <v>757</v>
      </c>
      <c r="I1877" s="90" t="s">
        <v>758</v>
      </c>
    </row>
    <row r="1878" spans="1:9" s="90" customFormat="1" x14ac:dyDescent="0.2">
      <c r="A1878" s="90" t="s">
        <v>2983</v>
      </c>
      <c r="B1878" s="90" t="s">
        <v>760</v>
      </c>
      <c r="C1878" s="90" t="s">
        <v>761</v>
      </c>
      <c r="D1878" s="117" t="s">
        <v>762</v>
      </c>
      <c r="E1878" s="90" t="s">
        <v>763</v>
      </c>
      <c r="F1878" s="90" t="s">
        <v>3687</v>
      </c>
      <c r="G1878" s="90" t="s">
        <v>3688</v>
      </c>
      <c r="H1878" s="90" t="s">
        <v>3689</v>
      </c>
      <c r="I1878" s="90" t="s">
        <v>4141</v>
      </c>
    </row>
    <row r="1879" spans="1:9" s="90" customFormat="1" x14ac:dyDescent="0.2">
      <c r="A1879" s="90" t="s">
        <v>2984</v>
      </c>
      <c r="B1879" s="90" t="s">
        <v>765</v>
      </c>
      <c r="C1879" s="90" t="s">
        <v>766</v>
      </c>
      <c r="D1879" s="117" t="s">
        <v>767</v>
      </c>
      <c r="E1879" s="90" t="s">
        <v>768</v>
      </c>
      <c r="F1879" s="90" t="s">
        <v>765</v>
      </c>
      <c r="G1879" s="90" t="s">
        <v>766</v>
      </c>
      <c r="H1879" s="90" t="s">
        <v>767</v>
      </c>
      <c r="I1879" s="90" t="s">
        <v>768</v>
      </c>
    </row>
    <row r="1880" spans="1:9" s="90" customFormat="1" x14ac:dyDescent="0.2">
      <c r="A1880" s="90" t="s">
        <v>2985</v>
      </c>
      <c r="B1880" s="90" t="s">
        <v>770</v>
      </c>
      <c r="C1880" s="90" t="s">
        <v>771</v>
      </c>
      <c r="D1880" s="117" t="s">
        <v>772</v>
      </c>
      <c r="E1880" s="90" t="s">
        <v>773</v>
      </c>
      <c r="F1880" s="90" t="s">
        <v>770</v>
      </c>
      <c r="G1880" s="90" t="s">
        <v>771</v>
      </c>
      <c r="H1880" s="90" t="s">
        <v>772</v>
      </c>
      <c r="I1880" s="90" t="s">
        <v>773</v>
      </c>
    </row>
    <row r="1881" spans="1:9" s="90" customFormat="1" x14ac:dyDescent="0.2">
      <c r="A1881" s="90" t="s">
        <v>2986</v>
      </c>
      <c r="B1881" s="90" t="s">
        <v>775</v>
      </c>
      <c r="C1881" s="90" t="s">
        <v>776</v>
      </c>
      <c r="D1881" s="117" t="s">
        <v>777</v>
      </c>
      <c r="E1881" s="90" t="s">
        <v>5177</v>
      </c>
      <c r="F1881" s="90" t="s">
        <v>3690</v>
      </c>
      <c r="G1881" s="90" t="s">
        <v>3691</v>
      </c>
      <c r="H1881" s="90" t="s">
        <v>3692</v>
      </c>
      <c r="I1881" s="90" t="s">
        <v>5177</v>
      </c>
    </row>
    <row r="1882" spans="1:9" s="90" customFormat="1" x14ac:dyDescent="0.2">
      <c r="A1882" s="90" t="s">
        <v>2987</v>
      </c>
      <c r="B1882" s="90" t="s">
        <v>780</v>
      </c>
      <c r="C1882" s="90" t="s">
        <v>781</v>
      </c>
      <c r="D1882" s="117" t="s">
        <v>782</v>
      </c>
      <c r="E1882" s="90" t="s">
        <v>778</v>
      </c>
      <c r="F1882" s="90" t="s">
        <v>3693</v>
      </c>
      <c r="G1882" s="90" t="s">
        <v>3694</v>
      </c>
      <c r="H1882" s="90" t="s">
        <v>3695</v>
      </c>
      <c r="I1882" s="90" t="s">
        <v>778</v>
      </c>
    </row>
    <row r="1883" spans="1:9" s="90" customFormat="1" x14ac:dyDescent="0.2">
      <c r="A1883" s="90" t="s">
        <v>2988</v>
      </c>
      <c r="B1883" s="90" t="s">
        <v>2071</v>
      </c>
      <c r="C1883" s="90" t="s">
        <v>2072</v>
      </c>
      <c r="D1883" s="117" t="s">
        <v>2073</v>
      </c>
      <c r="E1883" s="90" t="s">
        <v>5197</v>
      </c>
      <c r="F1883" s="90" t="s">
        <v>2071</v>
      </c>
      <c r="G1883" s="90" t="s">
        <v>2072</v>
      </c>
      <c r="H1883" s="90" t="s">
        <v>2073</v>
      </c>
      <c r="I1883" s="90" t="s">
        <v>5197</v>
      </c>
    </row>
    <row r="1884" spans="1:9" s="90" customFormat="1" x14ac:dyDescent="0.2">
      <c r="A1884" s="90" t="s">
        <v>2989</v>
      </c>
      <c r="B1884" s="90" t="s">
        <v>784</v>
      </c>
      <c r="C1884" s="90" t="s">
        <v>785</v>
      </c>
      <c r="D1884" s="117" t="s">
        <v>786</v>
      </c>
      <c r="E1884" s="90" t="s">
        <v>787</v>
      </c>
      <c r="F1884" s="90" t="s">
        <v>784</v>
      </c>
      <c r="G1884" s="90" t="s">
        <v>785</v>
      </c>
      <c r="H1884" s="90" t="s">
        <v>786</v>
      </c>
      <c r="I1884" s="90" t="s">
        <v>787</v>
      </c>
    </row>
    <row r="1885" spans="1:9" s="90" customFormat="1" x14ac:dyDescent="0.2">
      <c r="A1885" s="90" t="s">
        <v>2990</v>
      </c>
      <c r="B1885" s="90" t="s">
        <v>789</v>
      </c>
      <c r="C1885" s="90" t="s">
        <v>790</v>
      </c>
      <c r="D1885" s="117" t="s">
        <v>791</v>
      </c>
      <c r="E1885" s="90" t="s">
        <v>792</v>
      </c>
      <c r="F1885" s="90" t="s">
        <v>789</v>
      </c>
      <c r="G1885" s="90" t="s">
        <v>790</v>
      </c>
      <c r="H1885" s="90" t="s">
        <v>791</v>
      </c>
      <c r="I1885" s="90" t="s">
        <v>792</v>
      </c>
    </row>
    <row r="1886" spans="1:9" s="90" customFormat="1" x14ac:dyDescent="0.2">
      <c r="A1886" s="90" t="s">
        <v>2991</v>
      </c>
      <c r="B1886" s="90" t="s">
        <v>794</v>
      </c>
      <c r="C1886" s="90" t="s">
        <v>795</v>
      </c>
      <c r="D1886" s="117" t="s">
        <v>796</v>
      </c>
      <c r="E1886" s="90" t="s">
        <v>797</v>
      </c>
      <c r="F1886" s="90" t="s">
        <v>794</v>
      </c>
      <c r="G1886" s="90" t="s">
        <v>795</v>
      </c>
      <c r="H1886" s="90" t="s">
        <v>796</v>
      </c>
      <c r="I1886" s="90" t="s">
        <v>797</v>
      </c>
    </row>
    <row r="1887" spans="1:9" s="90" customFormat="1" x14ac:dyDescent="0.2">
      <c r="A1887" s="90" t="s">
        <v>2992</v>
      </c>
      <c r="B1887" s="90" t="s">
        <v>2078</v>
      </c>
      <c r="C1887" s="90" t="s">
        <v>2079</v>
      </c>
      <c r="D1887" s="117" t="s">
        <v>2080</v>
      </c>
      <c r="E1887" s="90" t="s">
        <v>2081</v>
      </c>
      <c r="F1887" s="90" t="s">
        <v>2078</v>
      </c>
      <c r="G1887" s="90" t="s">
        <v>2079</v>
      </c>
      <c r="H1887" s="90" t="s">
        <v>2080</v>
      </c>
      <c r="I1887" s="90" t="s">
        <v>2081</v>
      </c>
    </row>
    <row r="1888" spans="1:9" s="90" customFormat="1" x14ac:dyDescent="0.2">
      <c r="A1888" s="90" t="s">
        <v>2993</v>
      </c>
      <c r="B1888" s="90" t="s">
        <v>799</v>
      </c>
      <c r="C1888" s="90" t="s">
        <v>800</v>
      </c>
      <c r="D1888" s="117" t="s">
        <v>801</v>
      </c>
      <c r="E1888" s="90" t="s">
        <v>802</v>
      </c>
      <c r="F1888" s="90" t="s">
        <v>799</v>
      </c>
      <c r="G1888" s="90" t="s">
        <v>800</v>
      </c>
      <c r="H1888" s="90" t="s">
        <v>801</v>
      </c>
      <c r="I1888" s="90" t="s">
        <v>802</v>
      </c>
    </row>
    <row r="1889" spans="1:9" s="90" customFormat="1" x14ac:dyDescent="0.2">
      <c r="A1889" s="90" t="s">
        <v>5013</v>
      </c>
      <c r="B1889" s="90" t="s">
        <v>799</v>
      </c>
      <c r="C1889" s="90" t="s">
        <v>800</v>
      </c>
      <c r="D1889" s="117" t="s">
        <v>801</v>
      </c>
      <c r="E1889" s="90" t="s">
        <v>802</v>
      </c>
      <c r="F1889" s="90" t="s">
        <v>799</v>
      </c>
      <c r="G1889" s="90" t="s">
        <v>800</v>
      </c>
      <c r="H1889" s="90" t="s">
        <v>801</v>
      </c>
      <c r="I1889" s="90" t="s">
        <v>802</v>
      </c>
    </row>
    <row r="1890" spans="1:9" s="90" customFormat="1" x14ac:dyDescent="0.2">
      <c r="A1890" s="90" t="s">
        <v>2994</v>
      </c>
      <c r="B1890" s="90" t="s">
        <v>804</v>
      </c>
      <c r="C1890" s="90" t="s">
        <v>805</v>
      </c>
      <c r="D1890" s="117" t="s">
        <v>806</v>
      </c>
      <c r="E1890" s="90" t="s">
        <v>807</v>
      </c>
      <c r="F1890" s="90" t="s">
        <v>804</v>
      </c>
      <c r="G1890" s="90" t="s">
        <v>805</v>
      </c>
      <c r="H1890" s="90" t="s">
        <v>806</v>
      </c>
      <c r="I1890" s="90" t="s">
        <v>807</v>
      </c>
    </row>
    <row r="1891" spans="1:9" s="90" customFormat="1" x14ac:dyDescent="0.2">
      <c r="A1891" s="90" t="s">
        <v>5014</v>
      </c>
      <c r="B1891" s="90" t="s">
        <v>804</v>
      </c>
      <c r="C1891" s="90" t="s">
        <v>805</v>
      </c>
      <c r="D1891" s="117" t="s">
        <v>806</v>
      </c>
      <c r="E1891" s="90" t="s">
        <v>807</v>
      </c>
      <c r="F1891" s="90" t="s">
        <v>804</v>
      </c>
      <c r="G1891" s="90" t="s">
        <v>805</v>
      </c>
      <c r="H1891" s="90" t="s">
        <v>806</v>
      </c>
      <c r="I1891" s="90" t="s">
        <v>807</v>
      </c>
    </row>
    <row r="1892" spans="1:9" s="90" customFormat="1" x14ac:dyDescent="0.2">
      <c r="A1892" s="90" t="s">
        <v>5015</v>
      </c>
      <c r="B1892" s="90" t="s">
        <v>4144</v>
      </c>
      <c r="C1892" s="90" t="s">
        <v>4145</v>
      </c>
      <c r="D1892" s="117" t="s">
        <v>4146</v>
      </c>
      <c r="E1892" s="90" t="s">
        <v>4147</v>
      </c>
      <c r="F1892" s="90" t="s">
        <v>4144</v>
      </c>
      <c r="G1892" s="90" t="s">
        <v>4145</v>
      </c>
      <c r="H1892" s="90" t="s">
        <v>4146</v>
      </c>
      <c r="I1892" s="90" t="s">
        <v>4147</v>
      </c>
    </row>
    <row r="1893" spans="1:9" s="90" customFormat="1" x14ac:dyDescent="0.2">
      <c r="A1893" s="90" t="s">
        <v>5016</v>
      </c>
      <c r="B1893" s="90" t="s">
        <v>810</v>
      </c>
      <c r="C1893" s="90" t="s">
        <v>811</v>
      </c>
      <c r="D1893" s="117" t="s">
        <v>812</v>
      </c>
      <c r="E1893" s="90" t="s">
        <v>813</v>
      </c>
      <c r="F1893" s="90" t="s">
        <v>810</v>
      </c>
      <c r="G1893" s="90" t="s">
        <v>811</v>
      </c>
      <c r="H1893" s="90" t="s">
        <v>812</v>
      </c>
      <c r="I1893" s="90" t="s">
        <v>813</v>
      </c>
    </row>
    <row r="1894" spans="1:9" s="90" customFormat="1" x14ac:dyDescent="0.2">
      <c r="A1894" s="90" t="s">
        <v>5017</v>
      </c>
      <c r="B1894" s="90" t="s">
        <v>4148</v>
      </c>
      <c r="C1894" s="90" t="s">
        <v>4149</v>
      </c>
      <c r="D1894" s="117" t="s">
        <v>4150</v>
      </c>
      <c r="E1894" s="90" t="s">
        <v>4151</v>
      </c>
      <c r="F1894" s="90" t="s">
        <v>4148</v>
      </c>
      <c r="G1894" s="90" t="s">
        <v>4149</v>
      </c>
      <c r="H1894" s="90" t="s">
        <v>4150</v>
      </c>
      <c r="I1894" s="90" t="s">
        <v>4151</v>
      </c>
    </row>
    <row r="1895" spans="1:9" s="90" customFormat="1" x14ac:dyDescent="0.2">
      <c r="A1895" s="90" t="s">
        <v>2995</v>
      </c>
      <c r="B1895" s="90" t="s">
        <v>816</v>
      </c>
      <c r="C1895" s="90" t="s">
        <v>817</v>
      </c>
      <c r="D1895" s="117" t="s">
        <v>818</v>
      </c>
      <c r="E1895" s="90" t="s">
        <v>819</v>
      </c>
      <c r="F1895" s="90" t="s">
        <v>3696</v>
      </c>
      <c r="G1895" s="90" t="s">
        <v>817</v>
      </c>
      <c r="H1895" s="90" t="s">
        <v>818</v>
      </c>
      <c r="I1895" s="90" t="s">
        <v>819</v>
      </c>
    </row>
    <row r="1896" spans="1:9" s="90" customFormat="1" x14ac:dyDescent="0.2">
      <c r="A1896" s="90" t="s">
        <v>2996</v>
      </c>
      <c r="B1896" s="90" t="s">
        <v>821</v>
      </c>
      <c r="C1896" s="90" t="s">
        <v>822</v>
      </c>
      <c r="D1896" s="117" t="s">
        <v>823</v>
      </c>
      <c r="E1896" s="90" t="s">
        <v>824</v>
      </c>
      <c r="F1896" s="90" t="s">
        <v>821</v>
      </c>
      <c r="G1896" s="90" t="s">
        <v>822</v>
      </c>
      <c r="H1896" s="90" t="s">
        <v>823</v>
      </c>
      <c r="I1896" s="90" t="s">
        <v>824</v>
      </c>
    </row>
    <row r="1897" spans="1:9" s="90" customFormat="1" x14ac:dyDescent="0.2">
      <c r="A1897" s="90" t="s">
        <v>2997</v>
      </c>
      <c r="B1897" s="90" t="s">
        <v>826</v>
      </c>
      <c r="C1897" s="90" t="s">
        <v>827</v>
      </c>
      <c r="D1897" s="117" t="s">
        <v>828</v>
      </c>
      <c r="E1897" s="90" t="s">
        <v>829</v>
      </c>
      <c r="F1897" s="90" t="s">
        <v>826</v>
      </c>
      <c r="G1897" s="90" t="s">
        <v>827</v>
      </c>
      <c r="H1897" s="90" t="s">
        <v>828</v>
      </c>
      <c r="I1897" s="90" t="s">
        <v>829</v>
      </c>
    </row>
    <row r="1898" spans="1:9" s="90" customFormat="1" x14ac:dyDescent="0.2">
      <c r="A1898" s="90" t="s">
        <v>2998</v>
      </c>
      <c r="B1898" s="90" t="s">
        <v>831</v>
      </c>
      <c r="C1898" s="90" t="s">
        <v>832</v>
      </c>
      <c r="D1898" s="117" t="s">
        <v>833</v>
      </c>
      <c r="E1898" s="90" t="s">
        <v>834</v>
      </c>
      <c r="F1898" s="90" t="s">
        <v>3697</v>
      </c>
      <c r="G1898" s="90" t="s">
        <v>832</v>
      </c>
      <c r="H1898" s="90" t="s">
        <v>833</v>
      </c>
      <c r="I1898" s="90" t="s">
        <v>834</v>
      </c>
    </row>
    <row r="1899" spans="1:9" s="90" customFormat="1" x14ac:dyDescent="0.2">
      <c r="A1899" s="90" t="s">
        <v>2999</v>
      </c>
      <c r="B1899" s="90" t="s">
        <v>836</v>
      </c>
      <c r="C1899" s="90" t="s">
        <v>837</v>
      </c>
      <c r="D1899" s="117" t="s">
        <v>838</v>
      </c>
      <c r="E1899" s="90" t="s">
        <v>839</v>
      </c>
      <c r="F1899" s="90" t="s">
        <v>836</v>
      </c>
      <c r="G1899" s="90" t="s">
        <v>837</v>
      </c>
      <c r="H1899" s="90" t="s">
        <v>838</v>
      </c>
      <c r="I1899" s="90" t="s">
        <v>839</v>
      </c>
    </row>
    <row r="1900" spans="1:9" s="90" customFormat="1" x14ac:dyDescent="0.2">
      <c r="A1900" s="90" t="s">
        <v>3000</v>
      </c>
      <c r="B1900" s="90" t="s">
        <v>841</v>
      </c>
      <c r="C1900" s="90" t="s">
        <v>842</v>
      </c>
      <c r="D1900" s="117" t="s">
        <v>843</v>
      </c>
      <c r="E1900" s="90" t="s">
        <v>844</v>
      </c>
      <c r="F1900" s="90" t="s">
        <v>841</v>
      </c>
      <c r="G1900" s="90" t="s">
        <v>842</v>
      </c>
      <c r="H1900" s="90" t="s">
        <v>843</v>
      </c>
      <c r="I1900" s="90" t="s">
        <v>844</v>
      </c>
    </row>
    <row r="1901" spans="1:9" s="90" customFormat="1" x14ac:dyDescent="0.2">
      <c r="A1901" s="90" t="s">
        <v>3001</v>
      </c>
      <c r="B1901" s="90" t="s">
        <v>846</v>
      </c>
      <c r="C1901" s="90" t="s">
        <v>847</v>
      </c>
      <c r="D1901" s="117" t="s">
        <v>848</v>
      </c>
      <c r="E1901" s="90" t="s">
        <v>849</v>
      </c>
      <c r="F1901" s="90" t="s">
        <v>846</v>
      </c>
      <c r="G1901" s="90" t="s">
        <v>847</v>
      </c>
      <c r="H1901" s="90" t="s">
        <v>848</v>
      </c>
      <c r="I1901" s="90" t="s">
        <v>849</v>
      </c>
    </row>
    <row r="1902" spans="1:9" s="90" customFormat="1" x14ac:dyDescent="0.2">
      <c r="A1902" s="90" t="s">
        <v>3002</v>
      </c>
      <c r="B1902" s="90" t="s">
        <v>831</v>
      </c>
      <c r="C1902" s="90" t="s">
        <v>832</v>
      </c>
      <c r="D1902" s="117" t="s">
        <v>833</v>
      </c>
      <c r="E1902" s="90" t="s">
        <v>834</v>
      </c>
      <c r="F1902" s="90" t="s">
        <v>3697</v>
      </c>
      <c r="G1902" s="90" t="s">
        <v>832</v>
      </c>
      <c r="H1902" s="90" t="s">
        <v>833</v>
      </c>
      <c r="I1902" s="90" t="s">
        <v>834</v>
      </c>
    </row>
    <row r="1903" spans="1:9" s="90" customFormat="1" x14ac:dyDescent="0.2">
      <c r="A1903" s="90" t="s">
        <v>3003</v>
      </c>
      <c r="B1903" s="90" t="s">
        <v>2093</v>
      </c>
      <c r="C1903" s="90" t="s">
        <v>2094</v>
      </c>
      <c r="D1903" s="117" t="s">
        <v>2095</v>
      </c>
      <c r="E1903" s="90" t="s">
        <v>2096</v>
      </c>
      <c r="F1903" s="90" t="s">
        <v>2093</v>
      </c>
      <c r="G1903" s="90" t="s">
        <v>2094</v>
      </c>
      <c r="H1903" s="90" t="s">
        <v>2095</v>
      </c>
      <c r="I1903" s="90" t="s">
        <v>2096</v>
      </c>
    </row>
    <row r="1904" spans="1:9" s="90" customFormat="1" x14ac:dyDescent="0.2">
      <c r="A1904" s="90" t="s">
        <v>5018</v>
      </c>
      <c r="B1904" s="90" t="s">
        <v>2093</v>
      </c>
      <c r="C1904" s="90" t="s">
        <v>2094</v>
      </c>
      <c r="D1904" s="117" t="s">
        <v>2095</v>
      </c>
      <c r="E1904" s="90" t="s">
        <v>2096</v>
      </c>
      <c r="F1904" s="90" t="s">
        <v>2093</v>
      </c>
      <c r="G1904" s="90" t="s">
        <v>2094</v>
      </c>
      <c r="H1904" s="90" t="s">
        <v>2095</v>
      </c>
      <c r="I1904" s="90" t="s">
        <v>2096</v>
      </c>
    </row>
    <row r="1905" spans="1:9" s="90" customFormat="1" x14ac:dyDescent="0.2">
      <c r="A1905" s="90" t="s">
        <v>3004</v>
      </c>
      <c r="B1905" s="90" t="s">
        <v>852</v>
      </c>
      <c r="C1905" s="90" t="s">
        <v>853</v>
      </c>
      <c r="D1905" s="117" t="s">
        <v>854</v>
      </c>
      <c r="E1905" s="90" t="s">
        <v>855</v>
      </c>
      <c r="F1905" s="90" t="s">
        <v>852</v>
      </c>
      <c r="G1905" s="90" t="s">
        <v>853</v>
      </c>
      <c r="H1905" s="90" t="s">
        <v>854</v>
      </c>
      <c r="I1905" s="90" t="s">
        <v>855</v>
      </c>
    </row>
    <row r="1906" spans="1:9" s="90" customFormat="1" x14ac:dyDescent="0.2">
      <c r="A1906" s="90" t="s">
        <v>3005</v>
      </c>
      <c r="B1906" s="90" t="s">
        <v>857</v>
      </c>
      <c r="C1906" s="90" t="s">
        <v>858</v>
      </c>
      <c r="D1906" s="117" t="s">
        <v>859</v>
      </c>
      <c r="E1906" s="90" t="s">
        <v>860</v>
      </c>
      <c r="F1906" s="90" t="s">
        <v>857</v>
      </c>
      <c r="G1906" s="90" t="s">
        <v>858</v>
      </c>
      <c r="H1906" s="90" t="s">
        <v>859</v>
      </c>
      <c r="I1906" s="90" t="s">
        <v>860</v>
      </c>
    </row>
    <row r="1907" spans="1:9" s="90" customFormat="1" x14ac:dyDescent="0.2">
      <c r="A1907" s="90" t="s">
        <v>5019</v>
      </c>
      <c r="B1907" s="90" t="s">
        <v>857</v>
      </c>
      <c r="C1907" s="90" t="s">
        <v>858</v>
      </c>
      <c r="D1907" s="117" t="s">
        <v>859</v>
      </c>
      <c r="E1907" s="90" t="s">
        <v>860</v>
      </c>
      <c r="F1907" s="90" t="s">
        <v>857</v>
      </c>
      <c r="G1907" s="90" t="s">
        <v>858</v>
      </c>
      <c r="H1907" s="90" t="s">
        <v>859</v>
      </c>
      <c r="I1907" s="90" t="s">
        <v>860</v>
      </c>
    </row>
    <row r="1908" spans="1:9" s="90" customFormat="1" x14ac:dyDescent="0.2">
      <c r="A1908" s="90" t="s">
        <v>3006</v>
      </c>
      <c r="B1908" s="90" t="s">
        <v>4154</v>
      </c>
      <c r="C1908" s="90" t="s">
        <v>4155</v>
      </c>
      <c r="D1908" s="117" t="s">
        <v>4156</v>
      </c>
      <c r="E1908" s="90" t="s">
        <v>4157</v>
      </c>
      <c r="F1908" s="90" t="s">
        <v>4154</v>
      </c>
      <c r="G1908" s="90" t="s">
        <v>4155</v>
      </c>
      <c r="H1908" s="90" t="s">
        <v>4156</v>
      </c>
      <c r="I1908" s="90" t="s">
        <v>4157</v>
      </c>
    </row>
    <row r="1909" spans="1:9" s="90" customFormat="1" x14ac:dyDescent="0.2">
      <c r="A1909" s="90" t="s">
        <v>5020</v>
      </c>
      <c r="B1909" s="90" t="s">
        <v>4154</v>
      </c>
      <c r="C1909" s="90" t="s">
        <v>4155</v>
      </c>
      <c r="D1909" s="117" t="s">
        <v>4156</v>
      </c>
      <c r="E1909" s="90" t="s">
        <v>4157</v>
      </c>
      <c r="F1909" s="90" t="s">
        <v>4154</v>
      </c>
      <c r="G1909" s="90" t="s">
        <v>4155</v>
      </c>
      <c r="H1909" s="90" t="s">
        <v>4156</v>
      </c>
      <c r="I1909" s="90" t="s">
        <v>4157</v>
      </c>
    </row>
    <row r="1910" spans="1:9" s="90" customFormat="1" x14ac:dyDescent="0.2">
      <c r="A1910" s="90" t="s">
        <v>3007</v>
      </c>
      <c r="B1910" s="90" t="s">
        <v>863</v>
      </c>
      <c r="C1910" s="90" t="s">
        <v>864</v>
      </c>
      <c r="D1910" s="117" t="s">
        <v>865</v>
      </c>
      <c r="E1910" s="90" t="s">
        <v>866</v>
      </c>
      <c r="F1910" s="90" t="s">
        <v>3699</v>
      </c>
      <c r="G1910" s="90" t="s">
        <v>864</v>
      </c>
      <c r="H1910" s="90" t="s">
        <v>865</v>
      </c>
      <c r="I1910" s="90" t="s">
        <v>4159</v>
      </c>
    </row>
    <row r="1911" spans="1:9" s="90" customFormat="1" x14ac:dyDescent="0.2">
      <c r="A1911" s="90" t="s">
        <v>3008</v>
      </c>
      <c r="B1911" s="90" t="s">
        <v>868</v>
      </c>
      <c r="C1911" s="90" t="s">
        <v>869</v>
      </c>
      <c r="D1911" s="117" t="s">
        <v>870</v>
      </c>
      <c r="E1911" s="90" t="s">
        <v>871</v>
      </c>
      <c r="F1911" s="90" t="s">
        <v>868</v>
      </c>
      <c r="G1911" s="90" t="s">
        <v>869</v>
      </c>
      <c r="H1911" s="90" t="s">
        <v>870</v>
      </c>
      <c r="I1911" s="90" t="s">
        <v>871</v>
      </c>
    </row>
    <row r="1912" spans="1:9" s="90" customFormat="1" x14ac:dyDescent="0.2">
      <c r="A1912" s="90" t="s">
        <v>3009</v>
      </c>
      <c r="B1912" s="90" t="s">
        <v>2103</v>
      </c>
      <c r="C1912" s="90" t="s">
        <v>2104</v>
      </c>
      <c r="D1912" s="117" t="s">
        <v>2105</v>
      </c>
      <c r="E1912" s="90" t="s">
        <v>2106</v>
      </c>
      <c r="F1912" s="90" t="s">
        <v>2103</v>
      </c>
      <c r="G1912" s="90" t="s">
        <v>2104</v>
      </c>
      <c r="H1912" s="90" t="s">
        <v>2105</v>
      </c>
      <c r="I1912" s="90" t="s">
        <v>2106</v>
      </c>
    </row>
    <row r="1913" spans="1:9" s="90" customFormat="1" x14ac:dyDescent="0.2">
      <c r="A1913" s="90" t="s">
        <v>3010</v>
      </c>
      <c r="B1913" s="90" t="s">
        <v>2108</v>
      </c>
      <c r="C1913" s="90" t="s">
        <v>2109</v>
      </c>
      <c r="D1913" s="117" t="s">
        <v>2110</v>
      </c>
      <c r="E1913" s="90" t="s">
        <v>2111</v>
      </c>
      <c r="F1913" s="90" t="s">
        <v>2108</v>
      </c>
      <c r="G1913" s="90" t="s">
        <v>2109</v>
      </c>
      <c r="H1913" s="90" t="s">
        <v>3700</v>
      </c>
      <c r="I1913" s="90" t="s">
        <v>2111</v>
      </c>
    </row>
    <row r="1914" spans="1:9" s="90" customFormat="1" x14ac:dyDescent="0.2">
      <c r="A1914" s="90" t="s">
        <v>5021</v>
      </c>
      <c r="B1914" s="90" t="s">
        <v>4637</v>
      </c>
      <c r="C1914" s="90" t="s">
        <v>5198</v>
      </c>
      <c r="D1914" s="117" t="s">
        <v>5199</v>
      </c>
      <c r="E1914" s="90" t="s">
        <v>5200</v>
      </c>
      <c r="F1914" s="117" t="s">
        <v>4637</v>
      </c>
      <c r="G1914" s="90" t="s">
        <v>5198</v>
      </c>
      <c r="H1914" s="90" t="s">
        <v>5199</v>
      </c>
      <c r="I1914" s="90" t="s">
        <v>5200</v>
      </c>
    </row>
    <row r="1915" spans="1:9" s="90" customFormat="1" x14ac:dyDescent="0.2">
      <c r="A1915" s="90" t="s">
        <v>5022</v>
      </c>
      <c r="B1915" s="90" t="s">
        <v>4639</v>
      </c>
      <c r="C1915" s="90" t="s">
        <v>5201</v>
      </c>
      <c r="D1915" s="117" t="s">
        <v>5202</v>
      </c>
      <c r="E1915" s="90" t="s">
        <v>5203</v>
      </c>
      <c r="F1915" s="117" t="s">
        <v>4639</v>
      </c>
      <c r="G1915" s="90" t="s">
        <v>5201</v>
      </c>
      <c r="H1915" s="90" t="s">
        <v>5202</v>
      </c>
      <c r="I1915" s="90" t="s">
        <v>5203</v>
      </c>
    </row>
    <row r="1916" spans="1:9" s="90" customFormat="1" x14ac:dyDescent="0.2">
      <c r="A1916" s="90" t="s">
        <v>3011</v>
      </c>
      <c r="B1916" s="90" t="s">
        <v>2113</v>
      </c>
      <c r="C1916" s="90" t="s">
        <v>2114</v>
      </c>
      <c r="D1916" s="117" t="s">
        <v>2115</v>
      </c>
      <c r="E1916" s="90" t="s">
        <v>2116</v>
      </c>
      <c r="F1916" s="90" t="s">
        <v>2113</v>
      </c>
      <c r="G1916" s="90" t="s">
        <v>2114</v>
      </c>
      <c r="H1916" s="90" t="s">
        <v>2115</v>
      </c>
      <c r="I1916" s="90" t="s">
        <v>2116</v>
      </c>
    </row>
    <row r="1917" spans="1:9" s="90" customFormat="1" x14ac:dyDescent="0.2">
      <c r="A1917" s="90" t="s">
        <v>5023</v>
      </c>
      <c r="B1917" s="90" t="s">
        <v>4641</v>
      </c>
      <c r="C1917" s="90" t="s">
        <v>5204</v>
      </c>
      <c r="D1917" s="117" t="s">
        <v>5205</v>
      </c>
      <c r="E1917" s="90" t="s">
        <v>5206</v>
      </c>
      <c r="F1917" s="90" t="s">
        <v>4641</v>
      </c>
      <c r="G1917" s="90" t="s">
        <v>5204</v>
      </c>
      <c r="H1917" s="90" t="s">
        <v>5205</v>
      </c>
      <c r="I1917" s="90" t="s">
        <v>5206</v>
      </c>
    </row>
    <row r="1918" spans="1:9" s="90" customFormat="1" x14ac:dyDescent="0.2">
      <c r="A1918" s="90" t="s">
        <v>5024</v>
      </c>
      <c r="B1918" s="90" t="s">
        <v>4643</v>
      </c>
      <c r="C1918" s="90" t="s">
        <v>5207</v>
      </c>
      <c r="D1918" s="117" t="s">
        <v>5208</v>
      </c>
      <c r="E1918" s="90" t="s">
        <v>5209</v>
      </c>
      <c r="F1918" s="90" t="s">
        <v>4643</v>
      </c>
      <c r="G1918" s="90" t="s">
        <v>5207</v>
      </c>
      <c r="H1918" s="90" t="s">
        <v>5208</v>
      </c>
      <c r="I1918" s="90" t="s">
        <v>5209</v>
      </c>
    </row>
    <row r="1919" spans="1:9" s="90" customFormat="1" x14ac:dyDescent="0.2">
      <c r="A1919" s="90" t="s">
        <v>3012</v>
      </c>
      <c r="B1919" s="90" t="s">
        <v>873</v>
      </c>
      <c r="C1919" s="90" t="s">
        <v>874</v>
      </c>
      <c r="D1919" s="117" t="s">
        <v>875</v>
      </c>
      <c r="E1919" s="90" t="s">
        <v>876</v>
      </c>
      <c r="F1919" s="90" t="s">
        <v>873</v>
      </c>
      <c r="G1919" s="90" t="s">
        <v>874</v>
      </c>
      <c r="H1919" s="90" t="s">
        <v>875</v>
      </c>
      <c r="I1919" s="90" t="s">
        <v>876</v>
      </c>
    </row>
    <row r="1920" spans="1:9" s="90" customFormat="1" x14ac:dyDescent="0.2">
      <c r="A1920" s="90" t="s">
        <v>3013</v>
      </c>
      <c r="B1920" s="90" t="s">
        <v>878</v>
      </c>
      <c r="C1920" s="90" t="s">
        <v>879</v>
      </c>
      <c r="D1920" s="117" t="s">
        <v>880</v>
      </c>
      <c r="E1920" s="90" t="s">
        <v>881</v>
      </c>
      <c r="F1920" s="90" t="s">
        <v>3701</v>
      </c>
      <c r="G1920" s="90" t="s">
        <v>879</v>
      </c>
      <c r="H1920" s="90" t="s">
        <v>880</v>
      </c>
      <c r="I1920" s="90" t="s">
        <v>881</v>
      </c>
    </row>
    <row r="1921" spans="1:9" s="90" customFormat="1" x14ac:dyDescent="0.2">
      <c r="A1921" s="90" t="s">
        <v>3014</v>
      </c>
      <c r="B1921" s="90" t="s">
        <v>883</v>
      </c>
      <c r="C1921" s="90" t="s">
        <v>884</v>
      </c>
      <c r="D1921" s="117" t="s">
        <v>885</v>
      </c>
      <c r="E1921" s="90" t="s">
        <v>886</v>
      </c>
      <c r="F1921" s="90" t="s">
        <v>883</v>
      </c>
      <c r="G1921" s="90" t="s">
        <v>884</v>
      </c>
      <c r="H1921" s="90" t="s">
        <v>885</v>
      </c>
      <c r="I1921" s="90" t="s">
        <v>886</v>
      </c>
    </row>
    <row r="1922" spans="1:9" s="90" customFormat="1" x14ac:dyDescent="0.2">
      <c r="A1922" s="90" t="s">
        <v>3015</v>
      </c>
      <c r="B1922" s="90" t="s">
        <v>4160</v>
      </c>
      <c r="C1922" s="90" t="s">
        <v>888</v>
      </c>
      <c r="D1922" s="117" t="s">
        <v>889</v>
      </c>
      <c r="E1922" s="90" t="s">
        <v>890</v>
      </c>
      <c r="F1922" s="90" t="s">
        <v>4160</v>
      </c>
      <c r="G1922" s="90" t="s">
        <v>888</v>
      </c>
      <c r="H1922" s="90" t="s">
        <v>889</v>
      </c>
      <c r="I1922" s="90" t="s">
        <v>890</v>
      </c>
    </row>
    <row r="1923" spans="1:9" s="90" customFormat="1" x14ac:dyDescent="0.2">
      <c r="A1923" s="90" t="s">
        <v>5025</v>
      </c>
      <c r="B1923" s="90" t="s">
        <v>892</v>
      </c>
      <c r="C1923" s="90" t="s">
        <v>893</v>
      </c>
      <c r="D1923" s="117" t="s">
        <v>894</v>
      </c>
      <c r="E1923" s="90" t="s">
        <v>895</v>
      </c>
      <c r="F1923" s="90" t="s">
        <v>892</v>
      </c>
      <c r="G1923" s="90" t="s">
        <v>893</v>
      </c>
      <c r="H1923" s="90" t="s">
        <v>3702</v>
      </c>
      <c r="I1923" s="90" t="s">
        <v>895</v>
      </c>
    </row>
    <row r="1924" spans="1:9" s="90" customFormat="1" x14ac:dyDescent="0.2">
      <c r="A1924" s="90" t="s">
        <v>5026</v>
      </c>
      <c r="B1924" s="90" t="s">
        <v>4161</v>
      </c>
      <c r="C1924" s="90" t="s">
        <v>897</v>
      </c>
      <c r="D1924" s="117" t="s">
        <v>4162</v>
      </c>
      <c r="E1924" s="90" t="s">
        <v>4163</v>
      </c>
      <c r="F1924" s="90" t="s">
        <v>4161</v>
      </c>
      <c r="G1924" s="90" t="s">
        <v>897</v>
      </c>
      <c r="H1924" s="90" t="s">
        <v>4162</v>
      </c>
      <c r="I1924" s="90" t="s">
        <v>4163</v>
      </c>
    </row>
    <row r="1925" spans="1:9" s="90" customFormat="1" x14ac:dyDescent="0.2">
      <c r="A1925" s="90" t="s">
        <v>3016</v>
      </c>
      <c r="B1925" s="90" t="s">
        <v>899</v>
      </c>
      <c r="C1925" s="90" t="s">
        <v>900</v>
      </c>
      <c r="D1925" s="117" t="s">
        <v>901</v>
      </c>
      <c r="E1925" s="90" t="s">
        <v>902</v>
      </c>
      <c r="F1925" s="90" t="s">
        <v>899</v>
      </c>
      <c r="G1925" s="90" t="s">
        <v>900</v>
      </c>
      <c r="H1925" s="90" t="s">
        <v>901</v>
      </c>
      <c r="I1925" s="90" t="s">
        <v>902</v>
      </c>
    </row>
    <row r="1926" spans="1:9" s="90" customFormat="1" x14ac:dyDescent="0.2">
      <c r="A1926" s="90" t="s">
        <v>3017</v>
      </c>
      <c r="B1926" s="90" t="s">
        <v>904</v>
      </c>
      <c r="C1926" s="90" t="s">
        <v>905</v>
      </c>
      <c r="D1926" s="117" t="s">
        <v>906</v>
      </c>
      <c r="E1926" s="90" t="s">
        <v>907</v>
      </c>
      <c r="F1926" s="90" t="s">
        <v>904</v>
      </c>
      <c r="G1926" s="90" t="s">
        <v>905</v>
      </c>
      <c r="H1926" s="90" t="s">
        <v>906</v>
      </c>
      <c r="I1926" s="90" t="s">
        <v>907</v>
      </c>
    </row>
    <row r="1927" spans="1:9" s="90" customFormat="1" x14ac:dyDescent="0.2">
      <c r="A1927" s="90" t="s">
        <v>3018</v>
      </c>
      <c r="B1927" s="90" t="s">
        <v>2124</v>
      </c>
      <c r="C1927" s="90" t="s">
        <v>2125</v>
      </c>
      <c r="D1927" s="117" t="s">
        <v>2126</v>
      </c>
      <c r="E1927" s="90" t="s">
        <v>2127</v>
      </c>
      <c r="F1927" s="90" t="s">
        <v>2124</v>
      </c>
      <c r="G1927" s="90" t="s">
        <v>2125</v>
      </c>
      <c r="H1927" s="90" t="s">
        <v>2126</v>
      </c>
      <c r="I1927" s="90" t="s">
        <v>2127</v>
      </c>
    </row>
    <row r="1928" spans="1:9" s="90" customFormat="1" x14ac:dyDescent="0.2">
      <c r="A1928" s="90" t="s">
        <v>3019</v>
      </c>
      <c r="B1928" s="90" t="s">
        <v>909</v>
      </c>
      <c r="C1928" s="90" t="s">
        <v>910</v>
      </c>
      <c r="D1928" s="117" t="s">
        <v>911</v>
      </c>
      <c r="E1928" s="90" t="s">
        <v>912</v>
      </c>
      <c r="F1928" s="90" t="s">
        <v>909</v>
      </c>
      <c r="G1928" s="90" t="s">
        <v>910</v>
      </c>
      <c r="H1928" s="90" t="s">
        <v>911</v>
      </c>
      <c r="I1928" s="90" t="s">
        <v>912</v>
      </c>
    </row>
    <row r="1929" spans="1:9" s="90" customFormat="1" x14ac:dyDescent="0.2">
      <c r="A1929" s="90" t="s">
        <v>3020</v>
      </c>
      <c r="B1929" s="90" t="s">
        <v>914</v>
      </c>
      <c r="C1929" s="90" t="s">
        <v>915</v>
      </c>
      <c r="D1929" s="117" t="s">
        <v>916</v>
      </c>
      <c r="E1929" s="90" t="s">
        <v>917</v>
      </c>
      <c r="F1929" s="90" t="s">
        <v>914</v>
      </c>
      <c r="G1929" s="90" t="s">
        <v>915</v>
      </c>
      <c r="H1929" s="90" t="s">
        <v>916</v>
      </c>
      <c r="I1929" s="90" t="s">
        <v>917</v>
      </c>
    </row>
    <row r="1930" spans="1:9" s="90" customFormat="1" x14ac:dyDescent="0.2">
      <c r="A1930" s="90" t="s">
        <v>3021</v>
      </c>
      <c r="B1930" s="90" t="s">
        <v>919</v>
      </c>
      <c r="C1930" s="90" t="s">
        <v>920</v>
      </c>
      <c r="D1930" s="117" t="s">
        <v>921</v>
      </c>
      <c r="E1930" s="90" t="s">
        <v>922</v>
      </c>
      <c r="F1930" s="90" t="s">
        <v>919</v>
      </c>
      <c r="G1930" s="90" t="s">
        <v>920</v>
      </c>
      <c r="H1930" s="90" t="s">
        <v>921</v>
      </c>
      <c r="I1930" s="90" t="s">
        <v>922</v>
      </c>
    </row>
    <row r="1931" spans="1:9" s="90" customFormat="1" x14ac:dyDescent="0.2">
      <c r="A1931" s="90" t="s">
        <v>3022</v>
      </c>
      <c r="B1931" s="90" t="s">
        <v>2132</v>
      </c>
      <c r="C1931" s="90" t="s">
        <v>2133</v>
      </c>
      <c r="D1931" s="117" t="s">
        <v>2134</v>
      </c>
      <c r="E1931" s="90" t="s">
        <v>2135</v>
      </c>
      <c r="F1931" s="90" t="s">
        <v>2132</v>
      </c>
      <c r="G1931" s="90" t="s">
        <v>2133</v>
      </c>
      <c r="H1931" s="90" t="s">
        <v>2134</v>
      </c>
      <c r="I1931" s="90" t="s">
        <v>2135</v>
      </c>
    </row>
    <row r="1932" spans="1:9" s="90" customFormat="1" x14ac:dyDescent="0.2">
      <c r="A1932" s="90" t="s">
        <v>3023</v>
      </c>
      <c r="B1932" s="90" t="s">
        <v>924</v>
      </c>
      <c r="C1932" s="90" t="s">
        <v>925</v>
      </c>
      <c r="D1932" s="117" t="s">
        <v>921</v>
      </c>
      <c r="E1932" s="90" t="s">
        <v>926</v>
      </c>
      <c r="F1932" s="90" t="s">
        <v>924</v>
      </c>
      <c r="G1932" s="90" t="s">
        <v>925</v>
      </c>
      <c r="H1932" s="90" t="s">
        <v>921</v>
      </c>
      <c r="I1932" s="90" t="s">
        <v>926</v>
      </c>
    </row>
    <row r="1933" spans="1:9" s="90" customFormat="1" x14ac:dyDescent="0.2">
      <c r="A1933" s="90" t="s">
        <v>3024</v>
      </c>
      <c r="B1933" s="90" t="s">
        <v>928</v>
      </c>
      <c r="C1933" s="90" t="s">
        <v>929</v>
      </c>
      <c r="D1933" s="117" t="s">
        <v>930</v>
      </c>
      <c r="E1933" s="90" t="s">
        <v>931</v>
      </c>
      <c r="F1933" s="90" t="s">
        <v>928</v>
      </c>
      <c r="G1933" s="90" t="s">
        <v>929</v>
      </c>
      <c r="H1933" s="90" t="s">
        <v>930</v>
      </c>
      <c r="I1933" s="90" t="s">
        <v>931</v>
      </c>
    </row>
    <row r="1934" spans="1:9" s="90" customFormat="1" x14ac:dyDescent="0.2">
      <c r="A1934" s="90" t="s">
        <v>3025</v>
      </c>
      <c r="B1934" s="90" t="s">
        <v>933</v>
      </c>
      <c r="C1934" s="90" t="s">
        <v>934</v>
      </c>
      <c r="D1934" s="117" t="s">
        <v>935</v>
      </c>
      <c r="E1934" s="90" t="s">
        <v>936</v>
      </c>
      <c r="F1934" s="90" t="s">
        <v>933</v>
      </c>
      <c r="G1934" s="90" t="s">
        <v>934</v>
      </c>
      <c r="H1934" s="90" t="s">
        <v>935</v>
      </c>
      <c r="I1934" s="90" t="s">
        <v>936</v>
      </c>
    </row>
    <row r="1935" spans="1:9" s="90" customFormat="1" x14ac:dyDescent="0.2">
      <c r="A1935" s="90" t="s">
        <v>3026</v>
      </c>
      <c r="B1935" s="90" t="s">
        <v>938</v>
      </c>
      <c r="C1935" s="90" t="s">
        <v>939</v>
      </c>
      <c r="D1935" s="117" t="s">
        <v>940</v>
      </c>
      <c r="E1935" s="90" t="s">
        <v>941</v>
      </c>
      <c r="F1935" s="90" t="s">
        <v>938</v>
      </c>
      <c r="G1935" s="90" t="s">
        <v>939</v>
      </c>
      <c r="H1935" s="90" t="s">
        <v>940</v>
      </c>
      <c r="I1935" s="90" t="s">
        <v>941</v>
      </c>
    </row>
    <row r="1936" spans="1:9" s="90" customFormat="1" x14ac:dyDescent="0.2">
      <c r="A1936" s="90" t="s">
        <v>3027</v>
      </c>
      <c r="B1936" s="90" t="s">
        <v>943</v>
      </c>
      <c r="C1936" s="90" t="s">
        <v>944</v>
      </c>
      <c r="D1936" s="117" t="s">
        <v>945</v>
      </c>
      <c r="E1936" s="90" t="s">
        <v>946</v>
      </c>
      <c r="F1936" s="90" t="s">
        <v>943</v>
      </c>
      <c r="G1936" s="90" t="s">
        <v>944</v>
      </c>
      <c r="H1936" s="90" t="s">
        <v>945</v>
      </c>
      <c r="I1936" s="90" t="s">
        <v>946</v>
      </c>
    </row>
    <row r="1937" spans="1:9" s="90" customFormat="1" x14ac:dyDescent="0.2">
      <c r="A1937" s="90" t="s">
        <v>3028</v>
      </c>
      <c r="B1937" s="90" t="s">
        <v>948</v>
      </c>
      <c r="C1937" s="90" t="s">
        <v>949</v>
      </c>
      <c r="D1937" s="117" t="s">
        <v>950</v>
      </c>
      <c r="E1937" s="90" t="s">
        <v>951</v>
      </c>
      <c r="F1937" s="90" t="s">
        <v>3703</v>
      </c>
      <c r="G1937" s="90" t="s">
        <v>949</v>
      </c>
      <c r="H1937" s="90" t="s">
        <v>950</v>
      </c>
      <c r="I1937" s="90" t="s">
        <v>951</v>
      </c>
    </row>
    <row r="1938" spans="1:9" s="90" customFormat="1" x14ac:dyDescent="0.2">
      <c r="A1938" s="90" t="s">
        <v>5027</v>
      </c>
      <c r="B1938" s="90" t="s">
        <v>4165</v>
      </c>
      <c r="C1938" s="90" t="s">
        <v>4166</v>
      </c>
      <c r="D1938" s="117" t="s">
        <v>4167</v>
      </c>
      <c r="E1938" s="90" t="s">
        <v>4168</v>
      </c>
      <c r="F1938" s="90" t="s">
        <v>4165</v>
      </c>
      <c r="G1938" s="90" t="s">
        <v>4166</v>
      </c>
      <c r="H1938" s="90" t="s">
        <v>4167</v>
      </c>
      <c r="I1938" s="90" t="s">
        <v>4168</v>
      </c>
    </row>
    <row r="1939" spans="1:9" s="90" customFormat="1" x14ac:dyDescent="0.2">
      <c r="A1939" s="90" t="s">
        <v>3029</v>
      </c>
      <c r="B1939" s="90" t="s">
        <v>953</v>
      </c>
      <c r="C1939" s="90" t="s">
        <v>954</v>
      </c>
      <c r="D1939" s="117" t="s">
        <v>955</v>
      </c>
      <c r="E1939" s="90" t="s">
        <v>956</v>
      </c>
      <c r="F1939" s="90" t="s">
        <v>953</v>
      </c>
      <c r="G1939" s="90" t="s">
        <v>954</v>
      </c>
      <c r="H1939" s="90" t="s">
        <v>955</v>
      </c>
      <c r="I1939" s="90" t="s">
        <v>956</v>
      </c>
    </row>
    <row r="1940" spans="1:9" s="90" customFormat="1" x14ac:dyDescent="0.2">
      <c r="A1940" s="90" t="s">
        <v>3030</v>
      </c>
      <c r="B1940" s="90" t="s">
        <v>958</v>
      </c>
      <c r="C1940" s="90" t="s">
        <v>959</v>
      </c>
      <c r="D1940" s="117" t="s">
        <v>960</v>
      </c>
      <c r="E1940" s="90" t="s">
        <v>961</v>
      </c>
      <c r="F1940" s="90" t="s">
        <v>958</v>
      </c>
      <c r="G1940" s="90" t="s">
        <v>959</v>
      </c>
      <c r="H1940" s="90" t="s">
        <v>960</v>
      </c>
      <c r="I1940" s="90" t="s">
        <v>961</v>
      </c>
    </row>
    <row r="1941" spans="1:9" s="90" customFormat="1" x14ac:dyDescent="0.2">
      <c r="A1941" s="90" t="s">
        <v>3031</v>
      </c>
      <c r="B1941" s="90" t="s">
        <v>2146</v>
      </c>
      <c r="C1941" s="90" t="s">
        <v>2147</v>
      </c>
      <c r="D1941" s="117" t="s">
        <v>2148</v>
      </c>
      <c r="E1941" s="90" t="s">
        <v>2149</v>
      </c>
      <c r="F1941" s="90" t="s">
        <v>2146</v>
      </c>
      <c r="G1941" s="90" t="s">
        <v>2147</v>
      </c>
      <c r="H1941" s="90" t="s">
        <v>2148</v>
      </c>
      <c r="I1941" s="90" t="s">
        <v>2149</v>
      </c>
    </row>
    <row r="1942" spans="1:9" s="90" customFormat="1" x14ac:dyDescent="0.2">
      <c r="A1942" s="90" t="s">
        <v>5028</v>
      </c>
      <c r="B1942" s="90" t="s">
        <v>4170</v>
      </c>
      <c r="C1942" s="90" t="s">
        <v>4171</v>
      </c>
      <c r="D1942" s="117" t="s">
        <v>4172</v>
      </c>
      <c r="E1942" s="90" t="s">
        <v>4173</v>
      </c>
      <c r="F1942" s="90" t="s">
        <v>4170</v>
      </c>
      <c r="G1942" s="90" t="s">
        <v>4171</v>
      </c>
      <c r="H1942" s="90" t="s">
        <v>4172</v>
      </c>
      <c r="I1942" s="90" t="s">
        <v>4173</v>
      </c>
    </row>
    <row r="1943" spans="1:9" s="90" customFormat="1" x14ac:dyDescent="0.2">
      <c r="A1943" s="90" t="s">
        <v>5029</v>
      </c>
      <c r="B1943" s="90" t="s">
        <v>4170</v>
      </c>
      <c r="C1943" s="90" t="s">
        <v>4171</v>
      </c>
      <c r="D1943" s="117" t="s">
        <v>4172</v>
      </c>
      <c r="E1943" s="90" t="s">
        <v>4173</v>
      </c>
      <c r="F1943" s="90" t="s">
        <v>4170</v>
      </c>
      <c r="G1943" s="90" t="s">
        <v>4171</v>
      </c>
      <c r="H1943" s="90" t="s">
        <v>4172</v>
      </c>
      <c r="I1943" s="90" t="s">
        <v>4173</v>
      </c>
    </row>
    <row r="1944" spans="1:9" s="90" customFormat="1" x14ac:dyDescent="0.2">
      <c r="A1944" s="90" t="s">
        <v>3032</v>
      </c>
      <c r="B1944" s="90" t="s">
        <v>963</v>
      </c>
      <c r="C1944" s="90" t="s">
        <v>964</v>
      </c>
      <c r="D1944" s="117" t="s">
        <v>965</v>
      </c>
      <c r="E1944" s="90" t="s">
        <v>966</v>
      </c>
      <c r="F1944" s="90" t="s">
        <v>963</v>
      </c>
      <c r="G1944" s="90" t="s">
        <v>964</v>
      </c>
      <c r="H1944" s="90" t="s">
        <v>965</v>
      </c>
      <c r="I1944" s="90" t="s">
        <v>966</v>
      </c>
    </row>
    <row r="1945" spans="1:9" s="90" customFormat="1" x14ac:dyDescent="0.2">
      <c r="A1945" s="90" t="s">
        <v>3033</v>
      </c>
      <c r="B1945" s="90" t="s">
        <v>2152</v>
      </c>
      <c r="C1945" s="90" t="s">
        <v>2153</v>
      </c>
      <c r="D1945" s="117" t="s">
        <v>2154</v>
      </c>
      <c r="E1945" s="90" t="s">
        <v>2155</v>
      </c>
      <c r="F1945" s="90" t="s">
        <v>2152</v>
      </c>
      <c r="G1945" s="90" t="s">
        <v>2153</v>
      </c>
      <c r="H1945" s="90" t="s">
        <v>2154</v>
      </c>
      <c r="I1945" s="90" t="s">
        <v>2155</v>
      </c>
    </row>
    <row r="1946" spans="1:9" s="90" customFormat="1" x14ac:dyDescent="0.2">
      <c r="A1946" s="90" t="s">
        <v>3034</v>
      </c>
      <c r="B1946" s="90" t="s">
        <v>968</v>
      </c>
      <c r="C1946" s="90" t="s">
        <v>969</v>
      </c>
      <c r="D1946" s="117" t="s">
        <v>970</v>
      </c>
      <c r="E1946" s="90" t="s">
        <v>971</v>
      </c>
      <c r="F1946" s="90" t="s">
        <v>968</v>
      </c>
      <c r="G1946" s="90" t="s">
        <v>969</v>
      </c>
      <c r="H1946" s="90" t="s">
        <v>970</v>
      </c>
      <c r="I1946" s="90" t="s">
        <v>971</v>
      </c>
    </row>
    <row r="1947" spans="1:9" s="90" customFormat="1" x14ac:dyDescent="0.2">
      <c r="A1947" s="90" t="s">
        <v>3035</v>
      </c>
      <c r="B1947" s="90" t="s">
        <v>973</v>
      </c>
      <c r="C1947" s="90" t="s">
        <v>974</v>
      </c>
      <c r="D1947" s="117" t="s">
        <v>975</v>
      </c>
      <c r="E1947" s="90" t="s">
        <v>976</v>
      </c>
      <c r="F1947" s="90" t="s">
        <v>973</v>
      </c>
      <c r="G1947" s="90" t="s">
        <v>974</v>
      </c>
      <c r="H1947" s="90" t="s">
        <v>975</v>
      </c>
      <c r="I1947" s="90" t="s">
        <v>976</v>
      </c>
    </row>
    <row r="1948" spans="1:9" s="90" customFormat="1" x14ac:dyDescent="0.2">
      <c r="A1948" s="90" t="s">
        <v>5030</v>
      </c>
      <c r="B1948" s="90" t="s">
        <v>4176</v>
      </c>
      <c r="C1948" s="90" t="s">
        <v>4177</v>
      </c>
      <c r="D1948" s="117" t="s">
        <v>4178</v>
      </c>
      <c r="E1948" s="90" t="s">
        <v>4179</v>
      </c>
      <c r="F1948" s="90" t="s">
        <v>4176</v>
      </c>
      <c r="G1948" s="90" t="s">
        <v>4177</v>
      </c>
      <c r="H1948" s="90" t="s">
        <v>4178</v>
      </c>
      <c r="I1948" s="90" t="s">
        <v>4179</v>
      </c>
    </row>
    <row r="1949" spans="1:9" s="90" customFormat="1" x14ac:dyDescent="0.2">
      <c r="A1949" s="90" t="s">
        <v>5031</v>
      </c>
      <c r="B1949" s="90" t="s">
        <v>4181</v>
      </c>
      <c r="C1949" s="90" t="s">
        <v>4182</v>
      </c>
      <c r="D1949" s="117" t="s">
        <v>4183</v>
      </c>
      <c r="E1949" s="90" t="s">
        <v>4184</v>
      </c>
      <c r="F1949" s="90" t="s">
        <v>4181</v>
      </c>
      <c r="G1949" s="90" t="s">
        <v>4182</v>
      </c>
      <c r="H1949" s="90" t="s">
        <v>4183</v>
      </c>
      <c r="I1949" s="90" t="s">
        <v>4184</v>
      </c>
    </row>
    <row r="1950" spans="1:9" s="90" customFormat="1" x14ac:dyDescent="0.2">
      <c r="A1950" s="90" t="s">
        <v>5032</v>
      </c>
      <c r="B1950" s="90" t="s">
        <v>973</v>
      </c>
      <c r="C1950" s="90" t="s">
        <v>974</v>
      </c>
      <c r="D1950" s="117" t="s">
        <v>975</v>
      </c>
      <c r="E1950" s="90" t="s">
        <v>976</v>
      </c>
      <c r="F1950" s="90" t="s">
        <v>973</v>
      </c>
      <c r="G1950" s="90" t="s">
        <v>974</v>
      </c>
      <c r="H1950" s="90" t="s">
        <v>975</v>
      </c>
      <c r="I1950" s="90" t="s">
        <v>976</v>
      </c>
    </row>
    <row r="1951" spans="1:9" s="90" customFormat="1" x14ac:dyDescent="0.2">
      <c r="A1951" s="90" t="s">
        <v>3036</v>
      </c>
      <c r="B1951" s="90" t="s">
        <v>978</v>
      </c>
      <c r="C1951" s="90" t="s">
        <v>979</v>
      </c>
      <c r="D1951" s="117" t="s">
        <v>980</v>
      </c>
      <c r="E1951" s="90" t="s">
        <v>981</v>
      </c>
      <c r="F1951" s="90" t="s">
        <v>978</v>
      </c>
      <c r="G1951" s="90" t="s">
        <v>979</v>
      </c>
      <c r="H1951" s="90" t="s">
        <v>980</v>
      </c>
      <c r="I1951" s="90" t="s">
        <v>981</v>
      </c>
    </row>
    <row r="1952" spans="1:9" s="90" customFormat="1" x14ac:dyDescent="0.2">
      <c r="A1952" s="90" t="s">
        <v>3036</v>
      </c>
      <c r="B1952" s="90" t="s">
        <v>978</v>
      </c>
      <c r="C1952" s="90" t="s">
        <v>979</v>
      </c>
      <c r="D1952" s="117" t="s">
        <v>980</v>
      </c>
      <c r="E1952" s="90" t="s">
        <v>981</v>
      </c>
      <c r="F1952" s="90" t="s">
        <v>978</v>
      </c>
      <c r="G1952" s="90" t="s">
        <v>979</v>
      </c>
      <c r="H1952" s="90" t="s">
        <v>980</v>
      </c>
      <c r="I1952" s="90" t="s">
        <v>981</v>
      </c>
    </row>
    <row r="1953" spans="1:9" s="90" customFormat="1" x14ac:dyDescent="0.2">
      <c r="A1953" s="90" t="s">
        <v>3037</v>
      </c>
      <c r="B1953" s="90" t="s">
        <v>988</v>
      </c>
      <c r="C1953" s="90" t="s">
        <v>989</v>
      </c>
      <c r="D1953" s="117" t="s">
        <v>990</v>
      </c>
      <c r="E1953" s="90" t="s">
        <v>991</v>
      </c>
      <c r="F1953" s="90" t="s">
        <v>3704</v>
      </c>
      <c r="G1953" s="90" t="s">
        <v>989</v>
      </c>
      <c r="H1953" s="90" t="s">
        <v>990</v>
      </c>
      <c r="I1953" s="90" t="s">
        <v>991</v>
      </c>
    </row>
    <row r="1954" spans="1:9" s="90" customFormat="1" x14ac:dyDescent="0.2">
      <c r="A1954" s="90" t="s">
        <v>3038</v>
      </c>
      <c r="B1954" s="90" t="s">
        <v>993</v>
      </c>
      <c r="C1954" s="90" t="s">
        <v>994</v>
      </c>
      <c r="D1954" s="117" t="s">
        <v>995</v>
      </c>
      <c r="E1954" s="90" t="s">
        <v>996</v>
      </c>
      <c r="F1954" s="90" t="s">
        <v>993</v>
      </c>
      <c r="G1954" s="90" t="s">
        <v>994</v>
      </c>
      <c r="H1954" s="90" t="s">
        <v>995</v>
      </c>
      <c r="I1954" s="90" t="s">
        <v>996</v>
      </c>
    </row>
    <row r="1955" spans="1:9" s="90" customFormat="1" x14ac:dyDescent="0.2">
      <c r="A1955" s="90" t="s">
        <v>3039</v>
      </c>
      <c r="B1955" s="90" t="s">
        <v>1013</v>
      </c>
      <c r="C1955" s="90" t="s">
        <v>1014</v>
      </c>
      <c r="D1955" s="117" t="s">
        <v>1015</v>
      </c>
      <c r="E1955" s="90" t="s">
        <v>1016</v>
      </c>
      <c r="F1955" s="90" t="s">
        <v>1013</v>
      </c>
      <c r="G1955" s="90" t="s">
        <v>1014</v>
      </c>
      <c r="H1955" s="90" t="s">
        <v>1015</v>
      </c>
      <c r="I1955" s="90" t="s">
        <v>1016</v>
      </c>
    </row>
    <row r="1956" spans="1:9" s="90" customFormat="1" x14ac:dyDescent="0.2">
      <c r="A1956" s="90" t="s">
        <v>3040</v>
      </c>
      <c r="B1956" s="90" t="s">
        <v>1018</v>
      </c>
      <c r="C1956" s="90" t="s">
        <v>1019</v>
      </c>
      <c r="D1956" s="117" t="s">
        <v>1020</v>
      </c>
      <c r="E1956" s="90" t="s">
        <v>1021</v>
      </c>
      <c r="F1956" s="90" t="s">
        <v>1018</v>
      </c>
      <c r="G1956" s="90" t="s">
        <v>1019</v>
      </c>
      <c r="H1956" s="90" t="s">
        <v>1020</v>
      </c>
      <c r="I1956" s="90" t="s">
        <v>1021</v>
      </c>
    </row>
    <row r="1957" spans="1:9" s="90" customFormat="1" x14ac:dyDescent="0.2">
      <c r="A1957" s="90" t="s">
        <v>3041</v>
      </c>
      <c r="B1957" s="90" t="s">
        <v>1023</v>
      </c>
      <c r="C1957" s="90" t="s">
        <v>1024</v>
      </c>
      <c r="D1957" s="117" t="s">
        <v>1025</v>
      </c>
      <c r="E1957" s="90" t="s">
        <v>1026</v>
      </c>
      <c r="F1957" s="90" t="s">
        <v>1023</v>
      </c>
      <c r="G1957" s="90" t="s">
        <v>1024</v>
      </c>
      <c r="H1957" s="90" t="s">
        <v>1025</v>
      </c>
      <c r="I1957" s="90" t="s">
        <v>1026</v>
      </c>
    </row>
    <row r="1958" spans="1:9" s="90" customFormat="1" x14ac:dyDescent="0.2">
      <c r="A1958" s="90" t="s">
        <v>3042</v>
      </c>
      <c r="B1958" s="90" t="s">
        <v>1028</v>
      </c>
      <c r="C1958" s="90" t="s">
        <v>1029</v>
      </c>
      <c r="D1958" s="117" t="s">
        <v>1030</v>
      </c>
      <c r="E1958" s="90" t="s">
        <v>1031</v>
      </c>
      <c r="F1958" s="90" t="s">
        <v>1028</v>
      </c>
      <c r="G1958" s="90" t="s">
        <v>1029</v>
      </c>
      <c r="H1958" s="90" t="s">
        <v>1030</v>
      </c>
      <c r="I1958" s="90" t="s">
        <v>1031</v>
      </c>
    </row>
    <row r="1959" spans="1:9" s="90" customFormat="1" x14ac:dyDescent="0.2">
      <c r="A1959" s="90" t="s">
        <v>3043</v>
      </c>
      <c r="B1959" s="90" t="s">
        <v>1033</v>
      </c>
      <c r="C1959" s="90" t="s">
        <v>1034</v>
      </c>
      <c r="D1959" s="117" t="s">
        <v>1035</v>
      </c>
      <c r="E1959" s="90" t="s">
        <v>1036</v>
      </c>
      <c r="F1959" s="90" t="s">
        <v>1033</v>
      </c>
      <c r="G1959" s="90" t="s">
        <v>1034</v>
      </c>
      <c r="H1959" s="90" t="s">
        <v>1035</v>
      </c>
      <c r="I1959" s="90" t="s">
        <v>1036</v>
      </c>
    </row>
    <row r="1960" spans="1:9" s="90" customFormat="1" x14ac:dyDescent="0.2">
      <c r="A1960" s="90" t="s">
        <v>5033</v>
      </c>
      <c r="B1960" s="90" t="s">
        <v>1033</v>
      </c>
      <c r="C1960" s="90" t="s">
        <v>1034</v>
      </c>
      <c r="D1960" s="117" t="s">
        <v>1035</v>
      </c>
      <c r="E1960" s="90" t="s">
        <v>1036</v>
      </c>
      <c r="F1960" s="90" t="s">
        <v>1033</v>
      </c>
      <c r="G1960" s="90" t="s">
        <v>1034</v>
      </c>
      <c r="H1960" s="90" t="s">
        <v>1035</v>
      </c>
      <c r="I1960" s="90" t="s">
        <v>1036</v>
      </c>
    </row>
    <row r="1961" spans="1:9" s="90" customFormat="1" x14ac:dyDescent="0.2">
      <c r="A1961" s="90" t="s">
        <v>3044</v>
      </c>
      <c r="B1961" s="90" t="s">
        <v>1046</v>
      </c>
      <c r="C1961" s="90" t="s">
        <v>1047</v>
      </c>
      <c r="D1961" s="117" t="s">
        <v>1038</v>
      </c>
      <c r="E1961" s="90" t="s">
        <v>1039</v>
      </c>
      <c r="F1961" s="90" t="s">
        <v>1046</v>
      </c>
      <c r="G1961" s="90" t="s">
        <v>1047</v>
      </c>
      <c r="H1961" s="90" t="s">
        <v>1038</v>
      </c>
      <c r="I1961" s="90" t="s">
        <v>1039</v>
      </c>
    </row>
    <row r="1962" spans="1:9" s="90" customFormat="1" x14ac:dyDescent="0.2">
      <c r="A1962" s="90" t="s">
        <v>3045</v>
      </c>
      <c r="B1962" s="90" t="s">
        <v>1041</v>
      </c>
      <c r="C1962" s="90" t="s">
        <v>1042</v>
      </c>
      <c r="D1962" s="117" t="s">
        <v>1043</v>
      </c>
      <c r="E1962" s="90" t="s">
        <v>1044</v>
      </c>
      <c r="F1962" s="90" t="s">
        <v>1041</v>
      </c>
      <c r="G1962" s="90" t="s">
        <v>1042</v>
      </c>
      <c r="H1962" s="90" t="s">
        <v>1043</v>
      </c>
      <c r="I1962" s="90" t="s">
        <v>1044</v>
      </c>
    </row>
    <row r="1963" spans="1:9" s="90" customFormat="1" x14ac:dyDescent="0.2">
      <c r="A1963" s="90" t="s">
        <v>3046</v>
      </c>
      <c r="B1963" s="90" t="s">
        <v>1046</v>
      </c>
      <c r="C1963" s="90" t="s">
        <v>1047</v>
      </c>
      <c r="D1963" s="117" t="s">
        <v>1038</v>
      </c>
      <c r="E1963" s="90" t="s">
        <v>1039</v>
      </c>
      <c r="F1963" s="90" t="s">
        <v>1046</v>
      </c>
      <c r="G1963" s="90" t="s">
        <v>1047</v>
      </c>
      <c r="H1963" s="90" t="s">
        <v>1038</v>
      </c>
      <c r="I1963" s="90" t="s">
        <v>1039</v>
      </c>
    </row>
    <row r="1964" spans="1:9" s="90" customFormat="1" x14ac:dyDescent="0.2">
      <c r="A1964" s="90" t="s">
        <v>3047</v>
      </c>
      <c r="B1964" s="90" t="s">
        <v>1049</v>
      </c>
      <c r="C1964" s="90" t="s">
        <v>1050</v>
      </c>
      <c r="D1964" s="117" t="s">
        <v>1051</v>
      </c>
      <c r="E1964" s="90" t="s">
        <v>1052</v>
      </c>
      <c r="F1964" s="90" t="s">
        <v>1049</v>
      </c>
      <c r="G1964" s="90" t="s">
        <v>1050</v>
      </c>
      <c r="H1964" s="90" t="s">
        <v>1051</v>
      </c>
      <c r="I1964" s="90" t="s">
        <v>1052</v>
      </c>
    </row>
    <row r="1965" spans="1:9" s="90" customFormat="1" x14ac:dyDescent="0.2">
      <c r="A1965" s="90" t="s">
        <v>3048</v>
      </c>
      <c r="B1965" s="90" t="s">
        <v>1054</v>
      </c>
      <c r="C1965" s="90" t="s">
        <v>1055</v>
      </c>
      <c r="D1965" s="117" t="s">
        <v>1056</v>
      </c>
      <c r="E1965" s="90" t="s">
        <v>1057</v>
      </c>
      <c r="F1965" s="90" t="s">
        <v>1054</v>
      </c>
      <c r="G1965" s="90" t="s">
        <v>1055</v>
      </c>
      <c r="H1965" s="90" t="s">
        <v>1056</v>
      </c>
      <c r="I1965" s="90" t="s">
        <v>1057</v>
      </c>
    </row>
    <row r="1966" spans="1:9" s="90" customFormat="1" x14ac:dyDescent="0.2">
      <c r="A1966" s="90" t="s">
        <v>5034</v>
      </c>
      <c r="B1966" s="90" t="s">
        <v>4188</v>
      </c>
      <c r="C1966" s="90" t="s">
        <v>4189</v>
      </c>
      <c r="D1966" s="117" t="s">
        <v>4190</v>
      </c>
      <c r="E1966" s="90" t="s">
        <v>5178</v>
      </c>
      <c r="F1966" s="90" t="s">
        <v>4188</v>
      </c>
      <c r="G1966" s="90" t="s">
        <v>4189</v>
      </c>
      <c r="H1966" s="90" t="s">
        <v>4190</v>
      </c>
      <c r="I1966" s="90" t="s">
        <v>5178</v>
      </c>
    </row>
    <row r="1967" spans="1:9" s="90" customFormat="1" x14ac:dyDescent="0.2">
      <c r="A1967" s="90" t="s">
        <v>5035</v>
      </c>
      <c r="B1967" s="90" t="s">
        <v>4192</v>
      </c>
      <c r="C1967" s="90" t="s">
        <v>4193</v>
      </c>
      <c r="D1967" s="117" t="s">
        <v>4194</v>
      </c>
      <c r="E1967" s="90" t="s">
        <v>5179</v>
      </c>
      <c r="F1967" s="90" t="s">
        <v>4192</v>
      </c>
      <c r="G1967" s="90" t="s">
        <v>4193</v>
      </c>
      <c r="H1967" s="90" t="s">
        <v>4194</v>
      </c>
      <c r="I1967" s="90" t="s">
        <v>5179</v>
      </c>
    </row>
    <row r="1968" spans="1:9" s="90" customFormat="1" x14ac:dyDescent="0.2">
      <c r="A1968" s="90" t="s">
        <v>5036</v>
      </c>
      <c r="B1968" s="90" t="s">
        <v>4196</v>
      </c>
      <c r="C1968" s="90" t="s">
        <v>4197</v>
      </c>
      <c r="D1968" s="117" t="s">
        <v>4198</v>
      </c>
      <c r="E1968" s="90" t="s">
        <v>5180</v>
      </c>
      <c r="F1968" s="90" t="s">
        <v>4196</v>
      </c>
      <c r="G1968" s="90" t="s">
        <v>4197</v>
      </c>
      <c r="H1968" s="90" t="s">
        <v>4198</v>
      </c>
      <c r="I1968" s="90" t="s">
        <v>5180</v>
      </c>
    </row>
    <row r="1969" spans="1:9" s="90" customFormat="1" x14ac:dyDescent="0.2">
      <c r="A1969" s="90" t="s">
        <v>5037</v>
      </c>
      <c r="B1969" s="90" t="s">
        <v>4200</v>
      </c>
      <c r="C1969" s="90" t="s">
        <v>4201</v>
      </c>
      <c r="D1969" s="117" t="s">
        <v>4202</v>
      </c>
      <c r="E1969" s="90" t="s">
        <v>5181</v>
      </c>
      <c r="F1969" s="90" t="s">
        <v>4200</v>
      </c>
      <c r="G1969" s="90" t="s">
        <v>4201</v>
      </c>
      <c r="H1969" s="90" t="s">
        <v>4202</v>
      </c>
      <c r="I1969" s="90" t="s">
        <v>5181</v>
      </c>
    </row>
    <row r="1970" spans="1:9" s="90" customFormat="1" x14ac:dyDescent="0.2">
      <c r="A1970" s="90" t="s">
        <v>5038</v>
      </c>
      <c r="B1970" s="90" t="s">
        <v>4192</v>
      </c>
      <c r="C1970" s="90" t="s">
        <v>4193</v>
      </c>
      <c r="D1970" s="117" t="s">
        <v>4194</v>
      </c>
      <c r="E1970" s="90" t="s">
        <v>5179</v>
      </c>
      <c r="F1970" s="90" t="s">
        <v>4192</v>
      </c>
      <c r="G1970" s="90" t="s">
        <v>4193</v>
      </c>
      <c r="H1970" s="90" t="s">
        <v>4194</v>
      </c>
      <c r="I1970" s="90" t="s">
        <v>5179</v>
      </c>
    </row>
    <row r="1971" spans="1:9" s="90" customFormat="1" x14ac:dyDescent="0.2">
      <c r="A1971" s="90" t="s">
        <v>5039</v>
      </c>
      <c r="B1971" s="90" t="s">
        <v>4196</v>
      </c>
      <c r="C1971" s="90" t="s">
        <v>4197</v>
      </c>
      <c r="D1971" s="117" t="s">
        <v>4198</v>
      </c>
      <c r="E1971" s="90" t="s">
        <v>5180</v>
      </c>
      <c r="F1971" s="90" t="s">
        <v>4196</v>
      </c>
      <c r="G1971" s="90" t="s">
        <v>4197</v>
      </c>
      <c r="H1971" s="90" t="s">
        <v>4198</v>
      </c>
      <c r="I1971" s="90" t="s">
        <v>5180</v>
      </c>
    </row>
    <row r="1972" spans="1:9" s="90" customFormat="1" x14ac:dyDescent="0.2">
      <c r="A1972" s="90" t="s">
        <v>3049</v>
      </c>
      <c r="B1972" s="90" t="s">
        <v>1059</v>
      </c>
      <c r="C1972" s="90" t="s">
        <v>1060</v>
      </c>
      <c r="D1972" s="117" t="s">
        <v>1061</v>
      </c>
      <c r="E1972" s="90" t="s">
        <v>1062</v>
      </c>
      <c r="F1972" s="90" t="s">
        <v>1059</v>
      </c>
      <c r="G1972" s="90" t="s">
        <v>1060</v>
      </c>
      <c r="H1972" s="90" t="s">
        <v>1061</v>
      </c>
      <c r="I1972" s="90" t="s">
        <v>1062</v>
      </c>
    </row>
    <row r="1973" spans="1:9" s="90" customFormat="1" x14ac:dyDescent="0.2">
      <c r="A1973" s="90" t="s">
        <v>3050</v>
      </c>
      <c r="B1973" s="90" t="s">
        <v>1064</v>
      </c>
      <c r="C1973" s="90" t="s">
        <v>1065</v>
      </c>
      <c r="D1973" s="117" t="s">
        <v>1066</v>
      </c>
      <c r="E1973" s="90" t="s">
        <v>1067</v>
      </c>
      <c r="F1973" s="90" t="s">
        <v>1064</v>
      </c>
      <c r="G1973" s="90" t="s">
        <v>1065</v>
      </c>
      <c r="H1973" s="90" t="s">
        <v>1066</v>
      </c>
      <c r="I1973" s="90" t="s">
        <v>1067</v>
      </c>
    </row>
    <row r="1974" spans="1:9" s="90" customFormat="1" x14ac:dyDescent="0.2">
      <c r="A1974" s="90" t="s">
        <v>3051</v>
      </c>
      <c r="B1974" s="90" t="s">
        <v>1069</v>
      </c>
      <c r="C1974" s="90" t="s">
        <v>1070</v>
      </c>
      <c r="D1974" s="117" t="s">
        <v>1071</v>
      </c>
      <c r="E1974" s="90" t="s">
        <v>1072</v>
      </c>
      <c r="F1974" s="90" t="s">
        <v>1069</v>
      </c>
      <c r="G1974" s="90" t="s">
        <v>3705</v>
      </c>
      <c r="H1974" s="90" t="s">
        <v>1071</v>
      </c>
      <c r="I1974" s="90" t="s">
        <v>1072</v>
      </c>
    </row>
    <row r="1975" spans="1:9" s="90" customFormat="1" x14ac:dyDescent="0.2">
      <c r="A1975" s="90" t="s">
        <v>3052</v>
      </c>
      <c r="B1975" s="90" t="s">
        <v>1074</v>
      </c>
      <c r="C1975" s="90" t="s">
        <v>1075</v>
      </c>
      <c r="D1975" s="117" t="s">
        <v>1076</v>
      </c>
      <c r="E1975" s="90" t="s">
        <v>1077</v>
      </c>
      <c r="F1975" s="90" t="s">
        <v>1074</v>
      </c>
      <c r="G1975" s="90" t="s">
        <v>1075</v>
      </c>
      <c r="H1975" s="90" t="s">
        <v>1076</v>
      </c>
      <c r="I1975" s="90" t="s">
        <v>1077</v>
      </c>
    </row>
    <row r="1976" spans="1:9" s="90" customFormat="1" x14ac:dyDescent="0.2">
      <c r="A1976" s="90" t="s">
        <v>3053</v>
      </c>
      <c r="B1976" s="90" t="s">
        <v>1079</v>
      </c>
      <c r="C1976" s="90" t="s">
        <v>1080</v>
      </c>
      <c r="D1976" s="117" t="s">
        <v>1081</v>
      </c>
      <c r="E1976" s="90" t="s">
        <v>1082</v>
      </c>
      <c r="F1976" s="90" t="s">
        <v>1079</v>
      </c>
      <c r="G1976" s="90" t="s">
        <v>1080</v>
      </c>
      <c r="H1976" s="90" t="s">
        <v>1081</v>
      </c>
      <c r="I1976" s="90" t="s">
        <v>1082</v>
      </c>
    </row>
    <row r="1977" spans="1:9" s="90" customFormat="1" x14ac:dyDescent="0.2">
      <c r="A1977" s="90" t="s">
        <v>3054</v>
      </c>
      <c r="B1977" s="90" t="s">
        <v>1084</v>
      </c>
      <c r="C1977" s="90" t="s">
        <v>1085</v>
      </c>
      <c r="D1977" s="117" t="s">
        <v>1086</v>
      </c>
      <c r="E1977" s="90" t="s">
        <v>1087</v>
      </c>
      <c r="F1977" s="90" t="s">
        <v>3706</v>
      </c>
      <c r="G1977" s="90" t="s">
        <v>3707</v>
      </c>
      <c r="H1977" s="90" t="s">
        <v>3708</v>
      </c>
      <c r="I1977" s="90" t="s">
        <v>3709</v>
      </c>
    </row>
    <row r="1978" spans="1:9" s="90" customFormat="1" x14ac:dyDescent="0.2">
      <c r="A1978" s="90" t="s">
        <v>5040</v>
      </c>
      <c r="B1978" s="90" t="s">
        <v>3706</v>
      </c>
      <c r="C1978" s="90" t="s">
        <v>3707</v>
      </c>
      <c r="D1978" s="117" t="s">
        <v>3708</v>
      </c>
      <c r="E1978" s="90" t="s">
        <v>3709</v>
      </c>
      <c r="F1978" s="90" t="s">
        <v>3706</v>
      </c>
      <c r="G1978" s="90" t="s">
        <v>3707</v>
      </c>
      <c r="H1978" s="90" t="s">
        <v>3708</v>
      </c>
      <c r="I1978" s="90" t="s">
        <v>3709</v>
      </c>
    </row>
    <row r="1979" spans="1:9" s="90" customFormat="1" x14ac:dyDescent="0.2">
      <c r="A1979" s="90" t="s">
        <v>3055</v>
      </c>
      <c r="B1979" s="90" t="s">
        <v>2172</v>
      </c>
      <c r="C1979" s="90" t="s">
        <v>2173</v>
      </c>
      <c r="D1979" s="117" t="s">
        <v>2174</v>
      </c>
      <c r="E1979" s="90" t="s">
        <v>2175</v>
      </c>
      <c r="F1979" s="90" t="s">
        <v>2172</v>
      </c>
      <c r="G1979" s="90" t="s">
        <v>2173</v>
      </c>
      <c r="H1979" s="90" t="s">
        <v>2174</v>
      </c>
      <c r="I1979" s="90" t="s">
        <v>2175</v>
      </c>
    </row>
    <row r="1980" spans="1:9" s="90" customFormat="1" x14ac:dyDescent="0.2">
      <c r="A1980" s="90" t="s">
        <v>3056</v>
      </c>
      <c r="B1980" s="90" t="s">
        <v>1089</v>
      </c>
      <c r="C1980" s="90" t="s">
        <v>1090</v>
      </c>
      <c r="D1980" s="117" t="s">
        <v>1091</v>
      </c>
      <c r="E1980" s="90" t="s">
        <v>1092</v>
      </c>
      <c r="F1980" s="90" t="s">
        <v>1089</v>
      </c>
      <c r="G1980" s="90" t="s">
        <v>1090</v>
      </c>
      <c r="H1980" s="90" t="s">
        <v>1091</v>
      </c>
      <c r="I1980" s="90" t="s">
        <v>1092</v>
      </c>
    </row>
    <row r="1981" spans="1:9" s="90" customFormat="1" x14ac:dyDescent="0.2">
      <c r="A1981" s="90" t="s">
        <v>3057</v>
      </c>
      <c r="B1981" s="90" t="s">
        <v>1094</v>
      </c>
      <c r="C1981" s="90" t="s">
        <v>1095</v>
      </c>
      <c r="D1981" s="117" t="s">
        <v>1096</v>
      </c>
      <c r="E1981" s="90" t="s">
        <v>1097</v>
      </c>
      <c r="F1981" s="90" t="s">
        <v>1094</v>
      </c>
      <c r="G1981" s="90" t="s">
        <v>1095</v>
      </c>
      <c r="H1981" s="90" t="s">
        <v>1096</v>
      </c>
      <c r="I1981" s="90" t="s">
        <v>1097</v>
      </c>
    </row>
    <row r="1982" spans="1:9" s="90" customFormat="1" x14ac:dyDescent="0.2">
      <c r="A1982" s="90" t="s">
        <v>3058</v>
      </c>
      <c r="B1982" s="90" t="s">
        <v>2179</v>
      </c>
      <c r="C1982" s="90" t="s">
        <v>2180</v>
      </c>
      <c r="D1982" s="117" t="s">
        <v>2181</v>
      </c>
      <c r="E1982" s="90" t="s">
        <v>2182</v>
      </c>
      <c r="F1982" s="90" t="s">
        <v>2179</v>
      </c>
      <c r="G1982" s="90" t="s">
        <v>2180</v>
      </c>
      <c r="H1982" s="90" t="s">
        <v>2181</v>
      </c>
      <c r="I1982" s="90" t="s">
        <v>2182</v>
      </c>
    </row>
    <row r="1983" spans="1:9" s="90" customFormat="1" x14ac:dyDescent="0.2">
      <c r="A1983" s="90" t="s">
        <v>3059</v>
      </c>
      <c r="B1983" s="90" t="s">
        <v>2184</v>
      </c>
      <c r="C1983" s="90" t="s">
        <v>2185</v>
      </c>
      <c r="D1983" s="117" t="s">
        <v>2186</v>
      </c>
      <c r="E1983" s="90" t="s">
        <v>2187</v>
      </c>
      <c r="F1983" s="90" t="s">
        <v>2184</v>
      </c>
      <c r="G1983" s="90" t="s">
        <v>2185</v>
      </c>
      <c r="H1983" s="90" t="s">
        <v>2186</v>
      </c>
      <c r="I1983" s="90" t="s">
        <v>2187</v>
      </c>
    </row>
    <row r="1984" spans="1:9" s="90" customFormat="1" x14ac:dyDescent="0.2">
      <c r="A1984" s="90" t="s">
        <v>5041</v>
      </c>
      <c r="B1984" s="90" t="s">
        <v>4650</v>
      </c>
      <c r="C1984" s="90" t="s">
        <v>4651</v>
      </c>
      <c r="D1984" s="117" t="s">
        <v>4652</v>
      </c>
      <c r="E1984" s="90" t="s">
        <v>4653</v>
      </c>
      <c r="F1984" s="90" t="s">
        <v>4650</v>
      </c>
      <c r="G1984" s="90" t="s">
        <v>4651</v>
      </c>
      <c r="H1984" s="90" t="s">
        <v>4652</v>
      </c>
      <c r="I1984" s="90" t="s">
        <v>4653</v>
      </c>
    </row>
    <row r="1985" spans="1:9" s="90" customFormat="1" x14ac:dyDescent="0.2">
      <c r="A1985" s="90" t="s">
        <v>5042</v>
      </c>
      <c r="B1985" s="90" t="s">
        <v>4655</v>
      </c>
      <c r="C1985" s="90" t="s">
        <v>4656</v>
      </c>
      <c r="D1985" s="117" t="s">
        <v>4657</v>
      </c>
      <c r="E1985" s="90" t="s">
        <v>4658</v>
      </c>
      <c r="F1985" s="90" t="s">
        <v>4655</v>
      </c>
      <c r="G1985" s="90" t="s">
        <v>4656</v>
      </c>
      <c r="H1985" s="90" t="s">
        <v>4657</v>
      </c>
      <c r="I1985" s="90" t="s">
        <v>4658</v>
      </c>
    </row>
    <row r="1986" spans="1:9" s="90" customFormat="1" x14ac:dyDescent="0.2">
      <c r="A1986" s="90" t="s">
        <v>3060</v>
      </c>
      <c r="B1986" s="90" t="s">
        <v>1099</v>
      </c>
      <c r="C1986" s="90" t="s">
        <v>1100</v>
      </c>
      <c r="D1986" s="117" t="s">
        <v>1101</v>
      </c>
      <c r="E1986" s="90" t="s">
        <v>1102</v>
      </c>
      <c r="F1986" s="90" t="s">
        <v>1099</v>
      </c>
      <c r="G1986" s="90" t="s">
        <v>1100</v>
      </c>
      <c r="H1986" s="90" t="s">
        <v>1101</v>
      </c>
      <c r="I1986" s="90" t="s">
        <v>1102</v>
      </c>
    </row>
    <row r="1987" spans="1:9" s="90" customFormat="1" x14ac:dyDescent="0.2">
      <c r="A1987" s="90" t="s">
        <v>3061</v>
      </c>
      <c r="B1987" s="90" t="s">
        <v>2190</v>
      </c>
      <c r="C1987" s="90" t="s">
        <v>2191</v>
      </c>
      <c r="D1987" s="117" t="s">
        <v>2192</v>
      </c>
      <c r="E1987" s="90" t="s">
        <v>2193</v>
      </c>
      <c r="F1987" s="90" t="s">
        <v>2190</v>
      </c>
      <c r="G1987" s="90" t="s">
        <v>2191</v>
      </c>
      <c r="H1987" s="90" t="s">
        <v>2192</v>
      </c>
      <c r="I1987" s="90" t="s">
        <v>2193</v>
      </c>
    </row>
    <row r="1988" spans="1:9" s="90" customFormat="1" x14ac:dyDescent="0.2">
      <c r="A1988" s="90" t="s">
        <v>3062</v>
      </c>
      <c r="B1988" s="90" t="s">
        <v>2195</v>
      </c>
      <c r="C1988" s="90" t="s">
        <v>2196</v>
      </c>
      <c r="D1988" s="117" t="s">
        <v>2197</v>
      </c>
      <c r="E1988" s="90" t="s">
        <v>2198</v>
      </c>
      <c r="F1988" s="90" t="s">
        <v>2195</v>
      </c>
      <c r="G1988" s="90" t="s">
        <v>2196</v>
      </c>
      <c r="H1988" s="90" t="s">
        <v>2197</v>
      </c>
      <c r="I1988" s="90" t="s">
        <v>2198</v>
      </c>
    </row>
    <row r="1989" spans="1:9" s="90" customFormat="1" x14ac:dyDescent="0.2">
      <c r="A1989" s="90" t="s">
        <v>5043</v>
      </c>
      <c r="B1989" s="90" t="s">
        <v>4660</v>
      </c>
      <c r="C1989" s="90" t="s">
        <v>4661</v>
      </c>
      <c r="D1989" s="117" t="s">
        <v>4662</v>
      </c>
      <c r="E1989" s="90" t="s">
        <v>4663</v>
      </c>
      <c r="F1989" s="90" t="s">
        <v>4660</v>
      </c>
      <c r="G1989" s="90" t="s">
        <v>4661</v>
      </c>
      <c r="H1989" s="90" t="s">
        <v>4662</v>
      </c>
      <c r="I1989" s="90" t="s">
        <v>4663</v>
      </c>
    </row>
    <row r="1990" spans="1:9" s="90" customFormat="1" x14ac:dyDescent="0.2">
      <c r="A1990" s="90" t="s">
        <v>5044</v>
      </c>
      <c r="B1990" s="90" t="s">
        <v>4665</v>
      </c>
      <c r="C1990" s="90" t="s">
        <v>4666</v>
      </c>
      <c r="D1990" s="117" t="s">
        <v>4667</v>
      </c>
      <c r="E1990" s="90" t="s">
        <v>4668</v>
      </c>
      <c r="F1990" s="90" t="s">
        <v>4665</v>
      </c>
      <c r="G1990" s="90" t="s">
        <v>4666</v>
      </c>
      <c r="H1990" s="90" t="s">
        <v>4667</v>
      </c>
      <c r="I1990" s="90" t="s">
        <v>4668</v>
      </c>
    </row>
    <row r="1991" spans="1:9" s="90" customFormat="1" x14ac:dyDescent="0.2">
      <c r="A1991" s="90" t="s">
        <v>3063</v>
      </c>
      <c r="B1991" s="90" t="s">
        <v>2200</v>
      </c>
      <c r="C1991" s="90" t="s">
        <v>2201</v>
      </c>
      <c r="D1991" s="117" t="s">
        <v>2202</v>
      </c>
      <c r="E1991" s="90" t="s">
        <v>2203</v>
      </c>
      <c r="F1991" s="90" t="s">
        <v>2200</v>
      </c>
      <c r="G1991" s="90" t="s">
        <v>2201</v>
      </c>
      <c r="H1991" s="90" t="s">
        <v>2202</v>
      </c>
      <c r="I1991" s="90" t="s">
        <v>2203</v>
      </c>
    </row>
    <row r="1992" spans="1:9" s="90" customFormat="1" x14ac:dyDescent="0.2">
      <c r="A1992" s="90" t="s">
        <v>3064</v>
      </c>
      <c r="B1992" s="90" t="s">
        <v>2205</v>
      </c>
      <c r="C1992" s="90" t="s">
        <v>2206</v>
      </c>
      <c r="D1992" s="117" t="s">
        <v>2207</v>
      </c>
      <c r="E1992" s="90" t="s">
        <v>2208</v>
      </c>
      <c r="F1992" s="90" t="s">
        <v>2205</v>
      </c>
      <c r="G1992" s="90" t="s">
        <v>2206</v>
      </c>
      <c r="H1992" s="90" t="s">
        <v>2207</v>
      </c>
      <c r="I1992" s="90" t="s">
        <v>2208</v>
      </c>
    </row>
    <row r="1993" spans="1:9" s="90" customFormat="1" x14ac:dyDescent="0.2">
      <c r="A1993" s="90" t="s">
        <v>3065</v>
      </c>
      <c r="B1993" s="90" t="s">
        <v>2210</v>
      </c>
      <c r="C1993" s="90" t="s">
        <v>2211</v>
      </c>
      <c r="D1993" s="117" t="s">
        <v>2212</v>
      </c>
      <c r="E1993" s="90" t="s">
        <v>2213</v>
      </c>
      <c r="F1993" s="90" t="s">
        <v>2210</v>
      </c>
      <c r="G1993" s="90" t="s">
        <v>2211</v>
      </c>
      <c r="H1993" s="90" t="s">
        <v>2212</v>
      </c>
      <c r="I1993" s="90" t="s">
        <v>2213</v>
      </c>
    </row>
    <row r="1994" spans="1:9" s="90" customFormat="1" x14ac:dyDescent="0.2">
      <c r="A1994" s="90" t="s">
        <v>3066</v>
      </c>
      <c r="B1994" s="90" t="s">
        <v>1104</v>
      </c>
      <c r="C1994" s="90" t="s">
        <v>1105</v>
      </c>
      <c r="D1994" s="117" t="s">
        <v>1106</v>
      </c>
      <c r="E1994" s="90" t="s">
        <v>1107</v>
      </c>
      <c r="F1994" s="90" t="s">
        <v>3711</v>
      </c>
      <c r="G1994" s="90" t="s">
        <v>3712</v>
      </c>
      <c r="H1994" s="90" t="s">
        <v>3713</v>
      </c>
      <c r="I1994" s="90" t="s">
        <v>1107</v>
      </c>
    </row>
    <row r="1995" spans="1:9" s="90" customFormat="1" x14ac:dyDescent="0.2">
      <c r="A1995" s="90" t="s">
        <v>5045</v>
      </c>
      <c r="B1995" s="90" t="s">
        <v>1104</v>
      </c>
      <c r="C1995" s="90" t="s">
        <v>1105</v>
      </c>
      <c r="D1995" s="117" t="s">
        <v>1106</v>
      </c>
      <c r="E1995" s="90" t="s">
        <v>1107</v>
      </c>
      <c r="F1995" s="90" t="s">
        <v>3711</v>
      </c>
      <c r="G1995" s="90" t="s">
        <v>3712</v>
      </c>
      <c r="H1995" s="90" t="s">
        <v>3713</v>
      </c>
      <c r="I1995" s="90" t="s">
        <v>1107</v>
      </c>
    </row>
    <row r="1996" spans="1:9" s="90" customFormat="1" x14ac:dyDescent="0.2">
      <c r="A1996" s="90" t="s">
        <v>3067</v>
      </c>
      <c r="B1996" s="90" t="s">
        <v>4206</v>
      </c>
      <c r="C1996" s="90" t="s">
        <v>4207</v>
      </c>
      <c r="D1996" s="117" t="s">
        <v>4208</v>
      </c>
      <c r="E1996" s="90" t="s">
        <v>4209</v>
      </c>
      <c r="F1996" s="90" t="s">
        <v>4206</v>
      </c>
      <c r="G1996" s="90" t="s">
        <v>4207</v>
      </c>
      <c r="H1996" s="90" t="s">
        <v>4208</v>
      </c>
      <c r="I1996" s="90" t="s">
        <v>4209</v>
      </c>
    </row>
    <row r="1997" spans="1:9" s="90" customFormat="1" x14ac:dyDescent="0.2">
      <c r="A1997" s="90" t="s">
        <v>3068</v>
      </c>
      <c r="B1997" s="90" t="s">
        <v>1109</v>
      </c>
      <c r="C1997" s="90" t="s">
        <v>1110</v>
      </c>
      <c r="D1997" s="117" t="s">
        <v>1111</v>
      </c>
      <c r="E1997" s="90" t="s">
        <v>1112</v>
      </c>
      <c r="F1997" s="90" t="s">
        <v>3797</v>
      </c>
      <c r="G1997" s="90" t="s">
        <v>3798</v>
      </c>
      <c r="H1997" s="90" t="s">
        <v>3799</v>
      </c>
      <c r="I1997" s="90" t="s">
        <v>3800</v>
      </c>
    </row>
    <row r="1998" spans="1:9" s="90" customFormat="1" x14ac:dyDescent="0.2">
      <c r="A1998" s="90" t="s">
        <v>3069</v>
      </c>
      <c r="B1998" s="90" t="s">
        <v>3801</v>
      </c>
      <c r="C1998" s="90" t="s">
        <v>3802</v>
      </c>
      <c r="D1998" s="117" t="s">
        <v>3803</v>
      </c>
      <c r="E1998" s="90" t="s">
        <v>3804</v>
      </c>
      <c r="F1998" s="90" t="s">
        <v>3801</v>
      </c>
      <c r="G1998" s="90" t="s">
        <v>3802</v>
      </c>
      <c r="H1998" s="90" t="s">
        <v>3803</v>
      </c>
      <c r="I1998" s="90" t="s">
        <v>3804</v>
      </c>
    </row>
    <row r="1999" spans="1:9" s="90" customFormat="1" x14ac:dyDescent="0.2">
      <c r="A1999" s="90" t="s">
        <v>3070</v>
      </c>
      <c r="B1999" s="90" t="s">
        <v>2219</v>
      </c>
      <c r="C1999" s="90" t="s">
        <v>2220</v>
      </c>
      <c r="D1999" s="117" t="s">
        <v>2221</v>
      </c>
      <c r="E1999" s="90" t="s">
        <v>2222</v>
      </c>
      <c r="F1999" s="90" t="s">
        <v>2219</v>
      </c>
      <c r="G1999" s="90" t="s">
        <v>2220</v>
      </c>
      <c r="H1999" s="90" t="s">
        <v>2221</v>
      </c>
      <c r="I1999" s="90" t="s">
        <v>2222</v>
      </c>
    </row>
    <row r="2000" spans="1:9" s="90" customFormat="1" x14ac:dyDescent="0.2">
      <c r="A2000" s="90" t="s">
        <v>3071</v>
      </c>
      <c r="B2000" s="90" t="s">
        <v>1117</v>
      </c>
      <c r="C2000" s="90" t="s">
        <v>1118</v>
      </c>
      <c r="D2000" s="117" t="s">
        <v>1119</v>
      </c>
      <c r="E2000" s="90" t="s">
        <v>1120</v>
      </c>
      <c r="F2000" s="90" t="s">
        <v>1117</v>
      </c>
      <c r="G2000" s="90" t="s">
        <v>1118</v>
      </c>
      <c r="H2000" s="90" t="s">
        <v>1119</v>
      </c>
      <c r="I2000" s="90" t="s">
        <v>1120</v>
      </c>
    </row>
    <row r="2001" spans="1:9" s="90" customFormat="1" x14ac:dyDescent="0.2">
      <c r="A2001" s="90" t="s">
        <v>3072</v>
      </c>
      <c r="B2001" s="90" t="s">
        <v>1122</v>
      </c>
      <c r="C2001" s="90" t="s">
        <v>1123</v>
      </c>
      <c r="D2001" s="117" t="s">
        <v>1124</v>
      </c>
      <c r="E2001" s="90" t="s">
        <v>1125</v>
      </c>
      <c r="F2001" s="90" t="s">
        <v>1122</v>
      </c>
      <c r="G2001" s="90" t="s">
        <v>1123</v>
      </c>
      <c r="H2001" s="90" t="s">
        <v>1124</v>
      </c>
      <c r="I2001" s="90" t="s">
        <v>1125</v>
      </c>
    </row>
    <row r="2002" spans="1:9" s="90" customFormat="1" x14ac:dyDescent="0.2">
      <c r="A2002" s="90" t="s">
        <v>3073</v>
      </c>
      <c r="B2002" s="90" t="s">
        <v>1127</v>
      </c>
      <c r="C2002" s="90" t="s">
        <v>1128</v>
      </c>
      <c r="D2002" s="117" t="s">
        <v>1129</v>
      </c>
      <c r="E2002" s="90" t="s">
        <v>1130</v>
      </c>
      <c r="F2002" s="90" t="s">
        <v>1127</v>
      </c>
      <c r="G2002" s="90" t="s">
        <v>1128</v>
      </c>
      <c r="H2002" s="90" t="s">
        <v>1129</v>
      </c>
      <c r="I2002" s="90" t="s">
        <v>1130</v>
      </c>
    </row>
    <row r="2003" spans="1:9" s="90" customFormat="1" x14ac:dyDescent="0.2">
      <c r="A2003" s="90" t="s">
        <v>3074</v>
      </c>
      <c r="B2003" s="90" t="s">
        <v>1132</v>
      </c>
      <c r="C2003" s="90" t="s">
        <v>1133</v>
      </c>
      <c r="D2003" s="117" t="s">
        <v>1134</v>
      </c>
      <c r="E2003" s="90" t="s">
        <v>1135</v>
      </c>
      <c r="F2003" s="90" t="s">
        <v>1132</v>
      </c>
      <c r="G2003" s="90" t="s">
        <v>1133</v>
      </c>
      <c r="H2003" s="90" t="s">
        <v>1134</v>
      </c>
      <c r="I2003" s="90" t="s">
        <v>1135</v>
      </c>
    </row>
    <row r="2004" spans="1:9" s="90" customFormat="1" x14ac:dyDescent="0.2">
      <c r="A2004" s="90" t="s">
        <v>3075</v>
      </c>
      <c r="B2004" s="90" t="s">
        <v>2228</v>
      </c>
      <c r="C2004" s="90" t="s">
        <v>2229</v>
      </c>
      <c r="D2004" s="117" t="s">
        <v>2230</v>
      </c>
      <c r="E2004" s="90" t="s">
        <v>2231</v>
      </c>
      <c r="F2004" s="90" t="s">
        <v>2228</v>
      </c>
      <c r="G2004" s="90" t="s">
        <v>2229</v>
      </c>
      <c r="H2004" s="90" t="s">
        <v>2230</v>
      </c>
      <c r="I2004" s="90" t="s">
        <v>2231</v>
      </c>
    </row>
    <row r="2005" spans="1:9" s="90" customFormat="1" x14ac:dyDescent="0.2">
      <c r="A2005" s="90" t="s">
        <v>3076</v>
      </c>
      <c r="B2005" s="90" t="s">
        <v>2233</v>
      </c>
      <c r="C2005" s="90" t="s">
        <v>2234</v>
      </c>
      <c r="D2005" s="117" t="s">
        <v>2235</v>
      </c>
      <c r="E2005" s="90" t="s">
        <v>2236</v>
      </c>
      <c r="F2005" s="90" t="s">
        <v>2233</v>
      </c>
      <c r="G2005" s="90" t="s">
        <v>2234</v>
      </c>
      <c r="H2005" s="90" t="s">
        <v>2235</v>
      </c>
      <c r="I2005" s="90" t="s">
        <v>2236</v>
      </c>
    </row>
    <row r="2006" spans="1:9" s="90" customFormat="1" x14ac:dyDescent="0.2">
      <c r="A2006" s="90" t="s">
        <v>3077</v>
      </c>
      <c r="B2006" s="90" t="s">
        <v>2238</v>
      </c>
      <c r="C2006" s="90" t="s">
        <v>2239</v>
      </c>
      <c r="D2006" s="117" t="s">
        <v>2240</v>
      </c>
      <c r="E2006" s="90" t="s">
        <v>2239</v>
      </c>
      <c r="F2006" s="90" t="s">
        <v>2238</v>
      </c>
      <c r="G2006" s="90" t="s">
        <v>2239</v>
      </c>
      <c r="H2006" s="90" t="s">
        <v>2240</v>
      </c>
      <c r="I2006" s="90" t="s">
        <v>2239</v>
      </c>
    </row>
    <row r="2007" spans="1:9" s="90" customFormat="1" x14ac:dyDescent="0.2">
      <c r="A2007" s="90" t="s">
        <v>3078</v>
      </c>
      <c r="B2007" s="90" t="s">
        <v>2242</v>
      </c>
      <c r="C2007" s="90" t="s">
        <v>2243</v>
      </c>
      <c r="D2007" s="117" t="s">
        <v>2244</v>
      </c>
      <c r="E2007" s="90" t="s">
        <v>2245</v>
      </c>
      <c r="F2007" s="90" t="s">
        <v>2242</v>
      </c>
      <c r="G2007" s="90" t="s">
        <v>3715</v>
      </c>
      <c r="H2007" s="90" t="s">
        <v>2244</v>
      </c>
      <c r="I2007" s="90" t="s">
        <v>2245</v>
      </c>
    </row>
    <row r="2008" spans="1:9" s="90" customFormat="1" x14ac:dyDescent="0.2">
      <c r="A2008" s="90" t="s">
        <v>3079</v>
      </c>
      <c r="B2008" s="90" t="s">
        <v>1142</v>
      </c>
      <c r="C2008" s="90" t="s">
        <v>1143</v>
      </c>
      <c r="D2008" s="117" t="s">
        <v>1144</v>
      </c>
      <c r="E2008" s="90" t="s">
        <v>1145</v>
      </c>
      <c r="F2008" s="90" t="s">
        <v>1142</v>
      </c>
      <c r="G2008" s="90" t="s">
        <v>1143</v>
      </c>
      <c r="H2008" s="90" t="s">
        <v>1144</v>
      </c>
      <c r="I2008" s="90" t="s">
        <v>1145</v>
      </c>
    </row>
    <row r="2009" spans="1:9" s="90" customFormat="1" x14ac:dyDescent="0.2">
      <c r="A2009" s="90" t="s">
        <v>3080</v>
      </c>
      <c r="B2009" s="90" t="s">
        <v>2248</v>
      </c>
      <c r="C2009" s="90" t="s">
        <v>2249</v>
      </c>
      <c r="D2009" s="117" t="s">
        <v>2250</v>
      </c>
      <c r="E2009" s="90" t="s">
        <v>2251</v>
      </c>
      <c r="F2009" s="90" t="s">
        <v>2248</v>
      </c>
      <c r="G2009" s="90" t="s">
        <v>2249</v>
      </c>
      <c r="H2009" s="90" t="s">
        <v>2250</v>
      </c>
      <c r="I2009" s="90" t="s">
        <v>2251</v>
      </c>
    </row>
    <row r="2010" spans="1:9" s="90" customFormat="1" x14ac:dyDescent="0.2">
      <c r="A2010" s="90" t="s">
        <v>3081</v>
      </c>
      <c r="B2010" s="90" t="s">
        <v>1142</v>
      </c>
      <c r="C2010" s="90" t="s">
        <v>1143</v>
      </c>
      <c r="D2010" s="117" t="s">
        <v>1144</v>
      </c>
      <c r="E2010" s="90" t="s">
        <v>1145</v>
      </c>
      <c r="F2010" s="90" t="s">
        <v>1142</v>
      </c>
      <c r="G2010" s="90" t="s">
        <v>1143</v>
      </c>
      <c r="H2010" s="90" t="s">
        <v>1144</v>
      </c>
      <c r="I2010" s="90" t="s">
        <v>1145</v>
      </c>
    </row>
    <row r="2011" spans="1:9" s="90" customFormat="1" x14ac:dyDescent="0.2">
      <c r="A2011" s="90" t="s">
        <v>3082</v>
      </c>
      <c r="B2011" s="90" t="s">
        <v>2254</v>
      </c>
      <c r="C2011" s="90" t="s">
        <v>2255</v>
      </c>
      <c r="D2011" s="117" t="s">
        <v>2256</v>
      </c>
      <c r="E2011" s="90" t="s">
        <v>2257</v>
      </c>
      <c r="F2011" s="90" t="s">
        <v>2254</v>
      </c>
      <c r="G2011" s="90" t="s">
        <v>2255</v>
      </c>
      <c r="H2011" s="90" t="s">
        <v>2256</v>
      </c>
      <c r="I2011" s="90" t="s">
        <v>2257</v>
      </c>
    </row>
    <row r="2012" spans="1:9" s="90" customFormat="1" x14ac:dyDescent="0.2">
      <c r="A2012" s="90" t="s">
        <v>3083</v>
      </c>
      <c r="B2012" s="90" t="s">
        <v>2259</v>
      </c>
      <c r="C2012" s="90" t="s">
        <v>2260</v>
      </c>
      <c r="D2012" s="117" t="s">
        <v>2261</v>
      </c>
      <c r="E2012" s="90" t="s">
        <v>2262</v>
      </c>
      <c r="F2012" s="90" t="s">
        <v>2259</v>
      </c>
      <c r="G2012" s="90" t="s">
        <v>2260</v>
      </c>
      <c r="H2012" s="90" t="s">
        <v>2261</v>
      </c>
      <c r="I2012" s="90" t="s">
        <v>2262</v>
      </c>
    </row>
    <row r="2013" spans="1:9" s="90" customFormat="1" x14ac:dyDescent="0.2">
      <c r="A2013" s="90" t="s">
        <v>3084</v>
      </c>
      <c r="B2013" s="90" t="s">
        <v>2264</v>
      </c>
      <c r="C2013" s="90" t="s">
        <v>2265</v>
      </c>
      <c r="D2013" s="117" t="s">
        <v>2266</v>
      </c>
      <c r="E2013" s="90" t="s">
        <v>2267</v>
      </c>
      <c r="F2013" s="90" t="s">
        <v>2264</v>
      </c>
      <c r="G2013" s="90" t="s">
        <v>2265</v>
      </c>
      <c r="H2013" s="90" t="s">
        <v>2266</v>
      </c>
      <c r="I2013" s="90" t="s">
        <v>2267</v>
      </c>
    </row>
    <row r="2014" spans="1:9" s="90" customFormat="1" x14ac:dyDescent="0.2">
      <c r="A2014" s="90" t="s">
        <v>3085</v>
      </c>
      <c r="B2014" s="90" t="s">
        <v>4670</v>
      </c>
      <c r="C2014" s="90" t="s">
        <v>4671</v>
      </c>
      <c r="D2014" s="117" t="s">
        <v>4672</v>
      </c>
      <c r="E2014" s="90" t="s">
        <v>4673</v>
      </c>
      <c r="F2014" s="90" t="s">
        <v>4670</v>
      </c>
      <c r="G2014" s="90" t="s">
        <v>4671</v>
      </c>
      <c r="H2014" s="90" t="s">
        <v>4672</v>
      </c>
      <c r="I2014" s="90" t="s">
        <v>4673</v>
      </c>
    </row>
    <row r="2015" spans="1:9" s="90" customFormat="1" x14ac:dyDescent="0.2">
      <c r="A2015" s="90" t="s">
        <v>3086</v>
      </c>
      <c r="B2015" s="90" t="s">
        <v>1147</v>
      </c>
      <c r="C2015" s="90" t="s">
        <v>1148</v>
      </c>
      <c r="D2015" s="117" t="s">
        <v>1149</v>
      </c>
      <c r="E2015" s="90" t="s">
        <v>1150</v>
      </c>
      <c r="F2015" s="90" t="s">
        <v>3716</v>
      </c>
      <c r="G2015" s="90" t="s">
        <v>1148</v>
      </c>
      <c r="H2015" s="90" t="s">
        <v>1149</v>
      </c>
      <c r="I2015" s="90" t="s">
        <v>4210</v>
      </c>
    </row>
    <row r="2016" spans="1:9" s="90" customFormat="1" x14ac:dyDescent="0.2">
      <c r="A2016" s="90" t="s">
        <v>3087</v>
      </c>
      <c r="B2016" s="90" t="s">
        <v>1152</v>
      </c>
      <c r="C2016" s="90" t="s">
        <v>1153</v>
      </c>
      <c r="D2016" s="117" t="s">
        <v>1154</v>
      </c>
      <c r="E2016" s="90" t="s">
        <v>1155</v>
      </c>
      <c r="F2016" s="90" t="s">
        <v>1152</v>
      </c>
      <c r="G2016" s="90" t="s">
        <v>1153</v>
      </c>
      <c r="H2016" s="90" t="s">
        <v>1154</v>
      </c>
      <c r="I2016" s="90" t="s">
        <v>1155</v>
      </c>
    </row>
    <row r="2017" spans="1:9" s="90" customFormat="1" x14ac:dyDescent="0.2">
      <c r="A2017" s="90" t="s">
        <v>3088</v>
      </c>
      <c r="B2017" s="90" t="s">
        <v>1157</v>
      </c>
      <c r="C2017" s="90" t="s">
        <v>1158</v>
      </c>
      <c r="D2017" s="117" t="s">
        <v>1159</v>
      </c>
      <c r="E2017" s="90" t="s">
        <v>1160</v>
      </c>
      <c r="F2017" s="90" t="s">
        <v>1157</v>
      </c>
      <c r="G2017" s="90" t="s">
        <v>1158</v>
      </c>
      <c r="H2017" s="90" t="s">
        <v>1159</v>
      </c>
      <c r="I2017" s="90" t="s">
        <v>1160</v>
      </c>
    </row>
    <row r="2018" spans="1:9" s="90" customFormat="1" x14ac:dyDescent="0.2">
      <c r="A2018" s="90" t="s">
        <v>3089</v>
      </c>
      <c r="B2018" s="90" t="s">
        <v>1162</v>
      </c>
      <c r="C2018" s="90" t="s">
        <v>1163</v>
      </c>
      <c r="D2018" s="117" t="s">
        <v>1164</v>
      </c>
      <c r="E2018" s="90" t="s">
        <v>1165</v>
      </c>
      <c r="F2018" s="90" t="s">
        <v>1162</v>
      </c>
      <c r="G2018" s="90" t="s">
        <v>1163</v>
      </c>
      <c r="H2018" s="90" t="s">
        <v>1164</v>
      </c>
      <c r="I2018" s="90" t="s">
        <v>1165</v>
      </c>
    </row>
    <row r="2019" spans="1:9" s="90" customFormat="1" x14ac:dyDescent="0.2">
      <c r="A2019" s="90" t="s">
        <v>3090</v>
      </c>
      <c r="B2019" s="90" t="s">
        <v>1167</v>
      </c>
      <c r="C2019" s="117" t="s">
        <v>5447</v>
      </c>
      <c r="D2019" s="117" t="s">
        <v>1168</v>
      </c>
      <c r="E2019" s="90" t="s">
        <v>1169</v>
      </c>
      <c r="F2019" s="90" t="s">
        <v>1167</v>
      </c>
      <c r="G2019" s="117" t="s">
        <v>5447</v>
      </c>
      <c r="H2019" s="90" t="s">
        <v>3717</v>
      </c>
      <c r="I2019" s="90" t="s">
        <v>1169</v>
      </c>
    </row>
    <row r="2020" spans="1:9" s="90" customFormat="1" x14ac:dyDescent="0.2">
      <c r="A2020" s="90" t="s">
        <v>3091</v>
      </c>
      <c r="B2020" s="90" t="s">
        <v>2272</v>
      </c>
      <c r="C2020" s="90" t="s">
        <v>2273</v>
      </c>
      <c r="D2020" s="117" t="s">
        <v>2274</v>
      </c>
      <c r="E2020" s="90" t="s">
        <v>2275</v>
      </c>
      <c r="F2020" s="90" t="s">
        <v>2272</v>
      </c>
      <c r="G2020" s="90" t="s">
        <v>2273</v>
      </c>
      <c r="H2020" s="90" t="s">
        <v>2274</v>
      </c>
      <c r="I2020" s="90" t="s">
        <v>2275</v>
      </c>
    </row>
    <row r="2021" spans="1:9" s="90" customFormat="1" x14ac:dyDescent="0.2">
      <c r="A2021" s="90" t="s">
        <v>5046</v>
      </c>
      <c r="B2021" s="90" t="s">
        <v>2286</v>
      </c>
      <c r="C2021" s="117" t="s">
        <v>5498</v>
      </c>
      <c r="D2021" s="117" t="s">
        <v>5499</v>
      </c>
      <c r="E2021" s="90" t="s">
        <v>2287</v>
      </c>
      <c r="F2021" s="90" t="s">
        <v>2286</v>
      </c>
      <c r="G2021" s="117" t="s">
        <v>5498</v>
      </c>
      <c r="H2021" s="117" t="s">
        <v>5499</v>
      </c>
      <c r="I2021" s="90" t="s">
        <v>2287</v>
      </c>
    </row>
    <row r="2022" spans="1:9" s="90" customFormat="1" x14ac:dyDescent="0.2">
      <c r="A2022" s="90" t="s">
        <v>5047</v>
      </c>
      <c r="B2022" s="90" t="s">
        <v>4676</v>
      </c>
      <c r="C2022" s="90" t="s">
        <v>4677</v>
      </c>
      <c r="D2022" s="90" t="s">
        <v>4678</v>
      </c>
      <c r="E2022" s="90" t="s">
        <v>4679</v>
      </c>
      <c r="F2022" s="90" t="s">
        <v>4676</v>
      </c>
      <c r="G2022" s="117" t="s">
        <v>5498</v>
      </c>
      <c r="H2022" s="90" t="s">
        <v>4678</v>
      </c>
      <c r="I2022" s="90" t="s">
        <v>4679</v>
      </c>
    </row>
    <row r="2023" spans="1:9" s="90" customFormat="1" x14ac:dyDescent="0.2">
      <c r="A2023" s="90" t="s">
        <v>3092</v>
      </c>
      <c r="B2023" s="90" t="s">
        <v>4680</v>
      </c>
      <c r="C2023" s="90" t="s">
        <v>4681</v>
      </c>
      <c r="D2023" s="90" t="s">
        <v>4682</v>
      </c>
      <c r="E2023" s="90" t="s">
        <v>4683</v>
      </c>
      <c r="F2023" s="90" t="s">
        <v>4680</v>
      </c>
      <c r="G2023" s="90" t="s">
        <v>4681</v>
      </c>
      <c r="H2023" s="90" t="s">
        <v>4682</v>
      </c>
      <c r="I2023" s="90" t="s">
        <v>4683</v>
      </c>
    </row>
    <row r="2024" spans="1:9" s="90" customFormat="1" x14ac:dyDescent="0.2">
      <c r="A2024" s="90" t="s">
        <v>3093</v>
      </c>
      <c r="B2024" s="90" t="s">
        <v>1171</v>
      </c>
      <c r="C2024" s="90" t="s">
        <v>1172</v>
      </c>
      <c r="D2024" s="90" t="s">
        <v>1173</v>
      </c>
      <c r="E2024" s="90" t="s">
        <v>1174</v>
      </c>
      <c r="F2024" s="90" t="s">
        <v>1171</v>
      </c>
      <c r="G2024" s="90" t="s">
        <v>1172</v>
      </c>
      <c r="H2024" s="90" t="s">
        <v>1173</v>
      </c>
      <c r="I2024" s="90" t="s">
        <v>1174</v>
      </c>
    </row>
    <row r="2025" spans="1:9" s="90" customFormat="1" x14ac:dyDescent="0.2">
      <c r="A2025" s="90" t="s">
        <v>3094</v>
      </c>
      <c r="B2025" s="90" t="s">
        <v>1176</v>
      </c>
      <c r="C2025" s="90" t="s">
        <v>1177</v>
      </c>
      <c r="D2025" s="90" t="s">
        <v>1178</v>
      </c>
      <c r="E2025" s="90" t="s">
        <v>1179</v>
      </c>
      <c r="F2025" s="90" t="s">
        <v>1176</v>
      </c>
      <c r="G2025" s="90" t="s">
        <v>1177</v>
      </c>
      <c r="H2025" s="90" t="s">
        <v>1178</v>
      </c>
      <c r="I2025" s="90" t="s">
        <v>1179</v>
      </c>
    </row>
    <row r="2026" spans="1:9" s="90" customFormat="1" x14ac:dyDescent="0.2">
      <c r="A2026" s="90" t="s">
        <v>3095</v>
      </c>
      <c r="B2026" s="90" t="s">
        <v>1181</v>
      </c>
      <c r="C2026" s="90" t="s">
        <v>1182</v>
      </c>
      <c r="D2026" s="90" t="s">
        <v>1183</v>
      </c>
      <c r="E2026" s="90" t="s">
        <v>1184</v>
      </c>
      <c r="F2026" s="90" t="s">
        <v>1181</v>
      </c>
      <c r="G2026" s="90" t="s">
        <v>1182</v>
      </c>
      <c r="H2026" s="90" t="s">
        <v>1183</v>
      </c>
      <c r="I2026" s="90" t="s">
        <v>1184</v>
      </c>
    </row>
    <row r="2027" spans="1:9" s="90" customFormat="1" x14ac:dyDescent="0.2">
      <c r="A2027" s="90" t="s">
        <v>3096</v>
      </c>
      <c r="B2027" s="90" t="s">
        <v>1186</v>
      </c>
      <c r="C2027" s="90" t="s">
        <v>1187</v>
      </c>
      <c r="D2027" s="90" t="s">
        <v>1188</v>
      </c>
      <c r="E2027" s="90" t="s">
        <v>1189</v>
      </c>
      <c r="F2027" s="90" t="s">
        <v>1186</v>
      </c>
      <c r="G2027" s="90" t="s">
        <v>1187</v>
      </c>
      <c r="H2027" s="90" t="s">
        <v>1188</v>
      </c>
      <c r="I2027" s="90" t="s">
        <v>1189</v>
      </c>
    </row>
    <row r="2028" spans="1:9" s="90" customFormat="1" x14ac:dyDescent="0.2">
      <c r="A2028" s="90" t="s">
        <v>5048</v>
      </c>
      <c r="B2028" s="90" t="s">
        <v>1186</v>
      </c>
      <c r="C2028" s="90" t="s">
        <v>1187</v>
      </c>
      <c r="D2028" s="90" t="s">
        <v>1188</v>
      </c>
      <c r="E2028" s="90" t="s">
        <v>1189</v>
      </c>
      <c r="F2028" s="90" t="s">
        <v>1186</v>
      </c>
      <c r="G2028" s="90" t="s">
        <v>1187</v>
      </c>
      <c r="H2028" s="90" t="s">
        <v>1188</v>
      </c>
      <c r="I2028" s="90" t="s">
        <v>1189</v>
      </c>
    </row>
    <row r="2029" spans="1:9" s="90" customFormat="1" x14ac:dyDescent="0.2">
      <c r="A2029" s="90" t="s">
        <v>3097</v>
      </c>
      <c r="B2029" s="90" t="s">
        <v>1191</v>
      </c>
      <c r="C2029" s="90" t="s">
        <v>1192</v>
      </c>
      <c r="D2029" s="90" t="s">
        <v>1193</v>
      </c>
      <c r="E2029" s="90" t="s">
        <v>1194</v>
      </c>
      <c r="F2029" s="90" t="s">
        <v>1191</v>
      </c>
      <c r="G2029" s="90" t="s">
        <v>1192</v>
      </c>
      <c r="H2029" s="90" t="s">
        <v>1193</v>
      </c>
      <c r="I2029" s="90" t="s">
        <v>1194</v>
      </c>
    </row>
    <row r="2030" spans="1:9" s="90" customFormat="1" x14ac:dyDescent="0.2">
      <c r="A2030" s="90" t="s">
        <v>3098</v>
      </c>
      <c r="B2030" s="90" t="s">
        <v>1196</v>
      </c>
      <c r="C2030" s="90" t="s">
        <v>1197</v>
      </c>
      <c r="D2030" s="90" t="s">
        <v>1198</v>
      </c>
      <c r="E2030" s="90" t="s">
        <v>1194</v>
      </c>
      <c r="F2030" s="90" t="s">
        <v>1196</v>
      </c>
      <c r="G2030" s="90" t="s">
        <v>1197</v>
      </c>
      <c r="H2030" s="90" t="s">
        <v>1198</v>
      </c>
      <c r="I2030" s="90" t="s">
        <v>1194</v>
      </c>
    </row>
    <row r="2031" spans="1:9" s="90" customFormat="1" x14ac:dyDescent="0.2">
      <c r="A2031" s="90" t="s">
        <v>3099</v>
      </c>
      <c r="B2031" s="90" t="s">
        <v>1200</v>
      </c>
      <c r="C2031" s="90" t="s">
        <v>1201</v>
      </c>
      <c r="D2031" s="90" t="s">
        <v>1202</v>
      </c>
      <c r="E2031" s="90" t="s">
        <v>1203</v>
      </c>
      <c r="F2031" s="90" t="s">
        <v>1200</v>
      </c>
      <c r="G2031" s="90" t="s">
        <v>1201</v>
      </c>
      <c r="H2031" s="90" t="s">
        <v>1202</v>
      </c>
      <c r="I2031" s="90" t="s">
        <v>1203</v>
      </c>
    </row>
    <row r="2032" spans="1:9" s="90" customFormat="1" x14ac:dyDescent="0.2">
      <c r="A2032" s="90" t="s">
        <v>3100</v>
      </c>
      <c r="B2032" s="90" t="s">
        <v>1205</v>
      </c>
      <c r="C2032" s="90" t="s">
        <v>1206</v>
      </c>
      <c r="D2032" s="90" t="s">
        <v>1207</v>
      </c>
      <c r="E2032" s="90" t="s">
        <v>1208</v>
      </c>
      <c r="F2032" s="90" t="s">
        <v>3718</v>
      </c>
      <c r="G2032" s="90" t="s">
        <v>3719</v>
      </c>
      <c r="H2032" s="90" t="s">
        <v>3720</v>
      </c>
      <c r="I2032" s="90" t="s">
        <v>1208</v>
      </c>
    </row>
    <row r="2033" spans="1:9" s="90" customFormat="1" x14ac:dyDescent="0.2">
      <c r="A2033" s="90" t="s">
        <v>3101</v>
      </c>
      <c r="B2033" s="90" t="s">
        <v>1210</v>
      </c>
      <c r="C2033" s="90" t="s">
        <v>1211</v>
      </c>
      <c r="D2033" s="90" t="s">
        <v>1212</v>
      </c>
      <c r="E2033" s="90" t="s">
        <v>1213</v>
      </c>
      <c r="F2033" s="90" t="s">
        <v>1210</v>
      </c>
      <c r="G2033" s="90" t="s">
        <v>1211</v>
      </c>
      <c r="H2033" s="90" t="s">
        <v>1212</v>
      </c>
      <c r="I2033" s="90" t="s">
        <v>1213</v>
      </c>
    </row>
    <row r="2034" spans="1:9" s="90" customFormat="1" x14ac:dyDescent="0.2">
      <c r="A2034" s="90" t="s">
        <v>3102</v>
      </c>
      <c r="B2034" s="90" t="s">
        <v>1215</v>
      </c>
      <c r="C2034" s="90" t="s">
        <v>1216</v>
      </c>
      <c r="D2034" s="90" t="s">
        <v>1217</v>
      </c>
      <c r="E2034" s="90" t="s">
        <v>1218</v>
      </c>
      <c r="F2034" s="90" t="s">
        <v>1215</v>
      </c>
      <c r="G2034" s="90" t="s">
        <v>1216</v>
      </c>
      <c r="H2034" s="90" t="s">
        <v>1217</v>
      </c>
      <c r="I2034" s="90" t="s">
        <v>1218</v>
      </c>
    </row>
    <row r="2035" spans="1:9" s="90" customFormat="1" x14ac:dyDescent="0.2">
      <c r="A2035" s="90" t="s">
        <v>3103</v>
      </c>
      <c r="B2035" s="90" t="s">
        <v>1220</v>
      </c>
      <c r="C2035" s="90" t="s">
        <v>1221</v>
      </c>
      <c r="D2035" s="90" t="s">
        <v>1222</v>
      </c>
      <c r="E2035" s="90" t="s">
        <v>1223</v>
      </c>
      <c r="F2035" s="90" t="s">
        <v>1220</v>
      </c>
      <c r="G2035" s="90" t="s">
        <v>1221</v>
      </c>
      <c r="H2035" s="90" t="s">
        <v>1222</v>
      </c>
      <c r="I2035" s="90" t="s">
        <v>1223</v>
      </c>
    </row>
    <row r="2036" spans="1:9" s="90" customFormat="1" x14ac:dyDescent="0.2">
      <c r="A2036" s="90" t="s">
        <v>3104</v>
      </c>
      <c r="B2036" s="90" t="s">
        <v>1225</v>
      </c>
      <c r="C2036" s="90" t="s">
        <v>1226</v>
      </c>
      <c r="D2036" s="90" t="s">
        <v>1227</v>
      </c>
      <c r="E2036" s="90" t="s">
        <v>1228</v>
      </c>
      <c r="F2036" s="90" t="s">
        <v>1225</v>
      </c>
      <c r="G2036" s="90" t="s">
        <v>1226</v>
      </c>
      <c r="H2036" s="90" t="s">
        <v>1227</v>
      </c>
      <c r="I2036" s="90" t="s">
        <v>1228</v>
      </c>
    </row>
    <row r="2037" spans="1:9" s="90" customFormat="1" x14ac:dyDescent="0.2">
      <c r="A2037" s="90" t="s">
        <v>5049</v>
      </c>
      <c r="B2037" s="90" t="s">
        <v>4213</v>
      </c>
      <c r="C2037" s="90" t="s">
        <v>4214</v>
      </c>
      <c r="D2037" s="90" t="s">
        <v>4215</v>
      </c>
      <c r="E2037" s="90" t="s">
        <v>4216</v>
      </c>
      <c r="F2037" s="90" t="s">
        <v>4213</v>
      </c>
      <c r="G2037" s="90" t="s">
        <v>4214</v>
      </c>
      <c r="H2037" s="90" t="s">
        <v>4215</v>
      </c>
      <c r="I2037" s="90" t="s">
        <v>4216</v>
      </c>
    </row>
    <row r="2038" spans="1:9" s="90" customFormat="1" x14ac:dyDescent="0.2">
      <c r="A2038" s="90" t="s">
        <v>3105</v>
      </c>
      <c r="B2038" s="90" t="s">
        <v>1230</v>
      </c>
      <c r="C2038" s="90" t="s">
        <v>1231</v>
      </c>
      <c r="D2038" s="90" t="s">
        <v>1232</v>
      </c>
      <c r="E2038" s="90" t="s">
        <v>1233</v>
      </c>
      <c r="F2038" s="90" t="s">
        <v>1230</v>
      </c>
      <c r="G2038" s="90" t="s">
        <v>1231</v>
      </c>
      <c r="H2038" s="90" t="s">
        <v>1232</v>
      </c>
      <c r="I2038" s="90" t="s">
        <v>1233</v>
      </c>
    </row>
    <row r="2039" spans="1:9" s="90" customFormat="1" x14ac:dyDescent="0.2">
      <c r="A2039" s="90" t="s">
        <v>3106</v>
      </c>
      <c r="B2039" s="90" t="s">
        <v>1235</v>
      </c>
      <c r="C2039" s="90" t="s">
        <v>1236</v>
      </c>
      <c r="D2039" s="90" t="s">
        <v>1237</v>
      </c>
      <c r="E2039" s="90" t="s">
        <v>1238</v>
      </c>
      <c r="F2039" s="90" t="s">
        <v>1235</v>
      </c>
      <c r="G2039" s="90" t="s">
        <v>1236</v>
      </c>
      <c r="H2039" s="90" t="s">
        <v>1237</v>
      </c>
      <c r="I2039" s="90" t="s">
        <v>1238</v>
      </c>
    </row>
    <row r="2040" spans="1:9" s="90" customFormat="1" x14ac:dyDescent="0.2">
      <c r="A2040" s="90" t="s">
        <v>3107</v>
      </c>
      <c r="B2040" s="90" t="s">
        <v>1225</v>
      </c>
      <c r="C2040" s="90" t="s">
        <v>1226</v>
      </c>
      <c r="D2040" s="90" t="s">
        <v>1227</v>
      </c>
      <c r="E2040" s="90" t="s">
        <v>1228</v>
      </c>
      <c r="F2040" s="90" t="s">
        <v>1225</v>
      </c>
      <c r="G2040" s="90" t="s">
        <v>1226</v>
      </c>
      <c r="H2040" s="90" t="s">
        <v>1227</v>
      </c>
      <c r="I2040" s="90" t="s">
        <v>1228</v>
      </c>
    </row>
    <row r="2041" spans="1:9" s="90" customFormat="1" x14ac:dyDescent="0.2">
      <c r="A2041" s="90" t="s">
        <v>3108</v>
      </c>
      <c r="B2041" s="90" t="s">
        <v>1241</v>
      </c>
      <c r="C2041" s="90" t="s">
        <v>1242</v>
      </c>
      <c r="D2041" s="90" t="s">
        <v>1243</v>
      </c>
      <c r="E2041" s="90" t="s">
        <v>1244</v>
      </c>
      <c r="F2041" s="90" t="s">
        <v>1241</v>
      </c>
      <c r="G2041" s="90" t="s">
        <v>1242</v>
      </c>
      <c r="H2041" s="90" t="s">
        <v>1243</v>
      </c>
      <c r="I2041" s="90" t="s">
        <v>1244</v>
      </c>
    </row>
    <row r="2042" spans="1:9" s="90" customFormat="1" x14ac:dyDescent="0.2">
      <c r="A2042" s="90" t="s">
        <v>3109</v>
      </c>
      <c r="B2042" s="90" t="s">
        <v>1246</v>
      </c>
      <c r="C2042" s="90" t="s">
        <v>1247</v>
      </c>
      <c r="D2042" s="90" t="s">
        <v>1248</v>
      </c>
      <c r="E2042" s="90" t="s">
        <v>1249</v>
      </c>
      <c r="F2042" s="90" t="s">
        <v>1246</v>
      </c>
      <c r="G2042" s="90" t="s">
        <v>1247</v>
      </c>
      <c r="H2042" s="90" t="s">
        <v>1248</v>
      </c>
      <c r="I2042" s="90" t="s">
        <v>1249</v>
      </c>
    </row>
    <row r="2043" spans="1:9" s="90" customFormat="1" x14ac:dyDescent="0.2">
      <c r="A2043" s="90" t="s">
        <v>5050</v>
      </c>
      <c r="B2043" s="90" t="s">
        <v>4218</v>
      </c>
      <c r="C2043" s="90" t="s">
        <v>4219</v>
      </c>
      <c r="D2043" s="90" t="s">
        <v>4220</v>
      </c>
      <c r="E2043" s="90" t="s">
        <v>4221</v>
      </c>
      <c r="F2043" s="90" t="s">
        <v>4218</v>
      </c>
      <c r="G2043" s="90" t="s">
        <v>4219</v>
      </c>
      <c r="H2043" s="90" t="s">
        <v>4220</v>
      </c>
      <c r="I2043" s="90" t="s">
        <v>4221</v>
      </c>
    </row>
    <row r="2044" spans="1:9" s="90" customFormat="1" x14ac:dyDescent="0.2">
      <c r="A2044" s="90" t="s">
        <v>5051</v>
      </c>
      <c r="B2044" s="90" t="s">
        <v>4223</v>
      </c>
      <c r="C2044" s="90" t="s">
        <v>4224</v>
      </c>
      <c r="D2044" s="90" t="s">
        <v>4225</v>
      </c>
      <c r="E2044" s="90" t="s">
        <v>4226</v>
      </c>
      <c r="F2044" s="90" t="s">
        <v>4223</v>
      </c>
      <c r="G2044" s="90" t="s">
        <v>4224</v>
      </c>
      <c r="H2044" s="90" t="s">
        <v>4225</v>
      </c>
      <c r="I2044" s="90" t="s">
        <v>4226</v>
      </c>
    </row>
    <row r="2045" spans="1:9" s="90" customFormat="1" x14ac:dyDescent="0.2">
      <c r="A2045" s="90" t="s">
        <v>3110</v>
      </c>
      <c r="B2045" s="90" t="s">
        <v>1251</v>
      </c>
      <c r="C2045" s="90" t="s">
        <v>1252</v>
      </c>
      <c r="D2045" s="90" t="s">
        <v>1253</v>
      </c>
      <c r="E2045" s="90" t="s">
        <v>1254</v>
      </c>
      <c r="F2045" s="90" t="s">
        <v>3721</v>
      </c>
      <c r="G2045" s="90" t="s">
        <v>3722</v>
      </c>
      <c r="H2045" s="90" t="s">
        <v>3721</v>
      </c>
      <c r="I2045" s="90" t="s">
        <v>1254</v>
      </c>
    </row>
    <row r="2046" spans="1:9" s="90" customFormat="1" x14ac:dyDescent="0.2">
      <c r="A2046" s="90" t="s">
        <v>5052</v>
      </c>
      <c r="B2046" s="90" t="s">
        <v>1251</v>
      </c>
      <c r="C2046" s="90" t="s">
        <v>1252</v>
      </c>
      <c r="D2046" s="90" t="s">
        <v>1253</v>
      </c>
      <c r="E2046" s="90" t="s">
        <v>1254</v>
      </c>
      <c r="F2046" s="90" t="s">
        <v>3721</v>
      </c>
      <c r="G2046" s="90" t="s">
        <v>3722</v>
      </c>
      <c r="H2046" s="90" t="s">
        <v>3721</v>
      </c>
      <c r="I2046" s="90" t="s">
        <v>1254</v>
      </c>
    </row>
    <row r="2047" spans="1:9" s="90" customFormat="1" x14ac:dyDescent="0.2">
      <c r="A2047" s="90" t="s">
        <v>3111</v>
      </c>
      <c r="B2047" s="90" t="s">
        <v>1256</v>
      </c>
      <c r="C2047" s="90" t="s">
        <v>1257</v>
      </c>
      <c r="D2047" s="90" t="s">
        <v>1258</v>
      </c>
      <c r="E2047" s="90" t="s">
        <v>1259</v>
      </c>
      <c r="F2047" s="90" t="s">
        <v>1256</v>
      </c>
      <c r="G2047" s="90" t="s">
        <v>1257</v>
      </c>
      <c r="H2047" s="90" t="s">
        <v>1258</v>
      </c>
      <c r="I2047" s="90" t="s">
        <v>1259</v>
      </c>
    </row>
    <row r="2048" spans="1:9" s="90" customFormat="1" x14ac:dyDescent="0.2">
      <c r="A2048" s="90" t="s">
        <v>5053</v>
      </c>
      <c r="B2048" s="90" t="s">
        <v>1256</v>
      </c>
      <c r="C2048" s="90" t="s">
        <v>1257</v>
      </c>
      <c r="D2048" s="90" t="s">
        <v>1258</v>
      </c>
      <c r="E2048" s="90" t="s">
        <v>1259</v>
      </c>
      <c r="F2048" s="90" t="s">
        <v>1256</v>
      </c>
      <c r="G2048" s="90" t="s">
        <v>1257</v>
      </c>
      <c r="H2048" s="90" t="s">
        <v>1258</v>
      </c>
      <c r="I2048" s="90" t="s">
        <v>1259</v>
      </c>
    </row>
    <row r="2049" spans="1:9" s="90" customFormat="1" x14ac:dyDescent="0.2">
      <c r="A2049" s="90" t="s">
        <v>3112</v>
      </c>
      <c r="B2049" s="90" t="s">
        <v>1261</v>
      </c>
      <c r="C2049" s="90" t="s">
        <v>1262</v>
      </c>
      <c r="D2049" s="90" t="s">
        <v>1263</v>
      </c>
      <c r="E2049" s="90" t="s">
        <v>1264</v>
      </c>
      <c r="F2049" s="90" t="s">
        <v>1261</v>
      </c>
      <c r="G2049" s="90" t="s">
        <v>1262</v>
      </c>
      <c r="H2049" s="90" t="s">
        <v>1263</v>
      </c>
      <c r="I2049" s="90" t="s">
        <v>1264</v>
      </c>
    </row>
    <row r="2050" spans="1:9" s="90" customFormat="1" x14ac:dyDescent="0.2">
      <c r="A2050" s="90" t="s">
        <v>5054</v>
      </c>
      <c r="B2050" s="90" t="s">
        <v>1261</v>
      </c>
      <c r="C2050" s="90" t="s">
        <v>1262</v>
      </c>
      <c r="D2050" s="90" t="s">
        <v>1263</v>
      </c>
      <c r="E2050" s="90" t="s">
        <v>1264</v>
      </c>
      <c r="F2050" s="90" t="s">
        <v>1261</v>
      </c>
      <c r="G2050" s="90" t="s">
        <v>1262</v>
      </c>
      <c r="H2050" s="90" t="s">
        <v>1263</v>
      </c>
      <c r="I2050" s="90" t="s">
        <v>1264</v>
      </c>
    </row>
    <row r="2051" spans="1:9" s="90" customFormat="1" x14ac:dyDescent="0.2">
      <c r="A2051" s="90" t="s">
        <v>3113</v>
      </c>
      <c r="B2051" s="90" t="s">
        <v>1266</v>
      </c>
      <c r="C2051" s="90" t="s">
        <v>1267</v>
      </c>
      <c r="D2051" s="90" t="s">
        <v>1268</v>
      </c>
      <c r="E2051" s="90" t="s">
        <v>1269</v>
      </c>
      <c r="F2051" s="90" t="s">
        <v>1266</v>
      </c>
      <c r="G2051" s="90" t="s">
        <v>1267</v>
      </c>
      <c r="H2051" s="90" t="s">
        <v>1268</v>
      </c>
      <c r="I2051" s="90" t="s">
        <v>1269</v>
      </c>
    </row>
    <row r="2052" spans="1:9" s="90" customFormat="1" x14ac:dyDescent="0.2">
      <c r="A2052" s="90" t="s">
        <v>3114</v>
      </c>
      <c r="B2052" s="90" t="s">
        <v>1271</v>
      </c>
      <c r="C2052" s="90" t="s">
        <v>1272</v>
      </c>
      <c r="D2052" s="90" t="s">
        <v>1273</v>
      </c>
      <c r="E2052" s="90" t="s">
        <v>1274</v>
      </c>
      <c r="F2052" s="90" t="s">
        <v>1271</v>
      </c>
      <c r="G2052" s="90" t="s">
        <v>1272</v>
      </c>
      <c r="H2052" s="90" t="s">
        <v>1273</v>
      </c>
      <c r="I2052" s="90" t="s">
        <v>1274</v>
      </c>
    </row>
    <row r="2053" spans="1:9" s="90" customFormat="1" x14ac:dyDescent="0.2">
      <c r="A2053" s="90" t="s">
        <v>3115</v>
      </c>
      <c r="B2053" s="90" t="s">
        <v>1276</v>
      </c>
      <c r="C2053" s="90" t="s">
        <v>1277</v>
      </c>
      <c r="D2053" s="90" t="s">
        <v>1278</v>
      </c>
      <c r="E2053" s="90" t="s">
        <v>3805</v>
      </c>
      <c r="F2053" s="90" t="s">
        <v>1276</v>
      </c>
      <c r="G2053" s="90" t="s">
        <v>1277</v>
      </c>
      <c r="H2053" s="90" t="s">
        <v>1278</v>
      </c>
      <c r="I2053" s="90" t="s">
        <v>3805</v>
      </c>
    </row>
    <row r="2054" spans="1:9" s="90" customFormat="1" x14ac:dyDescent="0.2">
      <c r="A2054" s="90" t="s">
        <v>3116</v>
      </c>
      <c r="B2054" s="90" t="s">
        <v>1280</v>
      </c>
      <c r="C2054" s="90" t="s">
        <v>1281</v>
      </c>
      <c r="D2054" s="90" t="s">
        <v>1282</v>
      </c>
      <c r="E2054" s="90" t="s">
        <v>1283</v>
      </c>
      <c r="F2054" s="90" t="s">
        <v>1280</v>
      </c>
      <c r="G2054" s="90" t="s">
        <v>1281</v>
      </c>
      <c r="H2054" s="90" t="s">
        <v>3723</v>
      </c>
      <c r="I2054" s="90" t="s">
        <v>1283</v>
      </c>
    </row>
    <row r="2055" spans="1:9" s="90" customFormat="1" x14ac:dyDescent="0.2">
      <c r="A2055" s="90" t="s">
        <v>3117</v>
      </c>
      <c r="B2055" s="90" t="s">
        <v>1285</v>
      </c>
      <c r="C2055" s="90" t="s">
        <v>1286</v>
      </c>
      <c r="D2055" s="90" t="s">
        <v>1287</v>
      </c>
      <c r="E2055" s="90" t="s">
        <v>1288</v>
      </c>
      <c r="F2055" s="90" t="s">
        <v>3724</v>
      </c>
      <c r="G2055" s="90" t="s">
        <v>3725</v>
      </c>
      <c r="H2055" s="90" t="s">
        <v>3726</v>
      </c>
      <c r="I2055" s="90" t="s">
        <v>1288</v>
      </c>
    </row>
    <row r="2056" spans="1:9" s="90" customFormat="1" x14ac:dyDescent="0.2">
      <c r="A2056" s="90" t="s">
        <v>3118</v>
      </c>
      <c r="B2056" s="90" t="s">
        <v>1290</v>
      </c>
      <c r="C2056" s="90" t="s">
        <v>1291</v>
      </c>
      <c r="D2056" s="90" t="s">
        <v>1292</v>
      </c>
      <c r="E2056" s="90" t="s">
        <v>1293</v>
      </c>
      <c r="F2056" s="90" t="s">
        <v>1290</v>
      </c>
      <c r="G2056" s="90" t="s">
        <v>3727</v>
      </c>
      <c r="H2056" s="90" t="s">
        <v>3728</v>
      </c>
      <c r="I2056" s="90" t="s">
        <v>1293</v>
      </c>
    </row>
    <row r="2057" spans="1:9" s="90" customFormat="1" x14ac:dyDescent="0.2">
      <c r="A2057" s="90" t="s">
        <v>5055</v>
      </c>
      <c r="B2057" s="90" t="s">
        <v>1290</v>
      </c>
      <c r="C2057" s="90" t="s">
        <v>1291</v>
      </c>
      <c r="D2057" s="90" t="s">
        <v>1292</v>
      </c>
      <c r="E2057" s="90" t="s">
        <v>1293</v>
      </c>
      <c r="F2057" s="90" t="s">
        <v>1290</v>
      </c>
      <c r="G2057" s="90" t="s">
        <v>3727</v>
      </c>
      <c r="H2057" s="90" t="s">
        <v>3728</v>
      </c>
      <c r="I2057" s="90" t="s">
        <v>1293</v>
      </c>
    </row>
    <row r="2058" spans="1:9" s="90" customFormat="1" x14ac:dyDescent="0.2">
      <c r="A2058" s="90" t="s">
        <v>3119</v>
      </c>
      <c r="B2058" s="90" t="s">
        <v>1295</v>
      </c>
      <c r="C2058" s="90" t="s">
        <v>1296</v>
      </c>
      <c r="D2058" s="90" t="s">
        <v>1297</v>
      </c>
      <c r="E2058" s="90" t="s">
        <v>1298</v>
      </c>
      <c r="F2058" s="90" t="s">
        <v>1295</v>
      </c>
      <c r="G2058" s="90" t="s">
        <v>1296</v>
      </c>
      <c r="H2058" s="90" t="s">
        <v>1297</v>
      </c>
      <c r="I2058" s="90" t="s">
        <v>1298</v>
      </c>
    </row>
    <row r="2059" spans="1:9" s="90" customFormat="1" x14ac:dyDescent="0.2">
      <c r="A2059" s="90" t="s">
        <v>5056</v>
      </c>
      <c r="B2059" s="90" t="s">
        <v>1295</v>
      </c>
      <c r="C2059" s="90" t="s">
        <v>1296</v>
      </c>
      <c r="D2059" s="90" t="s">
        <v>1297</v>
      </c>
      <c r="E2059" s="90" t="s">
        <v>1298</v>
      </c>
      <c r="F2059" s="90" t="s">
        <v>1295</v>
      </c>
      <c r="G2059" s="90" t="s">
        <v>1296</v>
      </c>
      <c r="H2059" s="90" t="s">
        <v>1297</v>
      </c>
      <c r="I2059" s="90" t="s">
        <v>1298</v>
      </c>
    </row>
    <row r="2060" spans="1:9" s="90" customFormat="1" x14ac:dyDescent="0.2">
      <c r="A2060" s="90" t="s">
        <v>3120</v>
      </c>
      <c r="B2060" s="90" t="s">
        <v>1300</v>
      </c>
      <c r="C2060" s="90" t="s">
        <v>1301</v>
      </c>
      <c r="D2060" s="90" t="s">
        <v>1302</v>
      </c>
      <c r="E2060" s="90" t="s">
        <v>1303</v>
      </c>
      <c r="F2060" s="90" t="s">
        <v>1300</v>
      </c>
      <c r="G2060" s="90" t="s">
        <v>1301</v>
      </c>
      <c r="H2060" s="90" t="s">
        <v>1302</v>
      </c>
      <c r="I2060" s="90" t="s">
        <v>1303</v>
      </c>
    </row>
    <row r="2061" spans="1:9" s="90" customFormat="1" x14ac:dyDescent="0.2">
      <c r="A2061" s="90" t="s">
        <v>3121</v>
      </c>
      <c r="B2061" s="90" t="s">
        <v>4240</v>
      </c>
      <c r="C2061" s="90" t="s">
        <v>1305</v>
      </c>
      <c r="D2061" s="90" t="s">
        <v>1306</v>
      </c>
      <c r="E2061" s="90" t="s">
        <v>1307</v>
      </c>
      <c r="F2061" s="90" t="s">
        <v>3729</v>
      </c>
      <c r="G2061" s="90" t="s">
        <v>3730</v>
      </c>
      <c r="H2061" s="90" t="s">
        <v>1306</v>
      </c>
      <c r="I2061" s="90" t="s">
        <v>1307</v>
      </c>
    </row>
    <row r="2062" spans="1:9" s="90" customFormat="1" x14ac:dyDescent="0.2">
      <c r="A2062" s="90" t="s">
        <v>3122</v>
      </c>
      <c r="B2062" s="90" t="s">
        <v>1309</v>
      </c>
      <c r="C2062" s="90" t="s">
        <v>1310</v>
      </c>
      <c r="D2062" s="90" t="s">
        <v>1311</v>
      </c>
      <c r="E2062" s="90" t="s">
        <v>1312</v>
      </c>
      <c r="F2062" s="90" t="s">
        <v>1309</v>
      </c>
      <c r="G2062" s="90" t="s">
        <v>1310</v>
      </c>
      <c r="H2062" s="90" t="s">
        <v>1311</v>
      </c>
      <c r="I2062" s="90" t="s">
        <v>1312</v>
      </c>
    </row>
    <row r="2063" spans="1:9" s="90" customFormat="1" x14ac:dyDescent="0.2">
      <c r="A2063" s="90" t="s">
        <v>3123</v>
      </c>
      <c r="B2063" s="90" t="s">
        <v>1314</v>
      </c>
      <c r="C2063" s="90" t="s">
        <v>1315</v>
      </c>
      <c r="D2063" s="90" t="s">
        <v>1316</v>
      </c>
      <c r="E2063" s="90" t="s">
        <v>1317</v>
      </c>
      <c r="F2063" s="90" t="s">
        <v>1314</v>
      </c>
      <c r="G2063" s="90" t="s">
        <v>1315</v>
      </c>
      <c r="H2063" s="90" t="s">
        <v>3731</v>
      </c>
      <c r="I2063" s="90" t="s">
        <v>1317</v>
      </c>
    </row>
    <row r="2064" spans="1:9" s="90" customFormat="1" x14ac:dyDescent="0.2">
      <c r="A2064" s="90" t="s">
        <v>3124</v>
      </c>
      <c r="B2064" s="90" t="s">
        <v>1319</v>
      </c>
      <c r="C2064" s="90" t="s">
        <v>1320</v>
      </c>
      <c r="D2064" s="90" t="s">
        <v>1321</v>
      </c>
      <c r="E2064" s="90" t="s">
        <v>1322</v>
      </c>
      <c r="F2064" s="90" t="s">
        <v>1319</v>
      </c>
      <c r="G2064" s="90" t="s">
        <v>1320</v>
      </c>
      <c r="H2064" s="90" t="s">
        <v>1321</v>
      </c>
      <c r="I2064" s="90" t="s">
        <v>1322</v>
      </c>
    </row>
    <row r="2065" spans="1:9" s="90" customFormat="1" x14ac:dyDescent="0.2">
      <c r="A2065" s="90" t="s">
        <v>5057</v>
      </c>
      <c r="B2065" s="90" t="s">
        <v>1319</v>
      </c>
      <c r="C2065" s="90" t="s">
        <v>1320</v>
      </c>
      <c r="D2065" s="90" t="s">
        <v>1321</v>
      </c>
      <c r="E2065" s="90" t="s">
        <v>1322</v>
      </c>
      <c r="F2065" s="90" t="s">
        <v>1319</v>
      </c>
      <c r="G2065" s="90" t="s">
        <v>1320</v>
      </c>
      <c r="H2065" s="90" t="s">
        <v>1321</v>
      </c>
      <c r="I2065" s="90" t="s">
        <v>1322</v>
      </c>
    </row>
    <row r="2066" spans="1:9" s="90" customFormat="1" x14ac:dyDescent="0.2">
      <c r="A2066" s="90" t="s">
        <v>3125</v>
      </c>
      <c r="B2066" s="90" t="s">
        <v>1324</v>
      </c>
      <c r="C2066" s="90" t="s">
        <v>1325</v>
      </c>
      <c r="D2066" s="90" t="s">
        <v>1326</v>
      </c>
      <c r="E2066" s="90" t="s">
        <v>1327</v>
      </c>
      <c r="F2066" s="90" t="s">
        <v>1324</v>
      </c>
      <c r="G2066" s="90" t="s">
        <v>1325</v>
      </c>
      <c r="H2066" s="90" t="s">
        <v>1326</v>
      </c>
      <c r="I2066" s="90" t="s">
        <v>1327</v>
      </c>
    </row>
    <row r="2067" spans="1:9" s="90" customFormat="1" x14ac:dyDescent="0.2">
      <c r="A2067" s="90" t="s">
        <v>3126</v>
      </c>
      <c r="B2067" s="90" t="s">
        <v>1329</v>
      </c>
      <c r="C2067" s="90" t="s">
        <v>1330</v>
      </c>
      <c r="D2067" s="90" t="s">
        <v>1331</v>
      </c>
      <c r="E2067" s="90" t="s">
        <v>1332</v>
      </c>
      <c r="F2067" s="90" t="s">
        <v>1329</v>
      </c>
      <c r="G2067" s="90" t="s">
        <v>1330</v>
      </c>
      <c r="H2067" s="90" t="s">
        <v>1331</v>
      </c>
      <c r="I2067" s="90" t="s">
        <v>1332</v>
      </c>
    </row>
    <row r="2068" spans="1:9" s="90" customFormat="1" x14ac:dyDescent="0.2">
      <c r="A2068" s="90" t="s">
        <v>3127</v>
      </c>
      <c r="B2068" s="90" t="s">
        <v>1334</v>
      </c>
      <c r="C2068" s="90" t="s">
        <v>1335</v>
      </c>
      <c r="D2068" s="90" t="s">
        <v>1336</v>
      </c>
      <c r="E2068" s="90" t="s">
        <v>1337</v>
      </c>
      <c r="F2068" s="90" t="s">
        <v>1334</v>
      </c>
      <c r="G2068" s="90" t="s">
        <v>1335</v>
      </c>
      <c r="H2068" s="90" t="s">
        <v>3732</v>
      </c>
      <c r="I2068" s="90" t="s">
        <v>1337</v>
      </c>
    </row>
    <row r="2069" spans="1:9" s="90" customFormat="1" x14ac:dyDescent="0.2">
      <c r="A2069" s="90" t="s">
        <v>3128</v>
      </c>
      <c r="B2069" s="90" t="s">
        <v>1339</v>
      </c>
      <c r="C2069" s="90" t="s">
        <v>1340</v>
      </c>
      <c r="D2069" s="90" t="s">
        <v>1341</v>
      </c>
      <c r="E2069" s="90" t="s">
        <v>1342</v>
      </c>
      <c r="F2069" s="90" t="s">
        <v>1339</v>
      </c>
      <c r="G2069" s="90" t="s">
        <v>1340</v>
      </c>
      <c r="H2069" s="90" t="s">
        <v>1341</v>
      </c>
      <c r="I2069" s="90" t="s">
        <v>1342</v>
      </c>
    </row>
    <row r="2070" spans="1:9" s="90" customFormat="1" x14ac:dyDescent="0.2">
      <c r="A2070" s="90" t="s">
        <v>3129</v>
      </c>
      <c r="B2070" s="90" t="s">
        <v>1344</v>
      </c>
      <c r="C2070" s="90" t="s">
        <v>1345</v>
      </c>
      <c r="D2070" s="90" t="s">
        <v>1346</v>
      </c>
      <c r="E2070" s="90" t="s">
        <v>1347</v>
      </c>
      <c r="F2070" s="90" t="s">
        <v>1344</v>
      </c>
      <c r="G2070" s="90" t="s">
        <v>1345</v>
      </c>
      <c r="H2070" s="90" t="s">
        <v>1346</v>
      </c>
      <c r="I2070" s="90" t="s">
        <v>1347</v>
      </c>
    </row>
    <row r="2071" spans="1:9" s="90" customFormat="1" x14ac:dyDescent="0.2">
      <c r="A2071" s="90" t="s">
        <v>5058</v>
      </c>
      <c r="B2071" s="90" t="s">
        <v>1344</v>
      </c>
      <c r="C2071" s="90" t="s">
        <v>1345</v>
      </c>
      <c r="D2071" s="90" t="s">
        <v>1346</v>
      </c>
      <c r="E2071" s="90" t="s">
        <v>1347</v>
      </c>
      <c r="F2071" s="90" t="s">
        <v>1344</v>
      </c>
      <c r="G2071" s="90" t="s">
        <v>1345</v>
      </c>
      <c r="H2071" s="90" t="s">
        <v>1346</v>
      </c>
      <c r="I2071" s="90" t="s">
        <v>1347</v>
      </c>
    </row>
    <row r="2072" spans="1:9" s="90" customFormat="1" x14ac:dyDescent="0.2">
      <c r="A2072" s="90" t="s">
        <v>3130</v>
      </c>
      <c r="B2072" s="90" t="s">
        <v>1349</v>
      </c>
      <c r="C2072" s="90" t="s">
        <v>1350</v>
      </c>
      <c r="D2072" s="90" t="s">
        <v>1351</v>
      </c>
      <c r="E2072" s="90" t="s">
        <v>1352</v>
      </c>
      <c r="F2072" s="90" t="s">
        <v>1349</v>
      </c>
      <c r="G2072" s="90" t="s">
        <v>1350</v>
      </c>
      <c r="H2072" s="90" t="s">
        <v>1351</v>
      </c>
      <c r="I2072" s="90" t="s">
        <v>1352</v>
      </c>
    </row>
    <row r="2073" spans="1:9" s="90" customFormat="1" x14ac:dyDescent="0.2">
      <c r="A2073" s="90" t="s">
        <v>3131</v>
      </c>
      <c r="B2073" s="90" t="s">
        <v>1354</v>
      </c>
      <c r="C2073" s="90" t="s">
        <v>1355</v>
      </c>
      <c r="D2073" s="90" t="s">
        <v>1356</v>
      </c>
      <c r="E2073" s="90" t="s">
        <v>1357</v>
      </c>
      <c r="F2073" s="90" t="s">
        <v>1354</v>
      </c>
      <c r="G2073" s="90" t="s">
        <v>1355</v>
      </c>
      <c r="H2073" s="90" t="s">
        <v>1356</v>
      </c>
      <c r="I2073" s="90" t="s">
        <v>1357</v>
      </c>
    </row>
    <row r="2074" spans="1:9" s="90" customFormat="1" x14ac:dyDescent="0.2">
      <c r="A2074" s="90" t="s">
        <v>3132</v>
      </c>
      <c r="B2074" s="90" t="s">
        <v>1359</v>
      </c>
      <c r="C2074" s="90" t="s">
        <v>1360</v>
      </c>
      <c r="D2074" s="90" t="s">
        <v>1361</v>
      </c>
      <c r="E2074" s="90" t="s">
        <v>1362</v>
      </c>
      <c r="F2074" s="90" t="s">
        <v>1359</v>
      </c>
      <c r="G2074" s="90" t="s">
        <v>1360</v>
      </c>
      <c r="H2074" s="90" t="s">
        <v>1361</v>
      </c>
      <c r="I2074" s="90" t="s">
        <v>1362</v>
      </c>
    </row>
    <row r="2075" spans="1:9" s="90" customFormat="1" x14ac:dyDescent="0.2">
      <c r="A2075" s="90" t="s">
        <v>3133</v>
      </c>
      <c r="B2075" s="90" t="s">
        <v>1364</v>
      </c>
      <c r="C2075" s="90" t="s">
        <v>1365</v>
      </c>
      <c r="D2075" s="90" t="s">
        <v>1366</v>
      </c>
      <c r="E2075" s="90" t="s">
        <v>1367</v>
      </c>
      <c r="F2075" s="90" t="s">
        <v>1364</v>
      </c>
      <c r="G2075" s="90" t="s">
        <v>1365</v>
      </c>
      <c r="H2075" s="90" t="s">
        <v>1366</v>
      </c>
      <c r="I2075" s="90" t="s">
        <v>1367</v>
      </c>
    </row>
    <row r="2076" spans="1:9" s="90" customFormat="1" x14ac:dyDescent="0.2">
      <c r="A2076" s="90" t="s">
        <v>3134</v>
      </c>
      <c r="B2076" s="90" t="s">
        <v>1369</v>
      </c>
      <c r="C2076" s="90" t="s">
        <v>1370</v>
      </c>
      <c r="D2076" s="90" t="s">
        <v>1371</v>
      </c>
      <c r="E2076" s="90" t="s">
        <v>1372</v>
      </c>
      <c r="F2076" s="90" t="s">
        <v>1369</v>
      </c>
      <c r="G2076" s="90" t="s">
        <v>1370</v>
      </c>
      <c r="H2076" s="90" t="s">
        <v>3733</v>
      </c>
      <c r="I2076" s="90" t="s">
        <v>1372</v>
      </c>
    </row>
    <row r="2077" spans="1:9" s="90" customFormat="1" x14ac:dyDescent="0.2">
      <c r="A2077" s="90" t="s">
        <v>5059</v>
      </c>
      <c r="B2077" s="90" t="s">
        <v>1369</v>
      </c>
      <c r="C2077" s="90" t="s">
        <v>1370</v>
      </c>
      <c r="D2077" s="90" t="s">
        <v>1371</v>
      </c>
      <c r="E2077" s="90" t="s">
        <v>1372</v>
      </c>
      <c r="F2077" s="90" t="s">
        <v>1369</v>
      </c>
      <c r="G2077" s="90" t="s">
        <v>1370</v>
      </c>
      <c r="H2077" s="90" t="s">
        <v>3733</v>
      </c>
      <c r="I2077" s="90" t="s">
        <v>1372</v>
      </c>
    </row>
    <row r="2078" spans="1:9" s="90" customFormat="1" x14ac:dyDescent="0.2">
      <c r="A2078" s="90" t="s">
        <v>3135</v>
      </c>
      <c r="B2078" s="90" t="s">
        <v>1374</v>
      </c>
      <c r="C2078" s="90" t="s">
        <v>1375</v>
      </c>
      <c r="D2078" s="90" t="s">
        <v>1376</v>
      </c>
      <c r="E2078" s="90" t="s">
        <v>1377</v>
      </c>
      <c r="F2078" s="90" t="s">
        <v>1374</v>
      </c>
      <c r="G2078" s="90" t="s">
        <v>1375</v>
      </c>
      <c r="H2078" s="90" t="s">
        <v>1376</v>
      </c>
      <c r="I2078" s="90" t="s">
        <v>1377</v>
      </c>
    </row>
    <row r="2079" spans="1:9" s="90" customFormat="1" x14ac:dyDescent="0.2">
      <c r="A2079" s="90" t="s">
        <v>3136</v>
      </c>
      <c r="B2079" s="90" t="s">
        <v>1379</v>
      </c>
      <c r="C2079" s="90" t="s">
        <v>1380</v>
      </c>
      <c r="D2079" s="90" t="s">
        <v>1381</v>
      </c>
      <c r="E2079" s="90" t="s">
        <v>1382</v>
      </c>
      <c r="F2079" s="90" t="s">
        <v>1379</v>
      </c>
      <c r="G2079" s="90" t="s">
        <v>3734</v>
      </c>
      <c r="H2079" s="90" t="s">
        <v>3735</v>
      </c>
      <c r="I2079" s="90" t="s">
        <v>1382</v>
      </c>
    </row>
    <row r="2080" spans="1:9" s="90" customFormat="1" x14ac:dyDescent="0.2">
      <c r="A2080" s="90" t="s">
        <v>3137</v>
      </c>
      <c r="B2080" s="90" t="s">
        <v>1384</v>
      </c>
      <c r="C2080" s="90" t="s">
        <v>1385</v>
      </c>
      <c r="D2080" s="90" t="s">
        <v>1386</v>
      </c>
      <c r="E2080" s="90" t="s">
        <v>1387</v>
      </c>
      <c r="F2080" s="90" t="s">
        <v>1384</v>
      </c>
      <c r="G2080" s="90" t="s">
        <v>1385</v>
      </c>
      <c r="H2080" s="90" t="s">
        <v>1386</v>
      </c>
      <c r="I2080" s="90" t="s">
        <v>1387</v>
      </c>
    </row>
    <row r="2081" spans="1:9" s="90" customFormat="1" x14ac:dyDescent="0.2">
      <c r="A2081" s="90" t="s">
        <v>3138</v>
      </c>
      <c r="B2081" s="90" t="s">
        <v>1389</v>
      </c>
      <c r="C2081" s="90" t="s">
        <v>1390</v>
      </c>
      <c r="D2081" s="90" t="s">
        <v>1391</v>
      </c>
      <c r="E2081" s="90" t="s">
        <v>1392</v>
      </c>
      <c r="F2081" s="90" t="s">
        <v>1389</v>
      </c>
      <c r="G2081" s="90" t="s">
        <v>1390</v>
      </c>
      <c r="H2081" s="90" t="s">
        <v>1391</v>
      </c>
      <c r="I2081" s="90" t="s">
        <v>1392</v>
      </c>
    </row>
    <row r="2082" spans="1:9" s="90" customFormat="1" x14ac:dyDescent="0.2">
      <c r="A2082" s="90" t="s">
        <v>3139</v>
      </c>
      <c r="B2082" s="90" t="s">
        <v>1394</v>
      </c>
      <c r="C2082" s="90" t="s">
        <v>1395</v>
      </c>
      <c r="D2082" s="90" t="s">
        <v>1396</v>
      </c>
      <c r="E2082" s="90" t="s">
        <v>1397</v>
      </c>
      <c r="F2082" s="90" t="s">
        <v>1394</v>
      </c>
      <c r="G2082" s="90" t="s">
        <v>1395</v>
      </c>
      <c r="H2082" s="90" t="s">
        <v>1396</v>
      </c>
      <c r="I2082" s="90" t="s">
        <v>1397</v>
      </c>
    </row>
    <row r="2083" spans="1:9" s="90" customFormat="1" x14ac:dyDescent="0.2">
      <c r="A2083" s="90" t="s">
        <v>3140</v>
      </c>
      <c r="B2083" s="90" t="s">
        <v>1399</v>
      </c>
      <c r="C2083" s="90" t="s">
        <v>1400</v>
      </c>
      <c r="D2083" s="90" t="s">
        <v>1401</v>
      </c>
      <c r="E2083" s="90" t="s">
        <v>1402</v>
      </c>
      <c r="F2083" s="90" t="s">
        <v>1399</v>
      </c>
      <c r="G2083" s="90" t="s">
        <v>1400</v>
      </c>
      <c r="H2083" s="90" t="s">
        <v>1401</v>
      </c>
      <c r="I2083" s="90" t="s">
        <v>1402</v>
      </c>
    </row>
    <row r="2084" spans="1:9" s="90" customFormat="1" x14ac:dyDescent="0.2">
      <c r="A2084" s="90" t="s">
        <v>3141</v>
      </c>
      <c r="B2084" s="90" t="s">
        <v>1404</v>
      </c>
      <c r="C2084" s="90" t="s">
        <v>1405</v>
      </c>
      <c r="D2084" s="90" t="s">
        <v>1406</v>
      </c>
      <c r="E2084" s="90" t="s">
        <v>1407</v>
      </c>
      <c r="F2084" s="90" t="s">
        <v>1404</v>
      </c>
      <c r="G2084" s="90" t="s">
        <v>1405</v>
      </c>
      <c r="H2084" s="90" t="s">
        <v>1406</v>
      </c>
      <c r="I2084" s="90" t="s">
        <v>1407</v>
      </c>
    </row>
    <row r="2085" spans="1:9" s="90" customFormat="1" x14ac:dyDescent="0.2">
      <c r="A2085" s="90" t="s">
        <v>3142</v>
      </c>
      <c r="B2085" s="90" t="s">
        <v>1409</v>
      </c>
      <c r="C2085" s="90" t="s">
        <v>1410</v>
      </c>
      <c r="D2085" s="90" t="s">
        <v>1411</v>
      </c>
      <c r="E2085" s="90" t="s">
        <v>1412</v>
      </c>
      <c r="F2085" s="90" t="s">
        <v>1409</v>
      </c>
      <c r="G2085" s="90" t="s">
        <v>1410</v>
      </c>
      <c r="H2085" s="90" t="s">
        <v>1411</v>
      </c>
      <c r="I2085" s="90" t="s">
        <v>1412</v>
      </c>
    </row>
    <row r="2086" spans="1:9" s="90" customFormat="1" x14ac:dyDescent="0.2">
      <c r="A2086" s="90" t="s">
        <v>3143</v>
      </c>
      <c r="B2086" s="90" t="s">
        <v>1414</v>
      </c>
      <c r="C2086" s="90" t="s">
        <v>1415</v>
      </c>
      <c r="D2086" s="90" t="s">
        <v>1416</v>
      </c>
      <c r="E2086" s="90" t="s">
        <v>1417</v>
      </c>
      <c r="F2086" s="90" t="s">
        <v>1414</v>
      </c>
      <c r="G2086" s="90" t="s">
        <v>1415</v>
      </c>
      <c r="H2086" s="90" t="s">
        <v>1416</v>
      </c>
      <c r="I2086" s="90" t="s">
        <v>1417</v>
      </c>
    </row>
    <row r="2087" spans="1:9" s="90" customFormat="1" x14ac:dyDescent="0.2">
      <c r="A2087" s="90" t="s">
        <v>3144</v>
      </c>
      <c r="B2087" s="90" t="s">
        <v>1419</v>
      </c>
      <c r="C2087" s="90" t="s">
        <v>1420</v>
      </c>
      <c r="D2087" s="90" t="s">
        <v>1421</v>
      </c>
      <c r="E2087" s="90" t="s">
        <v>1422</v>
      </c>
      <c r="F2087" s="90" t="s">
        <v>1419</v>
      </c>
      <c r="G2087" s="90" t="s">
        <v>1420</v>
      </c>
      <c r="H2087" s="90" t="s">
        <v>1421</v>
      </c>
      <c r="I2087" s="90" t="s">
        <v>1422</v>
      </c>
    </row>
    <row r="2088" spans="1:9" s="90" customFormat="1" x14ac:dyDescent="0.2">
      <c r="A2088" s="90" t="s">
        <v>3145</v>
      </c>
      <c r="B2088" s="90" t="s">
        <v>1424</v>
      </c>
      <c r="C2088" s="90" t="s">
        <v>1425</v>
      </c>
      <c r="D2088" s="90" t="s">
        <v>1426</v>
      </c>
      <c r="E2088" s="90" t="s">
        <v>1427</v>
      </c>
      <c r="F2088" s="90" t="s">
        <v>1424</v>
      </c>
      <c r="G2088" s="90" t="s">
        <v>1425</v>
      </c>
      <c r="H2088" s="90" t="s">
        <v>1426</v>
      </c>
      <c r="I2088" s="90" t="s">
        <v>1427</v>
      </c>
    </row>
    <row r="2089" spans="1:9" s="90" customFormat="1" x14ac:dyDescent="0.2">
      <c r="A2089" s="90" t="s">
        <v>3146</v>
      </c>
      <c r="B2089" s="90" t="s">
        <v>1429</v>
      </c>
      <c r="C2089" s="90" t="s">
        <v>1430</v>
      </c>
      <c r="D2089" s="90" t="s">
        <v>1431</v>
      </c>
      <c r="E2089" s="90" t="s">
        <v>1432</v>
      </c>
      <c r="F2089" s="90" t="s">
        <v>1429</v>
      </c>
      <c r="G2089" s="90" t="s">
        <v>1430</v>
      </c>
      <c r="H2089" s="90" t="s">
        <v>3736</v>
      </c>
      <c r="I2089" s="90" t="s">
        <v>1432</v>
      </c>
    </row>
    <row r="2090" spans="1:9" s="90" customFormat="1" x14ac:dyDescent="0.2">
      <c r="A2090" s="90" t="s">
        <v>3147</v>
      </c>
      <c r="B2090" s="90" t="s">
        <v>1434</v>
      </c>
      <c r="C2090" s="90" t="s">
        <v>1435</v>
      </c>
      <c r="D2090" s="90" t="s">
        <v>1436</v>
      </c>
      <c r="E2090" s="90" t="s">
        <v>1437</v>
      </c>
      <c r="F2090" s="90" t="s">
        <v>1434</v>
      </c>
      <c r="G2090" s="90" t="s">
        <v>1435</v>
      </c>
      <c r="H2090" s="90" t="s">
        <v>1436</v>
      </c>
      <c r="I2090" s="90" t="s">
        <v>1437</v>
      </c>
    </row>
    <row r="2091" spans="1:9" s="90" customFormat="1" x14ac:dyDescent="0.2">
      <c r="A2091" s="90" t="s">
        <v>3148</v>
      </c>
      <c r="B2091" s="90" t="s">
        <v>1409</v>
      </c>
      <c r="C2091" s="90" t="s">
        <v>1410</v>
      </c>
      <c r="D2091" s="90" t="s">
        <v>1411</v>
      </c>
      <c r="E2091" s="90" t="s">
        <v>1412</v>
      </c>
      <c r="F2091" s="90" t="s">
        <v>1409</v>
      </c>
      <c r="G2091" s="90" t="s">
        <v>1410</v>
      </c>
      <c r="H2091" s="90" t="s">
        <v>1411</v>
      </c>
      <c r="I2091" s="90" t="s">
        <v>1412</v>
      </c>
    </row>
    <row r="2092" spans="1:9" s="90" customFormat="1" x14ac:dyDescent="0.2">
      <c r="A2092" s="90" t="s">
        <v>3149</v>
      </c>
      <c r="B2092" s="90" t="s">
        <v>1440</v>
      </c>
      <c r="C2092" s="90" t="s">
        <v>1441</v>
      </c>
      <c r="D2092" s="90" t="s">
        <v>1442</v>
      </c>
      <c r="E2092" s="90" t="s">
        <v>1443</v>
      </c>
      <c r="F2092" s="90" t="s">
        <v>1440</v>
      </c>
      <c r="G2092" s="90" t="s">
        <v>1441</v>
      </c>
      <c r="H2092" s="90" t="s">
        <v>1442</v>
      </c>
      <c r="I2092" s="90" t="s">
        <v>1443</v>
      </c>
    </row>
    <row r="2093" spans="1:9" s="90" customFormat="1" x14ac:dyDescent="0.2">
      <c r="A2093" s="90" t="s">
        <v>5060</v>
      </c>
      <c r="B2093" s="90" t="s">
        <v>1440</v>
      </c>
      <c r="C2093" s="90" t="s">
        <v>1441</v>
      </c>
      <c r="D2093" s="90" t="s">
        <v>1442</v>
      </c>
      <c r="E2093" s="90" t="s">
        <v>1443</v>
      </c>
      <c r="F2093" s="90" t="s">
        <v>1440</v>
      </c>
      <c r="G2093" s="90" t="s">
        <v>1441</v>
      </c>
      <c r="H2093" s="90" t="s">
        <v>1442</v>
      </c>
      <c r="I2093" s="90" t="s">
        <v>1443</v>
      </c>
    </row>
    <row r="2094" spans="1:9" s="90" customFormat="1" x14ac:dyDescent="0.2">
      <c r="A2094" s="90" t="s">
        <v>3150</v>
      </c>
      <c r="B2094" s="90" t="s">
        <v>1445</v>
      </c>
      <c r="C2094" s="90" t="s">
        <v>1446</v>
      </c>
      <c r="D2094" s="90" t="s">
        <v>1447</v>
      </c>
      <c r="E2094" s="90" t="s">
        <v>1448</v>
      </c>
      <c r="F2094" s="90" t="s">
        <v>1445</v>
      </c>
      <c r="G2094" s="90" t="s">
        <v>1446</v>
      </c>
      <c r="H2094" s="90" t="s">
        <v>1447</v>
      </c>
      <c r="I2094" s="90" t="s">
        <v>1448</v>
      </c>
    </row>
    <row r="2095" spans="1:9" s="90" customFormat="1" x14ac:dyDescent="0.2">
      <c r="A2095" s="90" t="s">
        <v>3151</v>
      </c>
      <c r="B2095" s="90" t="s">
        <v>1450</v>
      </c>
      <c r="C2095" s="90" t="s">
        <v>1451</v>
      </c>
      <c r="D2095" s="90" t="s">
        <v>1452</v>
      </c>
      <c r="E2095" s="90" t="s">
        <v>1453</v>
      </c>
      <c r="F2095" s="90" t="s">
        <v>1450</v>
      </c>
      <c r="G2095" s="90" t="s">
        <v>1451</v>
      </c>
      <c r="H2095" s="90" t="s">
        <v>1452</v>
      </c>
      <c r="I2095" s="90" t="s">
        <v>1453</v>
      </c>
    </row>
    <row r="2096" spans="1:9" s="90" customFormat="1" x14ac:dyDescent="0.2">
      <c r="A2096" s="90" t="s">
        <v>3152</v>
      </c>
      <c r="B2096" s="90" t="s">
        <v>1455</v>
      </c>
      <c r="C2096" s="90" t="s">
        <v>1456</v>
      </c>
      <c r="D2096" s="90" t="s">
        <v>1457</v>
      </c>
      <c r="E2096" s="90" t="s">
        <v>1458</v>
      </c>
      <c r="F2096" s="90" t="s">
        <v>1455</v>
      </c>
      <c r="G2096" s="90" t="s">
        <v>1456</v>
      </c>
      <c r="H2096" s="90" t="s">
        <v>1457</v>
      </c>
      <c r="I2096" s="90" t="s">
        <v>1458</v>
      </c>
    </row>
    <row r="2097" spans="1:9" s="90" customFormat="1" x14ac:dyDescent="0.2">
      <c r="A2097" s="90" t="s">
        <v>3153</v>
      </c>
      <c r="B2097" s="90" t="s">
        <v>1460</v>
      </c>
      <c r="C2097" s="90" t="s">
        <v>1461</v>
      </c>
      <c r="D2097" s="90" t="s">
        <v>1462</v>
      </c>
      <c r="E2097" s="90" t="s">
        <v>1463</v>
      </c>
      <c r="F2097" s="90" t="s">
        <v>1460</v>
      </c>
      <c r="G2097" s="90" t="s">
        <v>1461</v>
      </c>
      <c r="H2097" s="90" t="s">
        <v>1462</v>
      </c>
      <c r="I2097" s="90" t="s">
        <v>1463</v>
      </c>
    </row>
    <row r="2098" spans="1:9" s="90" customFormat="1" x14ac:dyDescent="0.2">
      <c r="A2098" s="90" t="s">
        <v>3154</v>
      </c>
      <c r="B2098" s="90" t="s">
        <v>1465</v>
      </c>
      <c r="C2098" s="90" t="s">
        <v>1466</v>
      </c>
      <c r="D2098" s="90" t="s">
        <v>1467</v>
      </c>
      <c r="E2098" s="90" t="s">
        <v>1468</v>
      </c>
      <c r="F2098" s="90" t="s">
        <v>1465</v>
      </c>
      <c r="G2098" s="90" t="s">
        <v>1466</v>
      </c>
      <c r="H2098" s="90" t="s">
        <v>1467</v>
      </c>
      <c r="I2098" s="90" t="s">
        <v>1468</v>
      </c>
    </row>
    <row r="2099" spans="1:9" s="90" customFormat="1" x14ac:dyDescent="0.2">
      <c r="A2099" s="90" t="s">
        <v>3155</v>
      </c>
      <c r="B2099" s="90" t="s">
        <v>1470</v>
      </c>
      <c r="C2099" s="90" t="s">
        <v>1471</v>
      </c>
      <c r="D2099" s="90" t="s">
        <v>1472</v>
      </c>
      <c r="E2099" s="90" t="s">
        <v>1473</v>
      </c>
      <c r="F2099" s="90" t="s">
        <v>1470</v>
      </c>
      <c r="G2099" s="90" t="s">
        <v>1471</v>
      </c>
      <c r="H2099" s="90" t="s">
        <v>1472</v>
      </c>
      <c r="I2099" s="90" t="s">
        <v>1473</v>
      </c>
    </row>
    <row r="2100" spans="1:9" s="90" customFormat="1" x14ac:dyDescent="0.2">
      <c r="A2100" s="90" t="s">
        <v>3156</v>
      </c>
      <c r="B2100" s="90" t="s">
        <v>1475</v>
      </c>
      <c r="C2100" s="90" t="s">
        <v>1476</v>
      </c>
      <c r="D2100" s="90" t="s">
        <v>1477</v>
      </c>
      <c r="E2100" s="90" t="s">
        <v>1478</v>
      </c>
      <c r="F2100" s="90" t="s">
        <v>1475</v>
      </c>
      <c r="G2100" s="90" t="s">
        <v>1476</v>
      </c>
      <c r="H2100" s="90" t="s">
        <v>3737</v>
      </c>
      <c r="I2100" s="90" t="s">
        <v>1478</v>
      </c>
    </row>
    <row r="2101" spans="1:9" s="90" customFormat="1" x14ac:dyDescent="0.2">
      <c r="A2101" s="90" t="s">
        <v>3157</v>
      </c>
      <c r="B2101" s="90" t="s">
        <v>1480</v>
      </c>
      <c r="C2101" s="90" t="s">
        <v>1481</v>
      </c>
      <c r="D2101" s="90" t="s">
        <v>1482</v>
      </c>
      <c r="E2101" s="90" t="s">
        <v>1483</v>
      </c>
      <c r="F2101" s="90" t="s">
        <v>1480</v>
      </c>
      <c r="G2101" s="90" t="s">
        <v>1481</v>
      </c>
      <c r="H2101" s="90" t="s">
        <v>3738</v>
      </c>
      <c r="I2101" s="90" t="s">
        <v>1483</v>
      </c>
    </row>
    <row r="2102" spans="1:9" s="90" customFormat="1" x14ac:dyDescent="0.2">
      <c r="A2102" s="90" t="s">
        <v>3158</v>
      </c>
      <c r="B2102" s="90" t="s">
        <v>1450</v>
      </c>
      <c r="C2102" s="90" t="s">
        <v>1451</v>
      </c>
      <c r="D2102" s="90" t="s">
        <v>1452</v>
      </c>
      <c r="E2102" s="90" t="s">
        <v>1453</v>
      </c>
      <c r="F2102" s="90" t="s">
        <v>1450</v>
      </c>
      <c r="G2102" s="90" t="s">
        <v>1451</v>
      </c>
      <c r="H2102" s="90" t="s">
        <v>1452</v>
      </c>
      <c r="I2102" s="90" t="s">
        <v>1453</v>
      </c>
    </row>
    <row r="2103" spans="1:9" s="90" customFormat="1" x14ac:dyDescent="0.2">
      <c r="A2103" s="90" t="s">
        <v>3159</v>
      </c>
      <c r="B2103" s="90" t="s">
        <v>1486</v>
      </c>
      <c r="C2103" s="90" t="s">
        <v>1487</v>
      </c>
      <c r="D2103" s="90" t="s">
        <v>1488</v>
      </c>
      <c r="E2103" s="90" t="s">
        <v>1489</v>
      </c>
      <c r="F2103" s="90" t="s">
        <v>1486</v>
      </c>
      <c r="G2103" s="90" t="s">
        <v>1487</v>
      </c>
      <c r="H2103" s="90" t="s">
        <v>1488</v>
      </c>
      <c r="I2103" s="90" t="s">
        <v>1489</v>
      </c>
    </row>
    <row r="2104" spans="1:9" s="90" customFormat="1" x14ac:dyDescent="0.2">
      <c r="A2104" s="90" t="s">
        <v>3160</v>
      </c>
      <c r="B2104" s="90" t="s">
        <v>1450</v>
      </c>
      <c r="C2104" s="90" t="s">
        <v>1451</v>
      </c>
      <c r="D2104" s="90" t="s">
        <v>1452</v>
      </c>
      <c r="E2104" s="90" t="s">
        <v>1453</v>
      </c>
      <c r="F2104" s="90" t="s">
        <v>1450</v>
      </c>
      <c r="G2104" s="90" t="s">
        <v>1451</v>
      </c>
      <c r="H2104" s="90" t="s">
        <v>1452</v>
      </c>
      <c r="I2104" s="90" t="s">
        <v>1453</v>
      </c>
    </row>
    <row r="2105" spans="1:9" s="90" customFormat="1" x14ac:dyDescent="0.2">
      <c r="A2105" s="90" t="s">
        <v>3161</v>
      </c>
      <c r="B2105" s="90" t="s">
        <v>1492</v>
      </c>
      <c r="C2105" s="90" t="s">
        <v>1493</v>
      </c>
      <c r="D2105" s="90" t="s">
        <v>1494</v>
      </c>
      <c r="E2105" s="90" t="s">
        <v>1495</v>
      </c>
      <c r="F2105" s="90" t="s">
        <v>1492</v>
      </c>
      <c r="G2105" s="90" t="s">
        <v>1493</v>
      </c>
      <c r="H2105" s="90" t="s">
        <v>1494</v>
      </c>
      <c r="I2105" s="90" t="s">
        <v>1495</v>
      </c>
    </row>
    <row r="2106" spans="1:9" s="90" customFormat="1" x14ac:dyDescent="0.2">
      <c r="A2106" s="90" t="s">
        <v>3162</v>
      </c>
      <c r="B2106" s="90" t="s">
        <v>2380</v>
      </c>
      <c r="C2106" s="90" t="s">
        <v>2381</v>
      </c>
      <c r="D2106" s="90" t="s">
        <v>2382</v>
      </c>
      <c r="E2106" s="90" t="s">
        <v>2383</v>
      </c>
      <c r="F2106" s="90" t="s">
        <v>3739</v>
      </c>
      <c r="G2106" s="90" t="s">
        <v>3740</v>
      </c>
      <c r="H2106" s="90" t="s">
        <v>3741</v>
      </c>
      <c r="I2106" s="90" t="s">
        <v>4705</v>
      </c>
    </row>
    <row r="2107" spans="1:9" s="90" customFormat="1" x14ac:dyDescent="0.2">
      <c r="A2107" s="90" t="s">
        <v>5061</v>
      </c>
      <c r="B2107" s="90" t="s">
        <v>2380</v>
      </c>
      <c r="C2107" s="90" t="s">
        <v>2381</v>
      </c>
      <c r="D2107" s="90" t="s">
        <v>2382</v>
      </c>
      <c r="E2107" s="90" t="s">
        <v>2383</v>
      </c>
      <c r="F2107" s="90" t="s">
        <v>3739</v>
      </c>
      <c r="G2107" s="90" t="s">
        <v>3740</v>
      </c>
      <c r="H2107" s="90" t="s">
        <v>3741</v>
      </c>
      <c r="I2107" s="90" t="s">
        <v>4705</v>
      </c>
    </row>
    <row r="2108" spans="1:9" s="90" customFormat="1" x14ac:dyDescent="0.2">
      <c r="A2108" s="90" t="s">
        <v>3163</v>
      </c>
      <c r="B2108" s="90" t="s">
        <v>2385</v>
      </c>
      <c r="C2108" s="90" t="s">
        <v>2386</v>
      </c>
      <c r="D2108" s="90" t="s">
        <v>2387</v>
      </c>
      <c r="E2108" s="90" t="s">
        <v>2388</v>
      </c>
      <c r="F2108" s="90" t="s">
        <v>3742</v>
      </c>
      <c r="G2108" s="90" t="s">
        <v>3740</v>
      </c>
      <c r="H2108" s="90" t="s">
        <v>3743</v>
      </c>
      <c r="I2108" s="90" t="s">
        <v>4707</v>
      </c>
    </row>
    <row r="2109" spans="1:9" s="90" customFormat="1" x14ac:dyDescent="0.2">
      <c r="A2109" s="90" t="s">
        <v>3164</v>
      </c>
      <c r="B2109" s="90" t="s">
        <v>2390</v>
      </c>
      <c r="C2109" s="90" t="s">
        <v>2391</v>
      </c>
      <c r="D2109" s="90" t="s">
        <v>2392</v>
      </c>
      <c r="E2109" s="90" t="s">
        <v>2393</v>
      </c>
      <c r="F2109" s="90" t="s">
        <v>2390</v>
      </c>
      <c r="G2109" s="90" t="s">
        <v>2391</v>
      </c>
      <c r="H2109" s="90" t="s">
        <v>2392</v>
      </c>
      <c r="I2109" s="90" t="s">
        <v>2393</v>
      </c>
    </row>
    <row r="2110" spans="1:9" s="90" customFormat="1" x14ac:dyDescent="0.2">
      <c r="A2110" s="90" t="s">
        <v>3165</v>
      </c>
      <c r="B2110" s="90" t="s">
        <v>1497</v>
      </c>
      <c r="C2110" s="90" t="s">
        <v>1498</v>
      </c>
      <c r="D2110" s="90" t="s">
        <v>1499</v>
      </c>
      <c r="E2110" s="90" t="s">
        <v>1500</v>
      </c>
      <c r="F2110" s="90" t="s">
        <v>1497</v>
      </c>
      <c r="G2110" s="90" t="s">
        <v>1498</v>
      </c>
      <c r="H2110" s="90" t="s">
        <v>1499</v>
      </c>
      <c r="I2110" s="90" t="s">
        <v>1500</v>
      </c>
    </row>
    <row r="2111" spans="1:9" s="90" customFormat="1" x14ac:dyDescent="0.2">
      <c r="A2111" s="90" t="s">
        <v>5062</v>
      </c>
      <c r="B2111" s="90" t="s">
        <v>1497</v>
      </c>
      <c r="C2111" s="90" t="s">
        <v>1498</v>
      </c>
      <c r="D2111" s="90" t="s">
        <v>1499</v>
      </c>
      <c r="E2111" s="90" t="s">
        <v>1500</v>
      </c>
      <c r="F2111" s="90" t="s">
        <v>1497</v>
      </c>
      <c r="G2111" s="90" t="s">
        <v>1498</v>
      </c>
      <c r="H2111" s="90" t="s">
        <v>1499</v>
      </c>
      <c r="I2111" s="90" t="s">
        <v>1500</v>
      </c>
    </row>
    <row r="2112" spans="1:9" s="90" customFormat="1" x14ac:dyDescent="0.2">
      <c r="A2112" s="90" t="s">
        <v>3166</v>
      </c>
      <c r="B2112" s="90" t="s">
        <v>1502</v>
      </c>
      <c r="C2112" s="90" t="s">
        <v>1503</v>
      </c>
      <c r="D2112" s="90" t="s">
        <v>1504</v>
      </c>
      <c r="E2112" s="90" t="s">
        <v>1505</v>
      </c>
      <c r="F2112" s="90" t="s">
        <v>1502</v>
      </c>
      <c r="G2112" s="90" t="s">
        <v>1503</v>
      </c>
      <c r="H2112" s="90" t="s">
        <v>1504</v>
      </c>
      <c r="I2112" s="90" t="s">
        <v>1505</v>
      </c>
    </row>
    <row r="2113" spans="1:9" s="90" customFormat="1" x14ac:dyDescent="0.2">
      <c r="A2113" s="90" t="s">
        <v>3167</v>
      </c>
      <c r="B2113" s="90" t="s">
        <v>1507</v>
      </c>
      <c r="C2113" s="90" t="s">
        <v>5432</v>
      </c>
      <c r="D2113" s="90" t="s">
        <v>1508</v>
      </c>
      <c r="E2113" s="90" t="s">
        <v>1509</v>
      </c>
      <c r="F2113" s="90" t="s">
        <v>1507</v>
      </c>
      <c r="G2113" s="90" t="s">
        <v>5432</v>
      </c>
      <c r="H2113" s="90" t="s">
        <v>1508</v>
      </c>
      <c r="I2113" s="90" t="s">
        <v>1509</v>
      </c>
    </row>
    <row r="2114" spans="1:9" s="90" customFormat="1" x14ac:dyDescent="0.2">
      <c r="A2114" s="90" t="s">
        <v>3168</v>
      </c>
      <c r="B2114" s="90" t="s">
        <v>2398</v>
      </c>
      <c r="C2114" s="90" t="s">
        <v>2399</v>
      </c>
      <c r="D2114" s="90" t="s">
        <v>2400</v>
      </c>
      <c r="E2114" s="90" t="s">
        <v>2401</v>
      </c>
      <c r="F2114" s="90" t="s">
        <v>2398</v>
      </c>
      <c r="G2114" s="90" t="s">
        <v>2399</v>
      </c>
      <c r="H2114" s="90" t="s">
        <v>2400</v>
      </c>
      <c r="I2114" s="90" t="s">
        <v>2401</v>
      </c>
    </row>
    <row r="2115" spans="1:9" s="90" customFormat="1" x14ac:dyDescent="0.2">
      <c r="A2115" s="90" t="s">
        <v>3169</v>
      </c>
      <c r="B2115" s="90" t="s">
        <v>2403</v>
      </c>
      <c r="C2115" s="90" t="s">
        <v>2404</v>
      </c>
      <c r="D2115" s="90" t="s">
        <v>2405</v>
      </c>
      <c r="E2115" s="90" t="s">
        <v>2406</v>
      </c>
      <c r="F2115" s="90" t="s">
        <v>2403</v>
      </c>
      <c r="G2115" s="90" t="s">
        <v>2404</v>
      </c>
      <c r="H2115" s="90" t="s">
        <v>2405</v>
      </c>
      <c r="I2115" s="90" t="s">
        <v>2406</v>
      </c>
    </row>
    <row r="2116" spans="1:9" s="90" customFormat="1" x14ac:dyDescent="0.2">
      <c r="A2116" s="90" t="s">
        <v>3170</v>
      </c>
      <c r="B2116" s="90" t="s">
        <v>1511</v>
      </c>
      <c r="C2116" s="90" t="s">
        <v>1512</v>
      </c>
      <c r="D2116" s="90" t="s">
        <v>1513</v>
      </c>
      <c r="E2116" s="90" t="s">
        <v>1514</v>
      </c>
      <c r="F2116" s="90" t="s">
        <v>1511</v>
      </c>
      <c r="G2116" s="90" t="s">
        <v>1512</v>
      </c>
      <c r="H2116" s="90" t="s">
        <v>1513</v>
      </c>
      <c r="I2116" s="90" t="s">
        <v>1514</v>
      </c>
    </row>
    <row r="2117" spans="1:9" s="90" customFormat="1" x14ac:dyDescent="0.2">
      <c r="A2117" s="90" t="s">
        <v>5063</v>
      </c>
      <c r="B2117" s="90" t="s">
        <v>1511</v>
      </c>
      <c r="C2117" s="90" t="s">
        <v>1512</v>
      </c>
      <c r="D2117" s="90" t="s">
        <v>1513</v>
      </c>
      <c r="E2117" s="90" t="s">
        <v>1514</v>
      </c>
      <c r="F2117" s="90" t="s">
        <v>1511</v>
      </c>
      <c r="G2117" s="90" t="s">
        <v>1512</v>
      </c>
      <c r="H2117" s="90" t="s">
        <v>1513</v>
      </c>
      <c r="I2117" s="90" t="s">
        <v>1514</v>
      </c>
    </row>
    <row r="2118" spans="1:9" s="90" customFormat="1" x14ac:dyDescent="0.2">
      <c r="A2118" s="90" t="s">
        <v>3171</v>
      </c>
      <c r="B2118" s="90" t="s">
        <v>4247</v>
      </c>
      <c r="C2118" s="90" t="s">
        <v>4248</v>
      </c>
      <c r="D2118" s="90" t="s">
        <v>4249</v>
      </c>
      <c r="E2118" s="90" t="s">
        <v>4250</v>
      </c>
      <c r="F2118" s="90" t="s">
        <v>4247</v>
      </c>
      <c r="G2118" s="90" t="s">
        <v>4248</v>
      </c>
      <c r="H2118" s="90" t="s">
        <v>4249</v>
      </c>
      <c r="I2118" s="90" t="s">
        <v>4250</v>
      </c>
    </row>
    <row r="2119" spans="1:9" s="90" customFormat="1" x14ac:dyDescent="0.2">
      <c r="A2119" s="90" t="s">
        <v>3172</v>
      </c>
      <c r="B2119" s="90" t="s">
        <v>2409</v>
      </c>
      <c r="C2119" s="90" t="s">
        <v>2410</v>
      </c>
      <c r="D2119" s="90" t="s">
        <v>2411</v>
      </c>
      <c r="E2119" s="90" t="s">
        <v>2412</v>
      </c>
      <c r="F2119" s="90" t="s">
        <v>2409</v>
      </c>
      <c r="G2119" s="90" t="s">
        <v>2410</v>
      </c>
      <c r="H2119" s="90" t="s">
        <v>2411</v>
      </c>
      <c r="I2119" s="90" t="s">
        <v>2412</v>
      </c>
    </row>
    <row r="2120" spans="1:9" s="90" customFormat="1" x14ac:dyDescent="0.2">
      <c r="A2120" s="90" t="s">
        <v>3173</v>
      </c>
      <c r="B2120" s="90" t="s">
        <v>1517</v>
      </c>
      <c r="C2120" s="90" t="s">
        <v>1518</v>
      </c>
      <c r="D2120" s="90" t="s">
        <v>1519</v>
      </c>
      <c r="E2120" s="90" t="s">
        <v>1520</v>
      </c>
      <c r="F2120" s="90" t="s">
        <v>3745</v>
      </c>
      <c r="G2120" s="90" t="s">
        <v>3746</v>
      </c>
      <c r="H2120" s="90" t="s">
        <v>3747</v>
      </c>
      <c r="I2120" s="90" t="s">
        <v>1520</v>
      </c>
    </row>
    <row r="2121" spans="1:9" s="90" customFormat="1" x14ac:dyDescent="0.2">
      <c r="A2121" s="90" t="s">
        <v>3174</v>
      </c>
      <c r="B2121" s="90" t="s">
        <v>1522</v>
      </c>
      <c r="C2121" s="90" t="s">
        <v>1523</v>
      </c>
      <c r="D2121" s="90" t="s">
        <v>1524</v>
      </c>
      <c r="E2121" s="90" t="s">
        <v>1525</v>
      </c>
      <c r="F2121" s="90" t="s">
        <v>1522</v>
      </c>
      <c r="G2121" s="90" t="s">
        <v>1523</v>
      </c>
      <c r="H2121" s="90" t="s">
        <v>1524</v>
      </c>
      <c r="I2121" s="90" t="s">
        <v>1525</v>
      </c>
    </row>
    <row r="2122" spans="1:9" s="90" customFormat="1" x14ac:dyDescent="0.2">
      <c r="A2122" s="90" t="s">
        <v>5064</v>
      </c>
      <c r="B2122" s="90" t="s">
        <v>1522</v>
      </c>
      <c r="C2122" s="90" t="s">
        <v>1523</v>
      </c>
      <c r="D2122" s="90" t="s">
        <v>1524</v>
      </c>
      <c r="E2122" s="90" t="s">
        <v>1525</v>
      </c>
      <c r="F2122" s="90" t="s">
        <v>1522</v>
      </c>
      <c r="G2122" s="90" t="s">
        <v>1523</v>
      </c>
      <c r="H2122" s="90" t="s">
        <v>1524</v>
      </c>
      <c r="I2122" s="90" t="s">
        <v>1525</v>
      </c>
    </row>
    <row r="2123" spans="1:9" s="90" customFormat="1" x14ac:dyDescent="0.2">
      <c r="A2123" s="90" t="s">
        <v>3175</v>
      </c>
      <c r="B2123" s="90" t="s">
        <v>1527</v>
      </c>
      <c r="C2123" s="90" t="s">
        <v>1528</v>
      </c>
      <c r="D2123" s="90" t="s">
        <v>1529</v>
      </c>
      <c r="E2123" s="90" t="s">
        <v>1530</v>
      </c>
      <c r="F2123" s="90" t="s">
        <v>1527</v>
      </c>
      <c r="G2123" s="90" t="s">
        <v>1528</v>
      </c>
      <c r="H2123" s="90" t="s">
        <v>1529</v>
      </c>
      <c r="I2123" s="90" t="s">
        <v>1530</v>
      </c>
    </row>
    <row r="2124" spans="1:9" s="90" customFormat="1" x14ac:dyDescent="0.2">
      <c r="A2124" s="90" t="s">
        <v>3176</v>
      </c>
      <c r="B2124" s="90" t="s">
        <v>1532</v>
      </c>
      <c r="C2124" s="90" t="s">
        <v>1533</v>
      </c>
      <c r="D2124" s="90" t="s">
        <v>1534</v>
      </c>
      <c r="E2124" s="90" t="s">
        <v>1535</v>
      </c>
      <c r="F2124" s="90" t="s">
        <v>1532</v>
      </c>
      <c r="G2124" s="90" t="s">
        <v>1533</v>
      </c>
      <c r="H2124" s="90" t="s">
        <v>1534</v>
      </c>
      <c r="I2124" s="90" t="s">
        <v>1535</v>
      </c>
    </row>
    <row r="2125" spans="1:9" s="90" customFormat="1" x14ac:dyDescent="0.2">
      <c r="A2125" s="90" t="s">
        <v>3177</v>
      </c>
      <c r="B2125" s="90" t="s">
        <v>1537</v>
      </c>
      <c r="C2125" s="90" t="s">
        <v>1538</v>
      </c>
      <c r="D2125" s="90" t="s">
        <v>1539</v>
      </c>
      <c r="E2125" s="90" t="s">
        <v>1540</v>
      </c>
      <c r="F2125" s="90" t="s">
        <v>1537</v>
      </c>
      <c r="G2125" s="90" t="s">
        <v>1538</v>
      </c>
      <c r="H2125" s="90" t="s">
        <v>1539</v>
      </c>
      <c r="I2125" s="90" t="s">
        <v>1540</v>
      </c>
    </row>
    <row r="2126" spans="1:9" s="90" customFormat="1" x14ac:dyDescent="0.2">
      <c r="A2126" s="90" t="s">
        <v>3178</v>
      </c>
      <c r="B2126" s="90" t="s">
        <v>1542</v>
      </c>
      <c r="C2126" s="90" t="s">
        <v>1543</v>
      </c>
      <c r="D2126" s="90" t="s">
        <v>1544</v>
      </c>
      <c r="E2126" s="90" t="s">
        <v>1545</v>
      </c>
      <c r="F2126" s="90" t="s">
        <v>1542</v>
      </c>
      <c r="G2126" s="90" t="s">
        <v>1543</v>
      </c>
      <c r="H2126" s="90" t="s">
        <v>1544</v>
      </c>
      <c r="I2126" s="90" t="s">
        <v>1545</v>
      </c>
    </row>
    <row r="2127" spans="1:9" s="90" customFormat="1" x14ac:dyDescent="0.2">
      <c r="A2127" s="90" t="s">
        <v>3179</v>
      </c>
      <c r="B2127" s="90" t="s">
        <v>1547</v>
      </c>
      <c r="C2127" s="90" t="s">
        <v>1548</v>
      </c>
      <c r="D2127" s="90" t="s">
        <v>1549</v>
      </c>
      <c r="E2127" s="90" t="s">
        <v>1550</v>
      </c>
      <c r="F2127" s="90" t="s">
        <v>1547</v>
      </c>
      <c r="G2127" s="90" t="s">
        <v>1548</v>
      </c>
      <c r="H2127" s="90" t="s">
        <v>1549</v>
      </c>
      <c r="I2127" s="90" t="s">
        <v>4252</v>
      </c>
    </row>
    <row r="2128" spans="1:9" s="90" customFormat="1" x14ac:dyDescent="0.2">
      <c r="A2128" s="90" t="s">
        <v>5065</v>
      </c>
      <c r="B2128" s="90" t="s">
        <v>4712</v>
      </c>
      <c r="C2128" s="90" t="s">
        <v>4713</v>
      </c>
      <c r="D2128" s="90" t="s">
        <v>4714</v>
      </c>
      <c r="E2128" s="90" t="s">
        <v>4715</v>
      </c>
      <c r="F2128" s="90" t="s">
        <v>4712</v>
      </c>
      <c r="G2128" s="90" t="s">
        <v>4713</v>
      </c>
      <c r="H2128" s="90" t="s">
        <v>4714</v>
      </c>
      <c r="I2128" s="90" t="s">
        <v>4715</v>
      </c>
    </row>
    <row r="2129" spans="1:9" s="90" customFormat="1" x14ac:dyDescent="0.2">
      <c r="A2129" s="90" t="s">
        <v>5066</v>
      </c>
      <c r="B2129" s="90" t="s">
        <v>4717</v>
      </c>
      <c r="C2129" s="90" t="s">
        <v>4718</v>
      </c>
      <c r="D2129" s="90" t="s">
        <v>4719</v>
      </c>
      <c r="E2129" s="90" t="s">
        <v>4720</v>
      </c>
      <c r="F2129" s="90" t="s">
        <v>4717</v>
      </c>
      <c r="G2129" s="90" t="s">
        <v>4718</v>
      </c>
      <c r="H2129" s="90" t="s">
        <v>4719</v>
      </c>
      <c r="I2129" s="90" t="s">
        <v>4720</v>
      </c>
    </row>
    <row r="2130" spans="1:9" s="90" customFormat="1" x14ac:dyDescent="0.2">
      <c r="A2130" s="90" t="s">
        <v>3180</v>
      </c>
      <c r="B2130" s="90" t="s">
        <v>2421</v>
      </c>
      <c r="C2130" s="90" t="s">
        <v>2422</v>
      </c>
      <c r="D2130" s="90" t="s">
        <v>2423</v>
      </c>
      <c r="E2130" s="90" t="s">
        <v>2424</v>
      </c>
      <c r="F2130" s="90" t="s">
        <v>2421</v>
      </c>
      <c r="G2130" s="90" t="s">
        <v>2422</v>
      </c>
      <c r="H2130" s="90" t="s">
        <v>2423</v>
      </c>
      <c r="I2130" s="90" t="s">
        <v>2424</v>
      </c>
    </row>
    <row r="2131" spans="1:9" s="90" customFormat="1" x14ac:dyDescent="0.2">
      <c r="A2131" s="90" t="s">
        <v>5067</v>
      </c>
      <c r="B2131" s="90" t="s">
        <v>2421</v>
      </c>
      <c r="C2131" s="90" t="s">
        <v>2422</v>
      </c>
      <c r="D2131" s="90" t="s">
        <v>2423</v>
      </c>
      <c r="E2131" s="90" t="s">
        <v>2424</v>
      </c>
      <c r="F2131" s="90" t="s">
        <v>2421</v>
      </c>
      <c r="G2131" s="90" t="s">
        <v>2422</v>
      </c>
      <c r="H2131" s="90" t="s">
        <v>2423</v>
      </c>
      <c r="I2131" s="90" t="s">
        <v>2424</v>
      </c>
    </row>
    <row r="2132" spans="1:9" s="90" customFormat="1" x14ac:dyDescent="0.2">
      <c r="A2132" s="90" t="s">
        <v>3181</v>
      </c>
      <c r="B2132" s="90" t="s">
        <v>2426</v>
      </c>
      <c r="C2132" s="90" t="s">
        <v>2427</v>
      </c>
      <c r="D2132" s="90" t="s">
        <v>2428</v>
      </c>
      <c r="E2132" s="90" t="s">
        <v>2429</v>
      </c>
      <c r="F2132" s="90" t="s">
        <v>2426</v>
      </c>
      <c r="G2132" s="90" t="s">
        <v>2427</v>
      </c>
      <c r="H2132" s="90" t="s">
        <v>2428</v>
      </c>
      <c r="I2132" s="90" t="s">
        <v>2429</v>
      </c>
    </row>
    <row r="2133" spans="1:9" s="90" customFormat="1" x14ac:dyDescent="0.2">
      <c r="A2133" s="90" t="s">
        <v>5068</v>
      </c>
      <c r="B2133" s="90" t="s">
        <v>2426</v>
      </c>
      <c r="C2133" s="90" t="s">
        <v>2427</v>
      </c>
      <c r="D2133" s="90" t="s">
        <v>2428</v>
      </c>
      <c r="E2133" s="90" t="s">
        <v>2429</v>
      </c>
      <c r="F2133" s="90" t="s">
        <v>2426</v>
      </c>
      <c r="G2133" s="90" t="s">
        <v>2427</v>
      </c>
      <c r="H2133" s="90" t="s">
        <v>2428</v>
      </c>
      <c r="I2133" s="90" t="s">
        <v>2429</v>
      </c>
    </row>
    <row r="2134" spans="1:9" s="90" customFormat="1" x14ac:dyDescent="0.2">
      <c r="A2134" s="90" t="s">
        <v>3182</v>
      </c>
      <c r="B2134" s="90" t="s">
        <v>2431</v>
      </c>
      <c r="C2134" s="90" t="s">
        <v>2432</v>
      </c>
      <c r="D2134" s="90" t="s">
        <v>2433</v>
      </c>
      <c r="E2134" s="90" t="s">
        <v>2434</v>
      </c>
      <c r="F2134" s="90" t="s">
        <v>2431</v>
      </c>
      <c r="G2134" s="90" t="s">
        <v>2432</v>
      </c>
      <c r="H2134" s="90" t="s">
        <v>2433</v>
      </c>
      <c r="I2134" s="90" t="s">
        <v>2434</v>
      </c>
    </row>
    <row r="2135" spans="1:9" s="90" customFormat="1" x14ac:dyDescent="0.2">
      <c r="A2135" s="90" t="s">
        <v>5069</v>
      </c>
      <c r="B2135" s="90" t="s">
        <v>2431</v>
      </c>
      <c r="C2135" s="90" t="s">
        <v>2432</v>
      </c>
      <c r="D2135" s="90" t="s">
        <v>2433</v>
      </c>
      <c r="E2135" s="90" t="s">
        <v>2434</v>
      </c>
      <c r="F2135" s="90" t="s">
        <v>2431</v>
      </c>
      <c r="G2135" s="90" t="s">
        <v>2432</v>
      </c>
      <c r="H2135" s="90" t="s">
        <v>2433</v>
      </c>
      <c r="I2135" s="90" t="s">
        <v>2434</v>
      </c>
    </row>
    <row r="2136" spans="1:9" s="90" customFormat="1" x14ac:dyDescent="0.2">
      <c r="A2136" s="90" t="s">
        <v>3183</v>
      </c>
      <c r="B2136" s="90" t="s">
        <v>1552</v>
      </c>
      <c r="C2136" s="90" t="s">
        <v>1553</v>
      </c>
      <c r="D2136" s="90" t="s">
        <v>1554</v>
      </c>
      <c r="E2136" s="90" t="s">
        <v>1555</v>
      </c>
      <c r="F2136" s="90" t="s">
        <v>3751</v>
      </c>
      <c r="G2136" s="90" t="s">
        <v>1558</v>
      </c>
      <c r="H2136" s="90" t="s">
        <v>1559</v>
      </c>
      <c r="I2136" s="90" t="s">
        <v>1555</v>
      </c>
    </row>
    <row r="2137" spans="1:9" s="90" customFormat="1" x14ac:dyDescent="0.2">
      <c r="A2137" s="90" t="s">
        <v>5070</v>
      </c>
      <c r="B2137" s="90" t="s">
        <v>1552</v>
      </c>
      <c r="C2137" s="90" t="s">
        <v>1553</v>
      </c>
      <c r="D2137" s="90" t="s">
        <v>1554</v>
      </c>
      <c r="E2137" s="90" t="s">
        <v>1555</v>
      </c>
      <c r="F2137" s="90" t="s">
        <v>3751</v>
      </c>
      <c r="G2137" s="90" t="s">
        <v>1558</v>
      </c>
      <c r="H2137" s="90" t="s">
        <v>1559</v>
      </c>
      <c r="I2137" s="90" t="s">
        <v>1555</v>
      </c>
    </row>
    <row r="2138" spans="1:9" s="90" customFormat="1" x14ac:dyDescent="0.2">
      <c r="A2138" s="90" t="s">
        <v>3184</v>
      </c>
      <c r="B2138" s="90" t="s">
        <v>1557</v>
      </c>
      <c r="C2138" s="90" t="s">
        <v>1558</v>
      </c>
      <c r="D2138" s="90" t="s">
        <v>1559</v>
      </c>
      <c r="E2138" s="90" t="s">
        <v>1555</v>
      </c>
      <c r="F2138" s="90" t="s">
        <v>1557</v>
      </c>
      <c r="G2138" s="90" t="s">
        <v>1558</v>
      </c>
      <c r="H2138" s="90" t="s">
        <v>1559</v>
      </c>
      <c r="I2138" s="90" t="s">
        <v>1555</v>
      </c>
    </row>
    <row r="2139" spans="1:9" s="90" customFormat="1" x14ac:dyDescent="0.2">
      <c r="A2139" s="90" t="s">
        <v>3185</v>
      </c>
      <c r="B2139" s="90" t="s">
        <v>1561</v>
      </c>
      <c r="C2139" s="90" t="s">
        <v>1562</v>
      </c>
      <c r="D2139" s="90" t="s">
        <v>1563</v>
      </c>
      <c r="E2139" s="90" t="s">
        <v>1564</v>
      </c>
      <c r="F2139" s="90" t="s">
        <v>1561</v>
      </c>
      <c r="G2139" s="90" t="s">
        <v>1562</v>
      </c>
      <c r="H2139" s="90" t="s">
        <v>1563</v>
      </c>
      <c r="I2139" s="90" t="s">
        <v>1564</v>
      </c>
    </row>
    <row r="2140" spans="1:9" s="90" customFormat="1" x14ac:dyDescent="0.2">
      <c r="A2140" s="90" t="s">
        <v>3186</v>
      </c>
      <c r="B2140" s="90" t="s">
        <v>1566</v>
      </c>
      <c r="C2140" s="90" t="s">
        <v>1567</v>
      </c>
      <c r="D2140" s="90" t="s">
        <v>1568</v>
      </c>
      <c r="E2140" s="90" t="s">
        <v>1569</v>
      </c>
      <c r="F2140" s="90" t="s">
        <v>1566</v>
      </c>
      <c r="G2140" s="90" t="s">
        <v>1567</v>
      </c>
      <c r="H2140" s="90" t="s">
        <v>1568</v>
      </c>
      <c r="I2140" s="90" t="s">
        <v>1569</v>
      </c>
    </row>
    <row r="2141" spans="1:9" s="90" customFormat="1" x14ac:dyDescent="0.2">
      <c r="A2141" s="90" t="s">
        <v>3187</v>
      </c>
      <c r="B2141" s="90" t="s">
        <v>1571</v>
      </c>
      <c r="C2141" s="90" t="s">
        <v>1572</v>
      </c>
      <c r="D2141" s="90" t="s">
        <v>1573</v>
      </c>
      <c r="E2141" s="90" t="s">
        <v>1574</v>
      </c>
      <c r="F2141" s="90" t="s">
        <v>1571</v>
      </c>
      <c r="G2141" s="90" t="s">
        <v>1572</v>
      </c>
      <c r="H2141" s="90" t="s">
        <v>1573</v>
      </c>
      <c r="I2141" s="90" t="s">
        <v>1574</v>
      </c>
    </row>
    <row r="2142" spans="1:9" s="90" customFormat="1" x14ac:dyDescent="0.2">
      <c r="A2142" s="90" t="s">
        <v>3188</v>
      </c>
      <c r="B2142" s="90" t="s">
        <v>1547</v>
      </c>
      <c r="C2142" s="90" t="s">
        <v>1548</v>
      </c>
      <c r="D2142" s="90" t="s">
        <v>1549</v>
      </c>
      <c r="E2142" s="90" t="s">
        <v>1550</v>
      </c>
      <c r="F2142" s="90" t="s">
        <v>1547</v>
      </c>
      <c r="G2142" s="90" t="s">
        <v>1548</v>
      </c>
      <c r="H2142" s="90" t="s">
        <v>1549</v>
      </c>
      <c r="I2142" s="90" t="s">
        <v>4252</v>
      </c>
    </row>
    <row r="2143" spans="1:9" s="90" customFormat="1" x14ac:dyDescent="0.2">
      <c r="A2143" s="90" t="s">
        <v>5071</v>
      </c>
      <c r="B2143" s="90" t="s">
        <v>4258</v>
      </c>
      <c r="C2143" s="90" t="s">
        <v>4259</v>
      </c>
      <c r="D2143" s="90" t="s">
        <v>4260</v>
      </c>
      <c r="E2143" s="90" t="s">
        <v>4261</v>
      </c>
      <c r="F2143" s="90" t="s">
        <v>4258</v>
      </c>
      <c r="G2143" s="90" t="s">
        <v>4259</v>
      </c>
      <c r="H2143" s="90" t="s">
        <v>4260</v>
      </c>
      <c r="I2143" s="90" t="s">
        <v>4261</v>
      </c>
    </row>
    <row r="2144" spans="1:9" s="90" customFormat="1" x14ac:dyDescent="0.2">
      <c r="A2144" s="90" t="s">
        <v>5072</v>
      </c>
      <c r="B2144" s="90" t="s">
        <v>1547</v>
      </c>
      <c r="C2144" s="90" t="s">
        <v>1548</v>
      </c>
      <c r="D2144" s="90" t="s">
        <v>1549</v>
      </c>
      <c r="E2144" s="90" t="s">
        <v>1550</v>
      </c>
      <c r="F2144" s="90" t="s">
        <v>1547</v>
      </c>
      <c r="G2144" s="90" t="s">
        <v>1548</v>
      </c>
      <c r="H2144" s="90" t="s">
        <v>1549</v>
      </c>
      <c r="I2144" s="90" t="s">
        <v>4252</v>
      </c>
    </row>
    <row r="2145" spans="1:9" s="90" customFormat="1" x14ac:dyDescent="0.2">
      <c r="A2145" s="90" t="s">
        <v>5073</v>
      </c>
      <c r="B2145" s="90" t="s">
        <v>4264</v>
      </c>
      <c r="C2145" s="90" t="s">
        <v>4265</v>
      </c>
      <c r="D2145" s="90" t="s">
        <v>4266</v>
      </c>
      <c r="E2145" s="90" t="s">
        <v>4267</v>
      </c>
      <c r="F2145" s="90" t="s">
        <v>4264</v>
      </c>
      <c r="G2145" s="90" t="s">
        <v>4265</v>
      </c>
      <c r="H2145" s="90" t="s">
        <v>4266</v>
      </c>
      <c r="I2145" s="90" t="s">
        <v>4267</v>
      </c>
    </row>
    <row r="2146" spans="1:9" s="90" customFormat="1" x14ac:dyDescent="0.2">
      <c r="A2146" s="90" t="s">
        <v>5074</v>
      </c>
      <c r="B2146" s="90" t="s">
        <v>4269</v>
      </c>
      <c r="C2146" s="90" t="s">
        <v>4270</v>
      </c>
      <c r="D2146" s="90" t="s">
        <v>4271</v>
      </c>
      <c r="E2146" s="90" t="s">
        <v>4272</v>
      </c>
      <c r="F2146" s="90" t="s">
        <v>4269</v>
      </c>
      <c r="G2146" s="90" t="s">
        <v>4270</v>
      </c>
      <c r="H2146" s="90" t="s">
        <v>4271</v>
      </c>
      <c r="I2146" s="90" t="s">
        <v>4272</v>
      </c>
    </row>
    <row r="2147" spans="1:9" s="90" customFormat="1" x14ac:dyDescent="0.2">
      <c r="A2147" s="90" t="s">
        <v>5075</v>
      </c>
      <c r="B2147" s="90" t="s">
        <v>4274</v>
      </c>
      <c r="C2147" s="90" t="s">
        <v>4275</v>
      </c>
      <c r="D2147" s="90" t="s">
        <v>4276</v>
      </c>
      <c r="E2147" s="90" t="s">
        <v>4277</v>
      </c>
      <c r="F2147" s="90" t="s">
        <v>4274</v>
      </c>
      <c r="G2147" s="90" t="s">
        <v>4275</v>
      </c>
      <c r="H2147" s="90" t="s">
        <v>4276</v>
      </c>
      <c r="I2147" s="90" t="s">
        <v>4277</v>
      </c>
    </row>
    <row r="2148" spans="1:9" s="90" customFormat="1" x14ac:dyDescent="0.2">
      <c r="A2148" s="90" t="s">
        <v>5076</v>
      </c>
      <c r="B2148" s="90" t="s">
        <v>4279</v>
      </c>
      <c r="C2148" s="90" t="s">
        <v>4280</v>
      </c>
      <c r="D2148" s="90" t="s">
        <v>4281</v>
      </c>
      <c r="E2148" s="90" t="s">
        <v>4282</v>
      </c>
      <c r="F2148" s="90" t="s">
        <v>4279</v>
      </c>
      <c r="G2148" s="90" t="s">
        <v>4280</v>
      </c>
      <c r="H2148" s="90" t="s">
        <v>4281</v>
      </c>
      <c r="I2148" s="90" t="s">
        <v>4282</v>
      </c>
    </row>
    <row r="2149" spans="1:9" s="90" customFormat="1" x14ac:dyDescent="0.2">
      <c r="A2149" s="90" t="s">
        <v>5077</v>
      </c>
      <c r="B2149" s="90" t="s">
        <v>4284</v>
      </c>
      <c r="C2149" s="90" t="s">
        <v>4285</v>
      </c>
      <c r="D2149" s="90" t="s">
        <v>4286</v>
      </c>
      <c r="E2149" s="90" t="s">
        <v>4287</v>
      </c>
      <c r="F2149" s="90" t="s">
        <v>4284</v>
      </c>
      <c r="G2149" s="90" t="s">
        <v>4285</v>
      </c>
      <c r="H2149" s="90" t="s">
        <v>4286</v>
      </c>
      <c r="I2149" s="90" t="s">
        <v>4287</v>
      </c>
    </row>
    <row r="2150" spans="1:9" s="90" customFormat="1" x14ac:dyDescent="0.2">
      <c r="A2150" s="90" t="s">
        <v>3189</v>
      </c>
      <c r="B2150" s="90" t="s">
        <v>1577</v>
      </c>
      <c r="C2150" s="90" t="s">
        <v>1578</v>
      </c>
      <c r="D2150" s="90" t="s">
        <v>1579</v>
      </c>
      <c r="E2150" s="90" t="s">
        <v>3787</v>
      </c>
    </row>
    <row r="2151" spans="1:9" s="90" customFormat="1" x14ac:dyDescent="0.2">
      <c r="A2151" s="90" t="s">
        <v>3190</v>
      </c>
      <c r="B2151" s="90" t="s">
        <v>1581</v>
      </c>
      <c r="C2151" s="90" t="s">
        <v>1578</v>
      </c>
      <c r="D2151" s="90" t="s">
        <v>1579</v>
      </c>
      <c r="E2151" s="90" t="s">
        <v>3787</v>
      </c>
      <c r="F2151" s="90" t="s">
        <v>1581</v>
      </c>
      <c r="G2151" s="90" t="s">
        <v>3752</v>
      </c>
      <c r="H2151" s="90" t="s">
        <v>1579</v>
      </c>
      <c r="I2151" s="90" t="s">
        <v>3787</v>
      </c>
    </row>
    <row r="2152" spans="1:9" s="90" customFormat="1" x14ac:dyDescent="0.2">
      <c r="A2152" s="90" t="s">
        <v>3191</v>
      </c>
      <c r="B2152" s="90" t="s">
        <v>1583</v>
      </c>
      <c r="C2152" s="90" t="s">
        <v>1584</v>
      </c>
      <c r="D2152" s="90" t="s">
        <v>1585</v>
      </c>
      <c r="E2152" s="90" t="s">
        <v>1586</v>
      </c>
      <c r="F2152" s="90" t="s">
        <v>1583</v>
      </c>
      <c r="G2152" s="90" t="s">
        <v>1584</v>
      </c>
      <c r="H2152" s="90" t="s">
        <v>1585</v>
      </c>
      <c r="I2152" s="90" t="s">
        <v>1586</v>
      </c>
    </row>
    <row r="2153" spans="1:9" s="90" customFormat="1" x14ac:dyDescent="0.2">
      <c r="A2153" s="90" t="s">
        <v>3192</v>
      </c>
      <c r="B2153" s="90" t="s">
        <v>1588</v>
      </c>
      <c r="C2153" s="90" t="s">
        <v>1589</v>
      </c>
      <c r="D2153" s="90" t="s">
        <v>1590</v>
      </c>
      <c r="E2153" s="90" t="s">
        <v>1591</v>
      </c>
      <c r="F2153" s="90" t="s">
        <v>1588</v>
      </c>
      <c r="G2153" s="90" t="s">
        <v>1589</v>
      </c>
      <c r="H2153" s="90" t="s">
        <v>1590</v>
      </c>
      <c r="I2153" s="90" t="s">
        <v>1591</v>
      </c>
    </row>
    <row r="2154" spans="1:9" s="90" customFormat="1" x14ac:dyDescent="0.2">
      <c r="A2154" s="90" t="s">
        <v>3193</v>
      </c>
      <c r="B2154" s="90" t="s">
        <v>1593</v>
      </c>
      <c r="C2154" s="90" t="s">
        <v>1594</v>
      </c>
      <c r="D2154" s="90" t="s">
        <v>1595</v>
      </c>
      <c r="E2154" s="90" t="s">
        <v>1596</v>
      </c>
      <c r="F2154" s="90" t="s">
        <v>1593</v>
      </c>
      <c r="G2154" s="90" t="s">
        <v>1594</v>
      </c>
      <c r="H2154" s="90" t="s">
        <v>1595</v>
      </c>
      <c r="I2154" s="90" t="s">
        <v>1596</v>
      </c>
    </row>
    <row r="2155" spans="1:9" s="90" customFormat="1" x14ac:dyDescent="0.2">
      <c r="A2155" s="90" t="s">
        <v>5078</v>
      </c>
      <c r="B2155" s="90" t="s">
        <v>4289</v>
      </c>
      <c r="C2155" s="90" t="s">
        <v>4290</v>
      </c>
      <c r="D2155" s="90" t="s">
        <v>4291</v>
      </c>
      <c r="E2155" s="90" t="s">
        <v>4290</v>
      </c>
      <c r="F2155" s="90" t="s">
        <v>4289</v>
      </c>
      <c r="G2155" s="90" t="s">
        <v>4290</v>
      </c>
      <c r="H2155" s="90" t="s">
        <v>4291</v>
      </c>
      <c r="I2155" s="90" t="s">
        <v>4290</v>
      </c>
    </row>
    <row r="2156" spans="1:9" s="90" customFormat="1" x14ac:dyDescent="0.2">
      <c r="A2156" s="90" t="s">
        <v>5079</v>
      </c>
      <c r="B2156" s="90" t="s">
        <v>4293</v>
      </c>
      <c r="C2156" s="90" t="s">
        <v>4294</v>
      </c>
      <c r="D2156" s="90" t="s">
        <v>4295</v>
      </c>
      <c r="E2156" s="90" t="s">
        <v>4294</v>
      </c>
      <c r="F2156" s="90" t="s">
        <v>4293</v>
      </c>
      <c r="G2156" s="90" t="s">
        <v>4294</v>
      </c>
      <c r="H2156" s="90" t="s">
        <v>4295</v>
      </c>
      <c r="I2156" s="90" t="s">
        <v>4294</v>
      </c>
    </row>
    <row r="2157" spans="1:9" s="90" customFormat="1" x14ac:dyDescent="0.2">
      <c r="A2157" s="90" t="s">
        <v>5080</v>
      </c>
      <c r="B2157" s="90" t="s">
        <v>5235</v>
      </c>
      <c r="C2157" s="90" t="s">
        <v>5236</v>
      </c>
      <c r="D2157" s="90" t="s">
        <v>5237</v>
      </c>
      <c r="E2157" s="90" t="s">
        <v>5236</v>
      </c>
      <c r="F2157" s="90" t="s">
        <v>5235</v>
      </c>
      <c r="G2157" s="90" t="s">
        <v>5236</v>
      </c>
      <c r="H2157" s="90" t="s">
        <v>5237</v>
      </c>
      <c r="I2157" s="90" t="s">
        <v>5236</v>
      </c>
    </row>
    <row r="2158" spans="1:9" s="90" customFormat="1" x14ac:dyDescent="0.2">
      <c r="A2158" s="90" t="s">
        <v>5081</v>
      </c>
      <c r="B2158" s="90" t="s">
        <v>5238</v>
      </c>
      <c r="C2158" s="90" t="s">
        <v>5239</v>
      </c>
      <c r="D2158" s="90" t="s">
        <v>5240</v>
      </c>
      <c r="E2158" s="90" t="s">
        <v>5241</v>
      </c>
      <c r="F2158" s="90" t="s">
        <v>5238</v>
      </c>
      <c r="G2158" s="90" t="s">
        <v>5239</v>
      </c>
      <c r="H2158" s="90" t="s">
        <v>5240</v>
      </c>
      <c r="I2158" s="90" t="s">
        <v>5241</v>
      </c>
    </row>
    <row r="2159" spans="1:9" s="90" customFormat="1" x14ac:dyDescent="0.2">
      <c r="A2159" s="90" t="s">
        <v>5082</v>
      </c>
      <c r="B2159" s="90" t="s">
        <v>5242</v>
      </c>
      <c r="C2159" s="90" t="s">
        <v>5243</v>
      </c>
      <c r="D2159" s="90" t="s">
        <v>5244</v>
      </c>
      <c r="E2159" s="90" t="s">
        <v>5245</v>
      </c>
      <c r="F2159" s="90" t="s">
        <v>5242</v>
      </c>
      <c r="G2159" s="90" t="s">
        <v>5243</v>
      </c>
      <c r="H2159" s="90" t="s">
        <v>5244</v>
      </c>
      <c r="I2159" s="90" t="s">
        <v>5245</v>
      </c>
    </row>
    <row r="2160" spans="1:9" s="90" customFormat="1" x14ac:dyDescent="0.2">
      <c r="A2160" s="90" t="s">
        <v>5083</v>
      </c>
      <c r="B2160" s="90" t="s">
        <v>5246</v>
      </c>
      <c r="C2160" s="90" t="s">
        <v>5247</v>
      </c>
      <c r="D2160" s="90" t="s">
        <v>5248</v>
      </c>
      <c r="E2160" s="90" t="s">
        <v>5249</v>
      </c>
      <c r="F2160" s="90" t="s">
        <v>5246</v>
      </c>
      <c r="G2160" s="90" t="s">
        <v>5247</v>
      </c>
      <c r="H2160" s="90" t="s">
        <v>5248</v>
      </c>
      <c r="I2160" s="90" t="s">
        <v>5249</v>
      </c>
    </row>
    <row r="2161" spans="1:9" s="90" customFormat="1" x14ac:dyDescent="0.2">
      <c r="A2161" s="90" t="s">
        <v>5084</v>
      </c>
      <c r="B2161" s="90" t="s">
        <v>5250</v>
      </c>
      <c r="C2161" s="90" t="s">
        <v>5251</v>
      </c>
      <c r="D2161" s="90" t="s">
        <v>5252</v>
      </c>
      <c r="E2161" s="90" t="s">
        <v>5253</v>
      </c>
      <c r="F2161" s="90" t="s">
        <v>5250</v>
      </c>
      <c r="G2161" s="90" t="s">
        <v>5251</v>
      </c>
      <c r="H2161" s="90" t="s">
        <v>5252</v>
      </c>
      <c r="I2161" s="90" t="s">
        <v>5253</v>
      </c>
    </row>
    <row r="2162" spans="1:9" s="90" customFormat="1" x14ac:dyDescent="0.2">
      <c r="A2162" s="90" t="s">
        <v>5085</v>
      </c>
      <c r="B2162" s="90" t="s">
        <v>5254</v>
      </c>
      <c r="C2162" s="90" t="s">
        <v>5255</v>
      </c>
      <c r="D2162" s="90" t="s">
        <v>5256</v>
      </c>
      <c r="E2162" s="90" t="s">
        <v>5257</v>
      </c>
      <c r="F2162" s="90" t="s">
        <v>5254</v>
      </c>
      <c r="G2162" s="90" t="s">
        <v>5255</v>
      </c>
      <c r="H2162" s="90" t="s">
        <v>5256</v>
      </c>
      <c r="I2162" s="90" t="s">
        <v>5257</v>
      </c>
    </row>
    <row r="2163" spans="1:9" s="90" customFormat="1" x14ac:dyDescent="0.2">
      <c r="A2163" s="90" t="s">
        <v>5086</v>
      </c>
      <c r="B2163" s="90" t="s">
        <v>5258</v>
      </c>
      <c r="C2163" s="90" t="s">
        <v>5259</v>
      </c>
      <c r="D2163" s="90" t="s">
        <v>5260</v>
      </c>
      <c r="E2163" s="90" t="s">
        <v>5261</v>
      </c>
      <c r="F2163" s="90" t="s">
        <v>5258</v>
      </c>
      <c r="G2163" s="90" t="s">
        <v>5259</v>
      </c>
      <c r="H2163" s="90" t="s">
        <v>5260</v>
      </c>
      <c r="I2163" s="90" t="s">
        <v>5261</v>
      </c>
    </row>
    <row r="2164" spans="1:9" s="90" customFormat="1" x14ac:dyDescent="0.2">
      <c r="A2164" s="90" t="s">
        <v>5087</v>
      </c>
      <c r="B2164" s="90" t="s">
        <v>5262</v>
      </c>
      <c r="C2164" s="90" t="s">
        <v>5263</v>
      </c>
      <c r="D2164" s="90" t="s">
        <v>5264</v>
      </c>
      <c r="E2164" s="90" t="s">
        <v>5265</v>
      </c>
      <c r="F2164" s="90" t="s">
        <v>5262</v>
      </c>
      <c r="G2164" s="90" t="s">
        <v>5263</v>
      </c>
      <c r="H2164" s="90" t="s">
        <v>5264</v>
      </c>
      <c r="I2164" s="90" t="s">
        <v>5265</v>
      </c>
    </row>
    <row r="2165" spans="1:9" s="90" customFormat="1" x14ac:dyDescent="0.2">
      <c r="A2165" s="90" t="s">
        <v>5088</v>
      </c>
      <c r="B2165" s="90" t="s">
        <v>5266</v>
      </c>
      <c r="C2165" s="90" t="s">
        <v>5267</v>
      </c>
      <c r="D2165" s="90" t="s">
        <v>5268</v>
      </c>
      <c r="E2165" s="90" t="s">
        <v>5269</v>
      </c>
      <c r="F2165" s="90" t="s">
        <v>5266</v>
      </c>
      <c r="G2165" s="90" t="s">
        <v>5267</v>
      </c>
      <c r="H2165" s="90" t="s">
        <v>5268</v>
      </c>
      <c r="I2165" s="90" t="s">
        <v>5269</v>
      </c>
    </row>
    <row r="2166" spans="1:9" s="90" customFormat="1" x14ac:dyDescent="0.2">
      <c r="A2166" s="90" t="s">
        <v>5089</v>
      </c>
      <c r="B2166" s="90" t="s">
        <v>5270</v>
      </c>
      <c r="C2166" s="90" t="s">
        <v>5271</v>
      </c>
      <c r="D2166" s="90" t="s">
        <v>5272</v>
      </c>
      <c r="E2166" s="90" t="s">
        <v>5273</v>
      </c>
      <c r="F2166" s="90" t="s">
        <v>5270</v>
      </c>
      <c r="G2166" s="90" t="s">
        <v>5271</v>
      </c>
      <c r="H2166" s="90" t="s">
        <v>5272</v>
      </c>
      <c r="I2166" s="90" t="s">
        <v>5273</v>
      </c>
    </row>
    <row r="2167" spans="1:9" s="90" customFormat="1" x14ac:dyDescent="0.2">
      <c r="A2167" s="90" t="s">
        <v>5090</v>
      </c>
      <c r="B2167" s="90" t="s">
        <v>5274</v>
      </c>
      <c r="C2167" s="90" t="s">
        <v>5275</v>
      </c>
      <c r="D2167" s="90" t="s">
        <v>5276</v>
      </c>
      <c r="E2167" s="90" t="s">
        <v>5277</v>
      </c>
      <c r="F2167" s="90" t="s">
        <v>5274</v>
      </c>
      <c r="G2167" s="90" t="s">
        <v>5275</v>
      </c>
      <c r="H2167" s="90" t="s">
        <v>5276</v>
      </c>
      <c r="I2167" s="90" t="s">
        <v>5277</v>
      </c>
    </row>
    <row r="2168" spans="1:9" s="90" customFormat="1" x14ac:dyDescent="0.2">
      <c r="A2168" s="90" t="s">
        <v>5091</v>
      </c>
      <c r="B2168" s="90" t="s">
        <v>5278</v>
      </c>
      <c r="C2168" s="90" t="s">
        <v>5279</v>
      </c>
      <c r="D2168" s="90" t="s">
        <v>5280</v>
      </c>
      <c r="E2168" s="90" t="s">
        <v>5281</v>
      </c>
      <c r="F2168" s="90" t="s">
        <v>5278</v>
      </c>
      <c r="G2168" s="90" t="s">
        <v>5279</v>
      </c>
      <c r="H2168" s="90" t="s">
        <v>5280</v>
      </c>
      <c r="I2168" s="90" t="s">
        <v>5281</v>
      </c>
    </row>
    <row r="2169" spans="1:9" s="90" customFormat="1" x14ac:dyDescent="0.2">
      <c r="A2169" s="90" t="s">
        <v>5092</v>
      </c>
      <c r="B2169" s="90" t="s">
        <v>5282</v>
      </c>
      <c r="C2169" s="90" t="s">
        <v>5283</v>
      </c>
      <c r="D2169" s="90" t="s">
        <v>5284</v>
      </c>
      <c r="E2169" s="90" t="s">
        <v>5283</v>
      </c>
      <c r="F2169" s="90" t="s">
        <v>5282</v>
      </c>
      <c r="G2169" s="90" t="s">
        <v>5283</v>
      </c>
      <c r="H2169" s="90" t="s">
        <v>5284</v>
      </c>
      <c r="I2169" s="90" t="s">
        <v>5283</v>
      </c>
    </row>
    <row r="2170" spans="1:9" s="90" customFormat="1" x14ac:dyDescent="0.2">
      <c r="A2170" s="90" t="s">
        <v>5093</v>
      </c>
      <c r="B2170" s="90" t="s">
        <v>5285</v>
      </c>
      <c r="C2170" s="90" t="s">
        <v>5286</v>
      </c>
      <c r="D2170" s="90" t="s">
        <v>5287</v>
      </c>
      <c r="E2170" s="90" t="s">
        <v>5288</v>
      </c>
      <c r="F2170" s="90" t="s">
        <v>5285</v>
      </c>
      <c r="G2170" s="90" t="s">
        <v>5286</v>
      </c>
      <c r="H2170" s="90" t="s">
        <v>5287</v>
      </c>
      <c r="I2170" s="90" t="s">
        <v>5288</v>
      </c>
    </row>
    <row r="2171" spans="1:9" s="90" customFormat="1" x14ac:dyDescent="0.2">
      <c r="A2171" s="90" t="s">
        <v>5094</v>
      </c>
      <c r="B2171" s="90" t="s">
        <v>5289</v>
      </c>
      <c r="C2171" s="90" t="s">
        <v>5290</v>
      </c>
      <c r="D2171" s="90" t="s">
        <v>5291</v>
      </c>
      <c r="E2171" s="90" t="s">
        <v>5292</v>
      </c>
      <c r="F2171" s="90" t="s">
        <v>5289</v>
      </c>
      <c r="G2171" s="90" t="s">
        <v>5290</v>
      </c>
      <c r="H2171" s="90" t="s">
        <v>5291</v>
      </c>
      <c r="I2171" s="90" t="s">
        <v>5292</v>
      </c>
    </row>
    <row r="2172" spans="1:9" s="90" customFormat="1" x14ac:dyDescent="0.2">
      <c r="A2172" s="90" t="s">
        <v>5095</v>
      </c>
      <c r="B2172" s="90" t="s">
        <v>5293</v>
      </c>
      <c r="C2172" s="90" t="s">
        <v>5294</v>
      </c>
      <c r="D2172" s="90" t="s">
        <v>5295</v>
      </c>
      <c r="E2172" s="90" t="s">
        <v>5296</v>
      </c>
      <c r="F2172" s="90" t="s">
        <v>5293</v>
      </c>
      <c r="G2172" s="90" t="s">
        <v>5294</v>
      </c>
      <c r="H2172" s="90" t="s">
        <v>5295</v>
      </c>
      <c r="I2172" s="90" t="s">
        <v>5296</v>
      </c>
    </row>
    <row r="2173" spans="1:9" s="90" customFormat="1" x14ac:dyDescent="0.2">
      <c r="A2173" s="90" t="s">
        <v>5096</v>
      </c>
      <c r="B2173" s="90" t="s">
        <v>5297</v>
      </c>
      <c r="C2173" s="90" t="s">
        <v>5298</v>
      </c>
      <c r="D2173" s="90" t="s">
        <v>5299</v>
      </c>
      <c r="E2173" s="90" t="s">
        <v>5298</v>
      </c>
      <c r="F2173" s="90" t="s">
        <v>5297</v>
      </c>
      <c r="G2173" s="90" t="s">
        <v>5298</v>
      </c>
      <c r="H2173" s="90" t="s">
        <v>5299</v>
      </c>
      <c r="I2173" s="90" t="s">
        <v>5298</v>
      </c>
    </row>
    <row r="2174" spans="1:9" s="90" customFormat="1" x14ac:dyDescent="0.2">
      <c r="A2174" s="90" t="s">
        <v>5097</v>
      </c>
      <c r="B2174" s="90" t="s">
        <v>5300</v>
      </c>
      <c r="C2174" s="90" t="s">
        <v>5301</v>
      </c>
      <c r="D2174" s="90" t="s">
        <v>5302</v>
      </c>
      <c r="E2174" s="90" t="s">
        <v>5303</v>
      </c>
      <c r="F2174" s="90" t="s">
        <v>5300</v>
      </c>
      <c r="G2174" s="90" t="s">
        <v>5301</v>
      </c>
      <c r="H2174" s="90" t="s">
        <v>5302</v>
      </c>
      <c r="I2174" s="90" t="s">
        <v>5303</v>
      </c>
    </row>
    <row r="2175" spans="1:9" s="90" customFormat="1" x14ac:dyDescent="0.2">
      <c r="A2175" s="90" t="s">
        <v>5098</v>
      </c>
      <c r="B2175" s="90" t="s">
        <v>5304</v>
      </c>
      <c r="C2175" s="90" t="s">
        <v>5305</v>
      </c>
      <c r="D2175" s="90" t="s">
        <v>5306</v>
      </c>
      <c r="E2175" s="90" t="s">
        <v>5307</v>
      </c>
      <c r="F2175" s="90" t="s">
        <v>5304</v>
      </c>
      <c r="G2175" s="90" t="s">
        <v>5305</v>
      </c>
      <c r="H2175" s="90" t="s">
        <v>5306</v>
      </c>
      <c r="I2175" s="90" t="s">
        <v>5307</v>
      </c>
    </row>
    <row r="2176" spans="1:9" s="90" customFormat="1" x14ac:dyDescent="0.2">
      <c r="A2176" s="90" t="s">
        <v>5099</v>
      </c>
      <c r="B2176" s="90" t="s">
        <v>5308</v>
      </c>
      <c r="C2176" s="90" t="s">
        <v>5309</v>
      </c>
      <c r="D2176" s="90" t="s">
        <v>5310</v>
      </c>
      <c r="E2176" s="90" t="s">
        <v>5311</v>
      </c>
      <c r="F2176" s="90" t="s">
        <v>5308</v>
      </c>
      <c r="G2176" s="90" t="s">
        <v>5309</v>
      </c>
      <c r="H2176" s="90" t="s">
        <v>5310</v>
      </c>
      <c r="I2176" s="90" t="s">
        <v>5311</v>
      </c>
    </row>
    <row r="2177" spans="1:9" s="90" customFormat="1" x14ac:dyDescent="0.2">
      <c r="A2177" s="90" t="s">
        <v>5100</v>
      </c>
      <c r="B2177" s="90" t="s">
        <v>5312</v>
      </c>
      <c r="C2177" s="90" t="s">
        <v>5313</v>
      </c>
      <c r="D2177" s="90" t="s">
        <v>5314</v>
      </c>
      <c r="E2177" s="90" t="s">
        <v>5313</v>
      </c>
      <c r="F2177" s="90" t="s">
        <v>5312</v>
      </c>
      <c r="G2177" s="90" t="s">
        <v>5313</v>
      </c>
      <c r="H2177" s="90" t="s">
        <v>5314</v>
      </c>
      <c r="I2177" s="90" t="s">
        <v>5313</v>
      </c>
    </row>
    <row r="2178" spans="1:9" s="90" customFormat="1" x14ac:dyDescent="0.2">
      <c r="A2178" s="90" t="s">
        <v>5101</v>
      </c>
      <c r="B2178" s="90" t="s">
        <v>5315</v>
      </c>
      <c r="C2178" s="90" t="s">
        <v>5316</v>
      </c>
      <c r="D2178" s="90" t="s">
        <v>5317</v>
      </c>
      <c r="E2178" s="90" t="s">
        <v>5318</v>
      </c>
      <c r="F2178" s="90" t="s">
        <v>5315</v>
      </c>
      <c r="G2178" s="90" t="s">
        <v>5316</v>
      </c>
      <c r="H2178" s="90" t="s">
        <v>5317</v>
      </c>
      <c r="I2178" s="90" t="s">
        <v>5318</v>
      </c>
    </row>
    <row r="2179" spans="1:9" s="90" customFormat="1" x14ac:dyDescent="0.2">
      <c r="A2179" s="90" t="s">
        <v>5102</v>
      </c>
      <c r="B2179" s="90" t="s">
        <v>5319</v>
      </c>
      <c r="C2179" s="90" t="s">
        <v>5320</v>
      </c>
      <c r="D2179" s="90" t="s">
        <v>5321</v>
      </c>
      <c r="E2179" s="90" t="s">
        <v>5322</v>
      </c>
      <c r="F2179" s="90" t="s">
        <v>5319</v>
      </c>
      <c r="G2179" s="90" t="s">
        <v>5320</v>
      </c>
      <c r="H2179" s="90" t="s">
        <v>5321</v>
      </c>
      <c r="I2179" s="90" t="s">
        <v>5322</v>
      </c>
    </row>
    <row r="2180" spans="1:9" s="90" customFormat="1" x14ac:dyDescent="0.2">
      <c r="A2180" s="90" t="s">
        <v>5103</v>
      </c>
      <c r="B2180" s="90" t="s">
        <v>5323</v>
      </c>
      <c r="C2180" s="90" t="s">
        <v>5324</v>
      </c>
      <c r="D2180" s="90" t="s">
        <v>5325</v>
      </c>
      <c r="E2180" s="90" t="s">
        <v>5326</v>
      </c>
      <c r="F2180" s="90" t="s">
        <v>5323</v>
      </c>
      <c r="G2180" s="90" t="s">
        <v>5324</v>
      </c>
      <c r="H2180" s="90" t="s">
        <v>5325</v>
      </c>
      <c r="I2180" s="90" t="s">
        <v>5326</v>
      </c>
    </row>
    <row r="2181" spans="1:9" s="90" customFormat="1" x14ac:dyDescent="0.2">
      <c r="A2181" s="90" t="s">
        <v>5104</v>
      </c>
      <c r="B2181" s="90" t="s">
        <v>5327</v>
      </c>
      <c r="C2181" s="90" t="s">
        <v>5328</v>
      </c>
      <c r="D2181" s="90" t="s">
        <v>5329</v>
      </c>
      <c r="E2181" s="90" t="s">
        <v>5328</v>
      </c>
      <c r="F2181" s="90" t="s">
        <v>5327</v>
      </c>
      <c r="G2181" s="90" t="s">
        <v>5328</v>
      </c>
      <c r="H2181" s="90" t="s">
        <v>5329</v>
      </c>
      <c r="I2181" s="90" t="s">
        <v>5328</v>
      </c>
    </row>
    <row r="2182" spans="1:9" s="90" customFormat="1" x14ac:dyDescent="0.2">
      <c r="A2182" s="90" t="s">
        <v>5105</v>
      </c>
      <c r="B2182" s="90" t="s">
        <v>5330</v>
      </c>
      <c r="C2182" s="90" t="s">
        <v>5331</v>
      </c>
      <c r="D2182" s="90" t="s">
        <v>5332</v>
      </c>
      <c r="E2182" s="90" t="s">
        <v>5333</v>
      </c>
      <c r="F2182" s="90" t="s">
        <v>5330</v>
      </c>
      <c r="G2182" s="90" t="s">
        <v>5331</v>
      </c>
      <c r="H2182" s="90" t="s">
        <v>5332</v>
      </c>
      <c r="I2182" s="90" t="s">
        <v>5333</v>
      </c>
    </row>
    <row r="2183" spans="1:9" s="90" customFormat="1" x14ac:dyDescent="0.2">
      <c r="A2183" s="90" t="s">
        <v>5106</v>
      </c>
      <c r="B2183" s="90" t="s">
        <v>5334</v>
      </c>
      <c r="C2183" s="90" t="s">
        <v>5335</v>
      </c>
      <c r="D2183" s="90" t="s">
        <v>5336</v>
      </c>
      <c r="E2183" s="90" t="s">
        <v>5337</v>
      </c>
      <c r="F2183" s="90" t="s">
        <v>5334</v>
      </c>
      <c r="G2183" s="90" t="s">
        <v>5335</v>
      </c>
      <c r="H2183" s="90" t="s">
        <v>5336</v>
      </c>
      <c r="I2183" s="90" t="s">
        <v>5337</v>
      </c>
    </row>
    <row r="2184" spans="1:9" s="90" customFormat="1" x14ac:dyDescent="0.2">
      <c r="A2184" s="90" t="s">
        <v>5107</v>
      </c>
      <c r="B2184" s="90" t="s">
        <v>5338</v>
      </c>
      <c r="C2184" s="90" t="s">
        <v>5339</v>
      </c>
      <c r="D2184" s="90" t="s">
        <v>5340</v>
      </c>
      <c r="E2184" s="90" t="s">
        <v>5341</v>
      </c>
      <c r="F2184" s="90" t="s">
        <v>5338</v>
      </c>
      <c r="G2184" s="90" t="s">
        <v>5339</v>
      </c>
      <c r="H2184" s="90" t="s">
        <v>5340</v>
      </c>
      <c r="I2184" s="90" t="s">
        <v>5341</v>
      </c>
    </row>
    <row r="2185" spans="1:9" s="90" customFormat="1" x14ac:dyDescent="0.2">
      <c r="A2185" s="90" t="s">
        <v>3194</v>
      </c>
      <c r="B2185" s="90" t="s">
        <v>1598</v>
      </c>
      <c r="C2185" s="90" t="s">
        <v>1599</v>
      </c>
      <c r="D2185" s="90" t="s">
        <v>1598</v>
      </c>
      <c r="E2185" s="90" t="s">
        <v>1598</v>
      </c>
      <c r="F2185" s="90" t="s">
        <v>1598</v>
      </c>
      <c r="G2185" s="90" t="s">
        <v>1599</v>
      </c>
      <c r="H2185" s="90" t="s">
        <v>1598</v>
      </c>
      <c r="I2185" s="90" t="s">
        <v>1598</v>
      </c>
    </row>
    <row r="2186" spans="1:9" s="90" customFormat="1" x14ac:dyDescent="0.2">
      <c r="A2186" s="90" t="s">
        <v>3195</v>
      </c>
      <c r="B2186" s="90" t="s">
        <v>1588</v>
      </c>
      <c r="C2186" s="90" t="s">
        <v>1589</v>
      </c>
      <c r="D2186" s="90" t="s">
        <v>1590</v>
      </c>
      <c r="E2186" s="90" t="s">
        <v>1591</v>
      </c>
      <c r="F2186" s="90" t="s">
        <v>1588</v>
      </c>
      <c r="G2186" s="90" t="s">
        <v>1589</v>
      </c>
      <c r="H2186" s="90" t="s">
        <v>1590</v>
      </c>
      <c r="I2186" s="90" t="s">
        <v>1591</v>
      </c>
    </row>
    <row r="2187" spans="1:9" s="90" customFormat="1" x14ac:dyDescent="0.2">
      <c r="A2187" s="90" t="s">
        <v>3196</v>
      </c>
      <c r="B2187" s="90" t="s">
        <v>1593</v>
      </c>
      <c r="C2187" s="90" t="s">
        <v>1594</v>
      </c>
      <c r="D2187" s="90" t="s">
        <v>1595</v>
      </c>
      <c r="E2187" s="90" t="s">
        <v>1596</v>
      </c>
      <c r="F2187" s="90" t="s">
        <v>1593</v>
      </c>
      <c r="G2187" s="90" t="s">
        <v>1594</v>
      </c>
      <c r="H2187" s="90" t="s">
        <v>1595</v>
      </c>
      <c r="I2187" s="90" t="s">
        <v>1596</v>
      </c>
    </row>
    <row r="2188" spans="1:9" s="90" customFormat="1" x14ac:dyDescent="0.2">
      <c r="A2188" s="90" t="s">
        <v>5108</v>
      </c>
      <c r="B2188" s="90" t="s">
        <v>4325</v>
      </c>
      <c r="C2188" s="90" t="s">
        <v>4326</v>
      </c>
      <c r="D2188" s="90" t="s">
        <v>4327</v>
      </c>
      <c r="E2188" s="90" t="s">
        <v>4326</v>
      </c>
      <c r="F2188" s="90" t="s">
        <v>4325</v>
      </c>
      <c r="G2188" s="90" t="s">
        <v>4326</v>
      </c>
      <c r="H2188" s="90" t="s">
        <v>4327</v>
      </c>
      <c r="I2188" s="90" t="s">
        <v>4326</v>
      </c>
    </row>
    <row r="2189" spans="1:9" s="90" customFormat="1" x14ac:dyDescent="0.2">
      <c r="A2189" s="90" t="s">
        <v>5109</v>
      </c>
      <c r="B2189" s="90" t="s">
        <v>4329</v>
      </c>
      <c r="C2189" s="90" t="s">
        <v>4330</v>
      </c>
      <c r="D2189" s="90" t="s">
        <v>4331</v>
      </c>
      <c r="E2189" s="90" t="s">
        <v>4330</v>
      </c>
      <c r="F2189" s="90" t="s">
        <v>4329</v>
      </c>
      <c r="G2189" s="90" t="s">
        <v>4330</v>
      </c>
      <c r="H2189" s="90" t="s">
        <v>4331</v>
      </c>
      <c r="I2189" s="90" t="s">
        <v>4330</v>
      </c>
    </row>
    <row r="2190" spans="1:9" s="90" customFormat="1" x14ac:dyDescent="0.2">
      <c r="A2190" s="90" t="s">
        <v>5110</v>
      </c>
      <c r="B2190" s="90" t="s">
        <v>4333</v>
      </c>
      <c r="C2190" s="90" t="s">
        <v>4334</v>
      </c>
      <c r="D2190" s="90" t="s">
        <v>4335</v>
      </c>
      <c r="E2190" s="90" t="s">
        <v>4334</v>
      </c>
      <c r="F2190" s="90" t="s">
        <v>4333</v>
      </c>
      <c r="G2190" s="90" t="s">
        <v>4334</v>
      </c>
      <c r="H2190" s="90" t="s">
        <v>4335</v>
      </c>
      <c r="I2190" s="90" t="s">
        <v>4334</v>
      </c>
    </row>
    <row r="2191" spans="1:9" s="90" customFormat="1" x14ac:dyDescent="0.2">
      <c r="A2191" s="90" t="s">
        <v>5111</v>
      </c>
      <c r="B2191" s="90" t="s">
        <v>4337</v>
      </c>
      <c r="C2191" s="90" t="s">
        <v>4338</v>
      </c>
      <c r="D2191" s="90" t="s">
        <v>4339</v>
      </c>
      <c r="E2191" s="90" t="s">
        <v>4338</v>
      </c>
      <c r="F2191" s="90" t="s">
        <v>4337</v>
      </c>
      <c r="G2191" s="90" t="s">
        <v>4338</v>
      </c>
      <c r="H2191" s="90" t="s">
        <v>4339</v>
      </c>
      <c r="I2191" s="90" t="s">
        <v>4338</v>
      </c>
    </row>
    <row r="2192" spans="1:9" s="90" customFormat="1" x14ac:dyDescent="0.2">
      <c r="A2192" s="90" t="s">
        <v>5112</v>
      </c>
      <c r="B2192" s="90" t="s">
        <v>4341</v>
      </c>
      <c r="C2192" s="90" t="s">
        <v>4342</v>
      </c>
      <c r="D2192" s="90" t="s">
        <v>4343</v>
      </c>
      <c r="E2192" s="90" t="s">
        <v>4342</v>
      </c>
      <c r="F2192" s="90" t="s">
        <v>4341</v>
      </c>
      <c r="G2192" s="90" t="s">
        <v>4342</v>
      </c>
      <c r="H2192" s="90" t="s">
        <v>4343</v>
      </c>
      <c r="I2192" s="90" t="s">
        <v>4342</v>
      </c>
    </row>
    <row r="2193" spans="1:9" s="90" customFormat="1" x14ac:dyDescent="0.2">
      <c r="A2193" s="90" t="s">
        <v>5113</v>
      </c>
      <c r="B2193" s="90" t="s">
        <v>4345</v>
      </c>
      <c r="C2193" s="90" t="s">
        <v>4346</v>
      </c>
      <c r="D2193" s="90" t="s">
        <v>4347</v>
      </c>
      <c r="E2193" s="90" t="s">
        <v>4346</v>
      </c>
      <c r="F2193" s="90" t="s">
        <v>4345</v>
      </c>
      <c r="G2193" s="90" t="s">
        <v>4346</v>
      </c>
      <c r="H2193" s="90" t="s">
        <v>4347</v>
      </c>
      <c r="I2193" s="90" t="s">
        <v>4346</v>
      </c>
    </row>
    <row r="2194" spans="1:9" s="90" customFormat="1" x14ac:dyDescent="0.2">
      <c r="A2194" s="90" t="s">
        <v>5114</v>
      </c>
      <c r="B2194" s="90" t="s">
        <v>4349</v>
      </c>
      <c r="C2194" s="90" t="s">
        <v>4350</v>
      </c>
      <c r="D2194" s="90" t="s">
        <v>4351</v>
      </c>
      <c r="E2194" s="90" t="s">
        <v>4350</v>
      </c>
      <c r="F2194" s="90" t="s">
        <v>4349</v>
      </c>
      <c r="G2194" s="90" t="s">
        <v>4350</v>
      </c>
      <c r="H2194" s="90" t="s">
        <v>4351</v>
      </c>
      <c r="I2194" s="90" t="s">
        <v>4350</v>
      </c>
    </row>
    <row r="2195" spans="1:9" s="90" customFormat="1" x14ac:dyDescent="0.2">
      <c r="A2195" s="90" t="s">
        <v>5115</v>
      </c>
      <c r="B2195" s="90" t="s">
        <v>4353</v>
      </c>
      <c r="C2195" s="90" t="s">
        <v>4354</v>
      </c>
      <c r="D2195" s="90" t="s">
        <v>4355</v>
      </c>
      <c r="E2195" s="90" t="s">
        <v>4354</v>
      </c>
      <c r="F2195" s="90" t="s">
        <v>4353</v>
      </c>
      <c r="G2195" s="90" t="s">
        <v>4354</v>
      </c>
      <c r="H2195" s="90" t="s">
        <v>4355</v>
      </c>
      <c r="I2195" s="90" t="s">
        <v>4354</v>
      </c>
    </row>
    <row r="2196" spans="1:9" s="90" customFormat="1" x14ac:dyDescent="0.2">
      <c r="A2196" s="90" t="s">
        <v>5116</v>
      </c>
      <c r="B2196" s="90" t="s">
        <v>4357</v>
      </c>
      <c r="C2196" s="90" t="s">
        <v>4358</v>
      </c>
      <c r="D2196" s="90" t="s">
        <v>4359</v>
      </c>
      <c r="E2196" s="90" t="s">
        <v>4358</v>
      </c>
      <c r="F2196" s="90" t="s">
        <v>4357</v>
      </c>
      <c r="G2196" s="90" t="s">
        <v>4358</v>
      </c>
      <c r="H2196" s="90" t="s">
        <v>4359</v>
      </c>
      <c r="I2196" s="90" t="s">
        <v>4358</v>
      </c>
    </row>
    <row r="2197" spans="1:9" s="90" customFormat="1" x14ac:dyDescent="0.2">
      <c r="A2197" s="90" t="s">
        <v>5117</v>
      </c>
      <c r="B2197" s="90" t="s">
        <v>4361</v>
      </c>
      <c r="C2197" s="90" t="s">
        <v>4362</v>
      </c>
      <c r="D2197" s="90" t="s">
        <v>4363</v>
      </c>
      <c r="E2197" s="90" t="s">
        <v>4362</v>
      </c>
      <c r="F2197" s="90" t="s">
        <v>4361</v>
      </c>
      <c r="G2197" s="90" t="s">
        <v>4362</v>
      </c>
      <c r="H2197" s="90" t="s">
        <v>4363</v>
      </c>
      <c r="I2197" s="90" t="s">
        <v>4362</v>
      </c>
    </row>
    <row r="2198" spans="1:9" x14ac:dyDescent="0.2">
      <c r="A2198" s="123" t="s">
        <v>3197</v>
      </c>
      <c r="B2198" s="90" t="s">
        <v>5459</v>
      </c>
      <c r="C2198" s="90" t="s">
        <v>5460</v>
      </c>
      <c r="D2198" s="90" t="s">
        <v>5461</v>
      </c>
      <c r="E2198" s="90" t="s">
        <v>5211</v>
      </c>
      <c r="F2198" s="90" t="s">
        <v>5210</v>
      </c>
      <c r="G2198" s="90" t="s">
        <v>5462</v>
      </c>
      <c r="H2198" s="90" t="s">
        <v>5463</v>
      </c>
      <c r="I2198" s="90" t="s">
        <v>5211</v>
      </c>
    </row>
    <row r="2199" spans="1:9" s="90" customFormat="1" x14ac:dyDescent="0.2">
      <c r="A2199" s="90" t="s">
        <v>5118</v>
      </c>
      <c r="B2199" s="90" t="s">
        <v>4366</v>
      </c>
      <c r="C2199" s="90" t="s">
        <v>4367</v>
      </c>
      <c r="D2199" s="90" t="s">
        <v>4368</v>
      </c>
      <c r="E2199" s="90" t="s">
        <v>4369</v>
      </c>
      <c r="F2199" s="90" t="s">
        <v>4366</v>
      </c>
      <c r="G2199" s="90" t="s">
        <v>4367</v>
      </c>
      <c r="H2199" s="90" t="s">
        <v>4368</v>
      </c>
      <c r="I2199" s="90" t="s">
        <v>4369</v>
      </c>
    </row>
    <row r="2200" spans="1:9" s="90" customFormat="1" x14ac:dyDescent="0.2">
      <c r="A2200" s="90" t="s">
        <v>5119</v>
      </c>
      <c r="B2200" s="90" t="s">
        <v>4366</v>
      </c>
      <c r="C2200" s="90" t="s">
        <v>4367</v>
      </c>
      <c r="D2200" s="90" t="s">
        <v>4368</v>
      </c>
      <c r="E2200" s="90" t="s">
        <v>4369</v>
      </c>
      <c r="F2200" s="90" t="s">
        <v>4366</v>
      </c>
      <c r="G2200" s="90" t="s">
        <v>4367</v>
      </c>
      <c r="H2200" s="90" t="s">
        <v>4368</v>
      </c>
      <c r="I2200" s="90" t="s">
        <v>4369</v>
      </c>
    </row>
    <row r="2201" spans="1:9" s="90" customFormat="1" x14ac:dyDescent="0.2">
      <c r="A2201" s="90" t="s">
        <v>5120</v>
      </c>
      <c r="B2201" s="90" t="s">
        <v>4366</v>
      </c>
      <c r="C2201" s="90" t="s">
        <v>4367</v>
      </c>
      <c r="D2201" s="90" t="s">
        <v>4368</v>
      </c>
      <c r="E2201" s="90" t="s">
        <v>4369</v>
      </c>
      <c r="F2201" s="90" t="s">
        <v>4366</v>
      </c>
      <c r="G2201" s="90" t="s">
        <v>4367</v>
      </c>
      <c r="H2201" s="90" t="s">
        <v>4368</v>
      </c>
      <c r="I2201" s="90" t="s">
        <v>4369</v>
      </c>
    </row>
    <row r="2202" spans="1:9" s="90" customFormat="1" x14ac:dyDescent="0.2">
      <c r="A2202" s="90" t="s">
        <v>5121</v>
      </c>
      <c r="B2202" s="90" t="s">
        <v>1588</v>
      </c>
      <c r="C2202" s="90" t="s">
        <v>1589</v>
      </c>
      <c r="D2202" s="90" t="s">
        <v>1590</v>
      </c>
      <c r="E2202" s="90" t="s">
        <v>1591</v>
      </c>
      <c r="F2202" s="90" t="s">
        <v>1588</v>
      </c>
      <c r="G2202" s="90" t="s">
        <v>1589</v>
      </c>
      <c r="H2202" s="90" t="s">
        <v>1590</v>
      </c>
      <c r="I2202" s="90" t="s">
        <v>1591</v>
      </c>
    </row>
    <row r="2203" spans="1:9" s="90" customFormat="1" x14ac:dyDescent="0.2">
      <c r="A2203" s="90" t="s">
        <v>5122</v>
      </c>
      <c r="B2203" s="90" t="s">
        <v>1593</v>
      </c>
      <c r="C2203" s="90" t="s">
        <v>1594</v>
      </c>
      <c r="D2203" s="90" t="s">
        <v>1595</v>
      </c>
      <c r="E2203" s="90" t="s">
        <v>1596</v>
      </c>
      <c r="F2203" s="90" t="s">
        <v>1593</v>
      </c>
      <c r="G2203" s="90" t="s">
        <v>1594</v>
      </c>
      <c r="H2203" s="90" t="s">
        <v>1595</v>
      </c>
      <c r="I2203" s="90" t="s">
        <v>1596</v>
      </c>
    </row>
    <row r="2204" spans="1:9" s="90" customFormat="1" x14ac:dyDescent="0.2">
      <c r="A2204" s="90" t="s">
        <v>5123</v>
      </c>
      <c r="B2204" s="90" t="s">
        <v>4375</v>
      </c>
      <c r="C2204" s="90" t="s">
        <v>4376</v>
      </c>
      <c r="D2204" s="90" t="s">
        <v>4377</v>
      </c>
      <c r="E2204" s="90" t="s">
        <v>4378</v>
      </c>
      <c r="F2204" s="90" t="s">
        <v>4375</v>
      </c>
      <c r="G2204" s="90" t="s">
        <v>4376</v>
      </c>
      <c r="H2204" s="90" t="s">
        <v>4377</v>
      </c>
      <c r="I2204" s="90" t="s">
        <v>4378</v>
      </c>
    </row>
    <row r="2205" spans="1:9" s="90" customFormat="1" x14ac:dyDescent="0.2">
      <c r="A2205" s="90" t="s">
        <v>5124</v>
      </c>
      <c r="B2205" s="90" t="s">
        <v>4380</v>
      </c>
      <c r="C2205" s="90" t="s">
        <v>4381</v>
      </c>
      <c r="D2205" s="90" t="s">
        <v>4382</v>
      </c>
      <c r="E2205" s="90" t="s">
        <v>4383</v>
      </c>
      <c r="F2205" s="90" t="s">
        <v>4380</v>
      </c>
      <c r="G2205" s="90" t="s">
        <v>4381</v>
      </c>
      <c r="H2205" s="90" t="s">
        <v>4382</v>
      </c>
      <c r="I2205" s="90" t="s">
        <v>4383</v>
      </c>
    </row>
    <row r="2206" spans="1:9" s="90" customFormat="1" x14ac:dyDescent="0.2">
      <c r="A2206" s="90" t="s">
        <v>5125</v>
      </c>
      <c r="B2206" s="90" t="s">
        <v>4385</v>
      </c>
      <c r="C2206" s="90" t="s">
        <v>4386</v>
      </c>
      <c r="D2206" s="90" t="s">
        <v>4387</v>
      </c>
      <c r="E2206" s="90" t="s">
        <v>4388</v>
      </c>
      <c r="F2206" s="90" t="s">
        <v>4385</v>
      </c>
      <c r="G2206" s="90" t="s">
        <v>4386</v>
      </c>
      <c r="H2206" s="90" t="s">
        <v>4387</v>
      </c>
      <c r="I2206" s="90" t="s">
        <v>4388</v>
      </c>
    </row>
    <row r="2207" spans="1:9" s="90" customFormat="1" x14ac:dyDescent="0.2">
      <c r="A2207" s="90" t="s">
        <v>5126</v>
      </c>
      <c r="B2207" s="90" t="s">
        <v>4385</v>
      </c>
      <c r="C2207" s="90" t="s">
        <v>4386</v>
      </c>
      <c r="D2207" s="90" t="s">
        <v>4387</v>
      </c>
      <c r="E2207" s="90" t="s">
        <v>4388</v>
      </c>
      <c r="F2207" s="90" t="s">
        <v>4385</v>
      </c>
      <c r="G2207" s="90" t="s">
        <v>4386</v>
      </c>
      <c r="H2207" s="90" t="s">
        <v>4387</v>
      </c>
      <c r="I2207" s="90" t="s">
        <v>4388</v>
      </c>
    </row>
    <row r="2208" spans="1:9" s="90" customFormat="1" x14ac:dyDescent="0.2">
      <c r="A2208" s="90" t="s">
        <v>5127</v>
      </c>
      <c r="B2208" s="90" t="s">
        <v>4385</v>
      </c>
      <c r="C2208" s="90" t="s">
        <v>4386</v>
      </c>
      <c r="D2208" s="90" t="s">
        <v>4387</v>
      </c>
      <c r="E2208" s="90" t="s">
        <v>4388</v>
      </c>
      <c r="F2208" s="90" t="s">
        <v>4385</v>
      </c>
      <c r="G2208" s="90" t="s">
        <v>4386</v>
      </c>
      <c r="H2208" s="90" t="s">
        <v>4387</v>
      </c>
      <c r="I2208" s="90" t="s">
        <v>4388</v>
      </c>
    </row>
    <row r="2209" spans="1:9" s="90" customFormat="1" x14ac:dyDescent="0.2">
      <c r="A2209" s="90" t="s">
        <v>5128</v>
      </c>
      <c r="B2209" s="90" t="s">
        <v>1588</v>
      </c>
      <c r="C2209" s="90" t="s">
        <v>1589</v>
      </c>
      <c r="D2209" s="90" t="s">
        <v>1590</v>
      </c>
      <c r="E2209" s="90" t="s">
        <v>1591</v>
      </c>
      <c r="F2209" s="90" t="s">
        <v>1588</v>
      </c>
      <c r="G2209" s="90" t="s">
        <v>1589</v>
      </c>
      <c r="H2209" s="90" t="s">
        <v>1590</v>
      </c>
      <c r="I2209" s="90" t="s">
        <v>1591</v>
      </c>
    </row>
    <row r="2210" spans="1:9" s="90" customFormat="1" x14ac:dyDescent="0.2">
      <c r="A2210" s="90" t="s">
        <v>5129</v>
      </c>
      <c r="B2210" s="90" t="s">
        <v>1593</v>
      </c>
      <c r="C2210" s="90" t="s">
        <v>1594</v>
      </c>
      <c r="D2210" s="90" t="s">
        <v>1595</v>
      </c>
      <c r="E2210" s="90" t="s">
        <v>1596</v>
      </c>
      <c r="F2210" s="90" t="s">
        <v>1593</v>
      </c>
      <c r="G2210" s="90" t="s">
        <v>1594</v>
      </c>
      <c r="H2210" s="90" t="s">
        <v>1595</v>
      </c>
      <c r="I2210" s="90" t="s">
        <v>1596</v>
      </c>
    </row>
    <row r="2211" spans="1:9" s="90" customFormat="1" x14ac:dyDescent="0.2">
      <c r="A2211" s="90" t="s">
        <v>5130</v>
      </c>
      <c r="B2211" s="90" t="s">
        <v>4375</v>
      </c>
      <c r="C2211" s="90" t="s">
        <v>4376</v>
      </c>
      <c r="D2211" s="90" t="s">
        <v>4377</v>
      </c>
      <c r="E2211" s="90" t="s">
        <v>4378</v>
      </c>
      <c r="F2211" s="90" t="s">
        <v>4375</v>
      </c>
      <c r="G2211" s="90" t="s">
        <v>4376</v>
      </c>
      <c r="H2211" s="90" t="s">
        <v>4377</v>
      </c>
      <c r="I2211" s="90" t="s">
        <v>4378</v>
      </c>
    </row>
    <row r="2212" spans="1:9" s="90" customFormat="1" x14ac:dyDescent="0.2">
      <c r="A2212" s="90" t="s">
        <v>5131</v>
      </c>
      <c r="B2212" s="90" t="s">
        <v>4380</v>
      </c>
      <c r="C2212" s="90" t="s">
        <v>4381</v>
      </c>
      <c r="D2212" s="90" t="s">
        <v>4382</v>
      </c>
      <c r="E2212" s="90" t="s">
        <v>4383</v>
      </c>
      <c r="F2212" s="90" t="s">
        <v>4380</v>
      </c>
      <c r="G2212" s="90" t="s">
        <v>4381</v>
      </c>
      <c r="H2212" s="90" t="s">
        <v>4382</v>
      </c>
      <c r="I2212" s="90" t="s">
        <v>4383</v>
      </c>
    </row>
    <row r="2213" spans="1:9" s="90" customFormat="1" x14ac:dyDescent="0.2">
      <c r="A2213" s="90" t="s">
        <v>3198</v>
      </c>
      <c r="B2213" s="90" t="s">
        <v>5453</v>
      </c>
      <c r="C2213" s="90" t="s">
        <v>1606</v>
      </c>
      <c r="D2213" s="90" t="s">
        <v>1603</v>
      </c>
      <c r="E2213" s="90" t="s">
        <v>1607</v>
      </c>
      <c r="F2213" s="90" t="s">
        <v>1605</v>
      </c>
      <c r="G2213" s="90" t="s">
        <v>1606</v>
      </c>
      <c r="H2213" s="90" t="s">
        <v>1603</v>
      </c>
      <c r="I2213" s="90" t="s">
        <v>1607</v>
      </c>
    </row>
    <row r="2214" spans="1:9" s="90" customFormat="1" x14ac:dyDescent="0.2">
      <c r="A2214" s="90" t="s">
        <v>3199</v>
      </c>
      <c r="B2214" s="90" t="s">
        <v>1609</v>
      </c>
      <c r="C2214" s="90" t="s">
        <v>1610</v>
      </c>
      <c r="D2214" s="90" t="s">
        <v>1611</v>
      </c>
      <c r="E2214" s="90" t="s">
        <v>1612</v>
      </c>
      <c r="F2214" s="90" t="s">
        <v>1609</v>
      </c>
      <c r="G2214" s="90" t="s">
        <v>1610</v>
      </c>
      <c r="H2214" s="90" t="s">
        <v>1611</v>
      </c>
      <c r="I2214" s="90" t="s">
        <v>1612</v>
      </c>
    </row>
    <row r="2215" spans="1:9" s="90" customFormat="1" x14ac:dyDescent="0.2">
      <c r="A2215" s="90" t="s">
        <v>3200</v>
      </c>
      <c r="B2215" s="90" t="s">
        <v>1614</v>
      </c>
      <c r="C2215" s="90" t="s">
        <v>1615</v>
      </c>
      <c r="D2215" s="90" t="s">
        <v>1616</v>
      </c>
      <c r="E2215" s="90" t="s">
        <v>1617</v>
      </c>
      <c r="F2215" s="90" t="s">
        <v>1614</v>
      </c>
      <c r="G2215" s="90" t="s">
        <v>1615</v>
      </c>
      <c r="H2215" s="90" t="s">
        <v>1616</v>
      </c>
      <c r="I2215" s="90" t="s">
        <v>1617</v>
      </c>
    </row>
    <row r="2216" spans="1:9" s="90" customFormat="1" x14ac:dyDescent="0.2">
      <c r="A2216" s="90" t="s">
        <v>3201</v>
      </c>
      <c r="B2216" s="90" t="s">
        <v>1619</v>
      </c>
      <c r="C2216" s="90" t="s">
        <v>1620</v>
      </c>
      <c r="D2216" s="90" t="s">
        <v>1621</v>
      </c>
      <c r="E2216" s="90" t="s">
        <v>1622</v>
      </c>
      <c r="F2216" s="90" t="s">
        <v>1619</v>
      </c>
      <c r="G2216" s="90" t="s">
        <v>1620</v>
      </c>
      <c r="H2216" s="90" t="s">
        <v>1621</v>
      </c>
      <c r="I2216" s="90" t="s">
        <v>1622</v>
      </c>
    </row>
    <row r="2217" spans="1:9" s="90" customFormat="1" x14ac:dyDescent="0.2">
      <c r="A2217" s="90" t="s">
        <v>5132</v>
      </c>
      <c r="B2217" s="90" t="s">
        <v>4396</v>
      </c>
      <c r="C2217" s="90" t="s">
        <v>4397</v>
      </c>
      <c r="D2217" s="90" t="s">
        <v>4398</v>
      </c>
      <c r="E2217" s="90" t="s">
        <v>4399</v>
      </c>
      <c r="F2217" s="90" t="s">
        <v>4396</v>
      </c>
      <c r="G2217" s="90" t="s">
        <v>4397</v>
      </c>
      <c r="H2217" s="90" t="s">
        <v>4398</v>
      </c>
      <c r="I2217" s="90" t="s">
        <v>4399</v>
      </c>
    </row>
    <row r="2218" spans="1:9" s="90" customFormat="1" x14ac:dyDescent="0.2">
      <c r="A2218" s="90" t="s">
        <v>5133</v>
      </c>
      <c r="B2218" s="90" t="s">
        <v>4401</v>
      </c>
      <c r="C2218" s="90" t="s">
        <v>4402</v>
      </c>
      <c r="D2218" s="90" t="s">
        <v>4403</v>
      </c>
      <c r="E2218" s="90" t="s">
        <v>4404</v>
      </c>
      <c r="F2218" s="90" t="s">
        <v>4401</v>
      </c>
      <c r="G2218" s="90" t="s">
        <v>4402</v>
      </c>
      <c r="H2218" s="90" t="s">
        <v>4403</v>
      </c>
      <c r="I2218" s="90" t="s">
        <v>4404</v>
      </c>
    </row>
    <row r="2219" spans="1:9" s="90" customFormat="1" x14ac:dyDescent="0.2">
      <c r="A2219" s="90" t="s">
        <v>5134</v>
      </c>
      <c r="B2219" s="90" t="s">
        <v>4406</v>
      </c>
      <c r="C2219" s="90" t="s">
        <v>4407</v>
      </c>
      <c r="D2219" s="90" t="s">
        <v>4408</v>
      </c>
      <c r="E2219" s="90" t="s">
        <v>4409</v>
      </c>
      <c r="F2219" s="90" t="s">
        <v>4406</v>
      </c>
      <c r="G2219" s="90" t="s">
        <v>4407</v>
      </c>
      <c r="H2219" s="90" t="s">
        <v>4408</v>
      </c>
      <c r="I2219" s="90" t="s">
        <v>4409</v>
      </c>
    </row>
    <row r="2220" spans="1:9" s="90" customFormat="1" x14ac:dyDescent="0.2">
      <c r="A2220" s="90" t="s">
        <v>5135</v>
      </c>
      <c r="B2220" s="90" t="s">
        <v>4411</v>
      </c>
      <c r="C2220" s="90" t="s">
        <v>4412</v>
      </c>
      <c r="D2220" s="90" t="s">
        <v>4413</v>
      </c>
      <c r="E2220" s="90" t="s">
        <v>4414</v>
      </c>
      <c r="F2220" s="90" t="s">
        <v>4411</v>
      </c>
      <c r="G2220" s="90" t="s">
        <v>4412</v>
      </c>
      <c r="H2220" s="90" t="s">
        <v>4413</v>
      </c>
      <c r="I2220" s="90" t="s">
        <v>4414</v>
      </c>
    </row>
    <row r="2221" spans="1:9" s="90" customFormat="1" x14ac:dyDescent="0.2">
      <c r="A2221" s="90" t="s">
        <v>3202</v>
      </c>
      <c r="B2221" s="90" t="s">
        <v>5456</v>
      </c>
      <c r="C2221" s="90" t="s">
        <v>5457</v>
      </c>
      <c r="D2221" s="90" t="s">
        <v>1626</v>
      </c>
      <c r="E2221" s="90" t="s">
        <v>1627</v>
      </c>
      <c r="F2221" s="90" t="s">
        <v>1624</v>
      </c>
      <c r="G2221" s="90" t="s">
        <v>1625</v>
      </c>
      <c r="H2221" s="90" t="s">
        <v>1626</v>
      </c>
      <c r="I2221" s="90" t="s">
        <v>1627</v>
      </c>
    </row>
    <row r="2222" spans="1:9" s="90" customFormat="1" x14ac:dyDescent="0.2">
      <c r="A2222" s="90" t="s">
        <v>3203</v>
      </c>
      <c r="B2222" s="90" t="s">
        <v>5458</v>
      </c>
      <c r="C2222" s="90" t="s">
        <v>1630</v>
      </c>
      <c r="D2222" s="90" t="s">
        <v>1631</v>
      </c>
      <c r="E2222" s="90" t="s">
        <v>1632</v>
      </c>
      <c r="F2222" s="90" t="s">
        <v>1629</v>
      </c>
      <c r="G2222" s="90" t="s">
        <v>1630</v>
      </c>
      <c r="H2222" s="90" t="s">
        <v>1631</v>
      </c>
      <c r="I2222" s="90" t="s">
        <v>1632</v>
      </c>
    </row>
    <row r="2223" spans="1:9" s="90" customFormat="1" x14ac:dyDescent="0.2">
      <c r="A2223" s="90" t="s">
        <v>3204</v>
      </c>
      <c r="B2223" s="90" t="s">
        <v>1634</v>
      </c>
      <c r="C2223" s="90" t="s">
        <v>1635</v>
      </c>
      <c r="D2223" s="90" t="s">
        <v>1636</v>
      </c>
      <c r="E2223" s="90" t="s">
        <v>1637</v>
      </c>
      <c r="F2223" s="90" t="s">
        <v>1634</v>
      </c>
      <c r="G2223" s="90" t="s">
        <v>1635</v>
      </c>
      <c r="H2223" s="90" t="s">
        <v>1636</v>
      </c>
      <c r="I2223" s="90" t="s">
        <v>1637</v>
      </c>
    </row>
    <row r="2224" spans="1:9" s="90" customFormat="1" x14ac:dyDescent="0.2">
      <c r="A2224" s="90" t="s">
        <v>3205</v>
      </c>
      <c r="B2224" s="90" t="s">
        <v>1639</v>
      </c>
      <c r="C2224" s="90" t="s">
        <v>1640</v>
      </c>
      <c r="D2224" s="90" t="s">
        <v>1641</v>
      </c>
      <c r="E2224" s="90" t="s">
        <v>1642</v>
      </c>
      <c r="F2224" s="90" t="s">
        <v>1639</v>
      </c>
      <c r="G2224" s="90" t="s">
        <v>1645</v>
      </c>
      <c r="H2224" s="90" t="s">
        <v>1641</v>
      </c>
      <c r="I2224" s="90" t="s">
        <v>1642</v>
      </c>
    </row>
    <row r="2225" spans="1:9" s="90" customFormat="1" x14ac:dyDescent="0.2">
      <c r="A2225" s="90" t="s">
        <v>3206</v>
      </c>
      <c r="B2225" s="90" t="s">
        <v>1644</v>
      </c>
      <c r="C2225" s="90" t="s">
        <v>1645</v>
      </c>
      <c r="D2225" s="90" t="s">
        <v>1646</v>
      </c>
      <c r="E2225" s="90" t="s">
        <v>1647</v>
      </c>
      <c r="F2225" s="90" t="s">
        <v>1644</v>
      </c>
      <c r="G2225" s="90" t="s">
        <v>1645</v>
      </c>
      <c r="H2225" s="90" t="s">
        <v>3753</v>
      </c>
      <c r="I2225" s="90" t="s">
        <v>1647</v>
      </c>
    </row>
    <row r="2226" spans="1:9" s="90" customFormat="1" x14ac:dyDescent="0.2">
      <c r="A2226" s="90" t="s">
        <v>3207</v>
      </c>
      <c r="B2226" s="90" t="s">
        <v>1649</v>
      </c>
      <c r="C2226" s="90" t="s">
        <v>1650</v>
      </c>
      <c r="D2226" s="90" t="s">
        <v>1651</v>
      </c>
      <c r="E2226" s="90" t="s">
        <v>1652</v>
      </c>
      <c r="F2226" s="90" t="s">
        <v>1649</v>
      </c>
      <c r="G2226" s="90" t="s">
        <v>1650</v>
      </c>
      <c r="H2226" s="90" t="s">
        <v>3754</v>
      </c>
      <c r="I2226" s="90" t="s">
        <v>1652</v>
      </c>
    </row>
    <row r="2228" spans="1:9" x14ac:dyDescent="0.2">
      <c r="A2228" s="91" t="s">
        <v>16</v>
      </c>
      <c r="B2228" s="91" t="s">
        <v>3786</v>
      </c>
      <c r="C2228" s="91" t="s">
        <v>3605</v>
      </c>
      <c r="D2228" s="91" t="s">
        <v>3606</v>
      </c>
      <c r="E2228" s="91" t="s">
        <v>3607</v>
      </c>
    </row>
    <row r="2229" spans="1:9" x14ac:dyDescent="0.2">
      <c r="A2229" s="91" t="s">
        <v>3208</v>
      </c>
      <c r="B2229" s="91" t="s">
        <v>3209</v>
      </c>
      <c r="C2229" s="91" t="s">
        <v>3210</v>
      </c>
      <c r="D2229" s="91" t="s">
        <v>3211</v>
      </c>
      <c r="E2229" s="91" t="s">
        <v>3212</v>
      </c>
    </row>
    <row r="2230" spans="1:9" x14ac:dyDescent="0.2">
      <c r="A2230" s="91" t="s">
        <v>3213</v>
      </c>
      <c r="B2230" s="91" t="s">
        <v>3214</v>
      </c>
      <c r="C2230" s="91" t="s">
        <v>3215</v>
      </c>
      <c r="D2230" s="91" t="s">
        <v>3216</v>
      </c>
      <c r="E2230" s="91" t="s">
        <v>3217</v>
      </c>
    </row>
    <row r="2231" spans="1:9" x14ac:dyDescent="0.2">
      <c r="A2231" s="91" t="s">
        <v>17</v>
      </c>
      <c r="B2231" s="91" t="s">
        <v>4</v>
      </c>
      <c r="C2231" s="91" t="s">
        <v>3218</v>
      </c>
      <c r="D2231" s="91" t="s">
        <v>3219</v>
      </c>
      <c r="E2231" s="91" t="s">
        <v>3220</v>
      </c>
    </row>
    <row r="2232" spans="1:9" x14ac:dyDescent="0.2">
      <c r="A2232" s="91" t="s">
        <v>3221</v>
      </c>
      <c r="B2232" s="91" t="s">
        <v>3222</v>
      </c>
      <c r="C2232" s="91" t="s">
        <v>3223</v>
      </c>
      <c r="D2232" s="91" t="s">
        <v>3224</v>
      </c>
      <c r="E2232" s="91" t="s">
        <v>3225</v>
      </c>
    </row>
    <row r="2233" spans="1:9" x14ac:dyDescent="0.2">
      <c r="A2233" s="91" t="s">
        <v>3226</v>
      </c>
      <c r="B2233" s="91" t="s">
        <v>3227</v>
      </c>
      <c r="C2233" s="91" t="s">
        <v>3228</v>
      </c>
      <c r="D2233" s="91" t="s">
        <v>3229</v>
      </c>
      <c r="E2233" s="91" t="s">
        <v>3230</v>
      </c>
    </row>
    <row r="2234" spans="1:9" x14ac:dyDescent="0.2">
      <c r="A2234" s="91" t="s">
        <v>3231</v>
      </c>
      <c r="B2234" s="91" t="s">
        <v>3232</v>
      </c>
      <c r="C2234" s="91" t="s">
        <v>3233</v>
      </c>
      <c r="D2234" s="91" t="s">
        <v>3234</v>
      </c>
      <c r="E2234" s="91" t="s">
        <v>3235</v>
      </c>
    </row>
    <row r="2235" spans="1:9" x14ac:dyDescent="0.2">
      <c r="A2235" s="91" t="s">
        <v>3236</v>
      </c>
      <c r="B2235" s="91" t="s">
        <v>3237</v>
      </c>
      <c r="C2235" s="91" t="s">
        <v>3238</v>
      </c>
      <c r="D2235" s="91" t="s">
        <v>3239</v>
      </c>
      <c r="E2235" s="91" t="s">
        <v>3240</v>
      </c>
    </row>
    <row r="2236" spans="1:9" x14ac:dyDescent="0.2">
      <c r="A2236" s="91" t="s">
        <v>3241</v>
      </c>
      <c r="B2236" s="91" t="s">
        <v>3242</v>
      </c>
      <c r="C2236" s="91" t="s">
        <v>3243</v>
      </c>
      <c r="D2236" s="91" t="s">
        <v>3244</v>
      </c>
      <c r="E2236" s="91" t="s">
        <v>3245</v>
      </c>
    </row>
    <row r="2237" spans="1:9" x14ac:dyDescent="0.2">
      <c r="A2237" s="91" t="s">
        <v>3246</v>
      </c>
      <c r="B2237" s="91" t="s">
        <v>3247</v>
      </c>
      <c r="C2237" s="91" t="s">
        <v>3248</v>
      </c>
      <c r="D2237" s="91" t="s">
        <v>3249</v>
      </c>
      <c r="E2237" s="91" t="s">
        <v>3250</v>
      </c>
    </row>
    <row r="2238" spans="1:9" x14ac:dyDescent="0.2">
      <c r="A2238" s="91" t="s">
        <v>3251</v>
      </c>
      <c r="B2238" s="91" t="s">
        <v>3252</v>
      </c>
      <c r="C2238" s="91" t="s">
        <v>3253</v>
      </c>
      <c r="D2238" s="91" t="s">
        <v>3254</v>
      </c>
      <c r="E2238" s="91" t="s">
        <v>3255</v>
      </c>
    </row>
    <row r="2239" spans="1:9" x14ac:dyDescent="0.2">
      <c r="A2239" s="91" t="s">
        <v>3256</v>
      </c>
      <c r="B2239" s="91" t="s">
        <v>3257</v>
      </c>
      <c r="C2239" s="91" t="s">
        <v>3258</v>
      </c>
      <c r="D2239" s="91" t="s">
        <v>3259</v>
      </c>
      <c r="E2239" s="91" t="s">
        <v>3260</v>
      </c>
    </row>
    <row r="2240" spans="1:9" x14ac:dyDescent="0.2">
      <c r="A2240" s="91" t="s">
        <v>3261</v>
      </c>
      <c r="B2240" s="91" t="s">
        <v>3262</v>
      </c>
      <c r="C2240" s="91" t="s">
        <v>3263</v>
      </c>
      <c r="D2240" s="91" t="s">
        <v>3264</v>
      </c>
      <c r="E2240" s="91" t="s">
        <v>3265</v>
      </c>
    </row>
    <row r="2241" spans="1:5" x14ac:dyDescent="0.2">
      <c r="A2241" s="91" t="s">
        <v>3266</v>
      </c>
      <c r="B2241" s="91" t="s">
        <v>3267</v>
      </c>
      <c r="C2241" s="91" t="s">
        <v>3268</v>
      </c>
      <c r="D2241" s="91" t="s">
        <v>3269</v>
      </c>
      <c r="E2241" s="91" t="s">
        <v>3270</v>
      </c>
    </row>
    <row r="2242" spans="1:5" x14ac:dyDescent="0.2">
      <c r="A2242" s="124" t="s">
        <v>3271</v>
      </c>
      <c r="B2242" s="124" t="s">
        <v>5464</v>
      </c>
      <c r="C2242" s="91" t="s">
        <v>5465</v>
      </c>
      <c r="D2242" s="124" t="s">
        <v>5418</v>
      </c>
      <c r="E2242" s="124" t="s">
        <v>5419</v>
      </c>
    </row>
    <row r="2243" spans="1:5" x14ac:dyDescent="0.2">
      <c r="A2243" s="91" t="s">
        <v>3272</v>
      </c>
      <c r="B2243" s="91" t="s">
        <v>3273</v>
      </c>
      <c r="C2243" s="91" t="s">
        <v>3274</v>
      </c>
      <c r="D2243" s="91" t="s">
        <v>3275</v>
      </c>
      <c r="E2243" s="91" t="s">
        <v>3276</v>
      </c>
    </row>
    <row r="2244" spans="1:5" x14ac:dyDescent="0.2">
      <c r="A2244" s="91" t="s">
        <v>3277</v>
      </c>
      <c r="B2244" s="91" t="s">
        <v>3278</v>
      </c>
      <c r="C2244" s="91" t="s">
        <v>3279</v>
      </c>
      <c r="D2244" s="91" t="s">
        <v>3280</v>
      </c>
      <c r="E2244" s="91" t="s">
        <v>3281</v>
      </c>
    </row>
    <row r="2245" spans="1:5" x14ac:dyDescent="0.2">
      <c r="A2245" s="91" t="s">
        <v>3282</v>
      </c>
      <c r="B2245" s="90" t="s">
        <v>3788</v>
      </c>
      <c r="C2245" s="90" t="s">
        <v>3789</v>
      </c>
      <c r="D2245" s="90" t="s">
        <v>3790</v>
      </c>
      <c r="E2245" s="90" t="s">
        <v>3791</v>
      </c>
    </row>
    <row r="2246" spans="1:5" x14ac:dyDescent="0.2">
      <c r="A2246" s="91" t="s">
        <v>3283</v>
      </c>
      <c r="B2246" s="90" t="s">
        <v>3284</v>
      </c>
      <c r="C2246" s="90" t="s">
        <v>3285</v>
      </c>
      <c r="D2246" s="90" t="s">
        <v>3286</v>
      </c>
      <c r="E2246" s="90" t="s">
        <v>3287</v>
      </c>
    </row>
    <row r="2247" spans="1:5" x14ac:dyDescent="0.2">
      <c r="A2247" s="125" t="s">
        <v>3288</v>
      </c>
      <c r="B2247" s="90" t="s">
        <v>3289</v>
      </c>
      <c r="C2247" s="90" t="s">
        <v>3290</v>
      </c>
      <c r="D2247" s="90" t="s">
        <v>3291</v>
      </c>
      <c r="E2247" s="90" t="s">
        <v>3292</v>
      </c>
    </row>
    <row r="2248" spans="1:5" x14ac:dyDescent="0.2">
      <c r="A2248" s="90" t="s">
        <v>12</v>
      </c>
      <c r="B2248" s="90" t="s">
        <v>0</v>
      </c>
      <c r="C2248" s="90" t="s">
        <v>3293</v>
      </c>
      <c r="D2248" s="91" t="s">
        <v>3294</v>
      </c>
      <c r="E2248" s="91" t="s">
        <v>3295</v>
      </c>
    </row>
    <row r="2249" spans="1:5" x14ac:dyDescent="0.2">
      <c r="A2249" s="90" t="s">
        <v>3296</v>
      </c>
      <c r="B2249" s="90" t="s">
        <v>3297</v>
      </c>
      <c r="C2249" s="90" t="s">
        <v>3298</v>
      </c>
      <c r="D2249" s="91" t="s">
        <v>3299</v>
      </c>
      <c r="E2249" s="91" t="s">
        <v>3300</v>
      </c>
    </row>
    <row r="2250" spans="1:5" x14ac:dyDescent="0.2">
      <c r="A2250" s="90" t="s">
        <v>3301</v>
      </c>
      <c r="B2250" s="90" t="s">
        <v>3302</v>
      </c>
      <c r="C2250" s="90" t="s">
        <v>3303</v>
      </c>
      <c r="D2250" s="90" t="s">
        <v>3304</v>
      </c>
      <c r="E2250" s="90" t="s">
        <v>3305</v>
      </c>
    </row>
    <row r="2251" spans="1:5" x14ac:dyDescent="0.2">
      <c r="A2251" s="90" t="s">
        <v>3306</v>
      </c>
      <c r="B2251" s="91" t="s">
        <v>3307</v>
      </c>
      <c r="C2251" s="91" t="s">
        <v>3308</v>
      </c>
      <c r="D2251" s="91" t="s">
        <v>3309</v>
      </c>
      <c r="E2251" s="91" t="s">
        <v>3310</v>
      </c>
    </row>
    <row r="2252" spans="1:5" x14ac:dyDescent="0.2">
      <c r="A2252" s="91" t="s">
        <v>3311</v>
      </c>
      <c r="B2252" s="91" t="s">
        <v>3312</v>
      </c>
      <c r="C2252" s="91" t="s">
        <v>3313</v>
      </c>
      <c r="D2252" s="91" t="s">
        <v>3314</v>
      </c>
      <c r="E2252" s="91" t="s">
        <v>3315</v>
      </c>
    </row>
    <row r="2253" spans="1:5" x14ac:dyDescent="0.2">
      <c r="A2253" s="90" t="s">
        <v>13</v>
      </c>
      <c r="B2253" s="90" t="s">
        <v>1</v>
      </c>
      <c r="C2253" s="90" t="s">
        <v>3316</v>
      </c>
      <c r="D2253" s="90" t="s">
        <v>3317</v>
      </c>
      <c r="E2253" s="90" t="s">
        <v>3318</v>
      </c>
    </row>
    <row r="2254" spans="1:5" ht="14.25" x14ac:dyDescent="0.2">
      <c r="A2254" s="90" t="s">
        <v>3319</v>
      </c>
      <c r="B2254" s="90" t="s">
        <v>5213</v>
      </c>
      <c r="C2254" s="90" t="s">
        <v>5214</v>
      </c>
      <c r="D2254" s="90" t="s">
        <v>5215</v>
      </c>
      <c r="E2254" s="90" t="s">
        <v>5216</v>
      </c>
    </row>
    <row r="2255" spans="1:5" x14ac:dyDescent="0.2">
      <c r="A2255" s="90" t="s">
        <v>3792</v>
      </c>
      <c r="B2255" s="90" t="s">
        <v>3793</v>
      </c>
      <c r="C2255" s="90" t="s">
        <v>3795</v>
      </c>
      <c r="D2255" s="90" t="s">
        <v>3794</v>
      </c>
      <c r="E2255" s="90" t="s">
        <v>3791</v>
      </c>
    </row>
    <row r="2256" spans="1:5" x14ac:dyDescent="0.2">
      <c r="A2256" s="90" t="s">
        <v>3320</v>
      </c>
      <c r="B2256" s="90" t="s">
        <v>3321</v>
      </c>
      <c r="C2256" s="90" t="s">
        <v>3322</v>
      </c>
      <c r="D2256" s="90" t="s">
        <v>3323</v>
      </c>
      <c r="E2256" s="90" t="s">
        <v>3324</v>
      </c>
    </row>
    <row r="2257" spans="1:5" x14ac:dyDescent="0.2">
      <c r="A2257" s="90" t="s">
        <v>3325</v>
      </c>
      <c r="B2257" s="90" t="s">
        <v>3326</v>
      </c>
      <c r="C2257" s="90" t="s">
        <v>3327</v>
      </c>
      <c r="D2257" s="90" t="s">
        <v>3328</v>
      </c>
      <c r="E2257" s="90" t="s">
        <v>3329</v>
      </c>
    </row>
    <row r="2258" spans="1:5" x14ac:dyDescent="0.2">
      <c r="A2258" s="90" t="s">
        <v>3335</v>
      </c>
      <c r="B2258" s="90" t="s">
        <v>3336</v>
      </c>
      <c r="C2258" s="90" t="s">
        <v>3337</v>
      </c>
      <c r="D2258" s="90" t="s">
        <v>3338</v>
      </c>
      <c r="E2258" s="90" t="s">
        <v>3339</v>
      </c>
    </row>
    <row r="2259" spans="1:5" x14ac:dyDescent="0.2">
      <c r="A2259" s="90" t="s">
        <v>3330</v>
      </c>
      <c r="B2259" s="90" t="s">
        <v>3331</v>
      </c>
      <c r="C2259" s="90" t="s">
        <v>3332</v>
      </c>
      <c r="D2259" s="90" t="s">
        <v>3333</v>
      </c>
      <c r="E2259" s="90" t="s">
        <v>3334</v>
      </c>
    </row>
    <row r="2260" spans="1:5" x14ac:dyDescent="0.2">
      <c r="A2260" s="90" t="s">
        <v>3340</v>
      </c>
      <c r="B2260" s="90" t="s">
        <v>3341</v>
      </c>
      <c r="C2260" s="90" t="s">
        <v>3342</v>
      </c>
      <c r="D2260" s="91" t="s">
        <v>3342</v>
      </c>
      <c r="E2260" s="91" t="s">
        <v>3342</v>
      </c>
    </row>
    <row r="2261" spans="1:5" x14ac:dyDescent="0.2">
      <c r="A2261" s="90" t="s">
        <v>3343</v>
      </c>
      <c r="B2261" s="90" t="s">
        <v>3344</v>
      </c>
      <c r="C2261" s="90" t="s">
        <v>3345</v>
      </c>
      <c r="D2261" s="90" t="s">
        <v>3346</v>
      </c>
      <c r="E2261" s="90" t="s">
        <v>3347</v>
      </c>
    </row>
    <row r="2262" spans="1:5" x14ac:dyDescent="0.2">
      <c r="A2262" s="90" t="s">
        <v>3348</v>
      </c>
      <c r="B2262" s="90" t="s">
        <v>3349</v>
      </c>
      <c r="C2262" s="90" t="s">
        <v>3350</v>
      </c>
      <c r="D2262" s="90" t="s">
        <v>3351</v>
      </c>
      <c r="E2262" s="90" t="s">
        <v>3352</v>
      </c>
    </row>
    <row r="2263" spans="1:5" x14ac:dyDescent="0.2">
      <c r="A2263" s="90" t="s">
        <v>3353</v>
      </c>
      <c r="B2263" s="90" t="s">
        <v>3354</v>
      </c>
      <c r="C2263" s="90" t="s">
        <v>3355</v>
      </c>
      <c r="D2263" s="90" t="s">
        <v>3356</v>
      </c>
      <c r="E2263" s="90" t="s">
        <v>3357</v>
      </c>
    </row>
    <row r="2264" spans="1:5" x14ac:dyDescent="0.2">
      <c r="A2264" s="90" t="s">
        <v>3358</v>
      </c>
      <c r="B2264" s="90" t="s">
        <v>3359</v>
      </c>
      <c r="C2264" s="90" t="s">
        <v>3360</v>
      </c>
      <c r="D2264" s="90" t="s">
        <v>3361</v>
      </c>
      <c r="E2264" s="90" t="s">
        <v>3362</v>
      </c>
    </row>
    <row r="2265" spans="1:5" x14ac:dyDescent="0.2">
      <c r="A2265" s="90" t="s">
        <v>3363</v>
      </c>
      <c r="B2265" s="91" t="s">
        <v>3364</v>
      </c>
      <c r="C2265" s="91" t="s">
        <v>3365</v>
      </c>
      <c r="D2265" s="91" t="s">
        <v>3366</v>
      </c>
      <c r="E2265" s="91" t="s">
        <v>3367</v>
      </c>
    </row>
    <row r="2266" spans="1:5" s="92" customFormat="1" x14ac:dyDescent="0.2">
      <c r="A2266" s="92" t="s">
        <v>5136</v>
      </c>
      <c r="B2266" s="92" t="s">
        <v>5137</v>
      </c>
      <c r="C2266" s="92" t="s">
        <v>5138</v>
      </c>
      <c r="D2266" s="92" t="s">
        <v>5139</v>
      </c>
      <c r="E2266" s="92" t="s">
        <v>5140</v>
      </c>
    </row>
    <row r="2267" spans="1:5" s="92" customFormat="1" x14ac:dyDescent="0.2">
      <c r="A2267" s="92" t="s">
        <v>5141</v>
      </c>
      <c r="B2267" s="93" t="s">
        <v>5142</v>
      </c>
      <c r="C2267" s="93" t="s">
        <v>5143</v>
      </c>
      <c r="D2267" s="93" t="s">
        <v>5144</v>
      </c>
      <c r="E2267" s="93" t="s">
        <v>5145</v>
      </c>
    </row>
    <row r="2268" spans="1:5" x14ac:dyDescent="0.2">
      <c r="A2268" s="90" t="s">
        <v>3554</v>
      </c>
      <c r="B2268" s="90" t="s">
        <v>3555</v>
      </c>
      <c r="C2268" s="90" t="s">
        <v>3556</v>
      </c>
      <c r="D2268" s="90" t="s">
        <v>3557</v>
      </c>
      <c r="E2268" s="90" t="s">
        <v>3558</v>
      </c>
    </row>
    <row r="2269" spans="1:5" x14ac:dyDescent="0.2">
      <c r="A2269" s="90" t="s">
        <v>3559</v>
      </c>
      <c r="B2269" s="90" t="s">
        <v>3560</v>
      </c>
      <c r="C2269" s="90" t="s">
        <v>3561</v>
      </c>
      <c r="D2269" s="90" t="s">
        <v>3562</v>
      </c>
      <c r="E2269" s="90" t="s">
        <v>3560</v>
      </c>
    </row>
    <row r="2270" spans="1:5" x14ac:dyDescent="0.2">
      <c r="A2270" s="90" t="s">
        <v>3563</v>
      </c>
      <c r="B2270" s="90" t="s">
        <v>3564</v>
      </c>
      <c r="C2270" s="90" t="s">
        <v>3564</v>
      </c>
      <c r="D2270" s="91" t="s">
        <v>3564</v>
      </c>
      <c r="E2270" s="91" t="s">
        <v>3564</v>
      </c>
    </row>
    <row r="2271" spans="1:5" x14ac:dyDescent="0.2">
      <c r="A2271" s="90" t="s">
        <v>18</v>
      </c>
      <c r="B2271" s="91" t="s">
        <v>6</v>
      </c>
      <c r="C2271" s="91" t="s">
        <v>6</v>
      </c>
      <c r="D2271" s="91" t="s">
        <v>3368</v>
      </c>
      <c r="E2271" s="91" t="s">
        <v>3369</v>
      </c>
    </row>
    <row r="2272" spans="1:5" x14ac:dyDescent="0.2">
      <c r="A2272" s="90" t="s">
        <v>19</v>
      </c>
      <c r="B2272" s="91" t="s">
        <v>7</v>
      </c>
      <c r="C2272" s="91" t="s">
        <v>7</v>
      </c>
      <c r="D2272" s="91" t="s">
        <v>3370</v>
      </c>
      <c r="E2272" s="91" t="s">
        <v>3371</v>
      </c>
    </row>
    <row r="2273" spans="1:5" x14ac:dyDescent="0.2">
      <c r="A2273" s="90" t="s">
        <v>20</v>
      </c>
      <c r="B2273" s="91" t="s">
        <v>8</v>
      </c>
      <c r="C2273" s="91" t="s">
        <v>3372</v>
      </c>
      <c r="D2273" s="91" t="s">
        <v>3373</v>
      </c>
      <c r="E2273" s="91" t="s">
        <v>3374</v>
      </c>
    </row>
    <row r="2274" spans="1:5" x14ac:dyDescent="0.2">
      <c r="A2274" s="90" t="s">
        <v>21</v>
      </c>
      <c r="B2274" s="91" t="s">
        <v>9</v>
      </c>
      <c r="C2274" s="91" t="s">
        <v>3375</v>
      </c>
      <c r="D2274" s="91" t="s">
        <v>3376</v>
      </c>
      <c r="E2274" s="91" t="s">
        <v>3377</v>
      </c>
    </row>
    <row r="2275" spans="1:5" s="92" customFormat="1" x14ac:dyDescent="0.2">
      <c r="A2275" s="92" t="s">
        <v>5146</v>
      </c>
      <c r="B2275" s="93" t="s">
        <v>5147</v>
      </c>
      <c r="C2275" s="93" t="s">
        <v>5148</v>
      </c>
      <c r="D2275" s="93" t="s">
        <v>5149</v>
      </c>
      <c r="E2275" s="93" t="s">
        <v>5150</v>
      </c>
    </row>
    <row r="2276" spans="1:5" x14ac:dyDescent="0.2">
      <c r="A2276" s="94" t="s">
        <v>3378</v>
      </c>
      <c r="B2276" s="91" t="s">
        <v>3565</v>
      </c>
      <c r="C2276" s="91" t="s">
        <v>3565</v>
      </c>
      <c r="D2276" s="91" t="s">
        <v>3566</v>
      </c>
      <c r="E2276" s="91" t="s">
        <v>3565</v>
      </c>
    </row>
    <row r="2277" spans="1:5" x14ac:dyDescent="0.2">
      <c r="A2277" s="94" t="s">
        <v>3379</v>
      </c>
      <c r="B2277" s="91" t="s">
        <v>3567</v>
      </c>
      <c r="C2277" s="91" t="s">
        <v>3568</v>
      </c>
      <c r="D2277" s="91" t="s">
        <v>3567</v>
      </c>
      <c r="E2277" s="91" t="s">
        <v>3567</v>
      </c>
    </row>
    <row r="2278" spans="1:5" x14ac:dyDescent="0.2">
      <c r="A2278" s="94" t="s">
        <v>3380</v>
      </c>
      <c r="B2278" s="91" t="s">
        <v>3569</v>
      </c>
      <c r="C2278" s="91" t="s">
        <v>3570</v>
      </c>
      <c r="D2278" s="91" t="s">
        <v>3571</v>
      </c>
      <c r="E2278" s="91" t="s">
        <v>3571</v>
      </c>
    </row>
    <row r="2279" spans="1:5" x14ac:dyDescent="0.2">
      <c r="A2279" s="94" t="s">
        <v>3381</v>
      </c>
      <c r="B2279" s="91" t="s">
        <v>3572</v>
      </c>
      <c r="C2279" s="91" t="s">
        <v>3573</v>
      </c>
      <c r="D2279" s="91" t="s">
        <v>3574</v>
      </c>
      <c r="E2279" s="91" t="s">
        <v>3574</v>
      </c>
    </row>
    <row r="2280" spans="1:5" x14ac:dyDescent="0.2">
      <c r="A2280" s="94" t="s">
        <v>3382</v>
      </c>
      <c r="B2280" s="91" t="s">
        <v>3575</v>
      </c>
      <c r="C2280" s="91" t="s">
        <v>3575</v>
      </c>
      <c r="D2280" s="91" t="s">
        <v>3576</v>
      </c>
      <c r="E2280" s="91" t="s">
        <v>3577</v>
      </c>
    </row>
    <row r="2281" spans="1:5" x14ac:dyDescent="0.2">
      <c r="A2281" s="94" t="s">
        <v>3383</v>
      </c>
      <c r="B2281" s="91" t="s">
        <v>3578</v>
      </c>
      <c r="C2281" s="91" t="s">
        <v>3579</v>
      </c>
      <c r="D2281" s="91" t="s">
        <v>3580</v>
      </c>
      <c r="E2281" s="91" t="s">
        <v>3581</v>
      </c>
    </row>
    <row r="2282" spans="1:5" x14ac:dyDescent="0.2">
      <c r="A2282" s="94" t="s">
        <v>3384</v>
      </c>
      <c r="B2282" s="91" t="s">
        <v>3582</v>
      </c>
      <c r="C2282" s="91" t="s">
        <v>3583</v>
      </c>
      <c r="D2282" s="91" t="s">
        <v>3584</v>
      </c>
      <c r="E2282" s="91" t="s">
        <v>3585</v>
      </c>
    </row>
    <row r="2283" spans="1:5" x14ac:dyDescent="0.2">
      <c r="A2283" s="94" t="s">
        <v>3385</v>
      </c>
      <c r="B2283" s="91" t="s">
        <v>3586</v>
      </c>
      <c r="C2283" s="91" t="s">
        <v>3587</v>
      </c>
      <c r="D2283" s="91" t="s">
        <v>3588</v>
      </c>
      <c r="E2283" s="91" t="s">
        <v>3586</v>
      </c>
    </row>
    <row r="2284" spans="1:5" x14ac:dyDescent="0.2">
      <c r="A2284" s="94" t="s">
        <v>3386</v>
      </c>
      <c r="B2284" s="91" t="s">
        <v>3589</v>
      </c>
      <c r="C2284" s="91" t="s">
        <v>3589</v>
      </c>
      <c r="D2284" s="91" t="s">
        <v>3590</v>
      </c>
      <c r="E2284" s="91" t="s">
        <v>3591</v>
      </c>
    </row>
    <row r="2285" spans="1:5" x14ac:dyDescent="0.2">
      <c r="A2285" s="94" t="s">
        <v>3387</v>
      </c>
      <c r="B2285" s="91" t="s">
        <v>3592</v>
      </c>
      <c r="C2285" s="91" t="s">
        <v>3593</v>
      </c>
      <c r="D2285" s="91" t="s">
        <v>3594</v>
      </c>
      <c r="E2285" s="91" t="s">
        <v>3593</v>
      </c>
    </row>
    <row r="2286" spans="1:5" x14ac:dyDescent="0.2">
      <c r="A2286" s="94" t="s">
        <v>3388</v>
      </c>
      <c r="B2286" s="91" t="s">
        <v>3595</v>
      </c>
      <c r="C2286" s="91" t="s">
        <v>3595</v>
      </c>
      <c r="D2286" s="91" t="s">
        <v>3595</v>
      </c>
      <c r="E2286" s="91" t="s">
        <v>3595</v>
      </c>
    </row>
    <row r="2287" spans="1:5" x14ac:dyDescent="0.2">
      <c r="A2287" s="94" t="s">
        <v>3389</v>
      </c>
      <c r="B2287" s="91" t="s">
        <v>3596</v>
      </c>
      <c r="C2287" s="91" t="s">
        <v>3597</v>
      </c>
      <c r="D2287" s="91" t="s">
        <v>3598</v>
      </c>
      <c r="E2287" s="91" t="s">
        <v>3599</v>
      </c>
    </row>
    <row r="2288" spans="1:5" x14ac:dyDescent="0.2">
      <c r="A2288" s="91" t="s">
        <v>3390</v>
      </c>
      <c r="B2288" s="91" t="s">
        <v>3391</v>
      </c>
      <c r="C2288" s="91" t="s">
        <v>3392</v>
      </c>
      <c r="D2288" s="91" t="s">
        <v>3393</v>
      </c>
      <c r="E2288" s="91" t="s">
        <v>3394</v>
      </c>
    </row>
    <row r="2289" spans="1:5" x14ac:dyDescent="0.2">
      <c r="A2289" s="91" t="s">
        <v>3395</v>
      </c>
      <c r="B2289" s="91" t="s">
        <v>3396</v>
      </c>
      <c r="C2289" s="91" t="s">
        <v>3397</v>
      </c>
      <c r="D2289" s="91" t="s">
        <v>3398</v>
      </c>
      <c r="E2289" s="91" t="s">
        <v>3399</v>
      </c>
    </row>
    <row r="2290" spans="1:5" x14ac:dyDescent="0.2">
      <c r="A2290" s="91" t="s">
        <v>3400</v>
      </c>
      <c r="B2290" s="91" t="s">
        <v>3401</v>
      </c>
      <c r="C2290" s="91" t="s">
        <v>3402</v>
      </c>
      <c r="D2290" s="91" t="s">
        <v>3403</v>
      </c>
      <c r="E2290" s="91" t="s">
        <v>3404</v>
      </c>
    </row>
    <row r="2291" spans="1:5" x14ac:dyDescent="0.2">
      <c r="A2291" s="91" t="s">
        <v>3405</v>
      </c>
      <c r="B2291" s="91" t="s">
        <v>3406</v>
      </c>
      <c r="C2291" s="91" t="s">
        <v>3407</v>
      </c>
      <c r="D2291" s="91" t="s">
        <v>3408</v>
      </c>
      <c r="E2291" s="91" t="s">
        <v>3409</v>
      </c>
    </row>
    <row r="2292" spans="1:5" x14ac:dyDescent="0.2">
      <c r="A2292" s="91" t="s">
        <v>22</v>
      </c>
      <c r="B2292" s="91" t="s">
        <v>10</v>
      </c>
      <c r="C2292" s="91" t="s">
        <v>3410</v>
      </c>
      <c r="D2292" s="91" t="s">
        <v>3411</v>
      </c>
      <c r="E2292" s="91" t="s">
        <v>3412</v>
      </c>
    </row>
    <row r="2293" spans="1:5" x14ac:dyDescent="0.2">
      <c r="A2293" s="91" t="s">
        <v>23</v>
      </c>
      <c r="B2293" s="91" t="s">
        <v>11</v>
      </c>
      <c r="C2293" s="91" t="s">
        <v>3413</v>
      </c>
      <c r="D2293" s="91" t="s">
        <v>3414</v>
      </c>
      <c r="E2293" s="91" t="s">
        <v>3415</v>
      </c>
    </row>
    <row r="2294" spans="1:5" x14ac:dyDescent="0.2">
      <c r="A2294" s="91" t="s">
        <v>3416</v>
      </c>
      <c r="B2294" s="91" t="s">
        <v>3417</v>
      </c>
      <c r="C2294" s="91" t="s">
        <v>3418</v>
      </c>
      <c r="D2294" s="91" t="s">
        <v>3419</v>
      </c>
      <c r="E2294" s="91" t="s">
        <v>3420</v>
      </c>
    </row>
    <row r="2295" spans="1:5" x14ac:dyDescent="0.2">
      <c r="A2295" s="91" t="s">
        <v>3421</v>
      </c>
      <c r="B2295" s="91" t="s">
        <v>3422</v>
      </c>
      <c r="C2295" s="91" t="s">
        <v>3423</v>
      </c>
      <c r="D2295" s="91" t="s">
        <v>3424</v>
      </c>
      <c r="E2295" s="91" t="s">
        <v>3422</v>
      </c>
    </row>
    <row r="2296" spans="1:5" x14ac:dyDescent="0.2">
      <c r="A2296" s="91" t="s">
        <v>3539</v>
      </c>
      <c r="B2296" s="91" t="s">
        <v>3540</v>
      </c>
      <c r="C2296" s="91" t="s">
        <v>3541</v>
      </c>
      <c r="D2296" s="91" t="s">
        <v>3542</v>
      </c>
      <c r="E2296" s="91" t="s">
        <v>3543</v>
      </c>
    </row>
    <row r="2297" spans="1:5" x14ac:dyDescent="0.2">
      <c r="A2297" s="91" t="s">
        <v>3425</v>
      </c>
      <c r="B2297" s="91" t="s">
        <v>3426</v>
      </c>
      <c r="C2297" s="91" t="s">
        <v>3427</v>
      </c>
      <c r="D2297" s="91" t="s">
        <v>3428</v>
      </c>
      <c r="E2297" s="91" t="s">
        <v>3429</v>
      </c>
    </row>
    <row r="2298" spans="1:5" x14ac:dyDescent="0.2">
      <c r="A2298" s="91" t="s">
        <v>3430</v>
      </c>
      <c r="B2298" s="91" t="s">
        <v>3431</v>
      </c>
      <c r="C2298" s="91" t="s">
        <v>3432</v>
      </c>
      <c r="D2298" s="91" t="s">
        <v>3433</v>
      </c>
      <c r="E2298" s="91" t="s">
        <v>3434</v>
      </c>
    </row>
    <row r="2299" spans="1:5" x14ac:dyDescent="0.2">
      <c r="A2299" s="91" t="s">
        <v>3435</v>
      </c>
      <c r="B2299" s="91" t="s">
        <v>3436</v>
      </c>
      <c r="C2299" s="91" t="s">
        <v>3437</v>
      </c>
      <c r="D2299" s="91" t="s">
        <v>3438</v>
      </c>
      <c r="E2299" s="91" t="s">
        <v>3439</v>
      </c>
    </row>
    <row r="2300" spans="1:5" x14ac:dyDescent="0.2">
      <c r="A2300" s="91" t="s">
        <v>3440</v>
      </c>
      <c r="B2300" s="91" t="s">
        <v>3441</v>
      </c>
      <c r="C2300" s="91" t="s">
        <v>3442</v>
      </c>
      <c r="D2300" s="91" t="s">
        <v>3441</v>
      </c>
      <c r="E2300" s="91" t="s">
        <v>3441</v>
      </c>
    </row>
    <row r="2301" spans="1:5" x14ac:dyDescent="0.2">
      <c r="A2301" s="91" t="s">
        <v>3549</v>
      </c>
      <c r="B2301" s="95" t="s">
        <v>3550</v>
      </c>
      <c r="C2301" s="91" t="s">
        <v>3551</v>
      </c>
      <c r="D2301" s="91" t="s">
        <v>3552</v>
      </c>
      <c r="E2301" s="91" t="s">
        <v>3553</v>
      </c>
    </row>
    <row r="2302" spans="1:5" x14ac:dyDescent="0.2">
      <c r="A2302" s="91" t="s">
        <v>3600</v>
      </c>
      <c r="B2302" s="95" t="s">
        <v>3601</v>
      </c>
      <c r="C2302" s="91" t="s">
        <v>3602</v>
      </c>
      <c r="D2302" s="91" t="s">
        <v>3603</v>
      </c>
      <c r="E2302" s="91" t="s">
        <v>3604</v>
      </c>
    </row>
    <row r="2303" spans="1:5" x14ac:dyDescent="0.2">
      <c r="A2303" s="91" t="s">
        <v>3443</v>
      </c>
      <c r="B2303" s="91" t="s">
        <v>3444</v>
      </c>
      <c r="C2303" s="91" t="s">
        <v>3445</v>
      </c>
      <c r="D2303" s="91" t="s">
        <v>3444</v>
      </c>
      <c r="E2303" s="91" t="s">
        <v>3444</v>
      </c>
    </row>
    <row r="2304" spans="1:5" x14ac:dyDescent="0.2">
      <c r="A2304" s="91" t="s">
        <v>24</v>
      </c>
      <c r="B2304" s="91" t="s">
        <v>3446</v>
      </c>
      <c r="C2304" s="91" t="s">
        <v>3447</v>
      </c>
      <c r="D2304" s="91" t="s">
        <v>3448</v>
      </c>
      <c r="E2304" s="91" t="s">
        <v>3449</v>
      </c>
    </row>
    <row r="2305" spans="1:6" x14ac:dyDescent="0.2">
      <c r="A2305" s="91" t="s">
        <v>3450</v>
      </c>
      <c r="B2305" s="90" t="s">
        <v>3451</v>
      </c>
      <c r="C2305" s="90" t="s">
        <v>3452</v>
      </c>
      <c r="D2305" s="90" t="s">
        <v>3453</v>
      </c>
      <c r="E2305" s="90" t="s">
        <v>3454</v>
      </c>
    </row>
    <row r="2306" spans="1:6" x14ac:dyDescent="0.2">
      <c r="A2306" s="91" t="s">
        <v>3455</v>
      </c>
      <c r="B2306" s="90" t="s">
        <v>3456</v>
      </c>
      <c r="C2306" s="90" t="s">
        <v>3457</v>
      </c>
      <c r="D2306" s="90" t="s">
        <v>3458</v>
      </c>
      <c r="E2306" s="90" t="s">
        <v>3459</v>
      </c>
    </row>
    <row r="2307" spans="1:6" x14ac:dyDescent="0.2">
      <c r="A2307" s="91" t="s">
        <v>3460</v>
      </c>
      <c r="B2307" s="90" t="s">
        <v>3461</v>
      </c>
      <c r="C2307" s="90" t="s">
        <v>3462</v>
      </c>
      <c r="D2307" s="90" t="s">
        <v>3463</v>
      </c>
      <c r="E2307" s="90" t="s">
        <v>3464</v>
      </c>
    </row>
    <row r="2308" spans="1:6" x14ac:dyDescent="0.2">
      <c r="A2308" s="91" t="s">
        <v>14</v>
      </c>
      <c r="B2308" s="90" t="s">
        <v>3</v>
      </c>
      <c r="C2308" s="90" t="s">
        <v>3465</v>
      </c>
      <c r="D2308" s="90" t="s">
        <v>3509</v>
      </c>
      <c r="E2308" s="90" t="s">
        <v>3510</v>
      </c>
    </row>
    <row r="2309" spans="1:6" x14ac:dyDescent="0.2">
      <c r="A2309" s="91" t="s">
        <v>15</v>
      </c>
      <c r="B2309" s="90" t="s">
        <v>5</v>
      </c>
      <c r="C2309" s="90" t="s">
        <v>3466</v>
      </c>
      <c r="D2309" s="90" t="s">
        <v>3467</v>
      </c>
      <c r="E2309" s="90" t="s">
        <v>3466</v>
      </c>
    </row>
    <row r="2310" spans="1:6" x14ac:dyDescent="0.2">
      <c r="A2310" s="91" t="s">
        <v>3544</v>
      </c>
      <c r="B2310" s="90" t="s">
        <v>3545</v>
      </c>
      <c r="C2310" s="90" t="s">
        <v>3546</v>
      </c>
      <c r="D2310" s="90" t="s">
        <v>3547</v>
      </c>
      <c r="E2310" s="90" t="s">
        <v>3548</v>
      </c>
    </row>
    <row r="2311" spans="1:6" ht="13.5" thickBot="1" x14ac:dyDescent="0.25">
      <c r="A2311" s="91" t="s">
        <v>5342</v>
      </c>
      <c r="B2311" s="90" t="s">
        <v>5343</v>
      </c>
      <c r="C2311" s="90" t="s">
        <v>5344</v>
      </c>
      <c r="D2311" s="90" t="s">
        <v>5345</v>
      </c>
      <c r="E2311" s="90" t="s">
        <v>5346</v>
      </c>
    </row>
    <row r="2312" spans="1:6" ht="51.75" thickBot="1" x14ac:dyDescent="0.25">
      <c r="A2312" s="96" t="s">
        <v>3468</v>
      </c>
      <c r="B2312" s="96" t="s">
        <v>5217</v>
      </c>
      <c r="C2312" s="96" t="s">
        <v>5218</v>
      </c>
      <c r="D2312" s="96" t="s">
        <v>5219</v>
      </c>
      <c r="E2312" s="96" t="s">
        <v>5220</v>
      </c>
    </row>
    <row r="2313" spans="1:6" ht="102.75" thickBot="1" x14ac:dyDescent="0.25">
      <c r="A2313" s="96" t="s">
        <v>3469</v>
      </c>
      <c r="B2313" s="96" t="s">
        <v>3470</v>
      </c>
      <c r="C2313" s="96" t="s">
        <v>3471</v>
      </c>
      <c r="D2313" s="96" t="s">
        <v>3472</v>
      </c>
      <c r="E2313" s="96" t="s">
        <v>3473</v>
      </c>
    </row>
    <row r="2314" spans="1:6" ht="39" thickBot="1" x14ac:dyDescent="0.25">
      <c r="A2314" s="96" t="s">
        <v>3474</v>
      </c>
      <c r="B2314" s="96" t="s">
        <v>5221</v>
      </c>
      <c r="C2314" s="96" t="s">
        <v>5222</v>
      </c>
      <c r="D2314" s="96" t="s">
        <v>5223</v>
      </c>
      <c r="E2314" s="96" t="s">
        <v>5224</v>
      </c>
    </row>
    <row r="2315" spans="1:6" ht="90" thickBot="1" x14ac:dyDescent="0.25">
      <c r="A2315" s="96" t="s">
        <v>3475</v>
      </c>
      <c r="B2315" s="96" t="s">
        <v>3476</v>
      </c>
      <c r="C2315" s="96" t="s">
        <v>3477</v>
      </c>
      <c r="D2315" s="96" t="s">
        <v>3478</v>
      </c>
      <c r="E2315" s="96" t="s">
        <v>3479</v>
      </c>
    </row>
    <row r="2316" spans="1:6" ht="26.25" thickBot="1" x14ac:dyDescent="0.25">
      <c r="A2316" s="96" t="s">
        <v>3480</v>
      </c>
      <c r="B2316" s="96" t="s">
        <v>3481</v>
      </c>
      <c r="C2316" s="96" t="s">
        <v>3482</v>
      </c>
      <c r="D2316" s="96" t="s">
        <v>3483</v>
      </c>
      <c r="E2316" s="96" t="s">
        <v>3484</v>
      </c>
    </row>
    <row r="2317" spans="1:6" ht="39" thickBot="1" x14ac:dyDescent="0.25">
      <c r="A2317" s="96" t="s">
        <v>3485</v>
      </c>
      <c r="B2317" s="96" t="s">
        <v>5225</v>
      </c>
      <c r="C2317" s="96" t="s">
        <v>5226</v>
      </c>
      <c r="D2317" s="96" t="s">
        <v>5227</v>
      </c>
      <c r="E2317" s="96" t="s">
        <v>5228</v>
      </c>
    </row>
    <row r="2318" spans="1:6" ht="39" thickBot="1" x14ac:dyDescent="0.25">
      <c r="A2318" s="96" t="s">
        <v>3486</v>
      </c>
      <c r="B2318" s="96" t="s">
        <v>5347</v>
      </c>
      <c r="C2318" s="96" t="s">
        <v>5348</v>
      </c>
      <c r="D2318" s="96" t="s">
        <v>5349</v>
      </c>
      <c r="E2318" s="96" t="s">
        <v>5442</v>
      </c>
      <c r="F2318" s="126"/>
    </row>
    <row r="2319" spans="1:6" ht="90" thickBot="1" x14ac:dyDescent="0.25">
      <c r="A2319" s="96" t="s">
        <v>3487</v>
      </c>
      <c r="B2319" s="96" t="s">
        <v>3488</v>
      </c>
      <c r="C2319" s="96" t="s">
        <v>3489</v>
      </c>
      <c r="D2319" s="96" t="s">
        <v>3490</v>
      </c>
      <c r="E2319" s="96" t="s">
        <v>3491</v>
      </c>
    </row>
    <row r="2320" spans="1:6" ht="26.25" thickBot="1" x14ac:dyDescent="0.25">
      <c r="A2320" s="96" t="s">
        <v>3492</v>
      </c>
      <c r="B2320" s="96" t="s">
        <v>3493</v>
      </c>
      <c r="C2320" s="96" t="s">
        <v>3494</v>
      </c>
      <c r="D2320" s="96" t="s">
        <v>3495</v>
      </c>
      <c r="E2320" s="96" t="s">
        <v>3496</v>
      </c>
    </row>
    <row r="2321" spans="1:6" ht="39" thickBot="1" x14ac:dyDescent="0.25">
      <c r="A2321" s="96" t="s">
        <v>3497</v>
      </c>
      <c r="B2321" s="96" t="s">
        <v>5229</v>
      </c>
      <c r="C2321" s="96" t="s">
        <v>5230</v>
      </c>
      <c r="D2321" s="96" t="s">
        <v>5231</v>
      </c>
      <c r="E2321" s="96" t="s">
        <v>5232</v>
      </c>
    </row>
    <row r="2322" spans="1:6" ht="51.75" thickBot="1" x14ac:dyDescent="0.25">
      <c r="A2322" s="96" t="s">
        <v>3498</v>
      </c>
      <c r="B2322" s="96" t="s">
        <v>5443</v>
      </c>
      <c r="C2322" s="96" t="s">
        <v>5444</v>
      </c>
      <c r="D2322" s="96" t="s">
        <v>5445</v>
      </c>
      <c r="E2322" s="96" t="s">
        <v>5446</v>
      </c>
      <c r="F2322" s="126"/>
    </row>
    <row r="2323" spans="1:6" ht="90" thickBot="1" x14ac:dyDescent="0.25">
      <c r="A2323" s="96" t="s">
        <v>3499</v>
      </c>
      <c r="B2323" s="96" t="s">
        <v>3488</v>
      </c>
      <c r="C2323" s="96" t="s">
        <v>3489</v>
      </c>
      <c r="D2323" s="96" t="s">
        <v>3490</v>
      </c>
      <c r="E2323" s="96" t="s">
        <v>3491</v>
      </c>
    </row>
    <row r="2324" spans="1:6" ht="26.25" thickBot="1" x14ac:dyDescent="0.25">
      <c r="A2324" s="96" t="s">
        <v>3500</v>
      </c>
      <c r="B2324" s="96" t="s">
        <v>3493</v>
      </c>
      <c r="C2324" s="96" t="s">
        <v>3494</v>
      </c>
      <c r="D2324" s="96" t="s">
        <v>3495</v>
      </c>
      <c r="E2324" s="96" t="s">
        <v>3496</v>
      </c>
    </row>
    <row r="2325" spans="1:6" ht="39" thickBot="1" x14ac:dyDescent="0.25">
      <c r="A2325" s="96" t="s">
        <v>3501</v>
      </c>
      <c r="B2325" s="96" t="s">
        <v>5233</v>
      </c>
      <c r="C2325" s="96" t="s">
        <v>5234</v>
      </c>
      <c r="D2325" s="96" t="s">
        <v>5223</v>
      </c>
      <c r="E2325" s="96" t="s">
        <v>5224</v>
      </c>
    </row>
    <row r="2326" spans="1:6" ht="90" thickBot="1" x14ac:dyDescent="0.25">
      <c r="A2326" s="96" t="s">
        <v>3502</v>
      </c>
      <c r="B2326" s="96" t="s">
        <v>3476</v>
      </c>
      <c r="C2326" s="96" t="s">
        <v>3477</v>
      </c>
      <c r="D2326" s="96" t="s">
        <v>3478</v>
      </c>
      <c r="E2326" s="96" t="s">
        <v>3479</v>
      </c>
    </row>
    <row r="2327" spans="1:6" ht="26.25" thickBot="1" x14ac:dyDescent="0.25">
      <c r="A2327" s="96" t="s">
        <v>3503</v>
      </c>
      <c r="B2327" s="96" t="s">
        <v>3504</v>
      </c>
      <c r="C2327" s="96" t="s">
        <v>3505</v>
      </c>
      <c r="D2327" s="96" t="s">
        <v>3506</v>
      </c>
      <c r="E2327" s="96"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2025-01-10T13:12:06Z</dcterms:modified>
</cp:coreProperties>
</file>