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3. Régions touristiques\"/>
    </mc:Choice>
  </mc:AlternateContent>
  <xr:revisionPtr revIDLastSave="0" documentId="13_ncr:1_{4C79ECA2-85EC-4DE3-BEDE-8AC70B8BE548}" xr6:coauthVersionLast="47" xr6:coauthVersionMax="47" xr10:uidLastSave="{00000000-0000-0000-0000-000000000000}"/>
  <bookViews>
    <workbookView xWindow="25530" yWindow="2498" windowWidth="10980" windowHeight="1017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2" r:id="rId10"/>
    <sheet name="2014" sheetId="3" r:id="rId11"/>
    <sheet name="2013" sheetId="4" r:id="rId12"/>
    <sheet name="2012" sheetId="5" r:id="rId13"/>
    <sheet name="2011" sheetId="6" r:id="rId14"/>
    <sheet name="2010" sheetId="7" r:id="rId15"/>
    <sheet name="2009" sheetId="8" r:id="rId16"/>
    <sheet name="2008" sheetId="9" r:id="rId17"/>
  </sheets>
  <definedNames>
    <definedName name="_xlnm.Print_Area" localSheetId="16">'2008'!$A$1:$E$26</definedName>
    <definedName name="_xlnm.Print_Area" localSheetId="15">'2009'!$A$1:$E$25</definedName>
    <definedName name="_xlnm.Print_Area" localSheetId="14">'2010'!$A$1:$E$26</definedName>
    <definedName name="_xlnm.Print_Area" localSheetId="13">'2011'!$A$1:$E$26</definedName>
    <definedName name="_xlnm.Print_Area" localSheetId="12">'2012'!$A$1:$E$26</definedName>
    <definedName name="_xlnm.Print_Area" localSheetId="11">'2013'!$A$1:$E$26</definedName>
    <definedName name="_xlnm.Print_Area" localSheetId="10">'2014'!$A$1:$E$26</definedName>
    <definedName name="_xlnm.Print_Area" localSheetId="9">'2015'!$A$1:$E$26</definedName>
    <definedName name="_xlnm.Print_Area" localSheetId="8">'2016'!$A$1:$E$26</definedName>
    <definedName name="_xlnm.Print_Area" localSheetId="7">'2017'!$A$1:$E$24</definedName>
    <definedName name="_xlnm.Print_Area" localSheetId="6">'2018'!$A$1:$E$24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8" l="1"/>
  <c r="E17" i="18"/>
  <c r="E16" i="18"/>
  <c r="E15" i="18"/>
  <c r="E14" i="18"/>
  <c r="E13" i="18"/>
  <c r="E12" i="18"/>
  <c r="E11" i="18"/>
  <c r="E10" i="18"/>
  <c r="E9" i="18"/>
  <c r="E8" i="18"/>
  <c r="E7" i="18"/>
  <c r="E6" i="18"/>
  <c r="C5" i="18"/>
  <c r="D10" i="18" s="1"/>
  <c r="B5" i="18"/>
  <c r="D16" i="18" l="1"/>
  <c r="D7" i="18"/>
  <c r="D11" i="18"/>
  <c r="D15" i="18"/>
  <c r="D5" i="18"/>
  <c r="D9" i="18"/>
  <c r="D13" i="18"/>
  <c r="D17" i="18"/>
  <c r="D8" i="18"/>
  <c r="E5" i="18"/>
  <c r="D6" i="18"/>
  <c r="D14" i="18"/>
  <c r="D18" i="18"/>
  <c r="D12" i="18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D7" i="13"/>
  <c r="E7" i="13"/>
  <c r="D8" i="13"/>
  <c r="E8" i="13"/>
  <c r="D9" i="13"/>
  <c r="E9" i="13"/>
  <c r="D10" i="13"/>
  <c r="E10" i="13"/>
  <c r="D11" i="13"/>
  <c r="E11" i="13"/>
  <c r="D12" i="13"/>
  <c r="E12" i="13"/>
  <c r="D13" i="13"/>
  <c r="E13" i="13"/>
  <c r="D14" i="13"/>
  <c r="E14" i="13"/>
  <c r="D15" i="13"/>
  <c r="E15" i="13"/>
  <c r="D16" i="13"/>
  <c r="E16" i="13"/>
  <c r="D17" i="13"/>
  <c r="E17" i="13"/>
  <c r="D18" i="13"/>
  <c r="E18" i="13"/>
  <c r="E5" i="13"/>
  <c r="D5" i="13"/>
  <c r="E7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E11" i="12"/>
  <c r="D11" i="12"/>
  <c r="E10" i="12"/>
  <c r="D10" i="12"/>
  <c r="E9" i="12"/>
  <c r="D9" i="12"/>
  <c r="E8" i="12"/>
  <c r="D8" i="12"/>
  <c r="D7" i="12"/>
  <c r="E5" i="12"/>
  <c r="D5" i="12"/>
  <c r="E7" i="11"/>
  <c r="D7" i="11"/>
  <c r="D5" i="11"/>
  <c r="E18" i="11"/>
  <c r="D18" i="11"/>
  <c r="E17" i="11"/>
  <c r="D17" i="11"/>
  <c r="E16" i="11"/>
  <c r="D16" i="11"/>
  <c r="E15" i="11"/>
  <c r="D15" i="11"/>
  <c r="E14" i="11"/>
  <c r="D14" i="11"/>
  <c r="E13" i="11"/>
  <c r="D13" i="11"/>
  <c r="E12" i="11"/>
  <c r="D12" i="11"/>
  <c r="E11" i="11"/>
  <c r="D11" i="11"/>
  <c r="E10" i="11"/>
  <c r="D10" i="11"/>
  <c r="E9" i="11"/>
  <c r="D9" i="11"/>
  <c r="E8" i="11"/>
  <c r="D8" i="11"/>
  <c r="E5" i="11"/>
  <c r="E8" i="10"/>
  <c r="E9" i="10"/>
  <c r="E10" i="10"/>
  <c r="E11" i="10"/>
  <c r="E12" i="10"/>
  <c r="E13" i="10"/>
  <c r="E14" i="10"/>
  <c r="E15" i="10"/>
  <c r="E16" i="10"/>
  <c r="E17" i="10"/>
  <c r="E18" i="10"/>
  <c r="E19" i="10"/>
  <c r="E7" i="10"/>
  <c r="E5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7" i="10"/>
  <c r="D5" i="10"/>
  <c r="E19" i="9"/>
  <c r="D19" i="9"/>
  <c r="E18" i="9"/>
  <c r="D18" i="9"/>
  <c r="E17" i="9"/>
  <c r="D17" i="9"/>
  <c r="E16" i="9"/>
  <c r="D16" i="9"/>
  <c r="E15" i="9"/>
  <c r="D15" i="9"/>
  <c r="E14" i="9"/>
  <c r="D14" i="9"/>
  <c r="E13" i="9"/>
  <c r="D13" i="9"/>
  <c r="E12" i="9"/>
  <c r="D12" i="9"/>
  <c r="E11" i="9"/>
  <c r="D11" i="9"/>
  <c r="E10" i="9"/>
  <c r="D10" i="9"/>
  <c r="E9" i="9"/>
  <c r="D9" i="9"/>
  <c r="E8" i="9"/>
  <c r="D8" i="9"/>
  <c r="E7" i="9"/>
  <c r="D7" i="9"/>
  <c r="E5" i="9"/>
  <c r="D5" i="9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E9" i="8"/>
  <c r="D9" i="8"/>
  <c r="E8" i="8"/>
  <c r="D8" i="8"/>
  <c r="E7" i="8"/>
  <c r="D7" i="8"/>
  <c r="E5" i="8"/>
  <c r="D5" i="8"/>
  <c r="E19" i="7"/>
  <c r="D19" i="7"/>
  <c r="E18" i="7"/>
  <c r="D18" i="7"/>
  <c r="E17" i="7"/>
  <c r="D17" i="7"/>
  <c r="E16" i="7"/>
  <c r="D16" i="7"/>
  <c r="E15" i="7"/>
  <c r="D15" i="7"/>
  <c r="E14" i="7"/>
  <c r="D14" i="7"/>
  <c r="E13" i="7"/>
  <c r="D13" i="7"/>
  <c r="E12" i="7"/>
  <c r="D12" i="7"/>
  <c r="E11" i="7"/>
  <c r="D11" i="7"/>
  <c r="E10" i="7"/>
  <c r="D10" i="7"/>
  <c r="E9" i="7"/>
  <c r="D9" i="7"/>
  <c r="E8" i="7"/>
  <c r="D8" i="7"/>
  <c r="E7" i="7"/>
  <c r="D7" i="7"/>
  <c r="E5" i="7"/>
  <c r="D5" i="7"/>
  <c r="E19" i="6"/>
  <c r="D19" i="6"/>
  <c r="E18" i="6"/>
  <c r="D18" i="6"/>
  <c r="E17" i="6"/>
  <c r="D17" i="6"/>
  <c r="E16" i="6"/>
  <c r="D16" i="6"/>
  <c r="E15" i="6"/>
  <c r="D15" i="6"/>
  <c r="E14" i="6"/>
  <c r="D14" i="6"/>
  <c r="E13" i="6"/>
  <c r="D13" i="6"/>
  <c r="E12" i="6"/>
  <c r="D12" i="6"/>
  <c r="E11" i="6"/>
  <c r="D11" i="6"/>
  <c r="E10" i="6"/>
  <c r="D10" i="6"/>
  <c r="E9" i="6"/>
  <c r="D9" i="6"/>
  <c r="E8" i="6"/>
  <c r="D8" i="6"/>
  <c r="E7" i="6"/>
  <c r="D7" i="6"/>
  <c r="E5" i="6"/>
  <c r="D5" i="6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5" i="5"/>
  <c r="D5" i="5"/>
  <c r="E19" i="4"/>
  <c r="D19" i="4"/>
  <c r="E18" i="4"/>
  <c r="D18" i="4"/>
  <c r="E17" i="4"/>
  <c r="D17" i="4"/>
  <c r="E16" i="4"/>
  <c r="D16" i="4"/>
  <c r="E15" i="4"/>
  <c r="D15" i="4"/>
  <c r="E14" i="4"/>
  <c r="D14" i="4"/>
  <c r="E13" i="4"/>
  <c r="D13" i="4"/>
  <c r="E12" i="4"/>
  <c r="D12" i="4"/>
  <c r="E11" i="4"/>
  <c r="D11" i="4"/>
  <c r="E10" i="4"/>
  <c r="D10" i="4"/>
  <c r="E9" i="4"/>
  <c r="D9" i="4"/>
  <c r="E8" i="4"/>
  <c r="D8" i="4"/>
  <c r="E7" i="4"/>
  <c r="D7" i="4"/>
  <c r="E5" i="4"/>
  <c r="D5" i="4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5" i="3"/>
  <c r="D5" i="3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5" i="2"/>
  <c r="D5" i="2"/>
</calcChain>
</file>

<file path=xl/sharedStrings.xml><?xml version="1.0" encoding="utf-8"?>
<sst xmlns="http://schemas.openxmlformats.org/spreadsheetml/2006/main" count="513" uniqueCount="56">
  <si>
    <t>Région touristique</t>
  </si>
  <si>
    <t>Arrivées</t>
  </si>
  <si>
    <t>Nuitées</t>
  </si>
  <si>
    <t>Durée de séjour</t>
  </si>
  <si>
    <t>Grisons</t>
  </si>
  <si>
    <t>Suisse orientale</t>
  </si>
  <si>
    <t>Région zurichoise</t>
  </si>
  <si>
    <t>Lucerne / Lac des Quatre-Cantons</t>
  </si>
  <si>
    <t>Région bâloise</t>
  </si>
  <si>
    <t>Région Berne</t>
  </si>
  <si>
    <t>Oberland bernois</t>
  </si>
  <si>
    <t>Jura &amp; Trois-Lacs</t>
  </si>
  <si>
    <t>Terrains de campings: arrivées et nuitées de l'année 2015,</t>
  </si>
  <si>
    <t>T 10.03.02.03.03.21</t>
  </si>
  <si>
    <t>par région touristique</t>
  </si>
  <si>
    <t>(uniquement hôtes de passage)</t>
  </si>
  <si>
    <t>Répartition des nuitées en %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</si>
  <si>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</si>
  <si>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</si>
  <si>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t>Suisse</t>
  </si>
  <si>
    <r>
      <t>Région lémanique (Vaud)/Genève</t>
    </r>
    <r>
      <rPr>
        <vertAlign val="superscript"/>
        <sz val="8"/>
        <rFont val="Arial Narrow"/>
        <family val="2"/>
      </rPr>
      <t>1</t>
    </r>
  </si>
  <si>
    <t>Valais</t>
  </si>
  <si>
    <t>Tessin</t>
  </si>
  <si>
    <t>Région Fribourg</t>
  </si>
  <si>
    <t>Région Argovie</t>
  </si>
  <si>
    <r>
      <t>1</t>
    </r>
    <r>
      <rPr>
        <sz val="8"/>
        <rFont val="Arial Narrow"/>
        <family val="2"/>
      </rPr>
      <t xml:space="preserve"> cumulés pour des raisons de protection des données (moins de 3 établissements ouverts pour la région touristique de Genève, en moyenne annuelle)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</si>
  <si>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</si>
  <si>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</si>
  <si>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</si>
  <si>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info-tour@bfs.admin.ch</t>
  </si>
  <si>
    <t>© OFS - Encyclopédie statistique de la Suisse</t>
  </si>
  <si>
    <t>Terrains de campings: arrivées et nuitées de l'année 2014,</t>
  </si>
  <si>
    <t>Répartition des nuitées</t>
  </si>
  <si>
    <t>Terrains de campings: arrivées et nuitées de l'année 2013,</t>
  </si>
  <si>
    <t>Renseignements: Info-Tour 032 867 24 40, info-tour@bfs.admin.ch</t>
  </si>
  <si>
    <t>Terrains de campings: arrivées et nuitées de l'année 2012,</t>
  </si>
  <si>
    <t>Terrains de campings: arrivées et nuitées de l'année 2011,</t>
  </si>
  <si>
    <t>Terrains de campings: arrivées et nuitées de l'année 2010,</t>
  </si>
  <si>
    <t>Terrains de campings: arrivées et nuitées de l'année 2009,</t>
  </si>
  <si>
    <t>Terrains de campings: arrivées et nuitées de l'année 2008,</t>
  </si>
  <si>
    <t>Terrains de campings: arrivées et nuitées de l'année 2016,</t>
  </si>
  <si>
    <t>Terrains de campings: arrivées et nuitées de l'année 2017,</t>
  </si>
  <si>
    <t>Terrains de campings: arrivées et nuitées de l'année 2018,</t>
  </si>
  <si>
    <t>Terrains de campings: arrivées et nuitées de l'année 2019,</t>
  </si>
  <si>
    <t>Terrains de campings: arrivées et nuitées de l'année 2020,</t>
  </si>
  <si>
    <t>Terrains de campings: arrivées et nuitées de l'année 2021,</t>
  </si>
  <si>
    <r>
      <t>Vaud/Genève</t>
    </r>
    <r>
      <rPr>
        <vertAlign val="superscript"/>
        <sz val="8"/>
        <rFont val="Arial Narrow"/>
        <family val="2"/>
      </rPr>
      <t>1</t>
    </r>
  </si>
  <si>
    <t>Région Argovie et Soleure</t>
  </si>
  <si>
    <t>Terrains de campings: arrivées et nuitées de l'année 2022,</t>
  </si>
  <si>
    <t>Vaud</t>
  </si>
  <si>
    <t xml:space="preserve">Genève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</si>
  <si>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</si>
  <si>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</si>
  <si>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</si>
  <si>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Terrains de campings: arrivées et nuitées de l'année 2023,</t>
  </si>
  <si>
    <t>Terrains de campings: arrivées et nuitées de l'année 2024,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</si>
</sst>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</numFmts>
  <fonts count="15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sz val="8"/>
      <color indexed="10"/>
      <name val="Helvetica 55 Roman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4" fillId="2" borderId="0" xfId="2" applyFont="1" applyFill="1"/>
    <xf numFmtId="0" fontId="2" fillId="2" borderId="0" xfId="2" applyFont="1" applyFill="1"/>
    <xf numFmtId="0" fontId="4" fillId="2" borderId="0" xfId="2" applyFont="1" applyFill="1" applyAlignment="1">
      <alignment horizontal="right"/>
    </xf>
    <xf numFmtId="0" fontId="5" fillId="2" borderId="1" xfId="2" applyFont="1" applyFill="1" applyBorder="1"/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/>
    </xf>
    <xf numFmtId="0" fontId="5" fillId="2" borderId="0" xfId="2" applyFont="1" applyFill="1" applyAlignment="1">
      <alignment vertical="center"/>
    </xf>
    <xf numFmtId="0" fontId="6" fillId="2" borderId="1" xfId="2" applyFont="1" applyFill="1" applyBorder="1" applyAlignment="1">
      <alignment horizontal="center" wrapText="1"/>
    </xf>
    <xf numFmtId="0" fontId="6" fillId="2" borderId="4" xfId="2" applyFont="1" applyFill="1" applyBorder="1" applyAlignment="1">
      <alignment horizontal="center" wrapText="1"/>
    </xf>
    <xf numFmtId="0" fontId="5" fillId="3" borderId="1" xfId="2" applyFont="1" applyFill="1" applyBorder="1"/>
    <xf numFmtId="164" fontId="8" fillId="4" borderId="2" xfId="2" applyNumberFormat="1" applyFont="1" applyFill="1" applyBorder="1" applyAlignment="1">
      <alignment horizontal="right"/>
    </xf>
    <xf numFmtId="164" fontId="8" fillId="4" borderId="5" xfId="2" applyNumberFormat="1" applyFont="1" applyFill="1" applyBorder="1" applyAlignment="1">
      <alignment horizontal="right"/>
    </xf>
    <xf numFmtId="165" fontId="8" fillId="4" borderId="5" xfId="2" applyNumberFormat="1" applyFont="1" applyFill="1" applyBorder="1" applyAlignment="1">
      <alignment horizontal="right"/>
    </xf>
    <xf numFmtId="166" fontId="8" fillId="4" borderId="3" xfId="2" applyNumberFormat="1" applyFont="1" applyFill="1" applyBorder="1" applyAlignment="1">
      <alignment horizontal="right"/>
    </xf>
    <xf numFmtId="0" fontId="5" fillId="2" borderId="0" xfId="2" applyFont="1" applyFill="1"/>
    <xf numFmtId="167" fontId="9" fillId="4" borderId="1" xfId="2" applyNumberFormat="1" applyFont="1" applyFill="1" applyBorder="1" applyAlignment="1">
      <alignment horizontal="right"/>
    </xf>
    <xf numFmtId="0" fontId="10" fillId="2" borderId="0" xfId="2" applyFont="1" applyFill="1"/>
    <xf numFmtId="0" fontId="5" fillId="2" borderId="6" xfId="2" applyFont="1" applyFill="1" applyBorder="1"/>
    <xf numFmtId="164" fontId="5" fillId="2" borderId="7" xfId="2" applyNumberFormat="1" applyFont="1" applyFill="1" applyBorder="1" applyAlignment="1">
      <alignment horizontal="right"/>
    </xf>
    <xf numFmtId="164" fontId="5" fillId="2" borderId="7" xfId="2" applyNumberFormat="1" applyFont="1" applyFill="1" applyBorder="1"/>
    <xf numFmtId="167" fontId="5" fillId="2" borderId="7" xfId="2" applyNumberFormat="1" applyFont="1" applyFill="1" applyBorder="1"/>
    <xf numFmtId="167" fontId="11" fillId="5" borderId="7" xfId="2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/>
    </xf>
    <xf numFmtId="164" fontId="8" fillId="0" borderId="6" xfId="2" applyNumberFormat="1" applyFont="1" applyBorder="1" applyAlignment="1">
      <alignment horizontal="right"/>
    </xf>
    <xf numFmtId="166" fontId="8" fillId="0" borderId="6" xfId="2" applyNumberFormat="1" applyFont="1" applyBorder="1" applyAlignment="1">
      <alignment horizontal="right"/>
    </xf>
    <xf numFmtId="166" fontId="8" fillId="5" borderId="6" xfId="2" applyNumberFormat="1" applyFont="1" applyFill="1" applyBorder="1" applyAlignment="1">
      <alignment horizontal="right"/>
    </xf>
    <xf numFmtId="167" fontId="9" fillId="5" borderId="6" xfId="2" applyNumberFormat="1" applyFont="1" applyFill="1" applyBorder="1" applyAlignment="1">
      <alignment horizontal="right"/>
    </xf>
    <xf numFmtId="164" fontId="8" fillId="6" borderId="6" xfId="2" applyNumberFormat="1" applyFont="1" applyFill="1" applyBorder="1" applyAlignment="1">
      <alignment horizontal="right"/>
    </xf>
    <xf numFmtId="164" fontId="8" fillId="5" borderId="6" xfId="2" applyNumberFormat="1" applyFont="1" applyFill="1" applyBorder="1" applyAlignment="1">
      <alignment horizontal="right"/>
    </xf>
    <xf numFmtId="0" fontId="5" fillId="6" borderId="6" xfId="2" applyFont="1" applyFill="1" applyBorder="1" applyAlignment="1">
      <alignment horizontal="left" wrapText="1"/>
    </xf>
    <xf numFmtId="0" fontId="5" fillId="6" borderId="6" xfId="2" applyFont="1" applyFill="1" applyBorder="1" applyAlignment="1">
      <alignment horizontal="left"/>
    </xf>
    <xf numFmtId="0" fontId="5" fillId="2" borderId="8" xfId="2" applyFont="1" applyFill="1" applyBorder="1" applyAlignment="1">
      <alignment horizontal="left"/>
    </xf>
    <xf numFmtId="164" fontId="8" fillId="6" borderId="8" xfId="2" applyNumberFormat="1" applyFont="1" applyFill="1" applyBorder="1" applyAlignment="1">
      <alignment horizontal="right"/>
    </xf>
    <xf numFmtId="164" fontId="8" fillId="0" borderId="8" xfId="2" applyNumberFormat="1" applyFont="1" applyBorder="1" applyAlignment="1">
      <alignment horizontal="right"/>
    </xf>
    <xf numFmtId="166" fontId="8" fillId="0" borderId="8" xfId="2" applyNumberFormat="1" applyFont="1" applyBorder="1" applyAlignment="1">
      <alignment horizontal="right"/>
    </xf>
    <xf numFmtId="166" fontId="8" fillId="5" borderId="8" xfId="2" applyNumberFormat="1" applyFont="1" applyFill="1" applyBorder="1" applyAlignment="1">
      <alignment horizontal="right"/>
    </xf>
    <xf numFmtId="0" fontId="13" fillId="0" borderId="0" xfId="2" applyFont="1"/>
    <xf numFmtId="167" fontId="9" fillId="5" borderId="8" xfId="2" applyNumberFormat="1" applyFont="1" applyFill="1" applyBorder="1" applyAlignment="1">
      <alignment horizontal="right"/>
    </xf>
    <xf numFmtId="0" fontId="5" fillId="2" borderId="0" xfId="2" applyFont="1" applyFill="1" applyAlignment="1">
      <alignment horizontal="left"/>
    </xf>
    <xf numFmtId="0" fontId="12" fillId="2" borderId="0" xfId="2" applyFont="1" applyFill="1"/>
    <xf numFmtId="167" fontId="5" fillId="2" borderId="0" xfId="2" applyNumberFormat="1" applyFont="1" applyFill="1"/>
    <xf numFmtId="166" fontId="8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right"/>
    </xf>
    <xf numFmtId="167" fontId="9" fillId="7" borderId="6" xfId="2" applyNumberFormat="1" applyFont="1" applyFill="1" applyBorder="1" applyAlignment="1">
      <alignment horizontal="right"/>
    </xf>
    <xf numFmtId="0" fontId="13" fillId="0" borderId="9" xfId="2" applyFont="1" applyBorder="1"/>
    <xf numFmtId="167" fontId="9" fillId="7" borderId="8" xfId="2" applyNumberFormat="1" applyFont="1" applyFill="1" applyBorder="1" applyAlignment="1">
      <alignment horizontal="right"/>
    </xf>
    <xf numFmtId="164" fontId="8" fillId="5" borderId="8" xfId="2" applyNumberFormat="1" applyFont="1" applyFill="1" applyBorder="1" applyAlignment="1">
      <alignment horizontal="right"/>
    </xf>
    <xf numFmtId="0" fontId="5" fillId="2" borderId="4" xfId="2" applyFont="1" applyFill="1" applyBorder="1"/>
    <xf numFmtId="0" fontId="5" fillId="3" borderId="4" xfId="2" applyFont="1" applyFill="1" applyBorder="1"/>
    <xf numFmtId="0" fontId="14" fillId="0" borderId="0" xfId="2" applyFont="1"/>
    <xf numFmtId="0" fontId="5" fillId="2" borderId="10" xfId="2" applyFont="1" applyFill="1" applyBorder="1"/>
    <xf numFmtId="0" fontId="5" fillId="2" borderId="10" xfId="2" applyFont="1" applyFill="1" applyBorder="1" applyAlignment="1">
      <alignment horizontal="left"/>
    </xf>
    <xf numFmtId="167" fontId="5" fillId="2" borderId="11" xfId="2" applyNumberFormat="1" applyFont="1" applyFill="1" applyBorder="1"/>
    <xf numFmtId="166" fontId="8" fillId="0" borderId="12" xfId="2" applyNumberFormat="1" applyFont="1" applyBorder="1" applyAlignment="1">
      <alignment horizontal="right"/>
    </xf>
    <xf numFmtId="164" fontId="5" fillId="2" borderId="6" xfId="2" applyNumberFormat="1" applyFont="1" applyFill="1" applyBorder="1" applyAlignment="1">
      <alignment horizontal="right"/>
    </xf>
    <xf numFmtId="164" fontId="5" fillId="2" borderId="6" xfId="2" applyNumberFormat="1" applyFont="1" applyFill="1" applyBorder="1"/>
    <xf numFmtId="164" fontId="8" fillId="4" borderId="13" xfId="2" applyNumberFormat="1" applyFont="1" applyFill="1" applyBorder="1" applyAlignment="1">
      <alignment horizontal="right"/>
    </xf>
    <xf numFmtId="164" fontId="5" fillId="2" borderId="0" xfId="2" applyNumberFormat="1" applyFont="1" applyFill="1"/>
    <xf numFmtId="166" fontId="8" fillId="6" borderId="12" xfId="2" applyNumberFormat="1" applyFont="1" applyFill="1" applyBorder="1" applyAlignment="1">
      <alignment horizontal="right"/>
    </xf>
    <xf numFmtId="166" fontId="8" fillId="6" borderId="8" xfId="2" applyNumberFormat="1" applyFont="1" applyFill="1" applyBorder="1" applyAlignment="1">
      <alignment horizontal="right"/>
    </xf>
    <xf numFmtId="0" fontId="5" fillId="2" borderId="0" xfId="2" applyFont="1" applyFill="1" applyAlignment="1">
      <alignment horizontal="left" wrapText="1"/>
    </xf>
    <xf numFmtId="166" fontId="8" fillId="7" borderId="6" xfId="2" applyNumberFormat="1" applyFont="1" applyFill="1" applyBorder="1" applyAlignment="1">
      <alignment horizontal="right"/>
    </xf>
    <xf numFmtId="0" fontId="5" fillId="6" borderId="0" xfId="2" applyFont="1" applyFill="1"/>
    <xf numFmtId="166" fontId="8" fillId="7" borderId="8" xfId="2" applyNumberFormat="1" applyFont="1" applyFill="1" applyBorder="1" applyAlignment="1">
      <alignment horizontal="right"/>
    </xf>
    <xf numFmtId="0" fontId="13" fillId="6" borderId="0" xfId="2" applyFont="1" applyFill="1"/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8DEB-6D2F-484F-9830-64F7FE44E934}">
  <dimension ref="A1:O25"/>
  <sheetViews>
    <sheetView tabSelected="1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55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f>SUM(B6:B18)</f>
        <v>1682645.6901700504</v>
      </c>
      <c r="C5" s="59">
        <f>SUM(C6:C18)</f>
        <v>4806412.0339885196</v>
      </c>
      <c r="D5" s="15">
        <f>100*(C5/C$5)</f>
        <v>100</v>
      </c>
      <c r="E5" s="16">
        <f>C5/B5</f>
        <v>2.8564611445341042</v>
      </c>
      <c r="F5" s="17"/>
      <c r="G5" s="18">
        <v>0.28421127159782456</v>
      </c>
      <c r="H5" s="18">
        <v>0.30314388421042854</v>
      </c>
      <c r="I5" s="2"/>
      <c r="J5" s="2"/>
      <c r="K5" s="2"/>
      <c r="L5" s="2"/>
      <c r="M5" s="2"/>
      <c r="N5" s="2"/>
      <c r="O5" s="2"/>
    </row>
    <row r="6" spans="1:15" s="17" customFormat="1" ht="10.5">
      <c r="A6" s="53" t="s">
        <v>4</v>
      </c>
      <c r="B6" s="57">
        <v>194795.26357731945</v>
      </c>
      <c r="C6" s="58">
        <v>545143.14400384203</v>
      </c>
      <c r="D6" s="61">
        <f t="shared" ref="D6:D18" si="0">100*(C6/C$5)</f>
        <v>11.341997734461067</v>
      </c>
      <c r="E6" s="28">
        <f t="shared" ref="E6:E18" si="1">C6/B6</f>
        <v>2.7985441431816955</v>
      </c>
      <c r="G6" s="29">
        <v>1.3233224051273043</v>
      </c>
      <c r="H6" s="29">
        <v>1.21846559873236</v>
      </c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5</v>
      </c>
      <c r="B7" s="26">
        <v>123651.82013296626</v>
      </c>
      <c r="C7" s="26">
        <v>300332.44291254075</v>
      </c>
      <c r="D7" s="61">
        <f t="shared" si="0"/>
        <v>6.2485787899318934</v>
      </c>
      <c r="E7" s="28">
        <f t="shared" si="1"/>
        <v>2.4288558194257464</v>
      </c>
      <c r="G7" s="29">
        <v>1.5709745510507804</v>
      </c>
      <c r="H7" s="29">
        <v>1.6649826778787777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6</v>
      </c>
      <c r="B8" s="30">
        <v>117312.10191899484</v>
      </c>
      <c r="C8" s="31">
        <v>231542.9464948712</v>
      </c>
      <c r="D8" s="61">
        <f t="shared" si="0"/>
        <v>4.8173761395718131</v>
      </c>
      <c r="E8" s="28">
        <f t="shared" si="1"/>
        <v>1.9737345312826624</v>
      </c>
      <c r="G8" s="29">
        <v>1.4733155094883523</v>
      </c>
      <c r="H8" s="29">
        <v>1.8638741786679569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7</v>
      </c>
      <c r="B9" s="30">
        <v>180138.54228864756</v>
      </c>
      <c r="C9" s="31">
        <v>480471.53364993172</v>
      </c>
      <c r="D9" s="61">
        <f t="shared" si="0"/>
        <v>9.9964699291754346</v>
      </c>
      <c r="E9" s="28">
        <f t="shared" si="1"/>
        <v>2.667233383514569</v>
      </c>
      <c r="G9" s="29">
        <v>1.4207051159092452</v>
      </c>
      <c r="H9" s="29">
        <v>1.5990308625541194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8</v>
      </c>
      <c r="B10" s="30">
        <v>6420.2991737214306</v>
      </c>
      <c r="C10" s="31">
        <v>13415.917838484833</v>
      </c>
      <c r="D10" s="61">
        <f t="shared" si="0"/>
        <v>0.27912542128336554</v>
      </c>
      <c r="E10" s="28">
        <f t="shared" si="1"/>
        <v>2.0896094520636641</v>
      </c>
      <c r="G10" s="29">
        <v>5.8217640514000797</v>
      </c>
      <c r="H10" s="29">
        <v>5.3437784532754042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9</v>
      </c>
      <c r="B11" s="30">
        <v>279763.79471523641</v>
      </c>
      <c r="C11" s="31">
        <v>791899.52302156773</v>
      </c>
      <c r="D11" s="61">
        <f t="shared" si="0"/>
        <v>16.475897559794166</v>
      </c>
      <c r="E11" s="28">
        <f t="shared" si="1"/>
        <v>2.8306004493098174</v>
      </c>
      <c r="G11" s="29">
        <v>0.89397773223740906</v>
      </c>
      <c r="H11" s="29">
        <v>0.88119919641253874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11</v>
      </c>
      <c r="B12" s="30">
        <v>92586.822604593486</v>
      </c>
      <c r="C12" s="26">
        <v>281652.20417604368</v>
      </c>
      <c r="D12" s="61">
        <f t="shared" si="0"/>
        <v>5.8599263272549562</v>
      </c>
      <c r="E12" s="28">
        <f t="shared" si="1"/>
        <v>3.0420333720586079</v>
      </c>
      <c r="G12" s="29">
        <v>2.1209873986932948</v>
      </c>
      <c r="H12" s="29">
        <v>2.3948362550392939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49</v>
      </c>
      <c r="B13" s="30">
        <v>140541.98637788891</v>
      </c>
      <c r="C13" s="31">
        <v>405931.65966253862</v>
      </c>
      <c r="D13" s="61">
        <f t="shared" si="0"/>
        <v>8.4456275656767428</v>
      </c>
      <c r="E13" s="28">
        <f t="shared" si="1"/>
        <v>2.8883301718183394</v>
      </c>
      <c r="G13" s="29">
        <v>1.3226360019958123</v>
      </c>
      <c r="H13" s="29">
        <v>1.4407492053748914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50</v>
      </c>
      <c r="B14" s="30">
        <v>19666.438889962326</v>
      </c>
      <c r="C14" s="31">
        <v>39819.707197401745</v>
      </c>
      <c r="D14" s="61">
        <f t="shared" si="0"/>
        <v>0.82847052886470995</v>
      </c>
      <c r="E14" s="28">
        <f t="shared" si="1"/>
        <v>2.0247543248780828</v>
      </c>
      <c r="G14" s="29">
        <v>0.6083000871101738</v>
      </c>
      <c r="H14" s="29">
        <v>0.48763364718892299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51</v>
      </c>
      <c r="B15" s="30">
        <v>179979.4342544557</v>
      </c>
      <c r="C15" s="31">
        <v>554259.6462404537</v>
      </c>
      <c r="D15" s="61">
        <f t="shared" si="0"/>
        <v>11.531671490521605</v>
      </c>
      <c r="E15" s="28">
        <f t="shared" si="1"/>
        <v>3.0795721107603828</v>
      </c>
      <c r="G15" s="29">
        <v>1.2108440613539857</v>
      </c>
      <c r="H15" s="29">
        <v>1.4142780882445409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52</v>
      </c>
      <c r="B16" s="30">
        <v>272868.87992771156</v>
      </c>
      <c r="C16" s="31">
        <v>995395.39618796343</v>
      </c>
      <c r="D16" s="61">
        <f t="shared" si="0"/>
        <v>20.70973918068259</v>
      </c>
      <c r="E16" s="28">
        <f t="shared" si="1"/>
        <v>3.6478890390566474</v>
      </c>
      <c r="G16" s="29">
        <v>1.0939963704828022</v>
      </c>
      <c r="H16" s="29">
        <v>0.96962891544980778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53</v>
      </c>
      <c r="B17" s="30">
        <v>36903.294503146317</v>
      </c>
      <c r="C17" s="26">
        <v>82848.80307374362</v>
      </c>
      <c r="D17" s="61">
        <f t="shared" si="0"/>
        <v>1.7237141237138784</v>
      </c>
      <c r="E17" s="64">
        <f t="shared" si="1"/>
        <v>2.2450245754259166</v>
      </c>
      <c r="F17" s="65"/>
      <c r="G17" s="29">
        <v>2.1076256775271496</v>
      </c>
      <c r="H17" s="29">
        <v>2.2893824014001698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38017.011805406139</v>
      </c>
      <c r="C18" s="49">
        <v>83699.109529136447</v>
      </c>
      <c r="D18" s="62">
        <f t="shared" si="0"/>
        <v>1.7414052090677743</v>
      </c>
      <c r="E18" s="66">
        <f t="shared" si="1"/>
        <v>2.2016225251358175</v>
      </c>
      <c r="F18" s="67"/>
      <c r="G18" s="48">
        <v>2.9645390043588198</v>
      </c>
      <c r="H18" s="48">
        <v>3.2909154989276352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F4FF-9076-480F-865B-CAC9FADD51D1}">
  <dimension ref="A1:O25"/>
  <sheetViews>
    <sheetView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54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1706779.8130232363</v>
      </c>
      <c r="C5" s="14">
        <v>4906777.6844679071</v>
      </c>
      <c r="D5" s="15">
        <v>100</v>
      </c>
      <c r="E5" s="16">
        <v>2.8748744548228995</v>
      </c>
      <c r="F5" s="17"/>
      <c r="G5" s="18">
        <v>0.15630043622580789</v>
      </c>
      <c r="H5" s="18">
        <v>0.17974963724350587</v>
      </c>
      <c r="I5" s="2"/>
      <c r="J5" s="2"/>
      <c r="K5" s="2"/>
      <c r="L5" s="2"/>
      <c r="M5" s="2"/>
      <c r="N5" s="2"/>
      <c r="O5" s="2"/>
    </row>
    <row r="6" spans="1:15" s="17" customFormat="1" ht="10.5">
      <c r="A6" s="53" t="s">
        <v>4</v>
      </c>
      <c r="B6" s="57">
        <v>185447.52153091872</v>
      </c>
      <c r="C6" s="57">
        <v>507819.35349822522</v>
      </c>
      <c r="D6" s="61">
        <v>10.349345051961395</v>
      </c>
      <c r="E6" s="24">
        <v>2.7383453243593721</v>
      </c>
      <c r="G6" s="21">
        <v>0.63504750084351513</v>
      </c>
      <c r="H6" s="22">
        <v>0.65830392377495672</v>
      </c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5</v>
      </c>
      <c r="B7" s="57">
        <v>121072.00904678224</v>
      </c>
      <c r="C7" s="58">
        <v>298546.59007198986</v>
      </c>
      <c r="D7" s="61">
        <v>6.0843716440836548</v>
      </c>
      <c r="E7" s="28">
        <v>2.4658597178860013</v>
      </c>
      <c r="G7" s="29">
        <v>0.76403161218076376</v>
      </c>
      <c r="H7" s="29">
        <v>0.77968923274090829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6</v>
      </c>
      <c r="B8" s="26">
        <v>103175.64723913207</v>
      </c>
      <c r="C8" s="26">
        <v>238441.29586779623</v>
      </c>
      <c r="D8" s="61">
        <v>4.8594273309460707</v>
      </c>
      <c r="E8" s="28">
        <v>2.3110230199492379</v>
      </c>
      <c r="G8" s="29">
        <v>0.93333032299107144</v>
      </c>
      <c r="H8" s="29">
        <v>1.1122619019860007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7</v>
      </c>
      <c r="B9" s="30">
        <v>181779.94606637428</v>
      </c>
      <c r="C9" s="31">
        <v>466203.54204832035</v>
      </c>
      <c r="D9" s="61">
        <v>9.5012159104753824</v>
      </c>
      <c r="E9" s="28">
        <v>2.5646588203854619</v>
      </c>
      <c r="G9" s="29">
        <v>0.89748220518332344</v>
      </c>
      <c r="H9" s="29">
        <v>0.95399465444488274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8</v>
      </c>
      <c r="B10" s="30">
        <v>5832.3888059697456</v>
      </c>
      <c r="C10" s="31">
        <v>12488.855914180476</v>
      </c>
      <c r="D10" s="61">
        <v>0.25452255466378998</v>
      </c>
      <c r="E10" s="28">
        <v>2.14129344418834</v>
      </c>
      <c r="G10" s="29">
        <v>2.0684203885632786</v>
      </c>
      <c r="H10" s="29">
        <v>1.95906889963041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9</v>
      </c>
      <c r="B11" s="30">
        <v>291096.49204025569</v>
      </c>
      <c r="C11" s="31">
        <v>801318.35924278619</v>
      </c>
      <c r="D11" s="61">
        <v>16.330847060369344</v>
      </c>
      <c r="E11" s="28">
        <v>2.7527585565406678</v>
      </c>
      <c r="G11" s="29">
        <v>0.47360844518271933</v>
      </c>
      <c r="H11" s="29">
        <v>0.49078927904102959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11</v>
      </c>
      <c r="B12" s="30">
        <v>95250.682485194979</v>
      </c>
      <c r="C12" s="31">
        <v>286061.97462486022</v>
      </c>
      <c r="D12" s="61">
        <v>5.8299355100266963</v>
      </c>
      <c r="E12" s="28">
        <v>3.0032538052346602</v>
      </c>
      <c r="G12" s="29">
        <v>1.2109555654204658</v>
      </c>
      <c r="H12" s="29">
        <v>1.3340822181633059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49</v>
      </c>
      <c r="B13" s="30">
        <v>168875.42166307865</v>
      </c>
      <c r="C13" s="26">
        <v>462766.30413125019</v>
      </c>
      <c r="D13" s="61">
        <v>9.4311650922377748</v>
      </c>
      <c r="E13" s="28">
        <v>2.740282153400095</v>
      </c>
      <c r="G13" s="29">
        <v>0.83136652736559447</v>
      </c>
      <c r="H13" s="29">
        <v>1.0541821918683647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50</v>
      </c>
      <c r="B14" s="30">
        <v>19807.282504169383</v>
      </c>
      <c r="C14" s="31">
        <v>41843.674219395987</v>
      </c>
      <c r="D14" s="61">
        <v>0.85277297872796398</v>
      </c>
      <c r="E14" s="28">
        <v>2.1125398807528493</v>
      </c>
      <c r="G14" s="29">
        <v>0.36531219352156863</v>
      </c>
      <c r="H14" s="29">
        <v>0.37007040513063721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51</v>
      </c>
      <c r="B15" s="30">
        <v>181413.2693948363</v>
      </c>
      <c r="C15" s="31">
        <v>574467.59391412954</v>
      </c>
      <c r="D15" s="61">
        <v>11.7076344365992</v>
      </c>
      <c r="E15" s="28">
        <v>3.1666238959832178</v>
      </c>
      <c r="G15" s="29">
        <v>0.67217578304166536</v>
      </c>
      <c r="H15" s="29">
        <v>0.86644029574367032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52</v>
      </c>
      <c r="B16" s="30">
        <v>275788.31995297008</v>
      </c>
      <c r="C16" s="31">
        <v>1036308.1782109676</v>
      </c>
      <c r="D16" s="61">
        <v>21.119933382988499</v>
      </c>
      <c r="E16" s="28">
        <v>3.7576217092431188</v>
      </c>
      <c r="G16" s="29">
        <v>0.67548620568574491</v>
      </c>
      <c r="H16" s="29">
        <v>0.62115526825908285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53</v>
      </c>
      <c r="B17" s="30">
        <v>39777.938422808729</v>
      </c>
      <c r="C17" s="26">
        <v>90997.316180584763</v>
      </c>
      <c r="D17" s="61">
        <v>1.8545229075413581</v>
      </c>
      <c r="E17" s="28">
        <v>2.2876327881388332</v>
      </c>
      <c r="G17" s="29">
        <v>0.75759949542505434</v>
      </c>
      <c r="H17" s="29">
        <v>0.81442947620407014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37462.893870745589</v>
      </c>
      <c r="C18" s="49">
        <v>89514.646543420778</v>
      </c>
      <c r="D18" s="62">
        <v>1.824306139378878</v>
      </c>
      <c r="E18" s="38">
        <v>2.3894215661038909</v>
      </c>
      <c r="F18" s="39"/>
      <c r="G18" s="40">
        <v>1.8726978863501755</v>
      </c>
      <c r="H18" s="40">
        <v>2.0482208087203921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059D-EA24-4903-97D5-69D20C5C05B9}">
  <dimension ref="A1:O25"/>
  <sheetViews>
    <sheetView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48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1656782.9376867022</v>
      </c>
      <c r="C5" s="14">
        <v>4836314.9578759</v>
      </c>
      <c r="D5" s="15">
        <v>100</v>
      </c>
      <c r="E5" s="16">
        <v>2.9190999302712806</v>
      </c>
      <c r="F5" s="17"/>
      <c r="G5" s="18">
        <v>0.32166096331693189</v>
      </c>
      <c r="H5" s="18">
        <v>0.35148450985836932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166040.98400196977</v>
      </c>
      <c r="C7" s="58">
        <v>479441.73123062303</v>
      </c>
      <c r="D7" s="61">
        <v>9.9133686578839537</v>
      </c>
      <c r="E7" s="28">
        <v>2.8874903031466936</v>
      </c>
      <c r="G7" s="29">
        <v>1.4309147035513581</v>
      </c>
      <c r="H7" s="29">
        <v>1.4650080493144433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117792.4389338176</v>
      </c>
      <c r="C8" s="26">
        <v>296157.57196910417</v>
      </c>
      <c r="D8" s="61">
        <v>6.1236204537674688</v>
      </c>
      <c r="E8" s="28">
        <v>2.5142324469187884</v>
      </c>
      <c r="G8" s="29">
        <v>1.9472611873932986</v>
      </c>
      <c r="H8" s="29">
        <v>1.9486976052738298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124556.81252658594</v>
      </c>
      <c r="C9" s="31">
        <v>242253.83002716154</v>
      </c>
      <c r="D9" s="61">
        <v>5.0090581803952432</v>
      </c>
      <c r="E9" s="28">
        <v>1.9449263762706985</v>
      </c>
      <c r="G9" s="29">
        <v>1.4550856529521383</v>
      </c>
      <c r="H9" s="29">
        <v>2.1224315519463071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171952.05260065879</v>
      </c>
      <c r="C10" s="31">
        <v>458107.73890563857</v>
      </c>
      <c r="D10" s="61">
        <v>9.4722478352989352</v>
      </c>
      <c r="E10" s="28">
        <v>2.6641597583574494</v>
      </c>
      <c r="G10" s="29">
        <v>1.6364869109315487</v>
      </c>
      <c r="H10" s="29">
        <v>1.7368797341074664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6122.3136340164647</v>
      </c>
      <c r="C11" s="31">
        <v>12466.708617653905</v>
      </c>
      <c r="D11" s="61">
        <v>0.25777288547661625</v>
      </c>
      <c r="E11" s="28">
        <v>2.0362740889958757</v>
      </c>
      <c r="G11" s="29">
        <v>6.859605282102434</v>
      </c>
      <c r="H11" s="29">
        <v>6.5892262368114336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247900.34131078972</v>
      </c>
      <c r="C12" s="31">
        <v>715012.51529514079</v>
      </c>
      <c r="D12" s="61">
        <v>14.784242166254055</v>
      </c>
      <c r="E12" s="28">
        <v>2.8842740252573433</v>
      </c>
      <c r="G12" s="29">
        <v>0.92954357774047836</v>
      </c>
      <c r="H12" s="29">
        <v>0.94208535747556443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111208.77361182582</v>
      </c>
      <c r="C13" s="26">
        <v>313879.73886737623</v>
      </c>
      <c r="D13" s="61">
        <v>6.4900599237488779</v>
      </c>
      <c r="E13" s="28">
        <v>2.8224368336528314</v>
      </c>
      <c r="G13" s="29">
        <v>2.14792058356525</v>
      </c>
      <c r="H13" s="29">
        <v>2.5729346647206293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46</v>
      </c>
      <c r="B14" s="30">
        <v>172174.86724596238</v>
      </c>
      <c r="C14" s="31">
        <v>466651.32995439228</v>
      </c>
      <c r="D14" s="61">
        <v>9.6489028117255753</v>
      </c>
      <c r="E14" s="28">
        <v>2.7103336126738649</v>
      </c>
      <c r="G14" s="29">
        <v>1.297221686621737</v>
      </c>
      <c r="H14" s="29">
        <v>1.7288508340472413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196878.52395032204</v>
      </c>
      <c r="C15" s="31">
        <v>574305.35464050947</v>
      </c>
      <c r="D15" s="61">
        <v>11.874854298007573</v>
      </c>
      <c r="E15" s="28">
        <v>2.9170543496426395</v>
      </c>
      <c r="G15" s="29">
        <v>1.8127221125504764</v>
      </c>
      <c r="H15" s="29">
        <v>1.5482280987699042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264494.57695012994</v>
      </c>
      <c r="C16" s="31">
        <v>1094853.4144177928</v>
      </c>
      <c r="D16" s="61">
        <v>22.638174394222048</v>
      </c>
      <c r="E16" s="28">
        <v>4.1394172502229631</v>
      </c>
      <c r="G16" s="29">
        <v>1.005839306559192</v>
      </c>
      <c r="H16" s="29">
        <v>1.0844772063441042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37811.987375922639</v>
      </c>
      <c r="C17" s="26">
        <v>87427.578649618299</v>
      </c>
      <c r="D17" s="61">
        <v>1.8077312873770388</v>
      </c>
      <c r="E17" s="28">
        <v>2.3121656574255907</v>
      </c>
      <c r="G17" s="29">
        <v>2.7573636189178257</v>
      </c>
      <c r="H17" s="29">
        <v>2.9011360523912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47</v>
      </c>
      <c r="B18" s="35">
        <v>39849.265544701426</v>
      </c>
      <c r="C18" s="49">
        <v>95757.445300889201</v>
      </c>
      <c r="D18" s="62">
        <v>1.9799671058426203</v>
      </c>
      <c r="E18" s="38">
        <v>2.4029914727906858</v>
      </c>
      <c r="F18" s="39"/>
      <c r="G18" s="40">
        <v>3.3425724559452421</v>
      </c>
      <c r="H18" s="40">
        <v>3.5485981111070375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45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1686730.7174231859</v>
      </c>
      <c r="C5" s="14">
        <v>5413822.6151487194</v>
      </c>
      <c r="D5" s="15">
        <v>100</v>
      </c>
      <c r="E5" s="16">
        <v>3.2096543681966034</v>
      </c>
      <c r="F5" s="17"/>
      <c r="G5" s="18">
        <v>0.382544467028124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172437.80115526542</v>
      </c>
      <c r="C7" s="58">
        <v>531526.65652888024</v>
      </c>
      <c r="D7" s="61">
        <v>9.8179547856183138</v>
      </c>
      <c r="E7" s="28">
        <v>3.0824253903022467</v>
      </c>
      <c r="G7" s="29">
        <v>0.69452540339242819</v>
      </c>
      <c r="H7" s="29">
        <v>0.73875525849877521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115156.6749985015</v>
      </c>
      <c r="C8" s="26">
        <v>312770.46563613287</v>
      </c>
      <c r="D8" s="61">
        <v>5.7772573626803432</v>
      </c>
      <c r="E8" s="28">
        <v>2.7160428662967462</v>
      </c>
      <c r="G8" s="29">
        <v>0.83135896530912645</v>
      </c>
      <c r="H8" s="29">
        <v>0.87236038148078254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120952.91598876835</v>
      </c>
      <c r="C9" s="31">
        <v>255179.04942924125</v>
      </c>
      <c r="D9" s="61">
        <v>4.7134726711438697</v>
      </c>
      <c r="E9" s="28">
        <v>2.1097387139714523</v>
      </c>
      <c r="G9" s="29">
        <v>0.70670053110286446</v>
      </c>
      <c r="H9" s="29">
        <v>1.0978636963593416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157256.62432171055</v>
      </c>
      <c r="C10" s="31">
        <v>462144.88103670994</v>
      </c>
      <c r="D10" s="61">
        <v>8.5363875747158122</v>
      </c>
      <c r="E10" s="28">
        <v>2.938794362590849</v>
      </c>
      <c r="G10" s="29">
        <v>0.80778583910781765</v>
      </c>
      <c r="H10" s="29">
        <v>0.92586436271289652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6025.0064909088378</v>
      </c>
      <c r="C11" s="31">
        <v>12733.612817315776</v>
      </c>
      <c r="D11" s="61">
        <v>0.23520557880276949</v>
      </c>
      <c r="E11" s="28">
        <v>2.1134604313753997</v>
      </c>
      <c r="G11" s="29">
        <v>3.0461635904800968</v>
      </c>
      <c r="H11" s="29">
        <v>2.6981587313087085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209439.56932761392</v>
      </c>
      <c r="C12" s="31">
        <v>644777.03833754465</v>
      </c>
      <c r="D12" s="61">
        <v>11.909829415787618</v>
      </c>
      <c r="E12" s="28">
        <v>3.078582716759497</v>
      </c>
      <c r="G12" s="29">
        <v>0.46893270659954811</v>
      </c>
      <c r="H12" s="29">
        <v>0.47846272676818874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112680.02335092425</v>
      </c>
      <c r="C13" s="26">
        <v>358097.03477730532</v>
      </c>
      <c r="D13" s="61">
        <v>6.6144951586572871</v>
      </c>
      <c r="E13" s="28">
        <v>3.1779992950664226</v>
      </c>
      <c r="G13" s="29">
        <v>0.98210742079573166</v>
      </c>
      <c r="H13" s="29">
        <v>1.265272488490345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170641.99047831303</v>
      </c>
      <c r="C14" s="31">
        <v>560029.81091678934</v>
      </c>
      <c r="D14" s="61">
        <v>10.344443302404084</v>
      </c>
      <c r="E14" s="28">
        <v>3.281899193434243</v>
      </c>
      <c r="G14" s="29">
        <v>0.64824219233143754</v>
      </c>
      <c r="H14" s="29">
        <v>0.5396728596917747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187037.38792550104</v>
      </c>
      <c r="C15" s="31">
        <v>641407.56624983717</v>
      </c>
      <c r="D15" s="61">
        <v>11.847591098664349</v>
      </c>
      <c r="E15" s="28">
        <v>3.429301346452275</v>
      </c>
      <c r="G15" s="29">
        <v>0.79014526922925565</v>
      </c>
      <c r="H15" s="29">
        <v>0.74448701693553598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367556.82325449865</v>
      </c>
      <c r="C16" s="31">
        <v>1464984.6618873631</v>
      </c>
      <c r="D16" s="61">
        <v>27.060078728625271</v>
      </c>
      <c r="E16" s="28">
        <v>3.9857365424910056</v>
      </c>
      <c r="G16" s="29">
        <v>0.66857413290500944</v>
      </c>
      <c r="H16" s="29">
        <v>0.5587455295343059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33852.504987843342</v>
      </c>
      <c r="C17" s="26">
        <v>78918.146188272309</v>
      </c>
      <c r="D17" s="61">
        <v>1.4577157730925101</v>
      </c>
      <c r="E17" s="28">
        <v>2.3312350508954163</v>
      </c>
      <c r="G17" s="29">
        <v>0.95843881786647178</v>
      </c>
      <c r="H17" s="29">
        <v>1.0666794798634729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33693.395143337351</v>
      </c>
      <c r="C18" s="49">
        <v>91253.691343327329</v>
      </c>
      <c r="D18" s="62">
        <v>1.6855685498077695</v>
      </c>
      <c r="E18" s="38">
        <v>2.7083554790224857</v>
      </c>
      <c r="F18" s="39"/>
      <c r="G18" s="40">
        <v>1.833605119837324</v>
      </c>
      <c r="H18" s="40">
        <v>1.9268861787469824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workbookViewId="0">
      <selection activeCell="D19" sqref="D19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44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1322425.2177322095</v>
      </c>
      <c r="C5" s="14">
        <v>4174518.2126350789</v>
      </c>
      <c r="D5" s="15">
        <f>100*(C5/C$5)</f>
        <v>100</v>
      </c>
      <c r="E5" s="16">
        <f>C5/B5</f>
        <v>3.1567140104858593</v>
      </c>
      <c r="F5" s="17"/>
      <c r="G5" s="18">
        <v>0.382544467028124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156113.02006081812</v>
      </c>
      <c r="C7" s="58">
        <v>483697.7090396866</v>
      </c>
      <c r="D7" s="61">
        <f t="shared" ref="D7:D18" si="0">100*(C7/C$5)</f>
        <v>11.586910977551163</v>
      </c>
      <c r="E7" s="28">
        <f t="shared" ref="E7:E18" si="1">C7/B7</f>
        <v>3.0983816010429424</v>
      </c>
      <c r="G7" s="29">
        <v>1.1842919514631234</v>
      </c>
      <c r="H7" s="29">
        <v>1.2289796478078576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104880.5027092971</v>
      </c>
      <c r="C8" s="26">
        <v>262975.90738952497</v>
      </c>
      <c r="D8" s="61">
        <f t="shared" si="0"/>
        <v>6.2995510857653398</v>
      </c>
      <c r="E8" s="28">
        <f t="shared" si="1"/>
        <v>2.5073860307327984</v>
      </c>
      <c r="G8" s="29">
        <v>1.7171365379903614</v>
      </c>
      <c r="H8" s="29">
        <v>1.7472138085352671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88740.770235564152</v>
      </c>
      <c r="C9" s="31">
        <v>190144.39242013224</v>
      </c>
      <c r="D9" s="61">
        <f t="shared" si="0"/>
        <v>4.5548823297648884</v>
      </c>
      <c r="E9" s="28">
        <f t="shared" si="1"/>
        <v>2.142694861847493</v>
      </c>
      <c r="G9" s="29">
        <v>1.5561364847922841</v>
      </c>
      <c r="H9" s="29">
        <v>2.3891568128179586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128407.55122622274</v>
      </c>
      <c r="C10" s="31">
        <v>394550.67757094692</v>
      </c>
      <c r="D10" s="61">
        <f t="shared" si="0"/>
        <v>9.4514063054451238</v>
      </c>
      <c r="E10" s="28">
        <f t="shared" si="1"/>
        <v>3.0726438889551364</v>
      </c>
      <c r="G10" s="29">
        <v>1.458114541751441</v>
      </c>
      <c r="H10" s="29">
        <v>1.7269312090625901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3706.3170021654378</v>
      </c>
      <c r="C11" s="31">
        <v>8530.3239374669774</v>
      </c>
      <c r="D11" s="61">
        <f t="shared" si="0"/>
        <v>0.20434271700260198</v>
      </c>
      <c r="E11" s="28">
        <f t="shared" si="1"/>
        <v>2.3015635015793534</v>
      </c>
      <c r="G11" s="29">
        <v>5.8750251498532808</v>
      </c>
      <c r="H11" s="29">
        <v>4.9352920693491802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185895.04349954886</v>
      </c>
      <c r="C12" s="31">
        <v>545812.57138530083</v>
      </c>
      <c r="D12" s="61">
        <f t="shared" si="0"/>
        <v>13.074863818614599</v>
      </c>
      <c r="E12" s="28">
        <f t="shared" si="1"/>
        <v>2.9361329980087687</v>
      </c>
      <c r="G12" s="29">
        <v>0.82619857219031967</v>
      </c>
      <c r="H12" s="29">
        <v>0.8591334000793599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91185.713243613442</v>
      </c>
      <c r="C13" s="26">
        <v>311851.95619163383</v>
      </c>
      <c r="D13" s="61">
        <f t="shared" si="0"/>
        <v>7.4703699997701936</v>
      </c>
      <c r="E13" s="28">
        <f t="shared" si="1"/>
        <v>3.4199650921025793</v>
      </c>
      <c r="G13" s="29">
        <v>1.9199079947241091</v>
      </c>
      <c r="H13" s="29">
        <v>2.3868133183383637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128598.04492991474</v>
      </c>
      <c r="C14" s="31">
        <v>438231.26588527975</v>
      </c>
      <c r="D14" s="61">
        <f t="shared" si="0"/>
        <v>10.4977686900222</v>
      </c>
      <c r="E14" s="28">
        <f t="shared" si="1"/>
        <v>3.4077599400839529</v>
      </c>
      <c r="G14" s="29">
        <v>1.208519628413087</v>
      </c>
      <c r="H14" s="29">
        <v>1.1766673097972682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156046.64055346331</v>
      </c>
      <c r="C15" s="31">
        <v>528790.01134933531</v>
      </c>
      <c r="D15" s="61">
        <f t="shared" si="0"/>
        <v>12.667090773465508</v>
      </c>
      <c r="E15" s="28">
        <f t="shared" si="1"/>
        <v>3.3886664235374293</v>
      </c>
      <c r="G15" s="29">
        <v>1.3986216150114212</v>
      </c>
      <c r="H15" s="29">
        <v>1.3358217392552694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221124.74366860994</v>
      </c>
      <c r="C16" s="31">
        <v>858463.52954485256</v>
      </c>
      <c r="D16" s="61">
        <f t="shared" si="0"/>
        <v>20.564373798790186</v>
      </c>
      <c r="E16" s="28">
        <f t="shared" si="1"/>
        <v>3.8822590149901748</v>
      </c>
      <c r="G16" s="29">
        <v>1.3713579201593213</v>
      </c>
      <c r="H16" s="29">
        <v>1.2015977915281615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31466.489462973819</v>
      </c>
      <c r="C17" s="26">
        <v>80076.374293824876</v>
      </c>
      <c r="D17" s="61">
        <f t="shared" si="0"/>
        <v>1.918218347963041</v>
      </c>
      <c r="E17" s="28">
        <f t="shared" si="1"/>
        <v>2.5448143615782</v>
      </c>
      <c r="G17" s="29">
        <v>2.1563761733279998</v>
      </c>
      <c r="H17" s="29">
        <v>2.3399889908629983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26260.381140017704</v>
      </c>
      <c r="C18" s="49">
        <v>71393.493627094125</v>
      </c>
      <c r="D18" s="62">
        <f t="shared" si="0"/>
        <v>1.7102211558451546</v>
      </c>
      <c r="E18" s="38">
        <f t="shared" si="1"/>
        <v>2.7186769775515143</v>
      </c>
      <c r="F18" s="39"/>
      <c r="G18" s="40">
        <v>3.5152682031981306</v>
      </c>
      <c r="H18" s="40">
        <v>3.6158542706907348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workbookViewId="0">
      <selection activeCell="B5" sqref="B5:C18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43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1175687.6114000001</v>
      </c>
      <c r="C5" s="14">
        <v>3757306.2148000002</v>
      </c>
      <c r="D5" s="15">
        <f>100*(C5/C$5)</f>
        <v>100</v>
      </c>
      <c r="E5" s="16">
        <f>C5/B5</f>
        <v>3.1958372091084875</v>
      </c>
      <c r="F5" s="17"/>
      <c r="G5" s="18">
        <v>0.51</v>
      </c>
      <c r="H5" s="18">
        <v>0.41000000000000003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112049.5916</v>
      </c>
      <c r="C7" s="58">
        <v>369291.8688</v>
      </c>
      <c r="D7" s="61">
        <f t="shared" ref="D7:D18" si="0">100*(C7/C$5)</f>
        <v>9.8286338053939328</v>
      </c>
      <c r="E7" s="28">
        <f t="shared" ref="E7:E18" si="1">C7/B7</f>
        <v>3.2957895118289748</v>
      </c>
      <c r="G7" s="29">
        <v>1.38</v>
      </c>
      <c r="H7" s="29">
        <v>1.39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95997.800199999998</v>
      </c>
      <c r="C8" s="26">
        <v>239972.0355</v>
      </c>
      <c r="D8" s="61">
        <f t="shared" si="0"/>
        <v>6.3868107037630306</v>
      </c>
      <c r="E8" s="28">
        <f t="shared" si="1"/>
        <v>2.4997659842209594</v>
      </c>
      <c r="G8" s="29">
        <v>1.6500000000000001</v>
      </c>
      <c r="H8" s="29">
        <v>1.72</v>
      </c>
      <c r="I8" s="9"/>
      <c r="J8" s="2"/>
      <c r="K8" s="2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114807.9642</v>
      </c>
      <c r="C9" s="31">
        <v>218870.0343</v>
      </c>
      <c r="D9" s="61">
        <f t="shared" si="0"/>
        <v>5.8251849007640804</v>
      </c>
      <c r="E9" s="28">
        <f t="shared" si="1"/>
        <v>1.9064011440767277</v>
      </c>
      <c r="G9" s="29">
        <v>4.04</v>
      </c>
      <c r="H9" s="29">
        <v>2.77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115895.21219999999</v>
      </c>
      <c r="C10" s="31">
        <v>359452.78519999998</v>
      </c>
      <c r="D10" s="61">
        <f t="shared" si="0"/>
        <v>9.5667684412869569</v>
      </c>
      <c r="E10" s="28">
        <f t="shared" si="1"/>
        <v>3.1015326550305931</v>
      </c>
      <c r="G10" s="29">
        <v>1.3599999999999999</v>
      </c>
      <c r="H10" s="29">
        <v>1.3299999999999998</v>
      </c>
      <c r="I10" s="9"/>
      <c r="J10" s="2"/>
      <c r="K10" s="2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5372.2184999999999</v>
      </c>
      <c r="C11" s="31">
        <v>10193.7137</v>
      </c>
      <c r="D11" s="61">
        <f t="shared" si="0"/>
        <v>0.2713037776864457</v>
      </c>
      <c r="E11" s="28">
        <f t="shared" si="1"/>
        <v>1.8974868017747231</v>
      </c>
      <c r="G11" s="29">
        <v>8.7800000000000011</v>
      </c>
      <c r="H11" s="29">
        <v>8.07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161292.19349999999</v>
      </c>
      <c r="C12" s="31">
        <v>485096.8284</v>
      </c>
      <c r="D12" s="61">
        <f t="shared" si="0"/>
        <v>12.910761079020054</v>
      </c>
      <c r="E12" s="28">
        <f t="shared" si="1"/>
        <v>3.0075654492230588</v>
      </c>
      <c r="G12" s="29">
        <v>1.1900000000000002</v>
      </c>
      <c r="H12" s="29">
        <v>1.29</v>
      </c>
      <c r="I12" s="9"/>
      <c r="J12" s="2"/>
      <c r="K12" s="2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74834.061300000001</v>
      </c>
      <c r="C13" s="26">
        <v>223906.2507</v>
      </c>
      <c r="D13" s="61">
        <f t="shared" si="0"/>
        <v>5.9592228554072868</v>
      </c>
      <c r="E13" s="28">
        <f t="shared" si="1"/>
        <v>2.9920366048608402</v>
      </c>
      <c r="G13" s="29">
        <v>1.67</v>
      </c>
      <c r="H13" s="29">
        <v>1.76</v>
      </c>
      <c r="I13" s="9"/>
      <c r="J13" s="2"/>
      <c r="K13" s="2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126701.62699999999</v>
      </c>
      <c r="C14" s="31">
        <v>468892.19319999998</v>
      </c>
      <c r="D14" s="61">
        <f t="shared" si="0"/>
        <v>12.479477753317981</v>
      </c>
      <c r="E14" s="28">
        <f t="shared" si="1"/>
        <v>3.7007590533940027</v>
      </c>
      <c r="G14" s="29">
        <v>1.6199999999999999</v>
      </c>
      <c r="H14" s="29">
        <v>1.6500000000000001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122895.91929999999</v>
      </c>
      <c r="C15" s="31">
        <v>434096.04210000002</v>
      </c>
      <c r="D15" s="61">
        <f t="shared" si="0"/>
        <v>11.553384719885194</v>
      </c>
      <c r="E15" s="28">
        <f t="shared" si="1"/>
        <v>3.5322250288907684</v>
      </c>
      <c r="G15" s="29">
        <v>1.35</v>
      </c>
      <c r="H15" s="29">
        <v>1.43</v>
      </c>
      <c r="I15" s="9"/>
      <c r="J15" s="2"/>
      <c r="K15" s="2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191176.7317</v>
      </c>
      <c r="C16" s="31">
        <v>809568.02989999996</v>
      </c>
      <c r="D16" s="61">
        <f t="shared" si="0"/>
        <v>21.546501233014169</v>
      </c>
      <c r="E16" s="28">
        <f t="shared" si="1"/>
        <v>4.2346577572546709</v>
      </c>
      <c r="G16" s="29">
        <v>0.92999999999999994</v>
      </c>
      <c r="H16" s="29">
        <v>0.9900000000000001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28882.640599999999</v>
      </c>
      <c r="C17" s="26">
        <v>67467.423200000005</v>
      </c>
      <c r="D17" s="61">
        <f t="shared" si="0"/>
        <v>1.7956328109283812</v>
      </c>
      <c r="E17" s="28">
        <f t="shared" si="1"/>
        <v>2.3359160311678706</v>
      </c>
      <c r="G17" s="29">
        <v>3.95</v>
      </c>
      <c r="H17" s="29">
        <v>4.08</v>
      </c>
      <c r="I17" s="9"/>
      <c r="J17" s="2"/>
      <c r="K17" s="2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25781.651399999999</v>
      </c>
      <c r="C18" s="49">
        <v>70499.009900000005</v>
      </c>
      <c r="D18" s="62">
        <f t="shared" si="0"/>
        <v>1.8763179221939632</v>
      </c>
      <c r="E18" s="38">
        <f t="shared" si="1"/>
        <v>2.7344644765462931</v>
      </c>
      <c r="F18" s="39"/>
      <c r="G18" s="40">
        <v>3.37</v>
      </c>
      <c r="H18" s="40">
        <v>2.88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5"/>
  <sheetViews>
    <sheetView showGridLines="0" zoomScaleNormal="100" workbookViewId="0">
      <selection activeCell="D5" sqref="D5:E18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42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1237844.3633999999</v>
      </c>
      <c r="C5" s="14">
        <v>3579714.9350999999</v>
      </c>
      <c r="D5" s="15">
        <f>100*(C5/C$5)</f>
        <v>100</v>
      </c>
      <c r="E5" s="16">
        <f>C5/B5</f>
        <v>2.8918942000653134</v>
      </c>
      <c r="F5" s="17"/>
      <c r="G5" s="18">
        <v>0.57999999999999996</v>
      </c>
      <c r="H5" s="18">
        <v>0.69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117833.577</v>
      </c>
      <c r="C7" s="58">
        <v>353970.5637</v>
      </c>
      <c r="D7" s="56">
        <f>100*(C7/C$5)</f>
        <v>9.8882332844224585</v>
      </c>
      <c r="E7" s="28">
        <f>C7/B7</f>
        <v>3.0039872565355457</v>
      </c>
      <c r="G7" s="29">
        <v>1.81</v>
      </c>
      <c r="H7" s="29">
        <v>2.1999999999999997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93265.879700000005</v>
      </c>
      <c r="C8" s="26">
        <v>221255.70120000001</v>
      </c>
      <c r="D8" s="56">
        <f t="shared" ref="D8:D18" si="0">100*(C8/C$5)</f>
        <v>6.1808190096516498</v>
      </c>
      <c r="E8" s="28">
        <f t="shared" ref="E8:E18" si="1">C8/B8</f>
        <v>2.3723113094702306</v>
      </c>
      <c r="G8" s="29">
        <v>1.95</v>
      </c>
      <c r="H8" s="29">
        <v>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132997.53769999999</v>
      </c>
      <c r="C9" s="31">
        <v>224960.54790000001</v>
      </c>
      <c r="D9" s="56">
        <f t="shared" si="0"/>
        <v>6.2843145886898863</v>
      </c>
      <c r="E9" s="28">
        <f t="shared" si="1"/>
        <v>1.691464005953548</v>
      </c>
      <c r="G9" s="29">
        <v>1.08</v>
      </c>
      <c r="H9" s="29">
        <v>1.5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143085.21460000001</v>
      </c>
      <c r="C10" s="31">
        <v>352978.64559999999</v>
      </c>
      <c r="D10" s="56">
        <f t="shared" si="0"/>
        <v>9.8605238685057337</v>
      </c>
      <c r="E10" s="28">
        <f t="shared" si="1"/>
        <v>2.4669120886233062</v>
      </c>
      <c r="G10" s="29">
        <v>2.54</v>
      </c>
      <c r="H10" s="29">
        <v>2.56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5008.9187000000002</v>
      </c>
      <c r="C11" s="31">
        <v>9846.6771000000008</v>
      </c>
      <c r="D11" s="56">
        <f t="shared" si="0"/>
        <v>0.27506874928645492</v>
      </c>
      <c r="E11" s="28">
        <f t="shared" si="1"/>
        <v>1.9658288923715213</v>
      </c>
      <c r="G11" s="29">
        <v>8.7800000000000011</v>
      </c>
      <c r="H11" s="29">
        <v>8.2600000000000016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164665.6746</v>
      </c>
      <c r="C12" s="31">
        <v>460662.17420000001</v>
      </c>
      <c r="D12" s="56">
        <f t="shared" si="0"/>
        <v>12.868683192705996</v>
      </c>
      <c r="E12" s="28">
        <f t="shared" si="1"/>
        <v>2.797560422468278</v>
      </c>
      <c r="G12" s="29">
        <v>2.2800000000000002</v>
      </c>
      <c r="H12" s="29">
        <v>2.78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88471.234599999996</v>
      </c>
      <c r="C13" s="26">
        <v>247609.8904</v>
      </c>
      <c r="D13" s="56">
        <f t="shared" si="0"/>
        <v>6.9170281681405168</v>
      </c>
      <c r="E13" s="28">
        <f t="shared" si="1"/>
        <v>2.7987615581437812</v>
      </c>
      <c r="G13" s="29">
        <v>1.9900000000000002</v>
      </c>
      <c r="H13" s="29">
        <v>2.08</v>
      </c>
      <c r="I13" s="9"/>
      <c r="J13" s="9"/>
      <c r="K13" s="9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144009.77590000001</v>
      </c>
      <c r="C14" s="31">
        <v>490425.70809999999</v>
      </c>
      <c r="D14" s="56">
        <f t="shared" si="0"/>
        <v>13.700133027109318</v>
      </c>
      <c r="E14" s="28">
        <f t="shared" si="1"/>
        <v>3.4055028905853604</v>
      </c>
      <c r="G14" s="29">
        <v>3.18</v>
      </c>
      <c r="H14" s="29">
        <v>3.5700000000000003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126960.4522</v>
      </c>
      <c r="C15" s="31">
        <v>416228.09970000002</v>
      </c>
      <c r="D15" s="56">
        <f t="shared" si="0"/>
        <v>11.627409088326543</v>
      </c>
      <c r="E15" s="28">
        <f t="shared" si="1"/>
        <v>3.2784075079089865</v>
      </c>
      <c r="G15" s="29">
        <v>1.59</v>
      </c>
      <c r="H15" s="29">
        <v>1.72</v>
      </c>
      <c r="I15" s="9"/>
      <c r="J15" s="9"/>
      <c r="K15" s="9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180447.0552</v>
      </c>
      <c r="C16" s="31">
        <v>698695.30469999998</v>
      </c>
      <c r="D16" s="56">
        <f t="shared" si="0"/>
        <v>19.518182798555213</v>
      </c>
      <c r="E16" s="28">
        <f t="shared" si="1"/>
        <v>3.8720238683063859</v>
      </c>
      <c r="G16" s="29">
        <v>1.67</v>
      </c>
      <c r="H16" s="29">
        <v>1.54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25987.054400000001</v>
      </c>
      <c r="C17" s="26">
        <v>61958.5746</v>
      </c>
      <c r="D17" s="56">
        <f t="shared" si="0"/>
        <v>1.7308242618003096</v>
      </c>
      <c r="E17" s="28">
        <f t="shared" si="1"/>
        <v>2.3842092161087716</v>
      </c>
      <c r="G17" s="29">
        <v>3.5999999999999996</v>
      </c>
      <c r="H17" s="29">
        <v>3.6900000000000004</v>
      </c>
      <c r="I17" s="9"/>
      <c r="J17" s="9"/>
      <c r="K17" s="9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15111.988799999999</v>
      </c>
      <c r="C18" s="49">
        <v>41123.048000000003</v>
      </c>
      <c r="D18" s="37">
        <f t="shared" si="0"/>
        <v>1.1487799655994457</v>
      </c>
      <c r="E18" s="38">
        <f t="shared" si="1"/>
        <v>2.7212201216030549</v>
      </c>
      <c r="F18" s="39"/>
      <c r="G18" s="40">
        <v>4.68</v>
      </c>
      <c r="H18" s="40">
        <v>5.0200000000000005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41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1086909.9711</v>
      </c>
      <c r="C5" s="14">
        <v>3173672.0390000003</v>
      </c>
      <c r="D5" s="15">
        <f>100*(C5/C$5)</f>
        <v>100</v>
      </c>
      <c r="E5" s="16">
        <f>C5/B5</f>
        <v>2.9199033253767159</v>
      </c>
      <c r="F5" s="17"/>
      <c r="G5" s="18">
        <v>0.28999999999999998</v>
      </c>
      <c r="H5" s="18">
        <v>0.28999999999999998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99534.821299999996</v>
      </c>
      <c r="C7" s="58">
        <v>294606.67619999999</v>
      </c>
      <c r="D7" s="56">
        <f>100*(C7/C$5)</f>
        <v>9.2828330268438286</v>
      </c>
      <c r="E7" s="28">
        <f>C7/B7</f>
        <v>2.9598352853023107</v>
      </c>
      <c r="G7" s="29">
        <v>0.73</v>
      </c>
      <c r="H7" s="29">
        <v>0.91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69880.216499999995</v>
      </c>
      <c r="C8" s="26">
        <v>172778.80230000001</v>
      </c>
      <c r="D8" s="56">
        <f t="shared" ref="D8:D18" si="0">100*(C8/C$5)</f>
        <v>5.4441290775098894</v>
      </c>
      <c r="E8" s="28">
        <f t="shared" ref="E8:E18" si="1">C8/B8</f>
        <v>2.4724995278170043</v>
      </c>
      <c r="G8" s="29">
        <v>0.69</v>
      </c>
      <c r="H8" s="29">
        <v>0.72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91788.234500000006</v>
      </c>
      <c r="C9" s="31">
        <v>164806.88829999999</v>
      </c>
      <c r="D9" s="56">
        <f t="shared" si="0"/>
        <v>5.1929401108480437</v>
      </c>
      <c r="E9" s="28">
        <f t="shared" si="1"/>
        <v>1.7955121285179527</v>
      </c>
      <c r="G9" s="29">
        <v>0.48</v>
      </c>
      <c r="H9" s="29">
        <v>0.6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110830.3744</v>
      </c>
      <c r="C10" s="31">
        <v>275984.1704</v>
      </c>
      <c r="D10" s="56">
        <f t="shared" si="0"/>
        <v>8.6960519867377499</v>
      </c>
      <c r="E10" s="28">
        <f t="shared" si="1"/>
        <v>2.4901492203205984</v>
      </c>
      <c r="G10" s="29">
        <v>1.0999999999999999</v>
      </c>
      <c r="H10" s="29">
        <v>1.04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4969.5392000000002</v>
      </c>
      <c r="C11" s="31">
        <v>11317.900299999999</v>
      </c>
      <c r="D11" s="56">
        <f t="shared" si="0"/>
        <v>0.35661845839515866</v>
      </c>
      <c r="E11" s="28">
        <f t="shared" si="1"/>
        <v>2.2774546782929086</v>
      </c>
      <c r="G11" s="29">
        <v>4.24</v>
      </c>
      <c r="H11" s="29">
        <v>3.5700000000000003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132479.69709999999</v>
      </c>
      <c r="C12" s="31">
        <v>372691.81819999998</v>
      </c>
      <c r="D12" s="56">
        <f t="shared" si="0"/>
        <v>11.743236655210042</v>
      </c>
      <c r="E12" s="28">
        <f t="shared" si="1"/>
        <v>2.8131995042129367</v>
      </c>
      <c r="G12" s="29">
        <v>1.01</v>
      </c>
      <c r="H12" s="29">
        <v>1.22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32" t="s">
        <v>11</v>
      </c>
      <c r="B13" s="30">
        <v>70927.956200000001</v>
      </c>
      <c r="C13" s="26">
        <v>203622.3119</v>
      </c>
      <c r="D13" s="56">
        <f t="shared" si="0"/>
        <v>6.4159846826567444</v>
      </c>
      <c r="E13" s="28">
        <f t="shared" si="1"/>
        <v>2.8708329241270314</v>
      </c>
      <c r="G13" s="29">
        <v>0.62</v>
      </c>
      <c r="H13" s="29">
        <v>0.6</v>
      </c>
      <c r="I13" s="9"/>
      <c r="J13" s="9"/>
      <c r="K13" s="9"/>
      <c r="L13" s="9"/>
      <c r="M13" s="9"/>
      <c r="N13" s="9"/>
      <c r="O13" s="9"/>
    </row>
    <row r="14" spans="1:15" s="17" customFormat="1" ht="12.75" customHeight="1">
      <c r="A14" s="25" t="s">
        <v>20</v>
      </c>
      <c r="B14" s="30">
        <v>148884.7236</v>
      </c>
      <c r="C14" s="31">
        <v>458544.05180000002</v>
      </c>
      <c r="D14" s="56">
        <f t="shared" si="0"/>
        <v>14.448375451689197</v>
      </c>
      <c r="E14" s="28">
        <f t="shared" si="1"/>
        <v>3.0798596438405856</v>
      </c>
      <c r="G14" s="29">
        <v>1.71</v>
      </c>
      <c r="H14" s="29">
        <v>1.5699999999999998</v>
      </c>
      <c r="I14" s="2"/>
      <c r="J14" s="2"/>
      <c r="K14" s="2"/>
      <c r="L14" s="2"/>
      <c r="M14" s="2"/>
      <c r="N14" s="2"/>
      <c r="O14" s="2"/>
    </row>
    <row r="15" spans="1:15" s="17" customFormat="1" ht="12.75" customHeight="1">
      <c r="A15" s="33" t="s">
        <v>21</v>
      </c>
      <c r="B15" s="30">
        <v>118285.0251</v>
      </c>
      <c r="C15" s="31">
        <v>379144.38380000001</v>
      </c>
      <c r="D15" s="56">
        <f t="shared" si="0"/>
        <v>11.946552105600221</v>
      </c>
      <c r="E15" s="28">
        <f t="shared" si="1"/>
        <v>3.2053455919670766</v>
      </c>
      <c r="G15" s="29">
        <v>0.54</v>
      </c>
      <c r="H15" s="29">
        <v>0.64</v>
      </c>
      <c r="I15" s="9"/>
      <c r="J15" s="9"/>
      <c r="K15" s="9"/>
      <c r="L15" s="9"/>
      <c r="M15" s="9"/>
      <c r="N15" s="9"/>
      <c r="O15" s="9"/>
    </row>
    <row r="16" spans="1:15" s="17" customFormat="1" ht="12.75" customHeight="1">
      <c r="A16" s="33" t="s">
        <v>22</v>
      </c>
      <c r="B16" s="30">
        <v>200729.48989999999</v>
      </c>
      <c r="C16" s="31">
        <v>748900.7807</v>
      </c>
      <c r="D16" s="56">
        <f t="shared" si="0"/>
        <v>23.597295860979163</v>
      </c>
      <c r="E16" s="28">
        <f t="shared" si="1"/>
        <v>3.730895650026758</v>
      </c>
      <c r="G16" s="29">
        <v>0.6</v>
      </c>
      <c r="H16" s="29">
        <v>0.53</v>
      </c>
      <c r="I16" s="2"/>
      <c r="J16" s="2"/>
      <c r="K16" s="2"/>
      <c r="L16" s="2"/>
      <c r="M16" s="2"/>
      <c r="N16" s="2"/>
      <c r="O16" s="2"/>
    </row>
    <row r="17" spans="1:15" s="17" customFormat="1" ht="12.75" customHeight="1">
      <c r="A17" s="33" t="s">
        <v>23</v>
      </c>
      <c r="B17" s="30">
        <v>23850.089</v>
      </c>
      <c r="C17" s="26">
        <v>57632.665999999997</v>
      </c>
      <c r="D17" s="56">
        <f t="shared" si="0"/>
        <v>1.8159616145516915</v>
      </c>
      <c r="E17" s="28">
        <f t="shared" si="1"/>
        <v>2.4164549658493937</v>
      </c>
      <c r="G17" s="29">
        <v>1.82</v>
      </c>
      <c r="H17" s="29">
        <v>1.8800000000000001</v>
      </c>
      <c r="I17" s="9"/>
      <c r="J17" s="9"/>
      <c r="K17" s="9"/>
      <c r="L17" s="9"/>
      <c r="M17" s="9"/>
      <c r="N17" s="9"/>
      <c r="O17" s="9"/>
    </row>
    <row r="18" spans="1:15" s="17" customFormat="1" ht="12.75" customHeight="1">
      <c r="A18" s="34" t="s">
        <v>24</v>
      </c>
      <c r="B18" s="35">
        <v>14749.8043</v>
      </c>
      <c r="C18" s="49">
        <v>33641.589099999997</v>
      </c>
      <c r="D18" s="37">
        <f t="shared" si="0"/>
        <v>1.0600209689782629</v>
      </c>
      <c r="E18" s="38">
        <f t="shared" si="1"/>
        <v>2.2808159630972189</v>
      </c>
      <c r="F18" s="39"/>
      <c r="G18" s="40">
        <v>2.15</v>
      </c>
      <c r="H18" s="40">
        <v>1.92</v>
      </c>
      <c r="I18" s="2"/>
      <c r="J18" s="2"/>
      <c r="K18" s="2"/>
      <c r="L18" s="2"/>
      <c r="M18" s="2"/>
      <c r="N18" s="2"/>
      <c r="O18" s="2"/>
    </row>
    <row r="19" spans="1:15" s="17" customFormat="1" ht="12.75" customHeight="1">
      <c r="A19" s="41"/>
      <c r="B19" s="60"/>
      <c r="C19" s="60"/>
      <c r="I19" s="9"/>
      <c r="J19" s="9"/>
      <c r="K19" s="9"/>
      <c r="L19" s="9"/>
      <c r="M19" s="9"/>
      <c r="N19" s="9"/>
      <c r="O19" s="9"/>
    </row>
    <row r="20" spans="1:15" s="17" customFormat="1" ht="12.5">
      <c r="A20" s="42" t="s">
        <v>25</v>
      </c>
      <c r="I20" s="2"/>
      <c r="J20" s="2"/>
      <c r="K20" s="2"/>
      <c r="L20" s="9"/>
      <c r="M20" s="9"/>
      <c r="N20" s="9"/>
      <c r="O20" s="9"/>
    </row>
    <row r="21" spans="1:15" s="17" customFormat="1" ht="12.5">
      <c r="A21" s="42" t="s">
        <v>26</v>
      </c>
      <c r="J21" s="2"/>
      <c r="K21" s="2"/>
      <c r="L21" s="2"/>
      <c r="M21" s="2"/>
      <c r="N21" s="2"/>
      <c r="O21" s="2"/>
    </row>
    <row r="22" spans="1:15" s="17" customFormat="1" ht="10.5">
      <c r="A22" s="41"/>
      <c r="D22" s="43"/>
      <c r="F22" s="44"/>
    </row>
    <row r="23" spans="1:15" s="17" customFormat="1" ht="10.5">
      <c r="A23" s="41" t="s">
        <v>28</v>
      </c>
      <c r="D23" s="43"/>
      <c r="F23" s="45"/>
    </row>
    <row r="24" spans="1:15" s="17" customFormat="1" ht="10.5">
      <c r="A24" s="17" t="s">
        <v>29</v>
      </c>
      <c r="D24" s="43"/>
    </row>
    <row r="25" spans="1:15" ht="10.5">
      <c r="A25" s="41" t="s">
        <v>30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40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59">
        <v>967085</v>
      </c>
      <c r="C5" s="14">
        <v>2786208</v>
      </c>
      <c r="D5" s="15">
        <f>100*(C5/C$5)</f>
        <v>100</v>
      </c>
      <c r="E5" s="16">
        <f>C5/B5</f>
        <v>2.88103734418381</v>
      </c>
      <c r="F5" s="17"/>
      <c r="G5" s="18">
        <v>0.22</v>
      </c>
      <c r="H5" s="18">
        <v>0.2</v>
      </c>
      <c r="I5" s="2"/>
      <c r="J5" s="2"/>
      <c r="K5" s="2"/>
      <c r="L5" s="2"/>
      <c r="M5" s="2"/>
      <c r="N5" s="2"/>
      <c r="O5" s="2"/>
    </row>
    <row r="6" spans="1:15" s="17" customFormat="1" ht="7.5" customHeight="1">
      <c r="A6" s="53"/>
      <c r="B6" s="20"/>
      <c r="C6" s="20"/>
      <c r="D6" s="55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54" t="s">
        <v>4</v>
      </c>
      <c r="B7" s="57">
        <v>90975</v>
      </c>
      <c r="C7" s="58">
        <v>275649</v>
      </c>
      <c r="D7" s="56">
        <f>100*(C7/C$5)</f>
        <v>9.8933389036281572</v>
      </c>
      <c r="E7" s="28">
        <f>C7/B7</f>
        <v>3.0299422918384171</v>
      </c>
      <c r="G7" s="29">
        <v>0.8</v>
      </c>
      <c r="H7" s="29">
        <v>0.77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26">
        <v>68686</v>
      </c>
      <c r="C8" s="26">
        <v>166093</v>
      </c>
      <c r="D8" s="56">
        <f t="shared" ref="D8:D19" si="0">100*(C8/C$5)</f>
        <v>5.9612563024727514</v>
      </c>
      <c r="E8" s="28">
        <f t="shared" ref="E8:E19" si="1">C8/B8</f>
        <v>2.4181492589465101</v>
      </c>
      <c r="G8" s="29">
        <v>1.2</v>
      </c>
      <c r="H8" s="29">
        <v>1.22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78100</v>
      </c>
      <c r="C9" s="31">
        <v>140302</v>
      </c>
      <c r="D9" s="56">
        <f t="shared" si="0"/>
        <v>5.0355895898655092</v>
      </c>
      <c r="E9" s="28">
        <f t="shared" si="1"/>
        <v>1.7964404609475031</v>
      </c>
      <c r="G9" s="29">
        <v>0.85000000000000009</v>
      </c>
      <c r="H9" s="29">
        <v>0.9900000000000001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104563</v>
      </c>
      <c r="C10" s="31">
        <v>245633</v>
      </c>
      <c r="D10" s="56">
        <f t="shared" si="0"/>
        <v>8.8160323995911281</v>
      </c>
      <c r="E10" s="28">
        <f t="shared" si="1"/>
        <v>2.349138796706292</v>
      </c>
      <c r="G10" s="29">
        <v>0.65</v>
      </c>
      <c r="H10" s="29">
        <v>0.62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5133</v>
      </c>
      <c r="C11" s="31">
        <v>10156</v>
      </c>
      <c r="D11" s="56">
        <f t="shared" si="0"/>
        <v>0.36450975662979934</v>
      </c>
      <c r="E11" s="28">
        <f t="shared" si="1"/>
        <v>1.9785700370153907</v>
      </c>
      <c r="G11" s="29">
        <v>6.65</v>
      </c>
      <c r="H11" s="29">
        <v>6.17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25364</v>
      </c>
      <c r="C12" s="31">
        <v>55500</v>
      </c>
      <c r="D12" s="56">
        <f t="shared" si="0"/>
        <v>1.9919546566516213</v>
      </c>
      <c r="E12" s="28">
        <f t="shared" si="1"/>
        <v>2.1881406718183252</v>
      </c>
      <c r="G12" s="29">
        <v>0.38</v>
      </c>
      <c r="H12" s="29">
        <v>0.36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104018</v>
      </c>
      <c r="C13" s="31">
        <v>314287</v>
      </c>
      <c r="D13" s="56">
        <f t="shared" si="0"/>
        <v>11.280098255406632</v>
      </c>
      <c r="E13" s="28">
        <f t="shared" si="1"/>
        <v>3.0214674383279818</v>
      </c>
      <c r="G13" s="29">
        <v>0.63</v>
      </c>
      <c r="H13" s="29">
        <v>0.62</v>
      </c>
      <c r="I13" s="2"/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61510</v>
      </c>
      <c r="C14" s="26">
        <v>177342</v>
      </c>
      <c r="D14" s="56">
        <f t="shared" si="0"/>
        <v>6.3649950039623748</v>
      </c>
      <c r="E14" s="28">
        <f t="shared" si="1"/>
        <v>2.8831409526906193</v>
      </c>
      <c r="G14" s="29">
        <v>1.1199999999999999</v>
      </c>
      <c r="H14" s="29">
        <v>1.1499999999999999</v>
      </c>
      <c r="I14" s="9"/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108914</v>
      </c>
      <c r="C15" s="31">
        <v>303300</v>
      </c>
      <c r="D15" s="56">
        <f t="shared" si="0"/>
        <v>10.8857630155394</v>
      </c>
      <c r="E15" s="28">
        <f t="shared" si="1"/>
        <v>2.7847659621352627</v>
      </c>
      <c r="G15" s="29">
        <v>0.84</v>
      </c>
      <c r="H15" s="29">
        <v>0.73</v>
      </c>
      <c r="I15" s="2"/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106764</v>
      </c>
      <c r="C16" s="31">
        <v>350508</v>
      </c>
      <c r="D16" s="56">
        <f t="shared" si="0"/>
        <v>12.580108879164801</v>
      </c>
      <c r="E16" s="28">
        <f t="shared" si="1"/>
        <v>3.2830167472181633</v>
      </c>
      <c r="G16" s="29">
        <v>0.64</v>
      </c>
      <c r="H16" s="29">
        <v>0.72</v>
      </c>
      <c r="I16" s="9"/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175774</v>
      </c>
      <c r="C17" s="31">
        <v>659073</v>
      </c>
      <c r="D17" s="56">
        <f t="shared" si="0"/>
        <v>23.654838404024396</v>
      </c>
      <c r="E17" s="28">
        <f t="shared" si="1"/>
        <v>3.7495477146790765</v>
      </c>
      <c r="G17" s="29">
        <v>0.48</v>
      </c>
      <c r="H17" s="29">
        <v>0.38</v>
      </c>
      <c r="I17" s="2"/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23212</v>
      </c>
      <c r="C18" s="26">
        <v>54978</v>
      </c>
      <c r="D18" s="56">
        <f t="shared" si="0"/>
        <v>1.9732195155566277</v>
      </c>
      <c r="E18" s="28">
        <f t="shared" si="1"/>
        <v>2.3685162846803376</v>
      </c>
      <c r="G18" s="29">
        <v>2.8400000000000003</v>
      </c>
      <c r="H18" s="29">
        <v>2.93</v>
      </c>
      <c r="I18" s="9"/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14072</v>
      </c>
      <c r="C19" s="49">
        <v>33387</v>
      </c>
      <c r="D19" s="37">
        <f t="shared" si="0"/>
        <v>1.198295317506805</v>
      </c>
      <c r="E19" s="38">
        <f t="shared" si="1"/>
        <v>2.3725838544627629</v>
      </c>
      <c r="F19" s="39"/>
      <c r="G19" s="40">
        <v>3.15</v>
      </c>
      <c r="H19" s="40">
        <v>2.91</v>
      </c>
      <c r="I19" s="2"/>
      <c r="J19" s="2"/>
      <c r="K19" s="2"/>
      <c r="L19" s="2"/>
      <c r="M19" s="2"/>
      <c r="N19" s="2"/>
      <c r="O19" s="2"/>
    </row>
    <row r="20" spans="1:15" s="17" customFormat="1" ht="12.75" customHeight="1">
      <c r="A20" s="41"/>
      <c r="B20" s="60"/>
      <c r="C20" s="60"/>
      <c r="I20" s="9"/>
      <c r="J20" s="9"/>
      <c r="K20" s="9"/>
      <c r="L20" s="9"/>
      <c r="M20" s="9"/>
      <c r="N20" s="9"/>
      <c r="O20" s="9"/>
    </row>
    <row r="21" spans="1:15" s="17" customFormat="1" ht="12.5">
      <c r="A21" s="42" t="s">
        <v>25</v>
      </c>
      <c r="I21" s="2"/>
      <c r="J21" s="2"/>
      <c r="K21" s="2"/>
      <c r="L21" s="9"/>
      <c r="M21" s="9"/>
      <c r="N21" s="9"/>
      <c r="O21" s="9"/>
    </row>
    <row r="22" spans="1:15" s="17" customFormat="1" ht="12.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  <c r="J23" s="9"/>
      <c r="K23" s="9"/>
      <c r="L23" s="9"/>
      <c r="M23" s="9"/>
      <c r="N23" s="9"/>
      <c r="O23" s="9"/>
    </row>
    <row r="24" spans="1:15" s="17" customFormat="1" ht="10.5">
      <c r="A24" s="41"/>
      <c r="D24" s="43"/>
      <c r="F24" s="44"/>
    </row>
    <row r="25" spans="1:15" s="17" customFormat="1" ht="10.5">
      <c r="A25" s="41" t="s">
        <v>28</v>
      </c>
      <c r="D25" s="43"/>
      <c r="F25" s="45"/>
    </row>
    <row r="26" spans="1:15" s="17" customFormat="1" ht="10.5">
      <c r="A26" s="17" t="s">
        <v>29</v>
      </c>
      <c r="D26" s="43"/>
    </row>
    <row r="27" spans="1:15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12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16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13">
        <v>873873</v>
      </c>
      <c r="C5" s="14">
        <v>2657280</v>
      </c>
      <c r="D5" s="15">
        <f>100*(C5/C$5)</f>
        <v>100</v>
      </c>
      <c r="E5" s="16">
        <f>C5/B5</f>
        <v>3.0408079892615976</v>
      </c>
      <c r="F5" s="17"/>
      <c r="G5" s="18">
        <v>0.13999999999999999</v>
      </c>
      <c r="H5" s="18">
        <v>0.14000000000000001</v>
      </c>
      <c r="I5" s="2"/>
      <c r="J5" s="2"/>
      <c r="K5" s="2"/>
      <c r="L5" s="2"/>
      <c r="M5" s="2"/>
      <c r="N5" s="2"/>
      <c r="O5" s="2"/>
    </row>
    <row r="6" spans="1:15" s="17" customFormat="1" ht="6" customHeight="1">
      <c r="A6" s="20"/>
      <c r="B6" s="21"/>
      <c r="C6" s="22"/>
      <c r="D6" s="23"/>
      <c r="E6" s="24"/>
      <c r="G6" s="21"/>
      <c r="H6" s="22"/>
      <c r="I6" s="9"/>
      <c r="J6" s="9"/>
      <c r="K6" s="9"/>
      <c r="L6" s="9"/>
      <c r="M6" s="9"/>
      <c r="N6" s="9"/>
      <c r="O6" s="9"/>
    </row>
    <row r="7" spans="1:15" s="17" customFormat="1" ht="12.75" customHeight="1">
      <c r="A7" s="25" t="s">
        <v>4</v>
      </c>
      <c r="B7" s="26">
        <v>86327</v>
      </c>
      <c r="C7" s="26">
        <v>266645</v>
      </c>
      <c r="D7" s="27">
        <f t="shared" ref="D7:D19" si="0">100*(C7/C$5)</f>
        <v>10.034508971579962</v>
      </c>
      <c r="E7" s="28">
        <f>C7/B7</f>
        <v>3.0887787134963567</v>
      </c>
      <c r="G7" s="29">
        <v>0.53</v>
      </c>
      <c r="H7" s="29">
        <v>0.52</v>
      </c>
      <c r="I7" s="2"/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30">
        <v>64575</v>
      </c>
      <c r="C8" s="31">
        <v>159900</v>
      </c>
      <c r="D8" s="27">
        <f t="shared" si="0"/>
        <v>6.0174313583815033</v>
      </c>
      <c r="E8" s="28">
        <f t="shared" ref="E8:E19" si="1">C8/B8</f>
        <v>2.4761904761904763</v>
      </c>
      <c r="G8" s="29">
        <v>0.83</v>
      </c>
      <c r="H8" s="29">
        <v>0.82000000000000006</v>
      </c>
      <c r="I8" s="9"/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47451</v>
      </c>
      <c r="C9" s="31">
        <v>111954</v>
      </c>
      <c r="D9" s="27">
        <f t="shared" si="0"/>
        <v>4.2131051300578033</v>
      </c>
      <c r="E9" s="28">
        <f t="shared" si="1"/>
        <v>2.3593601820825696</v>
      </c>
      <c r="G9" s="29">
        <v>0.89</v>
      </c>
      <c r="H9" s="29">
        <v>0.86</v>
      </c>
      <c r="I9" s="2"/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95200</v>
      </c>
      <c r="C10" s="31">
        <v>236906</v>
      </c>
      <c r="D10" s="27">
        <f t="shared" si="0"/>
        <v>8.9153570568400777</v>
      </c>
      <c r="E10" s="28">
        <f t="shared" si="1"/>
        <v>2.4885084033613447</v>
      </c>
      <c r="G10" s="29">
        <v>0.41000000000000003</v>
      </c>
      <c r="H10" s="29">
        <v>0.41000000000000003</v>
      </c>
      <c r="I10" s="9"/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3004</v>
      </c>
      <c r="C11" s="31">
        <v>6847</v>
      </c>
      <c r="D11" s="27">
        <f t="shared" si="0"/>
        <v>0.25766949662813105</v>
      </c>
      <c r="E11" s="28">
        <f t="shared" si="1"/>
        <v>2.2792942743009319</v>
      </c>
      <c r="G11" s="29">
        <v>3.93</v>
      </c>
      <c r="H11" s="29">
        <v>3.3300000000000005</v>
      </c>
      <c r="I11" s="2"/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21304</v>
      </c>
      <c r="C12" s="31">
        <v>51966</v>
      </c>
      <c r="D12" s="27">
        <f t="shared" si="0"/>
        <v>1.9556087427745665</v>
      </c>
      <c r="E12" s="28">
        <f t="shared" si="1"/>
        <v>2.4392602328201276</v>
      </c>
      <c r="G12" s="29">
        <v>0.21</v>
      </c>
      <c r="H12" s="29">
        <v>0.2</v>
      </c>
      <c r="I12" s="9"/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94470</v>
      </c>
      <c r="C13" s="26">
        <v>268896</v>
      </c>
      <c r="D13" s="27">
        <f t="shared" si="0"/>
        <v>10.119219653179192</v>
      </c>
      <c r="E13" s="28">
        <f t="shared" si="1"/>
        <v>2.8463639250555732</v>
      </c>
      <c r="G13" s="29">
        <v>0.49</v>
      </c>
      <c r="H13" s="29">
        <v>0.51</v>
      </c>
      <c r="I13" s="2"/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59003</v>
      </c>
      <c r="C14" s="31">
        <v>183988</v>
      </c>
      <c r="D14" s="27">
        <f t="shared" si="0"/>
        <v>6.9239222061657033</v>
      </c>
      <c r="E14" s="28">
        <f t="shared" si="1"/>
        <v>3.1182821212480722</v>
      </c>
      <c r="G14" s="29">
        <v>0.72</v>
      </c>
      <c r="H14" s="29">
        <v>0.72</v>
      </c>
      <c r="I14" s="9"/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99926</v>
      </c>
      <c r="C15" s="31">
        <v>305874</v>
      </c>
      <c r="D15" s="27">
        <f t="shared" si="0"/>
        <v>11.510792991329479</v>
      </c>
      <c r="E15" s="28">
        <f t="shared" si="1"/>
        <v>3.0610051438064168</v>
      </c>
      <c r="G15" s="29">
        <v>0.5</v>
      </c>
      <c r="H15" s="29">
        <v>0.43</v>
      </c>
      <c r="I15" s="2"/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107109</v>
      </c>
      <c r="C16" s="31">
        <v>361974</v>
      </c>
      <c r="D16" s="27">
        <f t="shared" si="0"/>
        <v>13.621974349710984</v>
      </c>
      <c r="E16" s="28">
        <f t="shared" si="1"/>
        <v>3.3794919194465449</v>
      </c>
      <c r="G16" s="29">
        <v>0.42</v>
      </c>
      <c r="H16" s="29">
        <v>0.44999999999999996</v>
      </c>
      <c r="I16" s="9"/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161363</v>
      </c>
      <c r="C17" s="26">
        <v>617552</v>
      </c>
      <c r="D17" s="27">
        <f t="shared" si="0"/>
        <v>23.240004816955683</v>
      </c>
      <c r="E17" s="28">
        <f t="shared" si="1"/>
        <v>3.8270979096818976</v>
      </c>
      <c r="G17" s="29">
        <v>0.3</v>
      </c>
      <c r="H17" s="29">
        <v>0.26</v>
      </c>
      <c r="I17" s="2"/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20298</v>
      </c>
      <c r="C18" s="31">
        <v>49870</v>
      </c>
      <c r="D18" s="27">
        <f t="shared" si="0"/>
        <v>1.8767310934489401</v>
      </c>
      <c r="E18" s="28">
        <f t="shared" si="1"/>
        <v>2.4568923046605575</v>
      </c>
      <c r="G18" s="29">
        <v>1.73</v>
      </c>
      <c r="H18" s="29">
        <v>1.94</v>
      </c>
      <c r="I18" s="9"/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13843</v>
      </c>
      <c r="C19" s="36">
        <v>34908</v>
      </c>
      <c r="D19" s="37">
        <f t="shared" si="0"/>
        <v>1.3136741329479769</v>
      </c>
      <c r="E19" s="38">
        <f t="shared" si="1"/>
        <v>2.521707722314527</v>
      </c>
      <c r="F19" s="39"/>
      <c r="G19" s="40">
        <v>2.0099999999999998</v>
      </c>
      <c r="H19" s="40">
        <v>1.81</v>
      </c>
      <c r="I19" s="2"/>
      <c r="J19" s="2"/>
      <c r="K19" s="2"/>
      <c r="L19" s="2"/>
      <c r="M19" s="2"/>
      <c r="N19" s="2"/>
      <c r="O19" s="2"/>
    </row>
    <row r="20" spans="1:15" s="17" customFormat="1" ht="12.75" customHeight="1">
      <c r="A20" s="41"/>
      <c r="I20" s="9"/>
      <c r="J20" s="9"/>
      <c r="K20" s="9"/>
      <c r="L20" s="9"/>
      <c r="M20" s="9"/>
      <c r="N20" s="9"/>
      <c r="O20" s="9"/>
    </row>
    <row r="21" spans="1:15" s="17" customFormat="1" ht="12.5">
      <c r="A21" s="42" t="s">
        <v>25</v>
      </c>
      <c r="I21" s="2"/>
      <c r="J21" s="2"/>
      <c r="K21" s="2"/>
      <c r="L21" s="9"/>
      <c r="M21" s="9"/>
      <c r="N21" s="9"/>
      <c r="O21" s="9"/>
    </row>
    <row r="22" spans="1:15" s="17" customFormat="1" ht="12.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  <c r="J23" s="9"/>
      <c r="K23" s="9"/>
      <c r="L23" s="9"/>
      <c r="M23" s="9"/>
      <c r="N23" s="9"/>
      <c r="O23" s="9"/>
    </row>
    <row r="24" spans="1:15" s="17" customFormat="1" ht="10.5">
      <c r="A24" s="41"/>
      <c r="D24" s="43"/>
      <c r="F24" s="44"/>
    </row>
    <row r="25" spans="1:15" s="17" customFormat="1" ht="10.5">
      <c r="A25" s="41" t="s">
        <v>28</v>
      </c>
      <c r="D25" s="43"/>
      <c r="F25" s="45"/>
    </row>
    <row r="26" spans="1:15" s="17" customFormat="1" ht="10.5">
      <c r="A26" s="17" t="s">
        <v>29</v>
      </c>
      <c r="D26" s="43"/>
    </row>
    <row r="27" spans="1:15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5" ht="12.75" customHeight="1">
      <c r="A1" s="1" t="s">
        <v>31</v>
      </c>
      <c r="H1" s="3" t="s">
        <v>13</v>
      </c>
    </row>
    <row r="2" spans="1:15" ht="12.75" customHeight="1">
      <c r="A2" s="1" t="s">
        <v>14</v>
      </c>
    </row>
    <row r="3" spans="1:15">
      <c r="A3" s="2" t="s">
        <v>15</v>
      </c>
    </row>
    <row r="4" spans="1:15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15" s="19" customFormat="1" ht="22.5" customHeight="1">
      <c r="A5" s="12" t="s">
        <v>19</v>
      </c>
      <c r="B5" s="13">
        <v>836466</v>
      </c>
      <c r="C5" s="14">
        <v>2672542</v>
      </c>
      <c r="D5" s="15">
        <f>100*(C5/C$5)</f>
        <v>100</v>
      </c>
      <c r="E5" s="16">
        <f>C5/B5</f>
        <v>3.195039607108956</v>
      </c>
      <c r="F5" s="17"/>
      <c r="G5" s="18">
        <v>0.47000000000000003</v>
      </c>
      <c r="H5" s="18">
        <v>0.47000000000000003</v>
      </c>
      <c r="J5" s="2"/>
      <c r="K5" s="2"/>
      <c r="L5" s="2"/>
      <c r="M5" s="2"/>
      <c r="N5" s="2"/>
      <c r="O5" s="2"/>
    </row>
    <row r="6" spans="1:15" s="17" customFormat="1" ht="6" customHeight="1">
      <c r="A6" s="20"/>
      <c r="B6" s="21"/>
      <c r="C6" s="22"/>
      <c r="D6" s="23"/>
      <c r="E6" s="24"/>
      <c r="G6" s="21"/>
      <c r="H6" s="22"/>
      <c r="J6" s="9"/>
      <c r="K6" s="9"/>
      <c r="L6" s="9"/>
      <c r="M6" s="9"/>
      <c r="N6" s="9"/>
      <c r="O6" s="9"/>
    </row>
    <row r="7" spans="1:15" s="17" customFormat="1" ht="12.75" customHeight="1">
      <c r="A7" s="25" t="s">
        <v>4</v>
      </c>
      <c r="B7" s="26">
        <v>76968</v>
      </c>
      <c r="C7" s="26">
        <v>246575</v>
      </c>
      <c r="D7" s="27">
        <f t="shared" ref="D7:D15" si="0">100*(C7/C$5)</f>
        <v>9.2262347981809079</v>
      </c>
      <c r="E7" s="28">
        <f>C7/B7</f>
        <v>3.2036040952083984</v>
      </c>
      <c r="G7" s="46">
        <v>1.35</v>
      </c>
      <c r="H7" s="46">
        <v>1.6199999999999999</v>
      </c>
      <c r="J7" s="2"/>
      <c r="K7" s="2"/>
      <c r="L7" s="2"/>
      <c r="M7" s="2"/>
      <c r="N7" s="2"/>
      <c r="O7" s="2"/>
    </row>
    <row r="8" spans="1:15" s="17" customFormat="1" ht="12.75" customHeight="1">
      <c r="A8" s="25" t="s">
        <v>5</v>
      </c>
      <c r="B8" s="30">
        <v>60792</v>
      </c>
      <c r="C8" s="31">
        <v>154777</v>
      </c>
      <c r="D8" s="27">
        <f t="shared" si="0"/>
        <v>5.7913776471988099</v>
      </c>
      <c r="E8" s="28">
        <f t="shared" ref="E8:E15" si="1">C8/B8</f>
        <v>2.5460093433346493</v>
      </c>
      <c r="G8" s="46">
        <v>1.54</v>
      </c>
      <c r="H8" s="46">
        <v>1.6500000000000001</v>
      </c>
      <c r="J8" s="9"/>
      <c r="K8" s="9"/>
      <c r="L8" s="9"/>
      <c r="M8" s="9"/>
      <c r="N8" s="9"/>
      <c r="O8" s="9"/>
    </row>
    <row r="9" spans="1:15" s="17" customFormat="1" ht="12.75" customHeight="1">
      <c r="A9" s="25" t="s">
        <v>6</v>
      </c>
      <c r="B9" s="30">
        <v>38376</v>
      </c>
      <c r="C9" s="31">
        <v>98465</v>
      </c>
      <c r="D9" s="27">
        <f t="shared" si="0"/>
        <v>3.6843200219117231</v>
      </c>
      <c r="E9" s="28">
        <f t="shared" si="1"/>
        <v>2.5657963310402336</v>
      </c>
      <c r="G9" s="46">
        <v>1.47</v>
      </c>
      <c r="H9" s="46">
        <v>1.55</v>
      </c>
      <c r="J9" s="2"/>
      <c r="K9" s="2"/>
      <c r="L9" s="2"/>
      <c r="M9" s="2"/>
      <c r="N9" s="2"/>
      <c r="O9" s="2"/>
    </row>
    <row r="10" spans="1:15" s="17" customFormat="1" ht="12.75" customHeight="1">
      <c r="A10" s="25" t="s">
        <v>7</v>
      </c>
      <c r="B10" s="30">
        <v>97250</v>
      </c>
      <c r="C10" s="31">
        <v>241280</v>
      </c>
      <c r="D10" s="27">
        <f t="shared" si="0"/>
        <v>9.0281088192440002</v>
      </c>
      <c r="E10" s="28">
        <f t="shared" si="1"/>
        <v>2.4810282776349615</v>
      </c>
      <c r="G10" s="46">
        <v>2.6</v>
      </c>
      <c r="H10" s="46">
        <v>2.41</v>
      </c>
      <c r="J10" s="9"/>
      <c r="K10" s="9"/>
      <c r="L10" s="9"/>
      <c r="M10" s="9"/>
      <c r="N10" s="9"/>
      <c r="O10" s="9"/>
    </row>
    <row r="11" spans="1:15" s="17" customFormat="1" ht="12.75" customHeight="1">
      <c r="A11" s="25" t="s">
        <v>8</v>
      </c>
      <c r="B11" s="30">
        <v>4549</v>
      </c>
      <c r="C11" s="31">
        <v>9610</v>
      </c>
      <c r="D11" s="27">
        <f t="shared" si="0"/>
        <v>0.35958274930758805</v>
      </c>
      <c r="E11" s="28">
        <f t="shared" si="1"/>
        <v>2.1125522092767639</v>
      </c>
      <c r="G11" s="46">
        <v>5.99</v>
      </c>
      <c r="H11" s="46">
        <v>5.48</v>
      </c>
      <c r="J11" s="2"/>
      <c r="K11" s="2"/>
      <c r="L11" s="2"/>
      <c r="M11" s="2"/>
      <c r="N11" s="2"/>
      <c r="O11" s="2"/>
    </row>
    <row r="12" spans="1:15" s="17" customFormat="1" ht="12.75" customHeight="1">
      <c r="A12" s="25" t="s">
        <v>9</v>
      </c>
      <c r="B12" s="30">
        <v>23066</v>
      </c>
      <c r="C12" s="31">
        <v>51345</v>
      </c>
      <c r="D12" s="27">
        <f t="shared" si="0"/>
        <v>1.9212046059519365</v>
      </c>
      <c r="E12" s="28">
        <f t="shared" si="1"/>
        <v>2.2260036417237492</v>
      </c>
      <c r="G12" s="46">
        <v>6.3</v>
      </c>
      <c r="H12" s="46">
        <v>6.5100000000000007</v>
      </c>
      <c r="J12" s="9"/>
      <c r="K12" s="9"/>
      <c r="L12" s="9"/>
      <c r="M12" s="9"/>
      <c r="N12" s="9"/>
      <c r="O12" s="9"/>
    </row>
    <row r="13" spans="1:15" s="17" customFormat="1" ht="12.75" customHeight="1">
      <c r="A13" s="25" t="s">
        <v>10</v>
      </c>
      <c r="B13" s="30">
        <v>93248</v>
      </c>
      <c r="C13" s="30">
        <v>285934</v>
      </c>
      <c r="D13" s="27">
        <f t="shared" si="0"/>
        <v>10.698952532832037</v>
      </c>
      <c r="E13" s="28">
        <f t="shared" si="1"/>
        <v>3.0663821207961566</v>
      </c>
      <c r="G13" s="46">
        <v>1.7000000000000002</v>
      </c>
      <c r="H13" s="46">
        <v>1.71</v>
      </c>
      <c r="J13" s="2"/>
      <c r="K13" s="2"/>
      <c r="L13" s="2"/>
      <c r="M13" s="2"/>
      <c r="N13" s="2"/>
      <c r="O13" s="2"/>
    </row>
    <row r="14" spans="1:15" s="17" customFormat="1" ht="12.75" customHeight="1">
      <c r="A14" s="32" t="s">
        <v>11</v>
      </c>
      <c r="B14" s="30">
        <v>51593</v>
      </c>
      <c r="C14" s="30">
        <v>182522</v>
      </c>
      <c r="D14" s="27">
        <f t="shared" si="0"/>
        <v>6.8295278427803945</v>
      </c>
      <c r="E14" s="28">
        <f t="shared" si="1"/>
        <v>3.5377279863547382</v>
      </c>
      <c r="G14" s="46">
        <v>1.53</v>
      </c>
      <c r="H14" s="46">
        <v>1.67</v>
      </c>
      <c r="J14" s="9"/>
      <c r="K14" s="9"/>
      <c r="L14" s="9"/>
      <c r="M14" s="9"/>
      <c r="N14" s="9"/>
      <c r="O14" s="9"/>
    </row>
    <row r="15" spans="1:15" s="17" customFormat="1" ht="12.75" customHeight="1">
      <c r="A15" s="25" t="s">
        <v>20</v>
      </c>
      <c r="B15" s="30">
        <v>83835</v>
      </c>
      <c r="C15" s="30">
        <v>250137</v>
      </c>
      <c r="D15" s="27">
        <f t="shared" si="0"/>
        <v>9.3595161460512131</v>
      </c>
      <c r="E15" s="28">
        <f t="shared" si="1"/>
        <v>2.9836822329575954</v>
      </c>
      <c r="G15" s="46">
        <v>1.5699999999999998</v>
      </c>
      <c r="H15" s="46">
        <v>1.79</v>
      </c>
      <c r="J15" s="2"/>
      <c r="K15" s="2"/>
      <c r="L15" s="2"/>
      <c r="M15" s="2"/>
      <c r="N15" s="2"/>
      <c r="O15" s="2"/>
    </row>
    <row r="16" spans="1:15" s="17" customFormat="1" ht="12.75" customHeight="1">
      <c r="A16" s="33" t="s">
        <v>21</v>
      </c>
      <c r="B16" s="30">
        <v>106322</v>
      </c>
      <c r="C16" s="30">
        <v>378894</v>
      </c>
      <c r="D16" s="27">
        <f>100*(C16/C$5)</f>
        <v>14.177288888256948</v>
      </c>
      <c r="E16" s="28">
        <f>C16/B16</f>
        <v>3.5636462820488704</v>
      </c>
      <c r="G16" s="46">
        <v>1.18</v>
      </c>
      <c r="H16" s="46">
        <v>1.37</v>
      </c>
      <c r="J16" s="9"/>
      <c r="K16" s="9"/>
      <c r="L16" s="9"/>
      <c r="M16" s="9"/>
      <c r="N16" s="9"/>
      <c r="O16" s="9"/>
    </row>
    <row r="17" spans="1:15" s="17" customFormat="1" ht="12.75" customHeight="1">
      <c r="A17" s="33" t="s">
        <v>22</v>
      </c>
      <c r="B17" s="30">
        <v>169496</v>
      </c>
      <c r="C17" s="30">
        <v>695252</v>
      </c>
      <c r="D17" s="27">
        <f>100*(C17/C$5)</f>
        <v>26.014633259271509</v>
      </c>
      <c r="E17" s="28">
        <f>C17/B17</f>
        <v>4.1018785104073254</v>
      </c>
      <c r="G17" s="46">
        <v>1.38</v>
      </c>
      <c r="H17" s="46">
        <v>1.34</v>
      </c>
      <c r="J17" s="2"/>
      <c r="K17" s="2"/>
      <c r="L17" s="2"/>
      <c r="M17" s="2"/>
      <c r="N17" s="2"/>
      <c r="O17" s="2"/>
    </row>
    <row r="18" spans="1:15" s="17" customFormat="1" ht="12.75" customHeight="1">
      <c r="A18" s="33" t="s">
        <v>23</v>
      </c>
      <c r="B18" s="30">
        <v>19111</v>
      </c>
      <c r="C18" s="30">
        <v>46934</v>
      </c>
      <c r="D18" s="27">
        <f>100*(C18/C$5)</f>
        <v>1.7561557498441558</v>
      </c>
      <c r="E18" s="28">
        <f>C18/B18</f>
        <v>2.4558631154832296</v>
      </c>
      <c r="G18" s="46">
        <v>2.2200000000000002</v>
      </c>
      <c r="H18" s="46">
        <v>2.64</v>
      </c>
      <c r="J18" s="9"/>
      <c r="K18" s="9"/>
      <c r="L18" s="9"/>
      <c r="M18" s="9"/>
      <c r="N18" s="9"/>
      <c r="O18" s="9"/>
    </row>
    <row r="19" spans="1:15" s="17" customFormat="1" ht="12.75" customHeight="1">
      <c r="A19" s="34" t="s">
        <v>24</v>
      </c>
      <c r="B19" s="35">
        <v>11860</v>
      </c>
      <c r="C19" s="35">
        <v>30815</v>
      </c>
      <c r="D19" s="37">
        <f>100*(C19/C$5)</f>
        <v>1.1530221040492534</v>
      </c>
      <c r="E19" s="38">
        <f>C19/B19</f>
        <v>2.5982293423271501</v>
      </c>
      <c r="F19" s="47"/>
      <c r="G19" s="48">
        <v>3.08</v>
      </c>
      <c r="H19" s="48">
        <v>2.62</v>
      </c>
      <c r="J19" s="2"/>
      <c r="K19" s="2"/>
      <c r="L19" s="2"/>
      <c r="M19" s="2"/>
      <c r="N19" s="2"/>
      <c r="O19" s="2"/>
    </row>
    <row r="20" spans="1:15" s="17" customFormat="1" ht="12.75" customHeight="1">
      <c r="J20" s="9"/>
      <c r="K20" s="9"/>
      <c r="L20" s="9"/>
      <c r="M20" s="9"/>
      <c r="N20" s="9"/>
      <c r="O20" s="9"/>
    </row>
    <row r="21" spans="1:15" s="17" customFormat="1" ht="12.5">
      <c r="A21" s="42" t="s">
        <v>25</v>
      </c>
      <c r="J21" s="9"/>
      <c r="K21" s="9"/>
      <c r="L21" s="9"/>
      <c r="M21" s="9"/>
      <c r="N21" s="9"/>
      <c r="O21" s="9"/>
    </row>
    <row r="22" spans="1:15" s="17" customFormat="1" ht="12.5">
      <c r="A22" s="42" t="s">
        <v>26</v>
      </c>
      <c r="J22" s="2"/>
      <c r="K22" s="2"/>
      <c r="L22" s="2"/>
      <c r="M22" s="2"/>
      <c r="N22" s="2"/>
      <c r="O22" s="2"/>
    </row>
    <row r="23" spans="1:15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  <c r="J23" s="9"/>
      <c r="K23" s="9"/>
      <c r="L23" s="9"/>
      <c r="M23" s="9"/>
      <c r="N23" s="9"/>
      <c r="O23" s="9"/>
    </row>
    <row r="24" spans="1:15" s="17" customFormat="1" ht="10.5">
      <c r="A24" s="41"/>
      <c r="D24" s="43"/>
      <c r="F24" s="44"/>
    </row>
    <row r="25" spans="1:15" s="17" customFormat="1" ht="10.5">
      <c r="A25" s="41" t="s">
        <v>28</v>
      </c>
      <c r="D25" s="43"/>
      <c r="F25" s="45"/>
    </row>
    <row r="26" spans="1:15" s="17" customFormat="1" ht="10.5">
      <c r="A26" s="17" t="s">
        <v>29</v>
      </c>
      <c r="D26" s="43"/>
    </row>
    <row r="27" spans="1:15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33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891402</v>
      </c>
      <c r="C5" s="14">
        <v>2864076</v>
      </c>
      <c r="D5" s="15">
        <f>100*(C5/C$5)</f>
        <v>100</v>
      </c>
      <c r="E5" s="16">
        <f>C5/B5</f>
        <v>3.2130015413920994</v>
      </c>
      <c r="F5" s="17"/>
      <c r="G5" s="18">
        <v>0.56000000000000005</v>
      </c>
      <c r="H5" s="18">
        <v>0.7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83754</v>
      </c>
      <c r="C7" s="26">
        <v>278028</v>
      </c>
      <c r="D7" s="27">
        <f t="shared" ref="D7:D15" si="0">100*(C7/C$5)</f>
        <v>9.7074239650065142</v>
      </c>
      <c r="E7" s="28">
        <f>C7/B7</f>
        <v>3.3195787663872771</v>
      </c>
      <c r="G7" s="46">
        <v>1.3299999999999998</v>
      </c>
      <c r="H7" s="46">
        <v>1.63</v>
      </c>
    </row>
    <row r="8" spans="1:8" s="17" customFormat="1" ht="12.75" customHeight="1">
      <c r="A8" s="25" t="s">
        <v>5</v>
      </c>
      <c r="B8" s="30">
        <v>63782</v>
      </c>
      <c r="C8" s="31">
        <v>163611</v>
      </c>
      <c r="D8" s="27">
        <f t="shared" si="0"/>
        <v>5.7125229917083207</v>
      </c>
      <c r="E8" s="28">
        <f t="shared" ref="E8:E15" si="1">C8/B8</f>
        <v>2.5651594493744319</v>
      </c>
      <c r="G8" s="46">
        <v>1.39</v>
      </c>
      <c r="H8" s="46">
        <v>1.39</v>
      </c>
    </row>
    <row r="9" spans="1:8" s="17" customFormat="1" ht="12.75" customHeight="1">
      <c r="A9" s="25" t="s">
        <v>6</v>
      </c>
      <c r="B9" s="30">
        <v>46040</v>
      </c>
      <c r="C9" s="31">
        <v>111427</v>
      </c>
      <c r="D9" s="27">
        <f t="shared" si="0"/>
        <v>3.890504302260136</v>
      </c>
      <c r="E9" s="28">
        <f t="shared" si="1"/>
        <v>2.4202215464813204</v>
      </c>
      <c r="G9" s="46">
        <v>3.2300000000000004</v>
      </c>
      <c r="H9" s="46">
        <v>2.79</v>
      </c>
    </row>
    <row r="10" spans="1:8" s="17" customFormat="1" ht="12.75" customHeight="1">
      <c r="A10" s="25" t="s">
        <v>7</v>
      </c>
      <c r="B10" s="30">
        <v>103182</v>
      </c>
      <c r="C10" s="31">
        <v>254993</v>
      </c>
      <c r="D10" s="27">
        <f t="shared" si="0"/>
        <v>8.9031506147183244</v>
      </c>
      <c r="E10" s="28">
        <f t="shared" si="1"/>
        <v>2.4712934426547264</v>
      </c>
      <c r="G10" s="46">
        <v>2.6</v>
      </c>
      <c r="H10" s="46">
        <v>2.4899999999999998</v>
      </c>
    </row>
    <row r="11" spans="1:8" s="17" customFormat="1" ht="12.75" customHeight="1">
      <c r="A11" s="25" t="s">
        <v>8</v>
      </c>
      <c r="B11" s="30">
        <v>6199</v>
      </c>
      <c r="C11" s="31">
        <v>13356</v>
      </c>
      <c r="D11" s="27">
        <f t="shared" si="0"/>
        <v>0.46632840748639354</v>
      </c>
      <c r="E11" s="28">
        <f t="shared" si="1"/>
        <v>2.1545410550088726</v>
      </c>
      <c r="G11" s="46">
        <v>7.08</v>
      </c>
      <c r="H11" s="46">
        <v>6.2700000000000005</v>
      </c>
    </row>
    <row r="12" spans="1:8" s="17" customFormat="1" ht="12.75" customHeight="1">
      <c r="A12" s="25" t="s">
        <v>9</v>
      </c>
      <c r="B12" s="30">
        <v>24896</v>
      </c>
      <c r="C12" s="31">
        <v>59244</v>
      </c>
      <c r="D12" s="27">
        <f t="shared" si="0"/>
        <v>2.0685205280865451</v>
      </c>
      <c r="E12" s="28">
        <f t="shared" si="1"/>
        <v>2.379659383033419</v>
      </c>
      <c r="G12" s="46">
        <v>6.4</v>
      </c>
      <c r="H12" s="46">
        <v>6.2799999999999994</v>
      </c>
    </row>
    <row r="13" spans="1:8" s="17" customFormat="1" ht="12.75" customHeight="1">
      <c r="A13" s="25" t="s">
        <v>10</v>
      </c>
      <c r="B13" s="30">
        <v>101136</v>
      </c>
      <c r="C13" s="26">
        <v>316201</v>
      </c>
      <c r="D13" s="27">
        <f t="shared" si="0"/>
        <v>11.040244742108799</v>
      </c>
      <c r="E13" s="28">
        <f t="shared" si="1"/>
        <v>3.1264930390760957</v>
      </c>
      <c r="G13" s="46">
        <v>2.19</v>
      </c>
      <c r="H13" s="46">
        <v>2.4699999999999998</v>
      </c>
    </row>
    <row r="14" spans="1:8" s="17" customFormat="1" ht="12.75" customHeight="1">
      <c r="A14" s="32" t="s">
        <v>11</v>
      </c>
      <c r="B14" s="30">
        <v>59259</v>
      </c>
      <c r="C14" s="31">
        <v>184513</v>
      </c>
      <c r="D14" s="27">
        <f t="shared" si="0"/>
        <v>6.4423220612860836</v>
      </c>
      <c r="E14" s="28">
        <f t="shared" si="1"/>
        <v>3.1136704973084259</v>
      </c>
      <c r="G14" s="46">
        <v>1.34</v>
      </c>
      <c r="H14" s="46">
        <v>1.8499999999999999</v>
      </c>
    </row>
    <row r="15" spans="1:8" s="17" customFormat="1" ht="12.75" customHeight="1">
      <c r="A15" s="25" t="s">
        <v>20</v>
      </c>
      <c r="B15" s="30">
        <v>82780</v>
      </c>
      <c r="C15" s="30">
        <v>269757</v>
      </c>
      <c r="D15" s="27">
        <f t="shared" si="0"/>
        <v>9.4186397288340125</v>
      </c>
      <c r="E15" s="28">
        <f t="shared" si="1"/>
        <v>3.2587219135056777</v>
      </c>
      <c r="G15" s="46">
        <v>1.7500000000000002</v>
      </c>
      <c r="H15" s="46">
        <v>2.73</v>
      </c>
    </row>
    <row r="16" spans="1:8" s="17" customFormat="1" ht="12.75" customHeight="1">
      <c r="A16" s="33" t="s">
        <v>21</v>
      </c>
      <c r="B16" s="30">
        <v>111449</v>
      </c>
      <c r="C16" s="30">
        <v>405918</v>
      </c>
      <c r="D16" s="27">
        <f>100*(C16/C$5)</f>
        <v>14.172738432918679</v>
      </c>
      <c r="E16" s="28">
        <f>C16/B16</f>
        <v>3.6421861120333068</v>
      </c>
      <c r="G16" s="46">
        <v>1.6400000000000001</v>
      </c>
      <c r="H16" s="46">
        <v>2.41</v>
      </c>
    </row>
    <row r="17" spans="1:8" s="17" customFormat="1" ht="12.75" customHeight="1">
      <c r="A17" s="33" t="s">
        <v>22</v>
      </c>
      <c r="B17" s="30">
        <v>173145</v>
      </c>
      <c r="C17" s="30">
        <v>723032</v>
      </c>
      <c r="D17" s="27">
        <f>100*(C17/C$5)</f>
        <v>25.244860820732413</v>
      </c>
      <c r="E17" s="28">
        <f>C17/B17</f>
        <v>4.1758757111091862</v>
      </c>
      <c r="G17" s="46">
        <v>1.7000000000000002</v>
      </c>
      <c r="H17" s="46">
        <v>2.08</v>
      </c>
    </row>
    <row r="18" spans="1:8" s="17" customFormat="1" ht="12.75" customHeight="1">
      <c r="A18" s="33" t="s">
        <v>23</v>
      </c>
      <c r="B18" s="30">
        <v>21700</v>
      </c>
      <c r="C18" s="30">
        <v>50175</v>
      </c>
      <c r="D18" s="27">
        <f>100*(C18/C$5)</f>
        <v>1.7518739027874957</v>
      </c>
      <c r="E18" s="28">
        <f>C18/B18</f>
        <v>2.3122119815668203</v>
      </c>
      <c r="G18" s="46">
        <v>3.01</v>
      </c>
      <c r="H18" s="46">
        <v>3.16</v>
      </c>
    </row>
    <row r="19" spans="1:8" s="17" customFormat="1" ht="12.75" customHeight="1">
      <c r="A19" s="34" t="s">
        <v>24</v>
      </c>
      <c r="B19" s="35">
        <v>14080</v>
      </c>
      <c r="C19" s="35">
        <v>33821</v>
      </c>
      <c r="D19" s="37">
        <f>100*(C19/C$5)</f>
        <v>1.180869502066286</v>
      </c>
      <c r="E19" s="38">
        <f>C19/B19</f>
        <v>2.4020596590909089</v>
      </c>
      <c r="F19" s="47"/>
      <c r="G19" s="48">
        <v>3.51</v>
      </c>
      <c r="H19" s="48">
        <v>2.78</v>
      </c>
    </row>
    <row r="20" spans="1:8" s="17" customFormat="1" ht="12.75" customHeight="1"/>
    <row r="21" spans="1:8" s="17" customFormat="1" ht="12.5">
      <c r="A21" s="42" t="s">
        <v>25</v>
      </c>
    </row>
    <row r="22" spans="1:8" s="17" customFormat="1" ht="12.5">
      <c r="A22" s="42" t="s">
        <v>26</v>
      </c>
    </row>
    <row r="23" spans="1:8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8" s="17" customFormat="1" ht="10.5">
      <c r="A24" s="41"/>
      <c r="D24" s="43"/>
      <c r="F24" s="44"/>
    </row>
    <row r="25" spans="1:8" s="17" customFormat="1" ht="10.5">
      <c r="A25" s="41" t="s">
        <v>28</v>
      </c>
      <c r="D25" s="43"/>
      <c r="F25" s="45"/>
    </row>
    <row r="26" spans="1:8" s="17" customFormat="1" ht="10.5">
      <c r="A26" s="17" t="s">
        <v>34</v>
      </c>
      <c r="D26" s="43"/>
    </row>
    <row r="27" spans="1:8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17" ht="12.75" customHeight="1">
      <c r="A1" s="1" t="s">
        <v>35</v>
      </c>
      <c r="H1" s="3" t="s">
        <v>13</v>
      </c>
    </row>
    <row r="2" spans="1:17" ht="12.75" customHeight="1">
      <c r="A2" s="1" t="s">
        <v>14</v>
      </c>
    </row>
    <row r="3" spans="1:17">
      <c r="A3" s="2" t="s">
        <v>15</v>
      </c>
    </row>
    <row r="4" spans="1:17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17" s="19" customFormat="1" ht="22.5" customHeight="1">
      <c r="A5" s="12" t="s">
        <v>19</v>
      </c>
      <c r="B5" s="13">
        <v>916910</v>
      </c>
      <c r="C5" s="14">
        <v>2964456</v>
      </c>
      <c r="D5" s="15">
        <f>100*(C5/C$5)</f>
        <v>100</v>
      </c>
      <c r="E5" s="16">
        <f>C5/B5</f>
        <v>3.2330937605653771</v>
      </c>
      <c r="F5" s="17"/>
      <c r="G5" s="18">
        <v>0.59</v>
      </c>
      <c r="H5" s="18">
        <v>0.67</v>
      </c>
    </row>
    <row r="6" spans="1:17" s="17" customFormat="1" ht="6" customHeight="1">
      <c r="A6" s="20"/>
      <c r="B6" s="21"/>
      <c r="C6" s="22"/>
      <c r="D6" s="23"/>
      <c r="E6" s="24"/>
      <c r="G6" s="21"/>
      <c r="H6" s="22"/>
      <c r="I6" s="2"/>
      <c r="J6" s="2"/>
      <c r="K6" s="2"/>
      <c r="L6" s="2"/>
      <c r="M6" s="2"/>
      <c r="N6" s="2"/>
      <c r="O6" s="2"/>
      <c r="P6" s="2"/>
      <c r="Q6" s="2"/>
    </row>
    <row r="7" spans="1:17" s="17" customFormat="1" ht="12.75" customHeight="1">
      <c r="A7" s="25" t="s">
        <v>4</v>
      </c>
      <c r="B7" s="26">
        <v>81561</v>
      </c>
      <c r="C7" s="26">
        <v>263529</v>
      </c>
      <c r="D7" s="27">
        <f t="shared" ref="D7:D15" si="0">100*(C7/C$5)</f>
        <v>8.8896242683311879</v>
      </c>
      <c r="E7" s="28">
        <f>C7/B7</f>
        <v>3.2310663184610293</v>
      </c>
      <c r="G7" s="46">
        <v>1.69</v>
      </c>
      <c r="H7" s="46">
        <v>1.9</v>
      </c>
      <c r="I7" s="2"/>
      <c r="J7" s="2"/>
      <c r="K7" s="2"/>
      <c r="L7" s="2"/>
      <c r="M7" s="2"/>
      <c r="N7" s="2"/>
      <c r="O7" s="2"/>
      <c r="P7" s="2"/>
      <c r="Q7" s="2"/>
    </row>
    <row r="8" spans="1:17" s="17" customFormat="1" ht="12.75" customHeight="1">
      <c r="A8" s="25" t="s">
        <v>5</v>
      </c>
      <c r="B8" s="30">
        <v>64373</v>
      </c>
      <c r="C8" s="31">
        <v>157791</v>
      </c>
      <c r="D8" s="27">
        <f t="shared" si="0"/>
        <v>5.3227641091653917</v>
      </c>
      <c r="E8" s="28">
        <f t="shared" ref="E8:E15" si="1">C8/B8</f>
        <v>2.4511984838363912</v>
      </c>
      <c r="G8" s="46">
        <v>1.9800000000000002</v>
      </c>
      <c r="H8" s="46">
        <v>2.11</v>
      </c>
      <c r="I8" s="2"/>
      <c r="J8" s="2"/>
      <c r="K8" s="2"/>
      <c r="L8" s="2"/>
      <c r="M8" s="2"/>
      <c r="N8" s="2"/>
      <c r="O8" s="2"/>
      <c r="P8" s="2"/>
      <c r="Q8" s="2"/>
    </row>
    <row r="9" spans="1:17" s="17" customFormat="1" ht="12.75" customHeight="1">
      <c r="A9" s="25" t="s">
        <v>6</v>
      </c>
      <c r="B9" s="30">
        <v>46718</v>
      </c>
      <c r="C9" s="31">
        <v>115010</v>
      </c>
      <c r="D9" s="27">
        <f t="shared" si="0"/>
        <v>3.8796325531564646</v>
      </c>
      <c r="E9" s="28">
        <f t="shared" si="1"/>
        <v>2.4617920287683548</v>
      </c>
      <c r="G9" s="46">
        <v>3.04</v>
      </c>
      <c r="H9" s="46">
        <v>2.65</v>
      </c>
      <c r="I9" s="2"/>
      <c r="J9" s="2"/>
      <c r="K9" s="2"/>
      <c r="L9" s="2"/>
      <c r="M9" s="2"/>
      <c r="N9" s="2"/>
      <c r="O9" s="2"/>
      <c r="P9" s="2"/>
      <c r="Q9" s="2"/>
    </row>
    <row r="10" spans="1:17" s="17" customFormat="1" ht="12.75" customHeight="1">
      <c r="A10" s="25" t="s">
        <v>7</v>
      </c>
      <c r="B10" s="30">
        <v>106437</v>
      </c>
      <c r="C10" s="31">
        <v>246066</v>
      </c>
      <c r="D10" s="27">
        <f t="shared" si="0"/>
        <v>8.30054485544734</v>
      </c>
      <c r="E10" s="28">
        <f t="shared" si="1"/>
        <v>2.3118464443755462</v>
      </c>
      <c r="G10" s="46">
        <v>2.8000000000000003</v>
      </c>
      <c r="H10" s="46">
        <v>2.46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 s="17" customFormat="1" ht="12.75" customHeight="1">
      <c r="A11" s="25" t="s">
        <v>8</v>
      </c>
      <c r="B11" s="30">
        <v>6265</v>
      </c>
      <c r="C11" s="31">
        <v>12632</v>
      </c>
      <c r="D11" s="27">
        <f t="shared" si="0"/>
        <v>0.42611528051015096</v>
      </c>
      <c r="E11" s="28">
        <f t="shared" si="1"/>
        <v>2.0162809257781324</v>
      </c>
      <c r="G11" s="46">
        <v>8.61</v>
      </c>
      <c r="H11" s="46">
        <v>7.79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 s="17" customFormat="1" ht="12.75" customHeight="1">
      <c r="A12" s="25" t="s">
        <v>9</v>
      </c>
      <c r="B12" s="30">
        <v>24814</v>
      </c>
      <c r="C12" s="31">
        <v>59179</v>
      </c>
      <c r="D12" s="27">
        <f t="shared" si="0"/>
        <v>1.9962853218263317</v>
      </c>
      <c r="E12" s="28">
        <f t="shared" si="1"/>
        <v>2.3849036834045299</v>
      </c>
      <c r="G12" s="46">
        <v>5.9799999999999995</v>
      </c>
      <c r="H12" s="46">
        <v>5.88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 s="17" customFormat="1" ht="12.75" customHeight="1">
      <c r="A13" s="25" t="s">
        <v>10</v>
      </c>
      <c r="B13" s="30">
        <v>100512</v>
      </c>
      <c r="C13" s="26">
        <v>313234</v>
      </c>
      <c r="D13" s="27">
        <f t="shared" si="0"/>
        <v>10.566323129774906</v>
      </c>
      <c r="E13" s="28">
        <f t="shared" si="1"/>
        <v>3.1163841133397008</v>
      </c>
      <c r="G13" s="46">
        <v>1.9900000000000002</v>
      </c>
      <c r="H13" s="46">
        <v>2.11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 s="17" customFormat="1" ht="12.75" customHeight="1">
      <c r="A14" s="32" t="s">
        <v>11</v>
      </c>
      <c r="B14" s="30">
        <v>61468</v>
      </c>
      <c r="C14" s="31">
        <v>202281</v>
      </c>
      <c r="D14" s="27">
        <f t="shared" si="0"/>
        <v>6.8235453654903298</v>
      </c>
      <c r="E14" s="28">
        <f t="shared" si="1"/>
        <v>3.2908342552222294</v>
      </c>
      <c r="G14" s="46">
        <v>1.8599999999999999</v>
      </c>
      <c r="H14" s="46">
        <v>1.9300000000000002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 s="17" customFormat="1" ht="12.75" customHeight="1">
      <c r="A15" s="25" t="s">
        <v>20</v>
      </c>
      <c r="B15" s="30">
        <v>87022</v>
      </c>
      <c r="C15" s="30">
        <v>317481</v>
      </c>
      <c r="D15" s="27">
        <f t="shared" si="0"/>
        <v>10.709587189015455</v>
      </c>
      <c r="E15" s="28">
        <f t="shared" si="1"/>
        <v>3.6482843418905566</v>
      </c>
      <c r="G15" s="46">
        <v>1.9800000000000002</v>
      </c>
      <c r="H15" s="46">
        <v>2.42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 s="17" customFormat="1" ht="12.75" customHeight="1">
      <c r="A16" s="33" t="s">
        <v>21</v>
      </c>
      <c r="B16" s="30">
        <v>116651</v>
      </c>
      <c r="C16" s="30">
        <v>411358</v>
      </c>
      <c r="D16" s="27">
        <f>100*(C16/C$5)</f>
        <v>13.87634021216709</v>
      </c>
      <c r="E16" s="28">
        <f>C16/B16</f>
        <v>3.5263992593291098</v>
      </c>
      <c r="G16" s="46">
        <v>1.97</v>
      </c>
      <c r="H16" s="46">
        <v>2.27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 s="17" customFormat="1" ht="12.75" customHeight="1">
      <c r="A17" s="33" t="s">
        <v>22</v>
      </c>
      <c r="B17" s="30">
        <v>186174</v>
      </c>
      <c r="C17" s="30">
        <v>773608</v>
      </c>
      <c r="D17" s="27">
        <f>100*(C17/C$5)</f>
        <v>26.096120165048831</v>
      </c>
      <c r="E17" s="28">
        <f>C17/B17</f>
        <v>4.1552955837012684</v>
      </c>
      <c r="G17" s="46">
        <v>1.76</v>
      </c>
      <c r="H17" s="46">
        <v>2.02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 s="17" customFormat="1" ht="12.75" customHeight="1">
      <c r="A18" s="33" t="s">
        <v>23</v>
      </c>
      <c r="B18" s="30">
        <v>24492</v>
      </c>
      <c r="C18" s="30">
        <v>56840</v>
      </c>
      <c r="D18" s="27">
        <f>100*(C18/C$5)</f>
        <v>1.9173838302879178</v>
      </c>
      <c r="E18" s="28">
        <f>C18/B18</f>
        <v>2.3207577984648049</v>
      </c>
      <c r="G18" s="46">
        <v>3.83</v>
      </c>
      <c r="H18" s="46">
        <v>4.04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 s="17" customFormat="1" ht="12.75" customHeight="1">
      <c r="A19" s="34" t="s">
        <v>24</v>
      </c>
      <c r="B19" s="36">
        <v>10423</v>
      </c>
      <c r="C19" s="36">
        <v>35447</v>
      </c>
      <c r="D19" s="37">
        <f>100*(C19/C$5)</f>
        <v>1.1957337197786035</v>
      </c>
      <c r="E19" s="38">
        <f>C19/B19</f>
        <v>3.4008442866737023</v>
      </c>
      <c r="F19" s="47"/>
      <c r="G19" s="48">
        <v>3.4799999999999995</v>
      </c>
      <c r="H19" s="48">
        <v>3.61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 s="17" customFormat="1" ht="12.75" customHeight="1">
      <c r="I20" s="2"/>
      <c r="J20" s="2"/>
      <c r="K20" s="2"/>
      <c r="L20" s="2"/>
      <c r="M20" s="2"/>
      <c r="N20" s="2"/>
      <c r="O20" s="2"/>
      <c r="P20" s="2"/>
      <c r="Q20" s="2"/>
    </row>
    <row r="21" spans="1:17" s="17" customFormat="1" ht="12.5">
      <c r="A21" s="42" t="s">
        <v>25</v>
      </c>
    </row>
    <row r="22" spans="1:17" s="17" customFormat="1" ht="12.5">
      <c r="A22" s="42" t="s">
        <v>26</v>
      </c>
    </row>
    <row r="23" spans="1:17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17" s="17" customFormat="1" ht="10.5">
      <c r="A24" s="41"/>
      <c r="D24" s="43"/>
      <c r="F24" s="44"/>
    </row>
    <row r="25" spans="1:17" s="17" customFormat="1" ht="10.5">
      <c r="A25" s="41" t="s">
        <v>28</v>
      </c>
      <c r="D25" s="43"/>
      <c r="F25" s="45"/>
    </row>
    <row r="26" spans="1:17" s="17" customFormat="1" ht="10.5">
      <c r="A26" s="17" t="s">
        <v>34</v>
      </c>
      <c r="D26" s="43"/>
    </row>
    <row r="27" spans="1:17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36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907491</v>
      </c>
      <c r="C5" s="14">
        <v>3056585</v>
      </c>
      <c r="D5" s="15">
        <f>100*(C5/C$5)</f>
        <v>100</v>
      </c>
      <c r="E5" s="16">
        <f>C5/B5</f>
        <v>3.3681711443970244</v>
      </c>
      <c r="F5" s="17"/>
      <c r="G5" s="18">
        <v>0.45999999999999996</v>
      </c>
      <c r="H5" s="18">
        <v>0.51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73482</v>
      </c>
      <c r="C7" s="26">
        <v>251304</v>
      </c>
      <c r="D7" s="27">
        <f t="shared" ref="D7:D15" si="0">100*(C7/C$5)</f>
        <v>8.2217245717033887</v>
      </c>
      <c r="E7" s="28">
        <f>C7/B7</f>
        <v>3.4199395770392749</v>
      </c>
      <c r="G7" s="46">
        <v>1.44</v>
      </c>
      <c r="H7" s="46">
        <v>1.53</v>
      </c>
    </row>
    <row r="8" spans="1:8" s="17" customFormat="1" ht="12.75" customHeight="1">
      <c r="A8" s="25" t="s">
        <v>5</v>
      </c>
      <c r="B8" s="30">
        <v>58436</v>
      </c>
      <c r="C8" s="31">
        <v>145778</v>
      </c>
      <c r="D8" s="27">
        <f t="shared" si="0"/>
        <v>4.7693095398950138</v>
      </c>
      <c r="E8" s="28">
        <f t="shared" ref="E8:E15" si="1">C8/B8</f>
        <v>2.4946608255185159</v>
      </c>
      <c r="G8" s="46">
        <v>1.8599999999999999</v>
      </c>
      <c r="H8" s="46">
        <v>1.9800000000000002</v>
      </c>
    </row>
    <row r="9" spans="1:8" s="17" customFormat="1" ht="12.75" customHeight="1">
      <c r="A9" s="25" t="s">
        <v>6</v>
      </c>
      <c r="B9" s="30">
        <v>39878</v>
      </c>
      <c r="C9" s="31">
        <v>107441</v>
      </c>
      <c r="D9" s="27">
        <f t="shared" si="0"/>
        <v>3.5150666511809749</v>
      </c>
      <c r="E9" s="28">
        <f t="shared" si="1"/>
        <v>2.6942424394402931</v>
      </c>
      <c r="G9" s="46">
        <v>2.62</v>
      </c>
      <c r="H9" s="46">
        <v>2.31</v>
      </c>
    </row>
    <row r="10" spans="1:8" s="17" customFormat="1" ht="12.75" customHeight="1">
      <c r="A10" s="25" t="s">
        <v>7</v>
      </c>
      <c r="B10" s="30">
        <v>108177</v>
      </c>
      <c r="C10" s="31">
        <v>263977</v>
      </c>
      <c r="D10" s="27">
        <f t="shared" si="0"/>
        <v>8.6363376120736053</v>
      </c>
      <c r="E10" s="28">
        <f t="shared" si="1"/>
        <v>2.4402322120228885</v>
      </c>
      <c r="G10" s="46">
        <v>1.78</v>
      </c>
      <c r="H10" s="46">
        <v>1.6400000000000001</v>
      </c>
    </row>
    <row r="11" spans="1:8" s="17" customFormat="1" ht="12.75" customHeight="1">
      <c r="A11" s="25" t="s">
        <v>8</v>
      </c>
      <c r="B11" s="30">
        <v>4134</v>
      </c>
      <c r="C11" s="31">
        <v>8618</v>
      </c>
      <c r="D11" s="27">
        <f t="shared" si="0"/>
        <v>0.28194864530186464</v>
      </c>
      <c r="E11" s="28">
        <f t="shared" si="1"/>
        <v>2.0846637639090471</v>
      </c>
      <c r="G11" s="46">
        <v>8.92</v>
      </c>
      <c r="H11" s="46">
        <v>8.2100000000000009</v>
      </c>
    </row>
    <row r="12" spans="1:8" s="17" customFormat="1" ht="12.75" customHeight="1">
      <c r="A12" s="25" t="s">
        <v>9</v>
      </c>
      <c r="B12" s="30">
        <v>24756</v>
      </c>
      <c r="C12" s="31">
        <v>56620</v>
      </c>
      <c r="D12" s="27">
        <f t="shared" si="0"/>
        <v>1.8523940934081662</v>
      </c>
      <c r="E12" s="28">
        <f t="shared" si="1"/>
        <v>2.2871223137825174</v>
      </c>
      <c r="G12" s="46">
        <v>3.92</v>
      </c>
      <c r="H12" s="46">
        <v>3.84</v>
      </c>
    </row>
    <row r="13" spans="1:8" s="17" customFormat="1" ht="12.75" customHeight="1">
      <c r="A13" s="25" t="s">
        <v>10</v>
      </c>
      <c r="B13" s="30">
        <v>108066</v>
      </c>
      <c r="C13" s="26">
        <v>360808</v>
      </c>
      <c r="D13" s="27">
        <f t="shared" si="0"/>
        <v>11.804284847305082</v>
      </c>
      <c r="E13" s="28">
        <f t="shared" si="1"/>
        <v>3.3387744526493068</v>
      </c>
      <c r="G13" s="46">
        <v>1.6400000000000001</v>
      </c>
      <c r="H13" s="46">
        <v>1.8800000000000001</v>
      </c>
    </row>
    <row r="14" spans="1:8" s="17" customFormat="1" ht="12.75" customHeight="1">
      <c r="A14" s="32" t="s">
        <v>11</v>
      </c>
      <c r="B14" s="30">
        <v>67277</v>
      </c>
      <c r="C14" s="31">
        <v>208764</v>
      </c>
      <c r="D14" s="27">
        <f t="shared" si="0"/>
        <v>6.8299752828728799</v>
      </c>
      <c r="E14" s="28">
        <f t="shared" si="1"/>
        <v>3.1030515629412725</v>
      </c>
      <c r="G14" s="46">
        <v>1.94</v>
      </c>
      <c r="H14" s="46">
        <v>1.81</v>
      </c>
    </row>
    <row r="15" spans="1:8" s="17" customFormat="1" ht="12.75" customHeight="1">
      <c r="A15" s="25" t="s">
        <v>20</v>
      </c>
      <c r="B15" s="30">
        <v>85503</v>
      </c>
      <c r="C15" s="30">
        <v>306826</v>
      </c>
      <c r="D15" s="27">
        <f t="shared" si="0"/>
        <v>10.038196222254575</v>
      </c>
      <c r="E15" s="28">
        <f t="shared" si="1"/>
        <v>3.5884822754757142</v>
      </c>
      <c r="G15" s="46">
        <v>1.67</v>
      </c>
      <c r="H15" s="46">
        <v>1.77</v>
      </c>
    </row>
    <row r="16" spans="1:8" s="17" customFormat="1" ht="12.75" customHeight="1">
      <c r="A16" s="33" t="s">
        <v>21</v>
      </c>
      <c r="B16" s="30">
        <v>118180</v>
      </c>
      <c r="C16" s="30">
        <v>449660</v>
      </c>
      <c r="D16" s="27">
        <f>100*(C16/C$5)</f>
        <v>14.711189121192442</v>
      </c>
      <c r="E16" s="28">
        <f>C16/B16</f>
        <v>3.8048739211372484</v>
      </c>
      <c r="G16" s="46">
        <v>1.48</v>
      </c>
      <c r="H16" s="46">
        <v>1.66</v>
      </c>
    </row>
    <row r="17" spans="1:8" s="17" customFormat="1" ht="12.75" customHeight="1">
      <c r="A17" s="33" t="s">
        <v>22</v>
      </c>
      <c r="B17" s="30">
        <v>190198</v>
      </c>
      <c r="C17" s="30">
        <v>817035</v>
      </c>
      <c r="D17" s="27">
        <f>100*(C17/C$5)</f>
        <v>26.730321584382573</v>
      </c>
      <c r="E17" s="28">
        <f>C17/B17</f>
        <v>4.2957076309950679</v>
      </c>
      <c r="G17" s="46">
        <v>1.28</v>
      </c>
      <c r="H17" s="46">
        <v>1.41</v>
      </c>
    </row>
    <row r="18" spans="1:8" s="17" customFormat="1" ht="12.75" customHeight="1">
      <c r="A18" s="33" t="s">
        <v>23</v>
      </c>
      <c r="B18" s="26">
        <v>20785</v>
      </c>
      <c r="C18" s="26">
        <v>50011</v>
      </c>
      <c r="D18" s="27">
        <f>100*(C18/C$5)</f>
        <v>1.6361723950094633</v>
      </c>
      <c r="E18" s="28">
        <f>C18/B18</f>
        <v>2.406110175607409</v>
      </c>
      <c r="G18" s="46">
        <v>3.6700000000000004</v>
      </c>
      <c r="H18" s="46">
        <v>3.91</v>
      </c>
    </row>
    <row r="19" spans="1:8" s="17" customFormat="1" ht="12.75" customHeight="1">
      <c r="A19" s="34" t="s">
        <v>24</v>
      </c>
      <c r="B19" s="35">
        <v>8619</v>
      </c>
      <c r="C19" s="49">
        <v>29743</v>
      </c>
      <c r="D19" s="37">
        <f>100*(C19/C$5)</f>
        <v>0.97307943341997694</v>
      </c>
      <c r="E19" s="38">
        <f>C19/B19</f>
        <v>3.4508643694164056</v>
      </c>
      <c r="F19" s="47"/>
      <c r="G19" s="48">
        <v>3.6700000000000004</v>
      </c>
      <c r="H19" s="48">
        <v>3.66</v>
      </c>
    </row>
    <row r="20" spans="1:8" s="17" customFormat="1" ht="12.75" customHeight="1"/>
    <row r="21" spans="1:8" s="17" customFormat="1" ht="12.5">
      <c r="A21" s="42" t="s">
        <v>25</v>
      </c>
    </row>
    <row r="22" spans="1:8" s="17" customFormat="1" ht="12.5">
      <c r="A22" s="42" t="s">
        <v>26</v>
      </c>
    </row>
    <row r="23" spans="1:8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8" s="17" customFormat="1" ht="10.5">
      <c r="A24" s="41"/>
      <c r="D24" s="43"/>
      <c r="F24" s="44"/>
    </row>
    <row r="25" spans="1:8" s="17" customFormat="1" ht="10.5">
      <c r="A25" s="41" t="s">
        <v>28</v>
      </c>
      <c r="D25" s="43"/>
      <c r="F25" s="45"/>
    </row>
    <row r="26" spans="1:8" s="17" customFormat="1" ht="10.5">
      <c r="A26" s="17" t="s">
        <v>34</v>
      </c>
      <c r="D26" s="43"/>
    </row>
    <row r="27" spans="1:8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9" width="20.08203125" style="2" customWidth="1"/>
    <col min="10" max="16384" width="11" style="2"/>
  </cols>
  <sheetData>
    <row r="1" spans="1:8" ht="12.75" customHeight="1">
      <c r="A1" s="1" t="s">
        <v>37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931537</v>
      </c>
      <c r="C5" s="14">
        <v>3280546</v>
      </c>
      <c r="D5" s="15">
        <f>100*(C5/C$5)</f>
        <v>100</v>
      </c>
      <c r="E5" s="16">
        <f>C5/B5</f>
        <v>3.5216486301671326</v>
      </c>
      <c r="F5" s="17"/>
      <c r="G5" s="18">
        <v>0.59</v>
      </c>
      <c r="H5" s="18">
        <v>0.67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82603</v>
      </c>
      <c r="C7" s="26">
        <v>292116</v>
      </c>
      <c r="D7" s="27">
        <f t="shared" ref="D7:D15" si="0">100*(C7/C$5)</f>
        <v>8.9044933373895692</v>
      </c>
      <c r="E7" s="28">
        <f>C7/B7</f>
        <v>3.5363848770625763</v>
      </c>
      <c r="G7" s="46">
        <v>1.9900000000000002</v>
      </c>
      <c r="H7" s="46">
        <v>2.0500000000000003</v>
      </c>
    </row>
    <row r="8" spans="1:8" s="17" customFormat="1" ht="12.75" customHeight="1">
      <c r="A8" s="25" t="s">
        <v>5</v>
      </c>
      <c r="B8" s="30">
        <v>59020</v>
      </c>
      <c r="C8" s="31">
        <v>147394</v>
      </c>
      <c r="D8" s="27">
        <f t="shared" si="0"/>
        <v>4.4929715968012642</v>
      </c>
      <c r="E8" s="28">
        <f t="shared" ref="E8:E15" si="1">C8/B8</f>
        <v>2.4973568281938325</v>
      </c>
      <c r="G8" s="46">
        <v>2.54</v>
      </c>
      <c r="H8" s="46">
        <v>2.7199999999999998</v>
      </c>
    </row>
    <row r="9" spans="1:8" s="17" customFormat="1" ht="12.75" customHeight="1">
      <c r="A9" s="25" t="s">
        <v>6</v>
      </c>
      <c r="B9" s="30">
        <v>38050</v>
      </c>
      <c r="C9" s="31">
        <v>115782</v>
      </c>
      <c r="D9" s="27">
        <f t="shared" si="0"/>
        <v>3.5293515164853657</v>
      </c>
      <c r="E9" s="28">
        <f t="shared" si="1"/>
        <v>3.042890932982917</v>
      </c>
      <c r="G9" s="46">
        <v>2.9000000000000004</v>
      </c>
      <c r="H9" s="46">
        <v>2.82</v>
      </c>
    </row>
    <row r="10" spans="1:8" s="17" customFormat="1" ht="12.75" customHeight="1">
      <c r="A10" s="25" t="s">
        <v>7</v>
      </c>
      <c r="B10" s="30">
        <v>103042</v>
      </c>
      <c r="C10" s="31">
        <v>248366</v>
      </c>
      <c r="D10" s="27">
        <f t="shared" si="0"/>
        <v>7.5708738728248282</v>
      </c>
      <c r="E10" s="28">
        <f t="shared" si="1"/>
        <v>2.4103375322683953</v>
      </c>
      <c r="G10" s="46">
        <v>2.4699999999999998</v>
      </c>
      <c r="H10" s="46">
        <v>2.62</v>
      </c>
    </row>
    <row r="11" spans="1:8" s="17" customFormat="1" ht="12.75" customHeight="1">
      <c r="A11" s="25" t="s">
        <v>8</v>
      </c>
      <c r="B11" s="30">
        <v>5228</v>
      </c>
      <c r="C11" s="31">
        <v>11134</v>
      </c>
      <c r="D11" s="27">
        <f t="shared" si="0"/>
        <v>0.33939472270774435</v>
      </c>
      <c r="E11" s="28">
        <f t="shared" si="1"/>
        <v>2.1296863045141547</v>
      </c>
      <c r="G11" s="46">
        <v>9.1999999999999993</v>
      </c>
      <c r="H11" s="46">
        <v>7.59</v>
      </c>
    </row>
    <row r="12" spans="1:8" s="17" customFormat="1" ht="12.75" customHeight="1">
      <c r="A12" s="25" t="s">
        <v>9</v>
      </c>
      <c r="B12" s="30">
        <v>26259</v>
      </c>
      <c r="C12" s="31">
        <v>58546</v>
      </c>
      <c r="D12" s="27">
        <f t="shared" si="0"/>
        <v>1.7846419467978807</v>
      </c>
      <c r="E12" s="28">
        <f t="shared" si="1"/>
        <v>2.2295593891618113</v>
      </c>
      <c r="G12" s="46">
        <v>4.5999999999999996</v>
      </c>
      <c r="H12" s="46">
        <v>4.51</v>
      </c>
    </row>
    <row r="13" spans="1:8" s="17" customFormat="1" ht="12.75" customHeight="1">
      <c r="A13" s="25" t="s">
        <v>10</v>
      </c>
      <c r="B13" s="30">
        <v>106885</v>
      </c>
      <c r="C13" s="26">
        <v>365316</v>
      </c>
      <c r="D13" s="27">
        <f t="shared" si="0"/>
        <v>11.135829218672745</v>
      </c>
      <c r="E13" s="28">
        <f t="shared" si="1"/>
        <v>3.4178416054638161</v>
      </c>
      <c r="G13" s="46">
        <v>1.92</v>
      </c>
      <c r="H13" s="46">
        <v>2.0500000000000003</v>
      </c>
    </row>
    <row r="14" spans="1:8" s="17" customFormat="1" ht="12.75" customHeight="1">
      <c r="A14" s="32" t="s">
        <v>11</v>
      </c>
      <c r="B14" s="30">
        <v>61042</v>
      </c>
      <c r="C14" s="31">
        <v>207905</v>
      </c>
      <c r="D14" s="27">
        <f t="shared" si="0"/>
        <v>6.337512109264738</v>
      </c>
      <c r="E14" s="28">
        <f t="shared" si="1"/>
        <v>3.4059336194751153</v>
      </c>
      <c r="G14" s="46">
        <v>2.5</v>
      </c>
      <c r="H14" s="46">
        <v>2.54</v>
      </c>
    </row>
    <row r="15" spans="1:8" s="17" customFormat="1" ht="12.75" customHeight="1">
      <c r="A15" s="25" t="s">
        <v>20</v>
      </c>
      <c r="B15" s="30">
        <v>80544</v>
      </c>
      <c r="C15" s="26">
        <v>305809</v>
      </c>
      <c r="D15" s="27">
        <f t="shared" si="0"/>
        <v>9.3218933677503681</v>
      </c>
      <c r="E15" s="28">
        <f t="shared" si="1"/>
        <v>3.7967942987683752</v>
      </c>
      <c r="G15" s="46">
        <v>2.2200000000000002</v>
      </c>
      <c r="H15" s="46">
        <v>2.68</v>
      </c>
    </row>
    <row r="16" spans="1:8" s="17" customFormat="1" ht="12.75" customHeight="1">
      <c r="A16" s="33" t="s">
        <v>21</v>
      </c>
      <c r="B16" s="30">
        <v>131399</v>
      </c>
      <c r="C16" s="26">
        <v>522639</v>
      </c>
      <c r="D16" s="27">
        <f>100*(C16/C$5)</f>
        <v>15.931463847786315</v>
      </c>
      <c r="E16" s="28">
        <f>C16/B16</f>
        <v>3.9774960235618231</v>
      </c>
      <c r="G16" s="46">
        <v>1.9</v>
      </c>
      <c r="H16" s="46">
        <v>1.9900000000000002</v>
      </c>
    </row>
    <row r="17" spans="1:8" s="17" customFormat="1" ht="12.75" customHeight="1">
      <c r="A17" s="33" t="s">
        <v>22</v>
      </c>
      <c r="B17" s="30">
        <v>204934</v>
      </c>
      <c r="C17" s="26">
        <v>921103</v>
      </c>
      <c r="D17" s="27">
        <f>100*(C17/C$5)</f>
        <v>28.077734621005163</v>
      </c>
      <c r="E17" s="28">
        <f>C17/B17</f>
        <v>4.494632418241971</v>
      </c>
      <c r="G17" s="46">
        <v>1.63</v>
      </c>
      <c r="H17" s="46">
        <v>1.82</v>
      </c>
    </row>
    <row r="18" spans="1:8" s="17" customFormat="1" ht="12.75" customHeight="1">
      <c r="A18" s="33" t="s">
        <v>23</v>
      </c>
      <c r="B18" s="26">
        <v>21288</v>
      </c>
      <c r="C18" s="26">
        <v>53442</v>
      </c>
      <c r="D18" s="27">
        <f>100*(C18/C$5)</f>
        <v>1.6290580897204305</v>
      </c>
      <c r="E18" s="28">
        <f>C18/B18</f>
        <v>2.5104284103720405</v>
      </c>
      <c r="G18" s="46">
        <v>3.6799999999999997</v>
      </c>
      <c r="H18" s="46">
        <v>3.92</v>
      </c>
    </row>
    <row r="19" spans="1:8" s="17" customFormat="1" ht="12.75" customHeight="1">
      <c r="A19" s="34" t="s">
        <v>24</v>
      </c>
      <c r="B19" s="35">
        <v>11243</v>
      </c>
      <c r="C19" s="49">
        <v>30994</v>
      </c>
      <c r="D19" s="37">
        <f>100*(C19/C$5)</f>
        <v>0.94478175279358989</v>
      </c>
      <c r="E19" s="38">
        <f>C19/B19</f>
        <v>2.7567375255714666</v>
      </c>
      <c r="F19" s="47"/>
      <c r="G19" s="48">
        <v>4.3999999999999995</v>
      </c>
      <c r="H19" s="48">
        <v>4.5600000000000005</v>
      </c>
    </row>
    <row r="20" spans="1:8" s="17" customFormat="1" ht="12.75" customHeight="1"/>
    <row r="21" spans="1:8" s="17" customFormat="1" ht="12.5">
      <c r="A21" s="42" t="s">
        <v>25</v>
      </c>
    </row>
    <row r="22" spans="1:8" s="17" customFormat="1" ht="12.5">
      <c r="A22" s="42" t="s">
        <v>26</v>
      </c>
    </row>
    <row r="23" spans="1:8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8" s="17" customFormat="1" ht="10.5">
      <c r="A24" s="41"/>
      <c r="D24" s="43"/>
      <c r="F24" s="44"/>
    </row>
    <row r="25" spans="1:8" s="17" customFormat="1" ht="10.5">
      <c r="A25" s="41" t="s">
        <v>28</v>
      </c>
      <c r="D25" s="43"/>
      <c r="F25" s="45"/>
    </row>
    <row r="26" spans="1:8" s="17" customFormat="1" ht="10.5">
      <c r="A26" s="17" t="s">
        <v>34</v>
      </c>
      <c r="D26" s="43"/>
    </row>
    <row r="27" spans="1:8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38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4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12" t="s">
        <v>19</v>
      </c>
      <c r="B5" s="13">
        <v>1050484</v>
      </c>
      <c r="C5" s="14">
        <v>3653874</v>
      </c>
      <c r="D5" s="15">
        <f>100*(C5/C$5)</f>
        <v>100</v>
      </c>
      <c r="E5" s="16">
        <f>C5/B5</f>
        <v>3.4782766800827045</v>
      </c>
      <c r="F5" s="17"/>
      <c r="G5" s="18">
        <v>0.8</v>
      </c>
      <c r="H5" s="18">
        <v>0.83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89602</v>
      </c>
      <c r="C7" s="26">
        <v>319818</v>
      </c>
      <c r="D7" s="27">
        <f t="shared" ref="D7:D19" si="0">100*(C7/C$5)</f>
        <v>8.7528469783030296</v>
      </c>
      <c r="E7" s="28">
        <f>C7/B7</f>
        <v>3.569317649159617</v>
      </c>
      <c r="G7" s="46">
        <v>2.5700000000000003</v>
      </c>
      <c r="H7" s="46">
        <v>2.87</v>
      </c>
    </row>
    <row r="8" spans="1:8" s="17" customFormat="1" ht="12.75" customHeight="1">
      <c r="A8" s="25" t="s">
        <v>5</v>
      </c>
      <c r="B8" s="30">
        <v>66375</v>
      </c>
      <c r="C8" s="31">
        <v>176103</v>
      </c>
      <c r="D8" s="27">
        <f t="shared" si="0"/>
        <v>4.8196243220209567</v>
      </c>
      <c r="E8" s="28">
        <f t="shared" ref="E8:E19" si="1">C8/B8</f>
        <v>2.6531525423728812</v>
      </c>
      <c r="G8" s="46">
        <v>2.93</v>
      </c>
      <c r="H8" s="46">
        <v>2.98</v>
      </c>
    </row>
    <row r="9" spans="1:8" s="17" customFormat="1" ht="12.75" customHeight="1">
      <c r="A9" s="25" t="s">
        <v>6</v>
      </c>
      <c r="B9" s="30">
        <v>41635</v>
      </c>
      <c r="C9" s="31">
        <v>134916</v>
      </c>
      <c r="D9" s="27">
        <f t="shared" si="0"/>
        <v>3.6924097546877643</v>
      </c>
      <c r="E9" s="28">
        <f t="shared" si="1"/>
        <v>3.2404467395220369</v>
      </c>
      <c r="G9" s="46">
        <v>3.8699999999999997</v>
      </c>
      <c r="H9" s="46">
        <v>3.52</v>
      </c>
    </row>
    <row r="10" spans="1:8" s="17" customFormat="1" ht="12.75" customHeight="1">
      <c r="A10" s="25" t="s">
        <v>7</v>
      </c>
      <c r="B10" s="30">
        <v>117994</v>
      </c>
      <c r="C10" s="31">
        <v>284810</v>
      </c>
      <c r="D10" s="27">
        <f t="shared" si="0"/>
        <v>7.7947405958716685</v>
      </c>
      <c r="E10" s="28">
        <f t="shared" si="1"/>
        <v>2.4137668017017813</v>
      </c>
      <c r="G10" s="46">
        <v>4</v>
      </c>
      <c r="H10" s="46">
        <v>3.6900000000000004</v>
      </c>
    </row>
    <row r="11" spans="1:8" s="17" customFormat="1" ht="12.75" customHeight="1">
      <c r="A11" s="25" t="s">
        <v>8</v>
      </c>
      <c r="B11" s="30">
        <v>6539</v>
      </c>
      <c r="C11" s="31">
        <v>12926</v>
      </c>
      <c r="D11" s="27">
        <f t="shared" si="0"/>
        <v>0.35376151449119486</v>
      </c>
      <c r="E11" s="28">
        <f t="shared" si="1"/>
        <v>1.9767548554824896</v>
      </c>
      <c r="G11" s="46">
        <v>11.469999999999999</v>
      </c>
      <c r="H11" s="46">
        <v>10.14</v>
      </c>
    </row>
    <row r="12" spans="1:8" s="17" customFormat="1" ht="12.75" customHeight="1">
      <c r="A12" s="25" t="s">
        <v>9</v>
      </c>
      <c r="B12" s="30">
        <v>28387</v>
      </c>
      <c r="C12" s="31">
        <v>66986</v>
      </c>
      <c r="D12" s="27">
        <f t="shared" si="0"/>
        <v>1.8332870810542454</v>
      </c>
      <c r="E12" s="28">
        <f t="shared" si="1"/>
        <v>2.3597421354845527</v>
      </c>
      <c r="G12" s="46">
        <v>8.4699999999999989</v>
      </c>
      <c r="H12" s="46">
        <v>7.9399999999999995</v>
      </c>
    </row>
    <row r="13" spans="1:8" s="17" customFormat="1" ht="12.75" customHeight="1">
      <c r="A13" s="25" t="s">
        <v>10</v>
      </c>
      <c r="B13" s="30">
        <v>128331</v>
      </c>
      <c r="C13" s="26">
        <v>444662</v>
      </c>
      <c r="D13" s="27">
        <f t="shared" si="0"/>
        <v>12.169604096911934</v>
      </c>
      <c r="E13" s="28">
        <f t="shared" si="1"/>
        <v>3.4649617006023488</v>
      </c>
      <c r="G13" s="46">
        <v>2.8400000000000003</v>
      </c>
      <c r="H13" s="46">
        <v>2.7</v>
      </c>
    </row>
    <row r="14" spans="1:8" s="17" customFormat="1" ht="12.75" customHeight="1">
      <c r="A14" s="32" t="s">
        <v>11</v>
      </c>
      <c r="B14" s="30">
        <v>81982</v>
      </c>
      <c r="C14" s="31">
        <v>254893</v>
      </c>
      <c r="D14" s="27">
        <f t="shared" si="0"/>
        <v>6.9759657831660311</v>
      </c>
      <c r="E14" s="28">
        <f t="shared" si="1"/>
        <v>3.1091337122783052</v>
      </c>
      <c r="G14" s="46">
        <v>3.19</v>
      </c>
      <c r="H14" s="46">
        <v>3.4000000000000004</v>
      </c>
    </row>
    <row r="15" spans="1:8" s="17" customFormat="1" ht="12.75" customHeight="1">
      <c r="A15" s="25" t="s">
        <v>20</v>
      </c>
      <c r="B15" s="30">
        <v>93287</v>
      </c>
      <c r="C15" s="31">
        <v>351619</v>
      </c>
      <c r="D15" s="27">
        <f t="shared" si="0"/>
        <v>9.6231835033172999</v>
      </c>
      <c r="E15" s="28">
        <f t="shared" si="1"/>
        <v>3.7692175758680202</v>
      </c>
      <c r="G15" s="46">
        <v>2.8899999999999997</v>
      </c>
      <c r="H15" s="46">
        <v>3.3300000000000005</v>
      </c>
    </row>
    <row r="16" spans="1:8" s="17" customFormat="1" ht="12.75" customHeight="1">
      <c r="A16" s="33" t="s">
        <v>21</v>
      </c>
      <c r="B16" s="26">
        <v>135965</v>
      </c>
      <c r="C16" s="31">
        <v>537745</v>
      </c>
      <c r="D16" s="27">
        <f t="shared" si="0"/>
        <v>14.717119419005693</v>
      </c>
      <c r="E16" s="28">
        <f t="shared" si="1"/>
        <v>3.9550251903063289</v>
      </c>
      <c r="G16" s="46">
        <v>2.17</v>
      </c>
      <c r="H16" s="46">
        <v>2.4</v>
      </c>
    </row>
    <row r="17" spans="1:8" s="17" customFormat="1" ht="12.75" customHeight="1">
      <c r="A17" s="33" t="s">
        <v>22</v>
      </c>
      <c r="B17" s="26">
        <v>225664</v>
      </c>
      <c r="C17" s="31">
        <v>980240</v>
      </c>
      <c r="D17" s="27">
        <f t="shared" si="0"/>
        <v>26.827416599477704</v>
      </c>
      <c r="E17" s="28">
        <f t="shared" si="1"/>
        <v>4.3438031764038572</v>
      </c>
      <c r="G17" s="46">
        <v>2.2599999999999998</v>
      </c>
      <c r="H17" s="46">
        <v>2.27</v>
      </c>
    </row>
    <row r="18" spans="1:8" s="17" customFormat="1" ht="12.75" customHeight="1">
      <c r="A18" s="33" t="s">
        <v>23</v>
      </c>
      <c r="B18" s="30">
        <v>22864</v>
      </c>
      <c r="C18" s="31">
        <v>58989</v>
      </c>
      <c r="D18" s="27">
        <f t="shared" si="0"/>
        <v>1.614423485867329</v>
      </c>
      <c r="E18" s="28">
        <f t="shared" si="1"/>
        <v>2.5799947515745276</v>
      </c>
      <c r="G18" s="46">
        <v>4.08</v>
      </c>
      <c r="H18" s="46">
        <v>4.3499999999999996</v>
      </c>
    </row>
    <row r="19" spans="1:8" s="17" customFormat="1" ht="12.75" customHeight="1">
      <c r="A19" s="34" t="s">
        <v>24</v>
      </c>
      <c r="B19" s="35">
        <v>11859</v>
      </c>
      <c r="C19" s="36">
        <v>30167</v>
      </c>
      <c r="D19" s="37">
        <f t="shared" si="0"/>
        <v>0.82561686582514893</v>
      </c>
      <c r="E19" s="38">
        <f t="shared" si="1"/>
        <v>2.5438063917699636</v>
      </c>
      <c r="F19" s="47"/>
      <c r="G19" s="48">
        <v>5.65</v>
      </c>
      <c r="H19" s="48">
        <v>4.9399999999999995</v>
      </c>
    </row>
    <row r="20" spans="1:8" s="17" customFormat="1" ht="12.75" customHeight="1"/>
    <row r="21" spans="1:8" s="17" customFormat="1" ht="12.5">
      <c r="A21" s="42" t="s">
        <v>25</v>
      </c>
    </row>
    <row r="22" spans="1:8" s="17" customFormat="1" ht="12.5">
      <c r="A22" s="42" t="s">
        <v>26</v>
      </c>
    </row>
    <row r="23" spans="1:8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8" s="17" customFormat="1" ht="10.5">
      <c r="A24" s="41"/>
      <c r="D24" s="43"/>
      <c r="F24" s="44"/>
    </row>
    <row r="25" spans="1:8" s="17" customFormat="1" ht="10.5">
      <c r="A25" s="41" t="s">
        <v>28</v>
      </c>
      <c r="D25" s="43"/>
      <c r="F25" s="45"/>
    </row>
    <row r="26" spans="1:8" ht="10.5">
      <c r="A26" s="17" t="s">
        <v>34</v>
      </c>
    </row>
    <row r="27" spans="1:8" ht="10.5">
      <c r="A27" s="41" t="s">
        <v>30</v>
      </c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7"/>
  <sheetViews>
    <sheetView showGridLines="0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7.58203125" style="2" customWidth="1"/>
    <col min="9" max="16384" width="11" style="2"/>
  </cols>
  <sheetData>
    <row r="1" spans="1:8" ht="12.75" customHeight="1">
      <c r="A1" s="1" t="s">
        <v>39</v>
      </c>
      <c r="H1" s="3" t="s">
        <v>13</v>
      </c>
    </row>
    <row r="2" spans="1:8" ht="12.75" customHeight="1">
      <c r="A2" s="1" t="s">
        <v>14</v>
      </c>
    </row>
    <row r="3" spans="1:8">
      <c r="A3" s="2" t="s">
        <v>15</v>
      </c>
    </row>
    <row r="4" spans="1:8" s="9" customFormat="1" ht="29.25" customHeight="1">
      <c r="A4" s="50" t="s">
        <v>0</v>
      </c>
      <c r="B4" s="5" t="s">
        <v>1</v>
      </c>
      <c r="C4" s="6" t="s">
        <v>2</v>
      </c>
      <c r="D4" s="7" t="s">
        <v>32</v>
      </c>
      <c r="E4" s="8" t="s">
        <v>3</v>
      </c>
      <c r="G4" s="10" t="s">
        <v>17</v>
      </c>
      <c r="H4" s="11" t="s">
        <v>18</v>
      </c>
    </row>
    <row r="5" spans="1:8" s="19" customFormat="1" ht="22.5" customHeight="1">
      <c r="A5" s="51" t="s">
        <v>19</v>
      </c>
      <c r="B5" s="13">
        <v>962847</v>
      </c>
      <c r="C5" s="13">
        <v>3383498</v>
      </c>
      <c r="D5" s="15">
        <f>100*(C5/C$5)</f>
        <v>100</v>
      </c>
      <c r="E5" s="16">
        <f>C5/B5</f>
        <v>3.5140557118628402</v>
      </c>
      <c r="G5" s="18">
        <v>0.80999999999999994</v>
      </c>
      <c r="H5" s="18">
        <v>0.83</v>
      </c>
    </row>
    <row r="6" spans="1:8" s="17" customFormat="1" ht="6" customHeight="1">
      <c r="A6" s="20"/>
      <c r="B6" s="21"/>
      <c r="C6" s="22"/>
      <c r="D6" s="23"/>
      <c r="E6" s="24"/>
      <c r="G6" s="21"/>
      <c r="H6" s="22"/>
    </row>
    <row r="7" spans="1:8" s="17" customFormat="1" ht="12.75" customHeight="1">
      <c r="A7" s="25" t="s">
        <v>4</v>
      </c>
      <c r="B7" s="26">
        <v>86451</v>
      </c>
      <c r="C7" s="26">
        <v>300804</v>
      </c>
      <c r="D7" s="27">
        <f t="shared" ref="D7:D15" si="0">100*(C7/C$5)</f>
        <v>8.890325928964641</v>
      </c>
      <c r="E7" s="28">
        <f>C7/B7</f>
        <v>3.4794739216434745</v>
      </c>
      <c r="G7" s="29">
        <v>2.6100000000000003</v>
      </c>
      <c r="H7" s="29">
        <v>2.67</v>
      </c>
    </row>
    <row r="8" spans="1:8" s="17" customFormat="1" ht="12.75" customHeight="1">
      <c r="A8" s="25" t="s">
        <v>5</v>
      </c>
      <c r="B8" s="30">
        <v>53447</v>
      </c>
      <c r="C8" s="31">
        <v>148779</v>
      </c>
      <c r="D8" s="27">
        <f t="shared" si="0"/>
        <v>4.3971948557380554</v>
      </c>
      <c r="E8" s="28">
        <f t="shared" ref="E8:E19" si="1">C8/B8</f>
        <v>2.7836735457556085</v>
      </c>
      <c r="G8" s="29">
        <v>3.1199999999999997</v>
      </c>
      <c r="H8" s="29">
        <v>3.27</v>
      </c>
    </row>
    <row r="9" spans="1:8" s="17" customFormat="1" ht="12.75" customHeight="1">
      <c r="A9" s="25" t="s">
        <v>6</v>
      </c>
      <c r="B9" s="30">
        <v>40202</v>
      </c>
      <c r="C9" s="31">
        <v>140009</v>
      </c>
      <c r="D9" s="27">
        <f t="shared" si="0"/>
        <v>4.1379956482906159</v>
      </c>
      <c r="E9" s="28">
        <f t="shared" si="1"/>
        <v>3.4826376797174272</v>
      </c>
      <c r="G9" s="29">
        <v>3.9</v>
      </c>
      <c r="H9" s="29">
        <v>3.53</v>
      </c>
    </row>
    <row r="10" spans="1:8" s="17" customFormat="1" ht="12.75" customHeight="1">
      <c r="A10" s="25" t="s">
        <v>7</v>
      </c>
      <c r="B10" s="30">
        <v>106294</v>
      </c>
      <c r="C10" s="31">
        <v>256396</v>
      </c>
      <c r="D10" s="27">
        <f t="shared" si="0"/>
        <v>7.5778380835454904</v>
      </c>
      <c r="E10" s="28">
        <f t="shared" si="1"/>
        <v>2.4121399138239221</v>
      </c>
      <c r="G10" s="29">
        <v>3.66</v>
      </c>
      <c r="H10" s="29">
        <v>3.4000000000000004</v>
      </c>
    </row>
    <row r="11" spans="1:8" s="17" customFormat="1" ht="12.75" customHeight="1">
      <c r="A11" s="25" t="s">
        <v>8</v>
      </c>
      <c r="B11" s="30">
        <v>6578</v>
      </c>
      <c r="C11" s="31">
        <v>13746</v>
      </c>
      <c r="D11" s="27">
        <f t="shared" si="0"/>
        <v>0.40626594134236221</v>
      </c>
      <c r="E11" s="28">
        <f t="shared" si="1"/>
        <v>2.0896929157798723</v>
      </c>
      <c r="G11" s="29">
        <v>12.379999999999999</v>
      </c>
      <c r="H11" s="29">
        <v>11.34</v>
      </c>
    </row>
    <row r="12" spans="1:8" s="17" customFormat="1" ht="12.75" customHeight="1">
      <c r="A12" s="25" t="s">
        <v>9</v>
      </c>
      <c r="B12" s="30">
        <v>27231</v>
      </c>
      <c r="C12" s="31">
        <v>64533</v>
      </c>
      <c r="D12" s="27">
        <f t="shared" si="0"/>
        <v>1.9072864828056646</v>
      </c>
      <c r="E12" s="28">
        <f t="shared" si="1"/>
        <v>2.3698358488487385</v>
      </c>
      <c r="G12" s="29">
        <v>6.94</v>
      </c>
      <c r="H12" s="29">
        <v>6.54</v>
      </c>
    </row>
    <row r="13" spans="1:8" s="17" customFormat="1" ht="12.75" customHeight="1">
      <c r="A13" s="25" t="s">
        <v>10</v>
      </c>
      <c r="B13" s="30">
        <v>127952</v>
      </c>
      <c r="C13" s="26">
        <v>443484</v>
      </c>
      <c r="D13" s="27">
        <f t="shared" si="0"/>
        <v>13.107263547961312</v>
      </c>
      <c r="E13" s="28">
        <f t="shared" si="1"/>
        <v>3.4660185069401024</v>
      </c>
      <c r="G13" s="29">
        <v>3.0300000000000002</v>
      </c>
      <c r="H13" s="29">
        <v>2.73</v>
      </c>
    </row>
    <row r="14" spans="1:8" s="17" customFormat="1" ht="12.75" customHeight="1">
      <c r="A14" s="32" t="s">
        <v>11</v>
      </c>
      <c r="B14" s="30">
        <v>69901</v>
      </c>
      <c r="C14" s="31">
        <v>215457</v>
      </c>
      <c r="D14" s="27">
        <f t="shared" si="0"/>
        <v>6.3678772678452882</v>
      </c>
      <c r="E14" s="28">
        <f t="shared" si="1"/>
        <v>3.0823164189353514</v>
      </c>
      <c r="G14" s="29">
        <v>3.02</v>
      </c>
      <c r="H14" s="29">
        <v>3.1399999999999997</v>
      </c>
    </row>
    <row r="15" spans="1:8" s="17" customFormat="1" ht="12.75" customHeight="1">
      <c r="A15" s="25" t="s">
        <v>20</v>
      </c>
      <c r="B15" s="30">
        <v>88525</v>
      </c>
      <c r="C15" s="31">
        <v>328973</v>
      </c>
      <c r="D15" s="27">
        <f t="shared" si="0"/>
        <v>9.7228666900349872</v>
      </c>
      <c r="E15" s="28">
        <f t="shared" si="1"/>
        <v>3.7161592770403842</v>
      </c>
      <c r="G15" s="29">
        <v>2.87</v>
      </c>
      <c r="H15" s="29">
        <v>3.36</v>
      </c>
    </row>
    <row r="16" spans="1:8" s="17" customFormat="1" ht="12.75" customHeight="1">
      <c r="A16" s="33" t="s">
        <v>21</v>
      </c>
      <c r="B16" s="26">
        <v>125886</v>
      </c>
      <c r="C16" s="31">
        <v>502612</v>
      </c>
      <c r="D16" s="27">
        <f>100*(C16/C$5)</f>
        <v>14.85480411101174</v>
      </c>
      <c r="E16" s="28">
        <f>C16/B16</f>
        <v>3.9925964761768586</v>
      </c>
      <c r="G16" s="29">
        <v>2.2399999999999998</v>
      </c>
      <c r="H16" s="29">
        <v>2.6</v>
      </c>
    </row>
    <row r="17" spans="1:8" s="17" customFormat="1" ht="12.75" customHeight="1">
      <c r="A17" s="33" t="s">
        <v>22</v>
      </c>
      <c r="B17" s="30">
        <v>199271</v>
      </c>
      <c r="C17" s="31">
        <v>888243</v>
      </c>
      <c r="D17" s="27">
        <f>100*(C17/C$5)</f>
        <v>26.252209990962015</v>
      </c>
      <c r="E17" s="28">
        <f t="shared" si="1"/>
        <v>4.4574624506325558</v>
      </c>
      <c r="G17" s="29">
        <v>2.23</v>
      </c>
      <c r="H17" s="29">
        <v>2.2200000000000002</v>
      </c>
    </row>
    <row r="18" spans="1:8" s="17" customFormat="1" ht="12.75" customHeight="1">
      <c r="A18" s="33" t="s">
        <v>23</v>
      </c>
      <c r="B18" s="30">
        <v>20741</v>
      </c>
      <c r="C18" s="26">
        <v>50591</v>
      </c>
      <c r="D18" s="27">
        <f>100*(C18/C$5)</f>
        <v>1.4952277199513639</v>
      </c>
      <c r="E18" s="28">
        <f t="shared" si="1"/>
        <v>2.4391784388409432</v>
      </c>
      <c r="G18" s="29">
        <v>4.51</v>
      </c>
      <c r="H18" s="29">
        <v>4.66</v>
      </c>
    </row>
    <row r="19" spans="1:8" s="17" customFormat="1" ht="12.75" customHeight="1">
      <c r="A19" s="34" t="s">
        <v>24</v>
      </c>
      <c r="B19" s="35">
        <v>10368</v>
      </c>
      <c r="C19" s="49">
        <v>29871</v>
      </c>
      <c r="D19" s="37">
        <f>100*(C19/C$5)</f>
        <v>0.88284373154646467</v>
      </c>
      <c r="E19" s="38">
        <f t="shared" si="1"/>
        <v>2.8810763888888888</v>
      </c>
      <c r="F19" s="39"/>
      <c r="G19" s="40">
        <v>6.0600000000000005</v>
      </c>
      <c r="H19" s="40">
        <v>5.2</v>
      </c>
    </row>
    <row r="20" spans="1:8" s="17" customFormat="1" ht="12.75" customHeight="1"/>
    <row r="21" spans="1:8" s="17" customFormat="1" ht="12.5">
      <c r="A21" s="42" t="s">
        <v>25</v>
      </c>
    </row>
    <row r="22" spans="1:8" s="17" customFormat="1" ht="12.5">
      <c r="A22" s="42" t="s">
        <v>26</v>
      </c>
    </row>
    <row r="23" spans="1:8" s="17" customFormat="1" ht="27" customHeight="1">
      <c r="A23" s="63" t="s">
        <v>27</v>
      </c>
      <c r="B23" s="63"/>
      <c r="C23" s="63"/>
      <c r="D23" s="63"/>
      <c r="E23" s="63"/>
      <c r="F23" s="63"/>
      <c r="G23" s="63"/>
      <c r="H23" s="63"/>
    </row>
    <row r="24" spans="1:8" s="17" customFormat="1" ht="10.5">
      <c r="A24" s="41"/>
      <c r="F24" s="44"/>
      <c r="G24" s="44"/>
    </row>
    <row r="25" spans="1:8" s="17" customFormat="1" ht="10.5">
      <c r="A25" s="41" t="s">
        <v>28</v>
      </c>
      <c r="F25" s="45"/>
      <c r="G25" s="45"/>
    </row>
    <row r="26" spans="1:8" s="17" customFormat="1" ht="10.5">
      <c r="A26" s="17" t="s">
        <v>34</v>
      </c>
    </row>
    <row r="27" spans="1:8" s="17" customFormat="1" ht="10.5">
      <c r="A27" s="41" t="s">
        <v>30</v>
      </c>
      <c r="B27" s="52"/>
      <c r="C27" s="39"/>
      <c r="D27" s="39"/>
      <c r="E27" s="39"/>
      <c r="F27" s="39"/>
    </row>
  </sheetData>
  <mergeCells count="1">
    <mergeCell ref="A23:H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2017-05-05T10:22:16Z</dcterms:created>
  <dcterms:modified xsi:type="dcterms:W3CDTF">2025-06-11T12:42:16Z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2025-06-11T12:40:52Z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416951f0-c020-4ae2-9108-3c372d34c1eb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