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Q:\WI\MON\10_WS_A\Internet\2023\03_Tableaux en cours de préparation\v07 07 2025\je-06.04.04\"/>
    </mc:Choice>
  </mc:AlternateContent>
  <xr:revisionPtr revIDLastSave="0" documentId="13_ncr:1_{68AAD12F-A64A-4AAF-A3AA-782278FA8C87}" xr6:coauthVersionLast="47" xr6:coauthVersionMax="47" xr10:uidLastSave="{00000000-0000-0000-0000-000000000000}"/>
  <bookViews>
    <workbookView xWindow="-120" yWindow="-120" windowWidth="29040" windowHeight="15720" xr2:uid="{00000000-000D-0000-FFFF-FFFF00000000}"/>
  </bookViews>
  <sheets>
    <sheet name="2022-2023" sheetId="26" r:id="rId1"/>
    <sheet name="2021-2022" sheetId="25" r:id="rId2"/>
    <sheet name="2020-2021" sheetId="24" r:id="rId3"/>
    <sheet name="2019-2020" sheetId="23" r:id="rId4"/>
    <sheet name="2018-2019" sheetId="22" r:id="rId5"/>
    <sheet name="2017-2018" sheetId="21" r:id="rId6"/>
    <sheet name="2016-2017" sheetId="20" r:id="rId7"/>
    <sheet name="2015-2016" sheetId="19" r:id="rId8"/>
    <sheet name="2014-2015" sheetId="18" r:id="rId9"/>
    <sheet name="2013-2014" sheetId="17" r:id="rId10"/>
    <sheet name="2012-2013" sheetId="15" r:id="rId11"/>
    <sheet name="2011-2012" sheetId="16" r:id="rId12"/>
    <sheet name="2010-2011" sheetId="14" r:id="rId13"/>
    <sheet name="2009-2010" sheetId="13" r:id="rId14"/>
    <sheet name="2008-2009" sheetId="12" r:id="rId15"/>
    <sheet name="2007-2008  " sheetId="10" r:id="rId16"/>
    <sheet name="2006-2007 " sheetId="9" r:id="rId17"/>
    <sheet name="2005-2006" sheetId="8" r:id="rId18"/>
    <sheet name="2004-2005" sheetId="6" r:id="rId19"/>
    <sheet name="2003-2004" sheetId="7" r:id="rId20"/>
    <sheet name="2002-2003" sheetId="5" r:id="rId21"/>
    <sheet name="2001-2002" sheetId="4" r:id="rId22"/>
    <sheet name="2000-2001" sheetId="3" r:id="rId23"/>
    <sheet name="1999-2000" sheetId="1" r:id="rId24"/>
    <sheet name="1998-1999" sheetId="2" r:id="rId25"/>
  </sheets>
  <definedNames>
    <definedName name="_xlnm.Print_Area" localSheetId="24">'1998-1999'!$A$1:$L$57</definedName>
    <definedName name="_xlnm.Print_Area" localSheetId="23">'1999-2000'!$A$1:$L$57</definedName>
    <definedName name="_xlnm.Print_Area" localSheetId="22">'2000-2001'!$A$1:$L$53</definedName>
    <definedName name="_xlnm.Print_Area" localSheetId="21">'2001-2002'!$A$1:$L$57</definedName>
    <definedName name="_xlnm.Print_Area" localSheetId="20">'2002-2003'!$A$1:$L$57</definedName>
    <definedName name="_xlnm.Print_Area" localSheetId="19">'2003-2004'!$A$1:$L$56</definedName>
    <definedName name="_xlnm.Print_Area" localSheetId="18">'2004-2005'!$A$1:$L$56</definedName>
    <definedName name="_xlnm.Print_Area" localSheetId="17">'2005-2006'!$A$1:$L$55</definedName>
    <definedName name="_xlnm.Print_Area" localSheetId="16">'2006-2007 '!$A$1:$L$55</definedName>
    <definedName name="_xlnm.Print_Area" localSheetId="15">'2007-2008  '!$A$1:$L$53</definedName>
    <definedName name="_xlnm.Print_Area" localSheetId="14">'2008-2009'!$A$1:$J$70</definedName>
    <definedName name="_xlnm.Print_Area" localSheetId="13">'2009-2010'!$A$1:$J$77</definedName>
    <definedName name="_xlnm.Print_Area" localSheetId="12">'2010-2011'!$A$1:$J$77</definedName>
    <definedName name="_xlnm.Print_Area" localSheetId="11">'2011-2012'!$A$1:$J$77</definedName>
    <definedName name="_xlnm.Print_Area" localSheetId="10">'2012-2013'!$A$1:$J$67</definedName>
    <definedName name="_xlnm.Print_Area" localSheetId="9">'2013-2014'!$A$1:$J$67</definedName>
    <definedName name="_xlnm.Print_Area" localSheetId="8">'2014-2015'!$A$1:$J$67</definedName>
    <definedName name="_xlnm.Print_Area" localSheetId="7">'2015-2016'!$A$1:$J$67</definedName>
    <definedName name="_xlnm.Print_Area" localSheetId="6">'2016-2017'!$A$1:$J$67</definedName>
    <definedName name="_xlnm.Print_Area" localSheetId="5">'2017-2018'!$A$1:$J$68</definedName>
    <definedName name="_xlnm.Print_Area" localSheetId="4">'2018-2019'!$A$1:$J$67</definedName>
    <definedName name="_xlnm.Print_Area" localSheetId="3">'2019-2020'!$A$1:$J$77</definedName>
    <definedName name="_xlnm.Print_Area" localSheetId="2">'2020-2021'!$A$1:$J$77</definedName>
    <definedName name="_xlnm.Print_Area" localSheetId="1">'2021-2022'!$A$1:$J$77</definedName>
    <definedName name="_xlnm.Print_Area" localSheetId="0">'2022-2023'!$A$1:$J$77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0" l="1"/>
  <c r="H5" i="10"/>
  <c r="J5" i="10"/>
  <c r="L5" i="10"/>
  <c r="G5" i="10"/>
  <c r="I5" i="10"/>
  <c r="K5" i="10"/>
  <c r="F5" i="9"/>
  <c r="H5" i="9"/>
  <c r="J5" i="9"/>
  <c r="L5" i="9"/>
  <c r="G5" i="9"/>
  <c r="I5" i="9"/>
  <c r="K5" i="9"/>
  <c r="E5" i="8"/>
  <c r="G5" i="8"/>
  <c r="I5" i="8"/>
  <c r="K5" i="8"/>
  <c r="F5" i="8"/>
  <c r="H5" i="8"/>
  <c r="J5" i="8"/>
  <c r="L5" i="8"/>
  <c r="F48" i="6"/>
  <c r="E48" i="6"/>
  <c r="F47" i="6"/>
  <c r="E47" i="6"/>
  <c r="F46" i="6"/>
  <c r="E46" i="6"/>
  <c r="F45" i="6"/>
  <c r="E45" i="6"/>
  <c r="F44" i="6"/>
  <c r="E44" i="6"/>
  <c r="F43" i="6"/>
  <c r="E43" i="6"/>
  <c r="F42" i="6"/>
  <c r="E42" i="6"/>
  <c r="F41" i="6"/>
  <c r="E41" i="6"/>
  <c r="F40" i="6"/>
  <c r="E40" i="6"/>
  <c r="F39" i="6"/>
  <c r="E39" i="6"/>
  <c r="F38" i="6"/>
  <c r="E38" i="6"/>
  <c r="F37" i="6"/>
  <c r="E37" i="6"/>
  <c r="F36" i="6"/>
  <c r="E36" i="6"/>
  <c r="F35" i="6"/>
  <c r="E35" i="6"/>
  <c r="F34" i="6"/>
  <c r="E34" i="6"/>
  <c r="F33" i="6"/>
  <c r="E33" i="6"/>
  <c r="F32" i="6"/>
  <c r="E32" i="6"/>
  <c r="F31" i="6"/>
  <c r="E31" i="6"/>
  <c r="F29" i="6"/>
  <c r="E29" i="6"/>
  <c r="F28" i="6"/>
  <c r="E28" i="6"/>
  <c r="F27" i="6"/>
  <c r="E27" i="6"/>
  <c r="F26" i="6"/>
  <c r="E26" i="6"/>
  <c r="F25" i="6"/>
  <c r="E25" i="6"/>
  <c r="F24" i="6"/>
  <c r="E24" i="6"/>
  <c r="F23" i="6"/>
  <c r="E23" i="6"/>
  <c r="F22" i="6"/>
  <c r="E22" i="6"/>
  <c r="F21" i="6"/>
  <c r="E21" i="6"/>
  <c r="F20" i="6"/>
  <c r="E20" i="6"/>
  <c r="F19" i="6"/>
  <c r="E19" i="6"/>
  <c r="F18" i="6"/>
  <c r="E18" i="6"/>
  <c r="F17" i="6"/>
  <c r="E17" i="6"/>
  <c r="F16" i="6"/>
  <c r="E16" i="6"/>
  <c r="F15" i="6"/>
  <c r="E15" i="6"/>
  <c r="F14" i="6"/>
  <c r="E14" i="6"/>
  <c r="F13" i="6"/>
  <c r="E13" i="6"/>
  <c r="F12" i="6"/>
  <c r="E12" i="6"/>
  <c r="F11" i="6"/>
  <c r="E11" i="6"/>
  <c r="F10" i="6"/>
  <c r="E10" i="6"/>
  <c r="F8" i="6"/>
  <c r="F9" i="6"/>
  <c r="E9" i="6"/>
  <c r="E8" i="6"/>
  <c r="F7" i="6"/>
  <c r="E7" i="6"/>
  <c r="F5" i="6"/>
  <c r="H5" i="6"/>
  <c r="J5" i="6"/>
  <c r="L5" i="6"/>
  <c r="E5" i="6"/>
  <c r="G5" i="6"/>
  <c r="I5" i="6"/>
  <c r="K5" i="6"/>
</calcChain>
</file>

<file path=xl/sharedStrings.xml><?xml version="1.0" encoding="utf-8"?>
<sst xmlns="http://schemas.openxmlformats.org/spreadsheetml/2006/main" count="1858" uniqueCount="219">
  <si>
    <t>Chemische Industrie</t>
  </si>
  <si>
    <t>Maschinenbau</t>
  </si>
  <si>
    <t>Baugewerbe</t>
  </si>
  <si>
    <t>Gastgewerbe</t>
  </si>
  <si>
    <t>Unterrichtswesen</t>
  </si>
  <si>
    <t>Herstellung von Nahrungsmitteln und Getränken</t>
  </si>
  <si>
    <t>Herstellung von Gummi- und Kunststoffwaren</t>
  </si>
  <si>
    <t>Herst. von Geräten der Elektrizitätserzeugung</t>
  </si>
  <si>
    <t>Herst. von Radio-, Fernseh- und Nachrichtenger.</t>
  </si>
  <si>
    <t>Herst. von Automobilen, Anhängern und Zubehör</t>
  </si>
  <si>
    <t>Erbringung von Dienstleist. für Unternehmen</t>
  </si>
  <si>
    <t>Tabakverarbeitung</t>
  </si>
  <si>
    <t>Textilgewerbe</t>
  </si>
  <si>
    <t>Herstellung von Bekleidung und Pelzwaren</t>
  </si>
  <si>
    <t>Herstellung von Lederwaren und Schuhen</t>
  </si>
  <si>
    <t>Be- und Verarbeitung von Holz (ohne Möbel)</t>
  </si>
  <si>
    <t>Papier- und Kartongewerbe</t>
  </si>
  <si>
    <t>Verlags- und  Druckgewerbe, Vervielfältigung</t>
  </si>
  <si>
    <t>Herst. von sonst. Prod. aus nichtmet. Mineralien</t>
  </si>
  <si>
    <t>Erzeugung und Bearbeitung von Metall</t>
  </si>
  <si>
    <t>Herstellung von Metallerzeugnissen</t>
  </si>
  <si>
    <t>Herstellung von sonstigen Fahrzeugen</t>
  </si>
  <si>
    <t>Rückgewinnung, Wiederverwertung</t>
  </si>
  <si>
    <t>Handelsvermittlung und Grosshandel</t>
  </si>
  <si>
    <t>Detailhandel; Reparatur von Gebrauchsgütern</t>
  </si>
  <si>
    <t>Landverkehr; Transport in Rohrfernleitungen</t>
  </si>
  <si>
    <t>Schiffahrt</t>
  </si>
  <si>
    <t>Luftfahrt</t>
  </si>
  <si>
    <t>Handel und Rep. von Automobilen; Tankstellen</t>
  </si>
  <si>
    <t>Nebentätigkeiten für den Verkehr; Reisebüros</t>
  </si>
  <si>
    <t>Immobilienwesen</t>
  </si>
  <si>
    <t>Informatikdienste</t>
  </si>
  <si>
    <t>Forschung und Entwicklung</t>
  </si>
  <si>
    <t>Abwasserreinigung, Abfallbeseitigung u. ä.</t>
  </si>
  <si>
    <t>Unterhaltung, Kultur und Sport</t>
  </si>
  <si>
    <t>Persönliche Dienstleistungen</t>
  </si>
  <si>
    <t>Gew. von Steinen und Erden, sonstiger Bergbau</t>
  </si>
  <si>
    <t>Herst. von med. Geräten, Präzisionsinstr.; Uhren</t>
  </si>
  <si>
    <t>Herst. von Möbeln, Schmuck, Sportger., Spielwaren</t>
  </si>
  <si>
    <t>Energieversorgung</t>
  </si>
  <si>
    <t>Sektor 3</t>
  </si>
  <si>
    <t>Sektor 2</t>
  </si>
  <si>
    <t xml:space="preserve">Personal- und </t>
  </si>
  <si>
    <t>Reingewinne minus</t>
  </si>
  <si>
    <t>aufwand</t>
  </si>
  <si>
    <t>Sozialaufwand</t>
  </si>
  <si>
    <t>Nachrichtenübermittlung</t>
  </si>
  <si>
    <t>Gesundheits- und Sozialwesen (ohne Spitäler und Ärzte)</t>
  </si>
  <si>
    <t>Umsatz 2)</t>
  </si>
  <si>
    <t>Reinverluste 3)</t>
  </si>
  <si>
    <t>Vermietung beweglicher Sachen</t>
  </si>
  <si>
    <t>()</t>
  </si>
  <si>
    <t>Gewinnung von Steinen und Erden, sonstiger Bergbau</t>
  </si>
  <si>
    <t>Herstellung von Nahrungs- und Futtermitteln sowie Getränken</t>
  </si>
  <si>
    <t>Herstellung von Textilien</t>
  </si>
  <si>
    <t xml:space="preserve">Herstellung von Bekleidung </t>
  </si>
  <si>
    <t xml:space="preserve">Herstellung von Leder und Lederwaren </t>
  </si>
  <si>
    <t>Herstellung von Holz, Holz-, Kork- und Flechtwaren (ohne Möbel)</t>
  </si>
  <si>
    <t>Herstellung von Papier, Pappe und Waren daraus</t>
  </si>
  <si>
    <t>Herstellung von Verlags- und Druckerzeugnissen, Vervielfältigung</t>
  </si>
  <si>
    <t>Herstellung von chemischen Erzeugnissen</t>
  </si>
  <si>
    <t>Herstellung von Glas und Glaswaren, Keramik</t>
  </si>
  <si>
    <t>Metallerzeugung und -bearbeitung</t>
  </si>
  <si>
    <t>Herstellung von Büromaschinen, Datenverarbeitungsgeräten u.ä.</t>
  </si>
  <si>
    <t>Herstellung von Geräten der Elektrizitätserzeugung, -verteilung u.ä.</t>
  </si>
  <si>
    <t>Herstellung von Geräten der Radio-, Fernseh- und Nachrichtentechnik</t>
  </si>
  <si>
    <t>Herstellung von med. Geräten, Präzisionsinstrumenten; Uhren</t>
  </si>
  <si>
    <t>Herstellung von Automobilen und Automobilteilen</t>
  </si>
  <si>
    <t>Sonstiger Fahrzeugbau</t>
  </si>
  <si>
    <t>Herstellung von Möbeln, Schmuck, Sportgeräten, Spielwaren</t>
  </si>
  <si>
    <t>Rückgewinnung</t>
  </si>
  <si>
    <t>Bau</t>
  </si>
  <si>
    <t>Automobilhandel, Instandhaltung, Reparatur von Automobilen; Tankstellen</t>
  </si>
  <si>
    <t>Handelsvermittlung und Grosshandel (ohne Automobile)</t>
  </si>
  <si>
    <t>Detailhandel (ohne Automobile); Reparatur von Gebrauchsgütern</t>
  </si>
  <si>
    <t>Beherbergungs- und Gaststätten</t>
  </si>
  <si>
    <t>Schifffahrt</t>
  </si>
  <si>
    <t>Hilfs- und Nebentätigkeiten für den Verkehr; Verkehrsvermittlung</t>
  </si>
  <si>
    <t>Grundstücks- und Wohnungswesen</t>
  </si>
  <si>
    <t>Vermietung beweglicher Sachen ohne Bedienungspersonal</t>
  </si>
  <si>
    <t>Datenverarbeitung und Datenbanken</t>
  </si>
  <si>
    <t>Erbringung von unternehmensbezogenen Dienstleistungen</t>
  </si>
  <si>
    <t>Erziehung und Unterricht</t>
  </si>
  <si>
    <t>Gesundheits-, Veterinär- und Sozialwesen (ohne Spitäler und Ärzte)</t>
  </si>
  <si>
    <t>Abwasser- und Abfallbeseitigung und sonstige Entsorgung</t>
  </si>
  <si>
    <t>Kultur, Sport und Unterhaltung</t>
  </si>
  <si>
    <t>Erbringung von sonstigen Dienstleistungen</t>
  </si>
  <si>
    <t>Wirtschaftsabteilungen</t>
  </si>
  <si>
    <t>Bergbau und Gewinnung von Steinen und Erden</t>
  </si>
  <si>
    <t>Verarbeitendes Gewerbe; Industrie</t>
  </si>
  <si>
    <t>Herstellung von Nahrungs- und Futtermitteln</t>
  </si>
  <si>
    <t>Getränkeherstellung</t>
  </si>
  <si>
    <t>Herstellung von Bekleidung</t>
  </si>
  <si>
    <t>Herstellung von Holz-, Flecht-, Korb- und Korkwaren (ohne Möbel)</t>
  </si>
  <si>
    <t>Herstellung von Druckerzeugnissen; Vervielfältigung von bespielten Ton-, Bild- und Datenträgern</t>
  </si>
  <si>
    <t>Herstellung von pharmazeutischen Erzeugnissen</t>
  </si>
  <si>
    <t>Herstellung von Glas und Glaswaren, Keramik, Verarbeitung von Steinen und Erden</t>
  </si>
  <si>
    <t>Herstellung von Datenverarbeitungsgeräten, elektronischen und optischen Erzeugnissen</t>
  </si>
  <si>
    <t>Herstellung von elektrischen Ausrüstungen</t>
  </si>
  <si>
    <t>Herstellung von Möbeln</t>
  </si>
  <si>
    <t>Herstellung von sonstigen Waren</t>
  </si>
  <si>
    <t>Energie- und Wasserversorgung, Abwasser und Abfallentsorgung</t>
  </si>
  <si>
    <t>Wasserversorgung</t>
  </si>
  <si>
    <t>Abwasserentsorgung</t>
  </si>
  <si>
    <t>Sammlung, Behandlung und Beseitigung von Abfällen; Rückgewinnung</t>
  </si>
  <si>
    <t>Hochbau</t>
  </si>
  <si>
    <t>Tiefbau</t>
  </si>
  <si>
    <t>Vorbereitende Baustellenarbeiten, Bauinstallation und sonstiges Ausbaugewerbe</t>
  </si>
  <si>
    <t>Dienstleistungen</t>
  </si>
  <si>
    <t>Handel mit Motorfahrzeugen; Instandhaltung und Reparatur von Motorfahrzeugen</t>
  </si>
  <si>
    <t>Grosshandel (ohne Handel mit Motorfahrzeugen)</t>
  </si>
  <si>
    <t>Detailhandel (ohne Handel mit Motorfahrzeugen)</t>
  </si>
  <si>
    <t>Landverkehr und Transport in Rohrfernleitungen</t>
  </si>
  <si>
    <t>Lagerei sowie Erbringung von sonstigen Dienstleistungen für den Verkehr</t>
  </si>
  <si>
    <t>Beherbergung</t>
  </si>
  <si>
    <t>Gastronomie</t>
  </si>
  <si>
    <t>Verlagswesen</t>
  </si>
  <si>
    <t>Erbringung von Dienstleistungen der Informationstechnologie</t>
  </si>
  <si>
    <t>Rechts- und Steuerberatung, Wirtschaftsprüfung</t>
  </si>
  <si>
    <t>Verwaltung und Führung von Unternehmen und Betrieben; Unternehmensberatung</t>
  </si>
  <si>
    <t>Architektur- und Ingenieurbüros; technische, physikalische und chemische Untersuchung</t>
  </si>
  <si>
    <t>Vermietung von beweglichen Sachen</t>
  </si>
  <si>
    <t>Vermittlung und Überlassung von Arbeitskräften</t>
  </si>
  <si>
    <t>Reisebüros, Reiseveranstalter und Erbringung sonstiger Reservierungsdienstleistungen</t>
  </si>
  <si>
    <t>Gebäudebetreuung; Garten- und Landschaftsbau</t>
  </si>
  <si>
    <t>Erbringung von wirtschaftlichen Dienstleistungen für Unternehmen und Privatpersonen a. n. g.</t>
  </si>
  <si>
    <t>Heime (ohne Erholungs- und Ferienheime)</t>
  </si>
  <si>
    <t>Kreative, künstlerische und unterhaltende Tätigkeiten</t>
  </si>
  <si>
    <t>Erbringung von Dienstleistungen des Sports, der Unterhaltung und der Erholung</t>
  </si>
  <si>
    <t>Interessenvertretungen sowie kirchliche und sonstige religiöse Vereinigungen (ohne Sozialwesen und Sport)</t>
  </si>
  <si>
    <t>Reparatur von Datenverarbeitungsgeräten und Gebrauchsgütern</t>
  </si>
  <si>
    <t>Erbringung von sonstigen überwiegend persönlichen Dienstleistungen</t>
  </si>
  <si>
    <t xml:space="preserve">Sontiger </t>
  </si>
  <si>
    <t>Betriebsaufwand</t>
  </si>
  <si>
    <t>Struktur der Erfolgsrechnung der Unternehmen nach Wirtschaftsabteilungen 1)</t>
  </si>
  <si>
    <t>in % des Ertrages</t>
  </si>
  <si>
    <t>Herstellung von Leder, Lederwaren und Schuhen</t>
  </si>
  <si>
    <t>Reparatur und Installation von Maschinen und Ausrüstungen</t>
  </si>
  <si>
    <t>Herstellung, Verleih und Vertrieb von Filmen und Fernsehprogrammen; Kinos; Tonstudios und Verlegen von Musik</t>
  </si>
  <si>
    <t>Telekommunikation</t>
  </si>
  <si>
    <t>Werbung und Marktforschung</t>
  </si>
  <si>
    <t>Sonstige freiberufliche, wissenschaftliche und technische Tätigkeiten</t>
  </si>
  <si>
    <t>Veterinärwesen</t>
  </si>
  <si>
    <t>Wach- und Sicherheitsdienste sowie Detekteien</t>
  </si>
  <si>
    <t>Sozialwesen (ohne Heime)</t>
  </si>
  <si>
    <t>Bibliotheken, Archive, Museen, botanische und zoologische Gärten</t>
  </si>
  <si>
    <t>Spiel-, Wett- und Lotteriewesen</t>
  </si>
  <si>
    <t>Die Resultate für 2010 stimmen nicht mit den in der Ausgabe 2013 publizierten überein. Das liegt daran, für den in der vorliegenden Ausgabe dargestellten Vergleich 2010/2011 andere Unternehmen verwendet wurden als für den Vergleich 2009/2010 in der Ausgabe 2013.</t>
  </si>
  <si>
    <t>Die Resultate für 2009 stimmen nicht mit den in der Ausgabe 2012 publizierten überein. Das liegt daran, für den in der vorliegenden Ausgabe dargestellten Vergleich 2009/2010 andere Unternehmen verwendet wurden als für den Vergleich 2008/2009 in der Ausgabe 2012.</t>
  </si>
  <si>
    <t>Die Resultate für 2011 stimmen nicht mit den in der Ausgabe 2014 publizierten überein. Das liegt daran, für den in der vorliegenden Ausgabe dargestellten Vergleich 2011/2012 andere Unternehmen verwendet wurden als für den Vergleich 2010/2011 in der Ausgabe 2014.</t>
  </si>
  <si>
    <t>Personal- und</t>
  </si>
  <si>
    <t>Die Resultate für 2012 stimmen nicht mit den in der Ausgabe 2014 publizierten überein.
Das liegt daran, dass für den in der vorliegenden Ausgabe dargestellten Vergleich 2012/2013 andere Unternehmen verwendet wurden als für den Vergleich 2011/2012 in der Ausgabe 2014.</t>
  </si>
  <si>
    <t>T 06.04.04</t>
  </si>
  <si>
    <t>Die Resultate für 2013 stimmen nicht mit den in der Ausgabe 2015 publizierten überein.
Das liegt daran, dass für den in der vorliegenden Ausgabe dargestellten Vergleich 2013/2014 andere Unternehmen verwendet wurden als für den Vergleich 2012/2013 in der Ausgabe 2014.</t>
  </si>
  <si>
    <t>Die Resultate für 2014 stimmen nicht mit den in der Ausgabe 2016 publizierten überein.
Das liegt daran, dass für den in der vorliegenden Ausgabe dargestellten Vergleich 2014/2015 andere Unternehmen verwendet wurden als für den Vergleich 2013/2014 in der Ausgabe 2015.</t>
  </si>
  <si>
    <t>Die Resultate für 2015 stimmen nicht mit den in der Ausgabe 2017 publizierten überein.
Das liegt daran, dass für den in der vorliegenden Ausgabe dargestellten Vergleich 2015/2016 andere Unternehmen verwendet wurden als für den Vergleich 2014/2015 in der Ausgabe 2016.</t>
  </si>
  <si>
    <t xml:space="preserve">Sonstiger </t>
  </si>
  <si>
    <t>Die Resultate für 2016 stimmen nicht mit den in der Ausgabe 2018 publizierten überein.
Das liegt daran, dass für den in der vorliegenden Ausgabe dargestellten Vergleich 2016/2017 andere Unternehmen verwendet wurden als für den Vergleich 2015/2016.</t>
  </si>
  <si>
    <t>Die Resultate für 2017 stimmen nicht mit den in der Ausgabe 2019 publizierten überein.
Das liegt daran, dass für den in der vorliegenden Ausgabe dargestellten Vergleich 2017/2018 andere Unternehmen verwendet wurden als für den Vergleich 2016/2017.</t>
  </si>
  <si>
    <t>Die Resultate für 2018 stimmen nicht mit den in der Ausgabe 2020 publizierten überein.
Das liegt daran, dass für den in der vorliegenden Ausgabe dargestellten Vergleich 2018/2019 andere Unternehmen verwendet wurden als für den Vergleich 2017/2018.</t>
  </si>
  <si>
    <t>© BFS 2021</t>
  </si>
  <si>
    <t>© BFS 2020</t>
  </si>
  <si>
    <t>© BFS 2019</t>
  </si>
  <si>
    <t>© BFS 2017</t>
  </si>
  <si>
    <t>© BFS 2016</t>
  </si>
  <si>
    <t>© BFS 2015</t>
  </si>
  <si>
    <t>© BFS 2014</t>
  </si>
  <si>
    <t>© BFS 2013</t>
  </si>
  <si>
    <t>© BFS 2018</t>
  </si>
  <si>
    <t>© BFS 2012</t>
  </si>
  <si>
    <t>© BFS 2011</t>
  </si>
  <si>
    <t>© BFS 2010</t>
  </si>
  <si>
    <t>© BFS 2009</t>
  </si>
  <si>
    <t>© BFS 2008</t>
  </si>
  <si>
    <t>© BFS 2007</t>
  </si>
  <si>
    <t>© BFS 2006</t>
  </si>
  <si>
    <t>© BFS 2005</t>
  </si>
  <si>
    <t>© BFS 2004</t>
  </si>
  <si>
    <t>© BFS 2003</t>
  </si>
  <si>
    <t>© BFS 2002</t>
  </si>
  <si>
    <t>© BFS 2001</t>
  </si>
  <si>
    <t>© BFS 2022</t>
  </si>
  <si>
    <t>Die Resultate für 2019 stimmen nicht mit den in der Ausgabe 2021 publizierten überein.
Das liegt daran, dass für den in der vorliegenden Ausgabe dargestellten Vergleich 2019/2020 andere Unternehmen verwendet wurden als für den Vergleich 2018/2019.</t>
  </si>
  <si>
    <t>© BFS 2023</t>
  </si>
  <si>
    <t>Wirtschaftsabteilungen NOGA 2008</t>
  </si>
  <si>
    <t>Die Resultate für 2020 stimmen nicht mit den in der Ausgabe 2022 publizierten überein. Das liegt daran, dass für den in der vorliegenden Ausgabe dargestellten Vergleich 2020/2021 andere Unternehmen verwendet wurden als für den Vergleich 2019/2020. Diese Tabellen zeigen die Struktur der Bilanz der 9'466 Unternehmen, die für beide Jahre den detaillierten Fragebogen ausgefüllt haben. 
Es sind aggregierte und nicht hochgerechnete Werte. Gewisse Wirtschaftsklassen dürfen aus Datenschutzgründen nicht publiziert werden.</t>
  </si>
  <si>
    <t>Quelle: BFS – Produktions- und Wertschöpfungsstatistik</t>
  </si>
  <si>
    <t>Auskunft: Bundesamt für Statistik (BFS), Sektion MON, Markus Däppen, markus.daeppen@bfs.admin.ch, Tel. 058 463 61 10</t>
  </si>
  <si>
    <t>Erlöse 2)</t>
  </si>
  <si>
    <t>Personalaufwand</t>
  </si>
  <si>
    <t>Aufwand für Material, Handelswaren, Dienstleistungen und Energie</t>
  </si>
  <si>
    <t>Übriger betrieblicher Aufwand</t>
  </si>
  <si>
    <t>1)</t>
  </si>
  <si>
    <t>2)</t>
  </si>
  <si>
    <t>Das Jahr X wird jeweils zweimal dargestellt, und zwar mit unterschiedlichen Ergebnissen. Das liegt daran, dass beim Vergleich zwischen dem Jahr X-1 und dem Folgejahr X andere Unternehmen verwendet wurden als beim Vergleich zwischen dem Jahr X und dem Folgejahr X+1.</t>
  </si>
  <si>
    <t xml:space="preserve">1) </t>
  </si>
  <si>
    <t>3)</t>
  </si>
  <si>
    <t>4)</t>
  </si>
  <si>
    <t xml:space="preserve">Abschreibungen </t>
  </si>
  <si>
    <t>auf Sachanlagen</t>
  </si>
  <si>
    <t>Waren- und</t>
  </si>
  <si>
    <t>Materialaufwand</t>
  </si>
  <si>
    <t>In % des Ertrages</t>
  </si>
  <si>
    <t>In % des Umsatzes</t>
  </si>
  <si>
    <t>NOGA 2002</t>
  </si>
  <si>
    <t>Waren- und Material-</t>
  </si>
  <si>
    <t>in % des Aufwandes</t>
  </si>
  <si>
    <t>Wirtschaftsabteilungen 2)</t>
  </si>
  <si>
    <t>Umsatz 3)</t>
  </si>
  <si>
    <t>Reinverluste 4)</t>
  </si>
  <si>
    <t>2007p</t>
  </si>
  <si>
    <t>© BFS 2024</t>
  </si>
  <si>
    <t>Auskunft: Bundesamt für Statistik (BFS), Sektion MON, Jürg Beyeler, juerg.beyeler@bfs.admin.ch, Tel. 058 463 62 19</t>
  </si>
  <si>
    <t>Die hier publizierten Ergebnisse für das Geschäftsjahr 2021 stimmen nicht mit den publizierten Ergebnissen der Publikation 2021/2020 überein. Die teilnehmenden Firmen wechseln von einem Jahr zum anderen, da die Befragung auf einer Stichprobe basiert. Diese Tabellen zeigen die Struktur der Bilanz der 10'383 Unternehmen, die für beide Jahre den detaillierten Fragebogen ausgefüllt haben. 
Es sind aggregierte und nicht hochgerechnete Werte. Gewisse Wirtschaftsklassen dürfen aus Datenschutzgründen nicht publiziert werden.</t>
  </si>
  <si>
    <t>Beseitigung von Umweltverschmutzungen und sonstige Entsorgung</t>
  </si>
  <si>
    <t>© BFS 2025</t>
  </si>
  <si>
    <t>Die hier publizierten Ergebnisse für das Geschäftsjahr 2022 stimmen nicht mit den publizierten Ergebnissen der Publikation 2022/2021 überein. Die teilnehmenden Firmen wechseln von einem Jahr zum anderen, da die Befragung auf einer Stichprobe basiert. Diese Tabellen zeigen die Struktur der Bilanz der 10'260 Unternehmen, die für beide Jahre den detaillierten Fragebogen ausgefüllt haben. 
Es sind aggregierte und nicht hochgerechnete Werte. Gewisse Wirtschaftsklassen dürfen aus Datenschutzgründen nicht publiziert werden.</t>
  </si>
  <si>
    <t>Sekundärer Sektor</t>
  </si>
  <si>
    <t>Tertiärer Sektor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</si>
</sst>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_;\-#,###,##0__;0__;@__\ "/>
    <numFmt numFmtId="165" formatCode="#,###,##0.0__;\-#,###,##0.0__;\-___;@___ "/>
    <numFmt numFmtId="166" formatCode="#,###,##0.0__;\-#,###,##0.0__;\-__;@__\ "/>
    <numFmt numFmtId="167" formatCode="0.0"/>
  </numFmts>
  <fonts count="13" x14ac:knownFonts="1">
    <font>
      <sz val="12"/>
      <name val="Times New Roman"/>
    </font>
    <font>
      <sz val="8"/>
      <name val="Arial Narrow"/>
      <family val="2"/>
    </font>
    <font>
      <sz val="9"/>
      <name val="Arial"/>
      <family val="2"/>
    </font>
    <font>
      <b/>
      <sz val="9"/>
      <name val="Arial"/>
      <family val="2"/>
    </font>
    <font>
      <sz val="8"/>
      <name val="Times New Roman"/>
      <family val="1"/>
    </font>
    <font>
      <sz val="10"/>
      <name val="MS Sans Serif"/>
      <family val="2"/>
    </font>
    <font>
      <sz val="8"/>
      <name val="Helv"/>
    </font>
    <font>
      <sz val="8"/>
      <color indexed="8"/>
      <name val="Arial"/>
      <family val="2"/>
    </font>
    <font>
      <sz val="12"/>
      <name val="Times New Roman"/>
      <family val="1"/>
    </font>
    <font>
      <sz val="8"/>
      <name val="Arial"/>
      <family val="2"/>
    </font>
    <font>
      <b/>
      <sz val="8"/>
      <name val="Arial"/>
      <family val="2"/>
    </font>
    <font>
      <sz val="8"/>
      <color rgb="FF000000"/>
      <name val="Arial"/>
      <family val="2"/>
    </font>
    <font>
      <sz val="8"/>
      <color rgb="FF000000"/>
      <name val="Arial"/>
      <family val="2"/>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E8EAF7"/>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5" fillId="0" borderId="0"/>
    <xf numFmtId="0" fontId="8" fillId="0" borderId="0"/>
    <xf numFmtId="0" fontId="6" fillId="0" borderId="0">
      <alignment horizontal="right" vertical="center"/>
    </xf>
    <xf numFmtId="0" fontId="8" fillId="0" borderId="0"/>
  </cellStyleXfs>
  <cellXfs count="129">
    <xf numFmtId="0" fontId="0" fillId="0" borderId="0" xfId="0"/>
    <xf numFmtId="0" fontId="3"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right" vertical="center"/>
    </xf>
    <xf numFmtId="0" fontId="2" fillId="2" borderId="0" xfId="2" applyFont="1" applyFill="1" applyAlignment="1">
      <alignment vertical="center"/>
    </xf>
    <xf numFmtId="0" fontId="3" fillId="2" borderId="0" xfId="2" applyFont="1" applyFill="1" applyAlignment="1">
      <alignment horizontal="right" vertical="center"/>
    </xf>
    <xf numFmtId="0" fontId="3" fillId="2" borderId="0" xfId="2" applyFont="1" applyFill="1" applyAlignment="1">
      <alignment vertical="center"/>
    </xf>
    <xf numFmtId="0" fontId="9" fillId="2" borderId="0" xfId="0" applyFont="1" applyFill="1" applyAlignment="1">
      <alignment vertical="center"/>
    </xf>
    <xf numFmtId="0" fontId="9" fillId="2" borderId="0" xfId="0" applyFont="1" applyFill="1" applyAlignment="1">
      <alignment vertical="center" wrapText="1"/>
    </xf>
    <xf numFmtId="0" fontId="10" fillId="2" borderId="0" xfId="0" applyFont="1" applyFill="1" applyAlignment="1">
      <alignment vertical="center" wrapText="1"/>
    </xf>
    <xf numFmtId="0" fontId="9" fillId="2" borderId="0" xfId="0" applyFont="1" applyFill="1" applyAlignment="1">
      <alignment horizontal="left" vertical="top"/>
    </xf>
    <xf numFmtId="166" fontId="9" fillId="2" borderId="0" xfId="0" applyNumberFormat="1" applyFont="1" applyFill="1" applyAlignment="1">
      <alignment horizontal="right" vertical="center"/>
    </xf>
    <xf numFmtId="0" fontId="9" fillId="2" borderId="0" xfId="0" applyFont="1" applyFill="1" applyAlignment="1">
      <alignment horizontal="left" vertical="center"/>
    </xf>
    <xf numFmtId="164" fontId="9" fillId="2" borderId="0" xfId="0" applyNumberFormat="1" applyFont="1" applyFill="1" applyAlignment="1">
      <alignment vertical="center"/>
    </xf>
    <xf numFmtId="166" fontId="9" fillId="2" borderId="0" xfId="0" applyNumberFormat="1" applyFont="1" applyFill="1" applyAlignment="1" applyProtection="1">
      <alignment horizontal="right" vertical="center"/>
      <protection locked="0"/>
    </xf>
    <xf numFmtId="0" fontId="9" fillId="2" borderId="7" xfId="1" applyFont="1" applyFill="1" applyBorder="1" applyAlignment="1">
      <alignment horizontal="left" vertical="center"/>
    </xf>
    <xf numFmtId="0" fontId="9" fillId="2" borderId="7" xfId="1" applyFont="1" applyFill="1" applyBorder="1" applyAlignment="1">
      <alignment vertical="center"/>
    </xf>
    <xf numFmtId="0" fontId="9" fillId="2" borderId="0" xfId="1" applyFont="1" applyFill="1" applyAlignment="1">
      <alignment horizontal="left" vertical="center"/>
    </xf>
    <xf numFmtId="0" fontId="9" fillId="2" borderId="0" xfId="3" applyFont="1" applyFill="1" applyAlignment="1">
      <alignment horizontal="left" vertical="center"/>
    </xf>
    <xf numFmtId="0" fontId="9" fillId="0" borderId="0" xfId="3" applyFont="1" applyAlignment="1">
      <alignment horizontal="left" vertical="center"/>
    </xf>
    <xf numFmtId="165" fontId="9" fillId="2" borderId="0" xfId="0" applyNumberFormat="1" applyFont="1" applyFill="1" applyAlignment="1">
      <alignment vertical="center"/>
    </xf>
    <xf numFmtId="0" fontId="9" fillId="2" borderId="0" xfId="2" applyFont="1" applyFill="1" applyAlignment="1">
      <alignment vertical="center" wrapText="1"/>
    </xf>
    <xf numFmtId="0" fontId="10" fillId="2" borderId="0" xfId="2" applyFont="1" applyFill="1" applyAlignment="1">
      <alignment vertical="center" wrapText="1"/>
    </xf>
    <xf numFmtId="0" fontId="9" fillId="2" borderId="7" xfId="0" applyFont="1" applyFill="1" applyBorder="1" applyAlignment="1">
      <alignment vertical="center"/>
    </xf>
    <xf numFmtId="16" fontId="9" fillId="2" borderId="3" xfId="0" applyNumberFormat="1" applyFont="1" applyFill="1" applyBorder="1" applyAlignment="1">
      <alignment vertical="top"/>
    </xf>
    <xf numFmtId="16" fontId="9" fillId="2" borderId="7" xfId="0" applyNumberFormat="1" applyFont="1" applyFill="1" applyBorder="1" applyAlignment="1">
      <alignment vertical="top"/>
    </xf>
    <xf numFmtId="0" fontId="9" fillId="2" borderId="7" xfId="0" applyFont="1" applyFill="1" applyBorder="1" applyAlignment="1">
      <alignment vertical="top"/>
    </xf>
    <xf numFmtId="0" fontId="9" fillId="2" borderId="7" xfId="0" applyFont="1" applyFill="1" applyBorder="1" applyAlignment="1">
      <alignment horizontal="left" vertical="top"/>
    </xf>
    <xf numFmtId="0" fontId="9" fillId="2" borderId="7" xfId="0" applyFont="1" applyFill="1" applyBorder="1" applyAlignment="1">
      <alignment wrapText="1"/>
    </xf>
    <xf numFmtId="165" fontId="9" fillId="2" borderId="7" xfId="0" applyNumberFormat="1" applyFont="1" applyFill="1" applyBorder="1" applyAlignment="1">
      <alignment vertical="center"/>
    </xf>
    <xf numFmtId="0" fontId="9" fillId="2" borderId="7" xfId="2" applyFont="1" applyFill="1" applyBorder="1" applyAlignment="1">
      <alignment vertical="center"/>
    </xf>
    <xf numFmtId="0" fontId="9" fillId="2" borderId="7" xfId="2" applyFont="1" applyFill="1" applyBorder="1" applyAlignment="1">
      <alignment horizontal="left" vertical="top"/>
    </xf>
    <xf numFmtId="165" fontId="9" fillId="2" borderId="7" xfId="2" applyNumberFormat="1" applyFont="1" applyFill="1" applyBorder="1" applyAlignment="1">
      <alignment vertical="center"/>
    </xf>
    <xf numFmtId="1" fontId="9" fillId="5" borderId="1" xfId="0" quotePrefix="1" applyNumberFormat="1" applyFont="1" applyFill="1" applyBorder="1" applyAlignment="1">
      <alignment vertical="center"/>
    </xf>
    <xf numFmtId="0" fontId="9" fillId="5" borderId="1" xfId="0" applyFont="1" applyFill="1" applyBorder="1" applyAlignment="1">
      <alignment vertical="center"/>
    </xf>
    <xf numFmtId="166" fontId="9" fillId="5" borderId="1" xfId="0" quotePrefix="1" applyNumberFormat="1" applyFont="1" applyFill="1" applyBorder="1" applyAlignment="1">
      <alignment horizontal="center" vertical="center"/>
    </xf>
    <xf numFmtId="166" fontId="9" fillId="5" borderId="1" xfId="0" quotePrefix="1" applyNumberFormat="1" applyFont="1" applyFill="1" applyBorder="1" applyAlignment="1">
      <alignment horizontal="right" vertical="center"/>
    </xf>
    <xf numFmtId="1" fontId="9" fillId="5" borderId="1" xfId="0" quotePrefix="1" applyNumberFormat="1" applyFont="1" applyFill="1" applyBorder="1" applyAlignment="1" applyProtection="1">
      <alignment vertical="center"/>
      <protection locked="0"/>
    </xf>
    <xf numFmtId="166" fontId="9" fillId="2" borderId="7" xfId="0" applyNumberFormat="1" applyFont="1" applyFill="1" applyBorder="1" applyAlignment="1">
      <alignment horizontal="right" vertical="center"/>
    </xf>
    <xf numFmtId="0" fontId="9" fillId="5" borderId="8" xfId="0" applyFont="1" applyFill="1" applyBorder="1" applyAlignment="1">
      <alignment vertical="center"/>
    </xf>
    <xf numFmtId="166" fontId="9" fillId="5" borderId="1" xfId="0" quotePrefix="1" applyNumberFormat="1" applyFont="1" applyFill="1" applyBorder="1" applyAlignment="1" applyProtection="1">
      <alignment horizontal="right" vertical="center"/>
      <protection locked="0"/>
    </xf>
    <xf numFmtId="0" fontId="9" fillId="2" borderId="0" xfId="2" applyFont="1" applyFill="1" applyAlignment="1">
      <alignment vertical="center"/>
    </xf>
    <xf numFmtId="0" fontId="9" fillId="2" borderId="0" xfId="0" applyFont="1" applyFill="1" applyAlignment="1">
      <alignment horizontal="left" vertical="center" wrapText="1"/>
    </xf>
    <xf numFmtId="0" fontId="9" fillId="2" borderId="0" xfId="0" applyFont="1" applyFill="1" applyAlignment="1">
      <alignment wrapText="1"/>
    </xf>
    <xf numFmtId="0" fontId="9" fillId="5" borderId="1" xfId="0" applyFont="1" applyFill="1" applyBorder="1" applyAlignment="1">
      <alignment vertical="center" wrapText="1"/>
    </xf>
    <xf numFmtId="0" fontId="9" fillId="2" borderId="0" xfId="0" applyFont="1" applyFill="1" applyAlignment="1">
      <alignment vertical="top"/>
    </xf>
    <xf numFmtId="0" fontId="1" fillId="2" borderId="0" xfId="2" applyFont="1" applyFill="1" applyAlignment="1">
      <alignment vertical="center"/>
    </xf>
    <xf numFmtId="16" fontId="9" fillId="2" borderId="3" xfId="2" applyNumberFormat="1" applyFont="1" applyFill="1" applyBorder="1" applyAlignment="1">
      <alignment vertical="center"/>
    </xf>
    <xf numFmtId="16" fontId="9" fillId="2" borderId="7" xfId="2" applyNumberFormat="1" applyFont="1" applyFill="1" applyBorder="1" applyAlignment="1">
      <alignment vertical="center"/>
    </xf>
    <xf numFmtId="16" fontId="9" fillId="2" borderId="4" xfId="2" applyNumberFormat="1" applyFont="1" applyFill="1" applyBorder="1" applyAlignment="1">
      <alignment vertical="center"/>
    </xf>
    <xf numFmtId="16" fontId="9" fillId="2" borderId="0" xfId="2" applyNumberFormat="1" applyFont="1" applyFill="1" applyAlignment="1">
      <alignment vertical="center"/>
    </xf>
    <xf numFmtId="0" fontId="9" fillId="2" borderId="9" xfId="2" quotePrefix="1" applyFont="1" applyFill="1" applyBorder="1" applyAlignment="1">
      <alignment horizontal="center" vertical="center"/>
    </xf>
    <xf numFmtId="0" fontId="9" fillId="2" borderId="8" xfId="2" quotePrefix="1" applyFont="1" applyFill="1" applyBorder="1" applyAlignment="1">
      <alignment horizontal="center" vertical="center"/>
    </xf>
    <xf numFmtId="0" fontId="7" fillId="5" borderId="1" xfId="2" applyFont="1" applyFill="1" applyBorder="1" applyAlignment="1">
      <alignment horizontal="left" vertical="center"/>
    </xf>
    <xf numFmtId="0" fontId="7" fillId="5" borderId="1" xfId="2" applyFont="1" applyFill="1" applyBorder="1" applyAlignment="1">
      <alignment horizontal="left" vertical="center" wrapText="1"/>
    </xf>
    <xf numFmtId="165" fontId="7" fillId="5" borderId="1" xfId="2" applyNumberFormat="1" applyFont="1" applyFill="1" applyBorder="1" applyAlignment="1">
      <alignment horizontal="right" vertical="center"/>
    </xf>
    <xf numFmtId="0" fontId="7" fillId="3" borderId="0" xfId="2" applyFont="1" applyFill="1" applyAlignment="1">
      <alignment horizontal="left" vertical="center" wrapText="1"/>
    </xf>
    <xf numFmtId="165" fontId="7" fillId="3" borderId="0" xfId="2" applyNumberFormat="1" applyFont="1" applyFill="1" applyAlignment="1">
      <alignment horizontal="right" vertical="center"/>
    </xf>
    <xf numFmtId="0" fontId="1" fillId="2" borderId="0" xfId="0" applyFont="1" applyFill="1" applyAlignment="1">
      <alignment vertical="center"/>
    </xf>
    <xf numFmtId="16" fontId="9" fillId="2" borderId="3" xfId="0" applyNumberFormat="1" applyFont="1" applyFill="1" applyBorder="1" applyAlignment="1">
      <alignment vertical="center"/>
    </xf>
    <xf numFmtId="16" fontId="9" fillId="2" borderId="7" xfId="0" applyNumberFormat="1" applyFont="1" applyFill="1" applyBorder="1" applyAlignment="1">
      <alignment vertical="center"/>
    </xf>
    <xf numFmtId="16" fontId="9" fillId="2" borderId="4" xfId="0" applyNumberFormat="1" applyFont="1" applyFill="1" applyBorder="1" applyAlignment="1">
      <alignment vertical="center"/>
    </xf>
    <xf numFmtId="16" fontId="9" fillId="2" borderId="0" xfId="0" applyNumberFormat="1" applyFont="1" applyFill="1" applyAlignment="1">
      <alignment vertical="center"/>
    </xf>
    <xf numFmtId="0" fontId="9" fillId="2" borderId="9" xfId="0" quotePrefix="1" applyFont="1" applyFill="1" applyBorder="1" applyAlignment="1">
      <alignment horizontal="center" vertical="center"/>
    </xf>
    <xf numFmtId="0" fontId="9" fillId="2" borderId="3" xfId="0" quotePrefix="1" applyFont="1" applyFill="1" applyBorder="1" applyAlignment="1">
      <alignment horizontal="center" vertical="center"/>
    </xf>
    <xf numFmtId="0" fontId="9" fillId="2" borderId="6" xfId="0" quotePrefix="1" applyFont="1" applyFill="1" applyBorder="1" applyAlignment="1">
      <alignment horizontal="center" vertical="center"/>
    </xf>
    <xf numFmtId="0" fontId="7" fillId="5" borderId="1" xfId="0" applyFont="1" applyFill="1" applyBorder="1" applyAlignment="1">
      <alignment horizontal="left" vertical="center"/>
    </xf>
    <xf numFmtId="0" fontId="7" fillId="5" borderId="1" xfId="0" applyFont="1" applyFill="1" applyBorder="1" applyAlignment="1">
      <alignment horizontal="left" vertical="center" wrapText="1"/>
    </xf>
    <xf numFmtId="165" fontId="7" fillId="5" borderId="1" xfId="0" applyNumberFormat="1" applyFont="1" applyFill="1" applyBorder="1" applyAlignment="1">
      <alignment horizontal="right" vertical="center"/>
    </xf>
    <xf numFmtId="0" fontId="7" fillId="3" borderId="0" xfId="0" applyFont="1" applyFill="1" applyAlignment="1">
      <alignment horizontal="left" vertical="center" wrapText="1"/>
    </xf>
    <xf numFmtId="165" fontId="7" fillId="3" borderId="0" xfId="0" applyNumberFormat="1" applyFont="1" applyFill="1" applyAlignment="1">
      <alignment horizontal="right" vertical="center"/>
    </xf>
    <xf numFmtId="0" fontId="9" fillId="2" borderId="7" xfId="0" applyFont="1" applyFill="1" applyBorder="1" applyAlignment="1">
      <alignment vertical="center" wrapText="1"/>
    </xf>
    <xf numFmtId="0" fontId="9" fillId="2" borderId="8" xfId="0" quotePrefix="1" applyFont="1" applyFill="1" applyBorder="1" applyAlignment="1">
      <alignment horizontal="center" vertical="center"/>
    </xf>
    <xf numFmtId="165" fontId="7" fillId="4" borderId="0" xfId="0" applyNumberFormat="1" applyFont="1" applyFill="1" applyAlignment="1">
      <alignment horizontal="right" vertical="center"/>
    </xf>
    <xf numFmtId="0" fontId="1" fillId="2" borderId="2" xfId="0" applyFont="1" applyFill="1" applyBorder="1" applyAlignment="1">
      <alignment vertical="center"/>
    </xf>
    <xf numFmtId="0" fontId="7" fillId="3" borderId="2" xfId="0" applyFont="1" applyFill="1" applyBorder="1" applyAlignment="1">
      <alignment horizontal="left" vertical="center" wrapText="1"/>
    </xf>
    <xf numFmtId="165" fontId="7" fillId="4" borderId="2" xfId="0" applyNumberFormat="1" applyFont="1" applyFill="1" applyBorder="1" applyAlignment="1">
      <alignment horizontal="right" vertical="center"/>
    </xf>
    <xf numFmtId="0" fontId="9" fillId="2" borderId="7" xfId="2" applyFont="1" applyFill="1" applyBorder="1" applyAlignment="1">
      <alignment wrapText="1"/>
    </xf>
    <xf numFmtId="0" fontId="9" fillId="2" borderId="9"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167" fontId="11" fillId="3" borderId="0" xfId="0" applyNumberFormat="1" applyFont="1" applyFill="1" applyAlignment="1">
      <alignment horizontal="center" vertical="center"/>
    </xf>
    <xf numFmtId="167" fontId="11" fillId="3" borderId="2" xfId="0" applyNumberFormat="1" applyFont="1" applyFill="1" applyBorder="1" applyAlignment="1">
      <alignment horizontal="center" vertical="center"/>
    </xf>
    <xf numFmtId="167" fontId="12" fillId="3" borderId="0" xfId="0" applyNumberFormat="1" applyFont="1" applyFill="1" applyAlignment="1">
      <alignment horizontal="center" vertical="center"/>
    </xf>
    <xf numFmtId="167" fontId="12" fillId="3" borderId="2" xfId="0" applyNumberFormat="1" applyFont="1" applyFill="1" applyBorder="1" applyAlignment="1">
      <alignment horizontal="center" vertical="center"/>
    </xf>
    <xf numFmtId="0" fontId="3" fillId="2" borderId="0" xfId="4" applyFont="1" applyFill="1" applyAlignment="1">
      <alignment vertical="center"/>
    </xf>
    <xf numFmtId="0" fontId="1" fillId="2" borderId="0" xfId="4" applyFont="1" applyFill="1" applyAlignment="1">
      <alignment vertical="center"/>
    </xf>
    <xf numFmtId="0" fontId="3" fillId="2" borderId="0" xfId="4" applyFont="1" applyFill="1" applyAlignment="1">
      <alignment horizontal="right" vertical="center"/>
    </xf>
    <xf numFmtId="0" fontId="2" fillId="2" borderId="0" xfId="4" applyFont="1" applyFill="1" applyAlignment="1">
      <alignment vertical="center"/>
    </xf>
    <xf numFmtId="0" fontId="1" fillId="2" borderId="2" xfId="4" applyFont="1" applyFill="1" applyBorder="1" applyAlignment="1">
      <alignment vertical="center"/>
    </xf>
    <xf numFmtId="0" fontId="9" fillId="2" borderId="11" xfId="4" applyFont="1" applyFill="1" applyBorder="1" applyAlignment="1">
      <alignment vertical="center" wrapText="1"/>
    </xf>
    <xf numFmtId="0" fontId="9" fillId="2" borderId="12" xfId="4" applyFont="1" applyFill="1" applyBorder="1" applyAlignment="1">
      <alignment vertical="center" wrapText="1"/>
    </xf>
    <xf numFmtId="0" fontId="9" fillId="2" borderId="7" xfId="4" applyFont="1" applyFill="1" applyBorder="1"/>
    <xf numFmtId="0" fontId="9" fillId="2" borderId="0" xfId="4" applyFont="1" applyFill="1" applyAlignment="1">
      <alignment vertical="center" wrapText="1"/>
    </xf>
    <xf numFmtId="0" fontId="9" fillId="2" borderId="2" xfId="4" applyFont="1" applyFill="1" applyBorder="1" applyAlignment="1">
      <alignment vertical="center" wrapText="1"/>
    </xf>
    <xf numFmtId="0" fontId="9" fillId="2" borderId="10" xfId="4" applyFont="1" applyFill="1" applyBorder="1" applyAlignment="1">
      <alignment vertical="center" wrapText="1"/>
    </xf>
    <xf numFmtId="0" fontId="9" fillId="2" borderId="9" xfId="4" quotePrefix="1" applyFont="1" applyFill="1" applyBorder="1" applyAlignment="1">
      <alignment horizontal="center" vertical="center"/>
    </xf>
    <xf numFmtId="0" fontId="9" fillId="2" borderId="8" xfId="4" quotePrefix="1" applyFont="1" applyFill="1" applyBorder="1" applyAlignment="1">
      <alignment horizontal="center" vertical="center"/>
    </xf>
    <xf numFmtId="0" fontId="7" fillId="5" borderId="1" xfId="4" applyFont="1" applyFill="1" applyBorder="1" applyAlignment="1">
      <alignment horizontal="left" vertical="center"/>
    </xf>
    <xf numFmtId="0" fontId="7" fillId="5" borderId="1" xfId="4" applyFont="1" applyFill="1" applyBorder="1" applyAlignment="1">
      <alignment horizontal="left" vertical="center" wrapText="1"/>
    </xf>
    <xf numFmtId="165" fontId="7" fillId="5" borderId="1" xfId="4" applyNumberFormat="1" applyFont="1" applyFill="1" applyBorder="1" applyAlignment="1">
      <alignment horizontal="right" vertical="center"/>
    </xf>
    <xf numFmtId="0" fontId="7" fillId="3" borderId="0" xfId="4" applyFont="1" applyFill="1" applyAlignment="1">
      <alignment horizontal="center" vertical="center" wrapText="1"/>
    </xf>
    <xf numFmtId="0" fontId="7" fillId="3" borderId="0" xfId="4" applyFont="1" applyFill="1" applyAlignment="1">
      <alignment horizontal="left" vertical="center" wrapText="1"/>
    </xf>
    <xf numFmtId="167" fontId="11" fillId="3" borderId="0" xfId="4" applyNumberFormat="1" applyFont="1" applyFill="1" applyAlignment="1">
      <alignment horizontal="center" vertical="center"/>
    </xf>
    <xf numFmtId="0" fontId="7" fillId="3" borderId="2" xfId="4" applyFont="1" applyFill="1" applyBorder="1" applyAlignment="1">
      <alignment horizontal="center" vertical="center" wrapText="1"/>
    </xf>
    <xf numFmtId="0" fontId="7" fillId="3" borderId="2" xfId="4" applyFont="1" applyFill="1" applyBorder="1" applyAlignment="1">
      <alignment horizontal="left" vertical="center" wrapText="1"/>
    </xf>
    <xf numFmtId="16" fontId="9" fillId="2" borderId="3" xfId="4" applyNumberFormat="1" applyFont="1" applyFill="1" applyBorder="1" applyAlignment="1">
      <alignment horizontal="center" vertical="center" wrapText="1"/>
    </xf>
    <xf numFmtId="0" fontId="9" fillId="0" borderId="7" xfId="4" applyFont="1" applyBorder="1" applyAlignment="1">
      <alignment horizontal="center" vertical="center" wrapText="1"/>
    </xf>
    <xf numFmtId="0" fontId="9" fillId="0" borderId="5" xfId="4" applyFont="1" applyBorder="1" applyAlignment="1">
      <alignment horizontal="center" vertical="center" wrapText="1"/>
    </xf>
    <xf numFmtId="0" fontId="9" fillId="0" borderId="2" xfId="4" applyFont="1" applyBorder="1" applyAlignment="1">
      <alignment horizontal="center" vertical="center" wrapText="1"/>
    </xf>
    <xf numFmtId="0" fontId="9" fillId="0" borderId="3" xfId="4" applyFont="1" applyBorder="1" applyAlignment="1">
      <alignment horizontal="center" vertical="center" wrapText="1"/>
    </xf>
    <xf numFmtId="0" fontId="9" fillId="0" borderId="11" xfId="4" applyFont="1" applyBorder="1" applyAlignment="1">
      <alignment horizontal="center" vertical="center" wrapText="1"/>
    </xf>
    <xf numFmtId="0" fontId="9" fillId="0" borderId="10" xfId="4" applyFont="1" applyBorder="1" applyAlignment="1">
      <alignment horizontal="center" vertical="center" wrapText="1"/>
    </xf>
    <xf numFmtId="0" fontId="9" fillId="2" borderId="7" xfId="0" applyFont="1" applyFill="1" applyBorder="1" applyAlignment="1">
      <alignment horizontal="left" vertical="top" wrapText="1"/>
    </xf>
    <xf numFmtId="0" fontId="9" fillId="2" borderId="0" xfId="0" applyFont="1" applyFill="1" applyAlignment="1">
      <alignment vertical="center" wrapText="1"/>
    </xf>
    <xf numFmtId="0" fontId="0" fillId="0" borderId="0" xfId="0" applyAlignment="1">
      <alignment vertical="center" wrapText="1"/>
    </xf>
    <xf numFmtId="16" fontId="9" fillId="2" borderId="3" xfId="4" applyNumberFormat="1" applyFont="1" applyFill="1" applyBorder="1" applyAlignment="1">
      <alignment horizontal="center" vertical="center"/>
    </xf>
    <xf numFmtId="16" fontId="9" fillId="2" borderId="7" xfId="4" applyNumberFormat="1" applyFont="1" applyFill="1" applyBorder="1" applyAlignment="1">
      <alignment horizontal="center" vertical="center"/>
    </xf>
    <xf numFmtId="16" fontId="9" fillId="2" borderId="5" xfId="4" applyNumberFormat="1" applyFont="1" applyFill="1" applyBorder="1" applyAlignment="1">
      <alignment horizontal="center" vertical="center"/>
    </xf>
    <xf numFmtId="16" fontId="9" fillId="2" borderId="2" xfId="4" applyNumberFormat="1" applyFont="1" applyFill="1" applyBorder="1" applyAlignment="1">
      <alignment horizontal="center" vertical="center"/>
    </xf>
    <xf numFmtId="16" fontId="9" fillId="2" borderId="3" xfId="0" applyNumberFormat="1" applyFont="1" applyFill="1" applyBorder="1" applyAlignment="1">
      <alignment vertical="top" wrapText="1"/>
    </xf>
    <xf numFmtId="0" fontId="9" fillId="0" borderId="7" xfId="0" applyFont="1" applyBorder="1" applyAlignment="1">
      <alignment vertical="top" wrapText="1"/>
    </xf>
    <xf numFmtId="0" fontId="9" fillId="0" borderId="5" xfId="0" applyFont="1" applyBorder="1" applyAlignment="1">
      <alignment vertical="top" wrapText="1"/>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11" xfId="0" applyFont="1" applyBorder="1" applyAlignment="1">
      <alignment vertical="top" wrapText="1"/>
    </xf>
    <xf numFmtId="0" fontId="9" fillId="0" borderId="10" xfId="0" applyFont="1" applyBorder="1" applyAlignment="1">
      <alignment vertical="top" wrapText="1"/>
    </xf>
    <xf numFmtId="0" fontId="9" fillId="5" borderId="1" xfId="0" applyFont="1" applyFill="1" applyBorder="1" applyAlignment="1">
      <alignment vertical="center" wrapText="1"/>
    </xf>
    <xf numFmtId="0" fontId="9" fillId="5" borderId="1" xfId="4" applyFont="1" applyFill="1" applyBorder="1" applyAlignment="1">
      <alignment horizontal="left" vertical="center"/>
    </xf>
  </cellXfs>
  <cellStyles count="5">
    <cellStyle name="Normal" xfId="0" builtinId="0"/>
    <cellStyle name="Normal 2" xfId="4" xr:uid="{878176ED-B9E9-4C40-B9DF-144C0944C3A9}"/>
    <cellStyle name="Normal_Feuil1" xfId="1" xr:uid="{00000000-0005-0000-0000-000001000000}"/>
    <cellStyle name="Standard 2" xfId="2" xr:uid="{00000000-0005-0000-0000-000002000000}"/>
    <cellStyle name="Vorspalte/Zahlenteil" xfId="3" xr:uid="{00000000-0005-0000-0000-000003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Thème Office">
  <a:themeElements>
    <a:clrScheme name="Lexiko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CCFFFF"/>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9D57A-35CD-4ED9-80E1-447E62F92131}">
  <sheetPr>
    <pageSetUpPr fitToPage="1"/>
  </sheetPr>
  <dimension ref="A1:J93"/>
  <sheetViews>
    <sheetView tabSelected="1" zoomScale="120" zoomScaleNormal="120" workbookViewId="0">
      <pane xSplit="2" ySplit="5" topLeftCell="C6" activePane="bottomRight" state="frozen"/>
      <selection activeCell="B72" sqref="B72"/>
      <selection pane="topRight" activeCell="B72" sqref="B72"/>
      <selection pane="bottomLeft" activeCell="B72" sqref="B72"/>
      <selection pane="bottomRight" activeCell="A2" sqref="A2"/>
    </sheetView>
  </sheetViews>
  <sheetFormatPr baseColWidth="10" defaultColWidth="11" defaultRowHeight="12.6" customHeight="1" x14ac:dyDescent="0.25"/>
  <cols>
    <col min="1" max="1" width="4" style="58" customWidth="1"/>
    <col min="2" max="2" width="70.5" style="58" customWidth="1"/>
    <col min="3" max="10" width="6.625" style="58" customWidth="1"/>
    <col min="11" max="16384" width="11" style="58"/>
  </cols>
  <sheetData>
    <row r="1" spans="1:10" ht="12.95" customHeight="1" x14ac:dyDescent="0.25">
      <c r="A1" s="85" t="s">
        <v>134</v>
      </c>
      <c r="B1" s="85"/>
      <c r="C1" s="86"/>
      <c r="D1" s="86"/>
      <c r="E1" s="86"/>
      <c r="F1" s="86"/>
      <c r="G1" s="86"/>
      <c r="H1" s="86"/>
      <c r="I1" s="86"/>
      <c r="J1" s="87" t="s">
        <v>152</v>
      </c>
    </row>
    <row r="2" spans="1:10" ht="12.95" customHeight="1" x14ac:dyDescent="0.25">
      <c r="A2" s="85" t="s">
        <v>206</v>
      </c>
      <c r="B2" s="88"/>
      <c r="C2" s="86"/>
      <c r="D2" s="86"/>
      <c r="E2" s="89"/>
      <c r="F2" s="89"/>
      <c r="G2" s="86"/>
      <c r="H2" s="86"/>
      <c r="I2" s="86"/>
      <c r="J2" s="86"/>
    </row>
    <row r="3" spans="1:10" s="45" customFormat="1" ht="36.75" customHeight="1" x14ac:dyDescent="0.2">
      <c r="A3" s="92" t="s">
        <v>184</v>
      </c>
      <c r="B3" s="90"/>
      <c r="C3" s="106" t="s">
        <v>190</v>
      </c>
      <c r="D3" s="107"/>
      <c r="E3" s="110" t="s">
        <v>189</v>
      </c>
      <c r="F3" s="111"/>
      <c r="G3" s="106" t="s">
        <v>191</v>
      </c>
      <c r="H3" s="111"/>
      <c r="I3" s="116" t="s">
        <v>188</v>
      </c>
      <c r="J3" s="117"/>
    </row>
    <row r="4" spans="1:10" s="7" customFormat="1" ht="12.95" customHeight="1" x14ac:dyDescent="0.25">
      <c r="A4" s="93"/>
      <c r="B4" s="91"/>
      <c r="C4" s="108"/>
      <c r="D4" s="109"/>
      <c r="E4" s="108"/>
      <c r="F4" s="112"/>
      <c r="G4" s="108"/>
      <c r="H4" s="112"/>
      <c r="I4" s="118"/>
      <c r="J4" s="119"/>
    </row>
    <row r="5" spans="1:10" s="7" customFormat="1" ht="12.95" customHeight="1" x14ac:dyDescent="0.25">
      <c r="A5" s="94"/>
      <c r="B5" s="95"/>
      <c r="C5" s="96">
        <v>2022</v>
      </c>
      <c r="D5" s="97">
        <v>2023</v>
      </c>
      <c r="E5" s="96">
        <v>2022</v>
      </c>
      <c r="F5" s="97">
        <v>2023</v>
      </c>
      <c r="G5" s="96">
        <v>2022</v>
      </c>
      <c r="H5" s="97">
        <v>2023</v>
      </c>
      <c r="I5" s="96">
        <v>2022</v>
      </c>
      <c r="J5" s="97">
        <v>2023</v>
      </c>
    </row>
    <row r="6" spans="1:10" s="8" customFormat="1" ht="12.95" customHeight="1" x14ac:dyDescent="0.25">
      <c r="A6" s="128" t="s">
        <v>217</v>
      </c>
      <c r="B6" s="99"/>
      <c r="C6" s="100"/>
      <c r="D6" s="100"/>
      <c r="E6" s="100"/>
      <c r="F6" s="100"/>
      <c r="G6" s="100"/>
      <c r="H6" s="100"/>
      <c r="I6" s="100"/>
      <c r="J6" s="100"/>
    </row>
    <row r="7" spans="1:10" s="8" customFormat="1" ht="12.95" customHeight="1" x14ac:dyDescent="0.25">
      <c r="A7" s="101">
        <v>8</v>
      </c>
      <c r="B7" s="102" t="s">
        <v>52</v>
      </c>
      <c r="C7" s="103">
        <v>45.6</v>
      </c>
      <c r="D7" s="103">
        <v>45.8</v>
      </c>
      <c r="E7" s="103">
        <v>21.5</v>
      </c>
      <c r="F7" s="103">
        <v>22.4</v>
      </c>
      <c r="G7" s="103">
        <v>21.1</v>
      </c>
      <c r="H7" s="103">
        <v>18.600000000000001</v>
      </c>
      <c r="I7" s="103">
        <v>93.9</v>
      </c>
      <c r="J7" s="103">
        <v>92.7</v>
      </c>
    </row>
    <row r="8" spans="1:10" s="7" customFormat="1" ht="12.95" customHeight="1" x14ac:dyDescent="0.25">
      <c r="A8" s="101">
        <v>10</v>
      </c>
      <c r="B8" s="102" t="s">
        <v>90</v>
      </c>
      <c r="C8" s="103">
        <v>62.6</v>
      </c>
      <c r="D8" s="103">
        <v>61</v>
      </c>
      <c r="E8" s="103">
        <v>14.299999999999999</v>
      </c>
      <c r="F8" s="103">
        <v>14.5</v>
      </c>
      <c r="G8" s="103">
        <v>16.7</v>
      </c>
      <c r="H8" s="103">
        <v>17.2</v>
      </c>
      <c r="I8" s="103">
        <v>96.8</v>
      </c>
      <c r="J8" s="103">
        <v>97.2</v>
      </c>
    </row>
    <row r="9" spans="1:10" s="7" customFormat="1" ht="12.95" customHeight="1" x14ac:dyDescent="0.25">
      <c r="A9" s="101">
        <v>11</v>
      </c>
      <c r="B9" s="102" t="s">
        <v>91</v>
      </c>
      <c r="C9" s="103">
        <v>45</v>
      </c>
      <c r="D9" s="103">
        <v>43.7</v>
      </c>
      <c r="E9" s="103">
        <v>21.3</v>
      </c>
      <c r="F9" s="103">
        <v>21.5</v>
      </c>
      <c r="G9" s="103">
        <v>24.3</v>
      </c>
      <c r="H9" s="103">
        <v>24.4</v>
      </c>
      <c r="I9" s="103">
        <v>97.8</v>
      </c>
      <c r="J9" s="103">
        <v>97.8</v>
      </c>
    </row>
    <row r="10" spans="1:10" s="7" customFormat="1" ht="12.95" customHeight="1" x14ac:dyDescent="0.25">
      <c r="A10" s="101">
        <v>13</v>
      </c>
      <c r="B10" s="102" t="s">
        <v>54</v>
      </c>
      <c r="C10" s="103">
        <v>47.8</v>
      </c>
      <c r="D10" s="103">
        <v>45.9</v>
      </c>
      <c r="E10" s="103">
        <v>32.200000000000003</v>
      </c>
      <c r="F10" s="103">
        <v>32.9</v>
      </c>
      <c r="G10" s="103">
        <v>13</v>
      </c>
      <c r="H10" s="103">
        <v>12.6</v>
      </c>
      <c r="I10" s="103">
        <v>93.8</v>
      </c>
      <c r="J10" s="103">
        <v>91.4</v>
      </c>
    </row>
    <row r="11" spans="1:10" s="7" customFormat="1" ht="12.95" customHeight="1" x14ac:dyDescent="0.25">
      <c r="A11" s="101">
        <v>16</v>
      </c>
      <c r="B11" s="102" t="s">
        <v>93</v>
      </c>
      <c r="C11" s="103">
        <v>53.2</v>
      </c>
      <c r="D11" s="103">
        <v>50.4</v>
      </c>
      <c r="E11" s="103">
        <v>26.5</v>
      </c>
      <c r="F11" s="103">
        <v>27.4</v>
      </c>
      <c r="G11" s="103">
        <v>11.3</v>
      </c>
      <c r="H11" s="103">
        <v>12.1</v>
      </c>
      <c r="I11" s="103">
        <v>95.8</v>
      </c>
      <c r="J11" s="103">
        <v>94.8</v>
      </c>
    </row>
    <row r="12" spans="1:10" s="7" customFormat="1" ht="12.95" customHeight="1" x14ac:dyDescent="0.25">
      <c r="A12" s="101">
        <v>17</v>
      </c>
      <c r="B12" s="102" t="s">
        <v>58</v>
      </c>
      <c r="C12" s="103">
        <v>54.8</v>
      </c>
      <c r="D12" s="103">
        <v>48.5</v>
      </c>
      <c r="E12" s="103">
        <v>21</v>
      </c>
      <c r="F12" s="103">
        <v>24</v>
      </c>
      <c r="G12" s="103">
        <v>15.7</v>
      </c>
      <c r="H12" s="103">
        <v>19.100000000000001</v>
      </c>
      <c r="I12" s="103">
        <v>96.7</v>
      </c>
      <c r="J12" s="103">
        <v>95.5</v>
      </c>
    </row>
    <row r="13" spans="1:10" s="7" customFormat="1" ht="12.95" customHeight="1" x14ac:dyDescent="0.25">
      <c r="A13" s="101">
        <v>18</v>
      </c>
      <c r="B13" s="102" t="s">
        <v>94</v>
      </c>
      <c r="C13" s="103">
        <v>53</v>
      </c>
      <c r="D13" s="103">
        <v>51.3</v>
      </c>
      <c r="E13" s="103">
        <v>28.799999999999997</v>
      </c>
      <c r="F13" s="103">
        <v>29.2</v>
      </c>
      <c r="G13" s="103">
        <v>12.6</v>
      </c>
      <c r="H13" s="103">
        <v>12.6</v>
      </c>
      <c r="I13" s="103">
        <v>97.7</v>
      </c>
      <c r="J13" s="103">
        <v>95.8</v>
      </c>
    </row>
    <row r="14" spans="1:10" s="7" customFormat="1" ht="12.95" customHeight="1" x14ac:dyDescent="0.25">
      <c r="A14" s="101">
        <v>20</v>
      </c>
      <c r="B14" s="102" t="s">
        <v>60</v>
      </c>
      <c r="C14" s="103">
        <v>58.4</v>
      </c>
      <c r="D14" s="103">
        <v>58.8</v>
      </c>
      <c r="E14" s="103">
        <v>8.9</v>
      </c>
      <c r="F14" s="103">
        <v>8.5</v>
      </c>
      <c r="G14" s="103">
        <v>20.8</v>
      </c>
      <c r="H14" s="103">
        <v>20.3</v>
      </c>
      <c r="I14" s="103">
        <v>93.1</v>
      </c>
      <c r="J14" s="103">
        <v>87.7</v>
      </c>
    </row>
    <row r="15" spans="1:10" s="7" customFormat="1" ht="12.95" customHeight="1" x14ac:dyDescent="0.25">
      <c r="A15" s="101">
        <v>21</v>
      </c>
      <c r="B15" s="102" t="s">
        <v>95</v>
      </c>
      <c r="C15" s="103">
        <v>38.9</v>
      </c>
      <c r="D15" s="103">
        <v>41</v>
      </c>
      <c r="E15" s="103">
        <v>6.6</v>
      </c>
      <c r="F15" s="103">
        <v>7.9</v>
      </c>
      <c r="G15" s="103">
        <v>27.9</v>
      </c>
      <c r="H15" s="103">
        <v>27</v>
      </c>
      <c r="I15" s="103">
        <v>73.099999999999994</v>
      </c>
      <c r="J15" s="103">
        <v>82.3</v>
      </c>
    </row>
    <row r="16" spans="1:10" s="7" customFormat="1" ht="12.95" customHeight="1" x14ac:dyDescent="0.25">
      <c r="A16" s="101">
        <v>22</v>
      </c>
      <c r="B16" s="102" t="s">
        <v>6</v>
      </c>
      <c r="C16" s="103">
        <v>52.2</v>
      </c>
      <c r="D16" s="103">
        <v>49.3</v>
      </c>
      <c r="E16" s="103">
        <v>25.5</v>
      </c>
      <c r="F16" s="103">
        <v>26.6</v>
      </c>
      <c r="G16" s="103">
        <v>13.4</v>
      </c>
      <c r="H16" s="103">
        <v>14.6</v>
      </c>
      <c r="I16" s="103">
        <v>94.1</v>
      </c>
      <c r="J16" s="103">
        <v>94.5</v>
      </c>
    </row>
    <row r="17" spans="1:10" s="7" customFormat="1" ht="12.95" customHeight="1" x14ac:dyDescent="0.25">
      <c r="A17" s="101">
        <v>23</v>
      </c>
      <c r="B17" s="102" t="s">
        <v>96</v>
      </c>
      <c r="C17" s="103">
        <v>49.2</v>
      </c>
      <c r="D17" s="103">
        <v>47.3</v>
      </c>
      <c r="E17" s="103">
        <v>26.1</v>
      </c>
      <c r="F17" s="103">
        <v>25</v>
      </c>
      <c r="G17" s="103">
        <v>16</v>
      </c>
      <c r="H17" s="103">
        <v>16.600000000000001</v>
      </c>
      <c r="I17" s="103">
        <v>93.4</v>
      </c>
      <c r="J17" s="103">
        <v>90.7</v>
      </c>
    </row>
    <row r="18" spans="1:10" s="7" customFormat="1" ht="12.95" customHeight="1" x14ac:dyDescent="0.25">
      <c r="A18" s="101">
        <v>24</v>
      </c>
      <c r="B18" s="102" t="s">
        <v>62</v>
      </c>
      <c r="C18" s="103">
        <v>65.2</v>
      </c>
      <c r="D18" s="103">
        <v>59</v>
      </c>
      <c r="E18" s="103">
        <v>16.600000000000001</v>
      </c>
      <c r="F18" s="103">
        <v>19.2</v>
      </c>
      <c r="G18" s="103">
        <v>11.1</v>
      </c>
      <c r="H18" s="103">
        <v>12.6</v>
      </c>
      <c r="I18" s="103">
        <v>95.6</v>
      </c>
      <c r="J18" s="103">
        <v>96</v>
      </c>
    </row>
    <row r="19" spans="1:10" s="7" customFormat="1" ht="12.95" customHeight="1" x14ac:dyDescent="0.25">
      <c r="A19" s="101">
        <v>25</v>
      </c>
      <c r="B19" s="102" t="s">
        <v>20</v>
      </c>
      <c r="C19" s="103">
        <v>47.6</v>
      </c>
      <c r="D19" s="103">
        <v>45.4</v>
      </c>
      <c r="E19" s="103">
        <v>30.3</v>
      </c>
      <c r="F19" s="103">
        <v>31.9</v>
      </c>
      <c r="G19" s="103">
        <v>12.2</v>
      </c>
      <c r="H19" s="103">
        <v>13.1</v>
      </c>
      <c r="I19" s="103">
        <v>96.1</v>
      </c>
      <c r="J19" s="103">
        <v>95.4</v>
      </c>
    </row>
    <row r="20" spans="1:10" s="7" customFormat="1" ht="12.95" customHeight="1" x14ac:dyDescent="0.25">
      <c r="A20" s="101">
        <v>26</v>
      </c>
      <c r="B20" s="102" t="s">
        <v>97</v>
      </c>
      <c r="C20" s="103">
        <v>54.1</v>
      </c>
      <c r="D20" s="103">
        <v>53.1</v>
      </c>
      <c r="E20" s="103">
        <v>15.7</v>
      </c>
      <c r="F20" s="103">
        <v>16.600000000000001</v>
      </c>
      <c r="G20" s="103">
        <v>18</v>
      </c>
      <c r="H20" s="103">
        <v>18.600000000000001</v>
      </c>
      <c r="I20" s="103">
        <v>93.7</v>
      </c>
      <c r="J20" s="103">
        <v>90.8</v>
      </c>
    </row>
    <row r="21" spans="1:10" s="7" customFormat="1" ht="12.95" customHeight="1" x14ac:dyDescent="0.25">
      <c r="A21" s="101">
        <v>27</v>
      </c>
      <c r="B21" s="102" t="s">
        <v>98</v>
      </c>
      <c r="C21" s="103">
        <v>74.900000000000006</v>
      </c>
      <c r="D21" s="103">
        <v>72.599999999999994</v>
      </c>
      <c r="E21" s="103">
        <v>11.2</v>
      </c>
      <c r="F21" s="103">
        <v>11.799999999999999</v>
      </c>
      <c r="G21" s="103">
        <v>6.5</v>
      </c>
      <c r="H21" s="103">
        <v>6.7</v>
      </c>
      <c r="I21" s="103">
        <v>96.3</v>
      </c>
      <c r="J21" s="103">
        <v>95.8</v>
      </c>
    </row>
    <row r="22" spans="1:10" s="7" customFormat="1" ht="12.95" customHeight="1" x14ac:dyDescent="0.25">
      <c r="A22" s="101">
        <v>28</v>
      </c>
      <c r="B22" s="102" t="s">
        <v>1</v>
      </c>
      <c r="C22" s="103">
        <v>52.7</v>
      </c>
      <c r="D22" s="103">
        <v>51</v>
      </c>
      <c r="E22" s="103">
        <v>25.3</v>
      </c>
      <c r="F22" s="103">
        <v>26.4</v>
      </c>
      <c r="G22" s="103">
        <v>14.2</v>
      </c>
      <c r="H22" s="103">
        <v>13.9</v>
      </c>
      <c r="I22" s="103">
        <v>92.5</v>
      </c>
      <c r="J22" s="103">
        <v>91.2</v>
      </c>
    </row>
    <row r="23" spans="1:10" s="7" customFormat="1" ht="12.95" customHeight="1" x14ac:dyDescent="0.25">
      <c r="A23" s="101">
        <v>29</v>
      </c>
      <c r="B23" s="102" t="s">
        <v>67</v>
      </c>
      <c r="C23" s="103">
        <v>63.1</v>
      </c>
      <c r="D23" s="103">
        <v>61.2</v>
      </c>
      <c r="E23" s="103">
        <v>6.4</v>
      </c>
      <c r="F23" s="103">
        <v>6.3000000000000007</v>
      </c>
      <c r="G23" s="103">
        <v>10.3</v>
      </c>
      <c r="H23" s="103">
        <v>10</v>
      </c>
      <c r="I23" s="103">
        <v>84.3</v>
      </c>
      <c r="J23" s="103">
        <v>83.1</v>
      </c>
    </row>
    <row r="24" spans="1:10" s="8" customFormat="1" ht="12.95" customHeight="1" x14ac:dyDescent="0.25">
      <c r="A24" s="101">
        <v>30</v>
      </c>
      <c r="B24" s="102" t="s">
        <v>68</v>
      </c>
      <c r="C24" s="103">
        <v>64.099999999999994</v>
      </c>
      <c r="D24" s="103">
        <v>62.8</v>
      </c>
      <c r="E24" s="103">
        <v>18.8</v>
      </c>
      <c r="F24" s="103">
        <v>22.1</v>
      </c>
      <c r="G24" s="103">
        <v>8.3000000000000007</v>
      </c>
      <c r="H24" s="103">
        <v>6.9</v>
      </c>
      <c r="I24" s="103">
        <v>96.5</v>
      </c>
      <c r="J24" s="103">
        <v>90.7</v>
      </c>
    </row>
    <row r="25" spans="1:10" s="7" customFormat="1" ht="12.95" customHeight="1" x14ac:dyDescent="0.25">
      <c r="A25" s="101">
        <v>31</v>
      </c>
      <c r="B25" s="102" t="s">
        <v>99</v>
      </c>
      <c r="C25" s="103">
        <v>48.8</v>
      </c>
      <c r="D25" s="103">
        <v>47.1</v>
      </c>
      <c r="E25" s="103">
        <v>32.1</v>
      </c>
      <c r="F25" s="103">
        <v>32.6</v>
      </c>
      <c r="G25" s="103">
        <v>11.8</v>
      </c>
      <c r="H25" s="103">
        <v>12.9</v>
      </c>
      <c r="I25" s="103">
        <v>96.3</v>
      </c>
      <c r="J25" s="103">
        <v>97.1</v>
      </c>
    </row>
    <row r="26" spans="1:10" s="7" customFormat="1" ht="12.95" customHeight="1" x14ac:dyDescent="0.25">
      <c r="A26" s="101">
        <v>32</v>
      </c>
      <c r="B26" s="102" t="s">
        <v>100</v>
      </c>
      <c r="C26" s="103">
        <v>50.4</v>
      </c>
      <c r="D26" s="103">
        <v>47.8</v>
      </c>
      <c r="E26" s="103">
        <v>13</v>
      </c>
      <c r="F26" s="103">
        <v>12.8</v>
      </c>
      <c r="G26" s="103">
        <v>14.2</v>
      </c>
      <c r="H26" s="103">
        <v>13.5</v>
      </c>
      <c r="I26" s="103">
        <v>92</v>
      </c>
      <c r="J26" s="103">
        <v>90.4</v>
      </c>
    </row>
    <row r="27" spans="1:10" s="7" customFormat="1" ht="12.95" customHeight="1" x14ac:dyDescent="0.25">
      <c r="A27" s="101">
        <v>33</v>
      </c>
      <c r="B27" s="102" t="s">
        <v>137</v>
      </c>
      <c r="C27" s="103">
        <v>51.4</v>
      </c>
      <c r="D27" s="103">
        <v>53.7</v>
      </c>
      <c r="E27" s="103">
        <v>28.9</v>
      </c>
      <c r="F27" s="103">
        <v>28.4</v>
      </c>
      <c r="G27" s="103">
        <v>11.3</v>
      </c>
      <c r="H27" s="103">
        <v>10.4</v>
      </c>
      <c r="I27" s="103">
        <v>96.5</v>
      </c>
      <c r="J27" s="103">
        <v>96.4</v>
      </c>
    </row>
    <row r="28" spans="1:10" s="7" customFormat="1" ht="12.95" customHeight="1" x14ac:dyDescent="0.25">
      <c r="A28" s="101">
        <v>35</v>
      </c>
      <c r="B28" s="102" t="s">
        <v>39</v>
      </c>
      <c r="C28" s="103">
        <v>84.7</v>
      </c>
      <c r="D28" s="103">
        <v>81.099999999999994</v>
      </c>
      <c r="E28" s="103">
        <v>3.5</v>
      </c>
      <c r="F28" s="103">
        <v>4.8</v>
      </c>
      <c r="G28" s="103">
        <v>2.6</v>
      </c>
      <c r="H28" s="103">
        <v>3.9</v>
      </c>
      <c r="I28" s="103">
        <v>92.1</v>
      </c>
      <c r="J28" s="103">
        <v>91.9</v>
      </c>
    </row>
    <row r="29" spans="1:10" s="7" customFormat="1" ht="12.95" customHeight="1" x14ac:dyDescent="0.25">
      <c r="A29" s="101">
        <v>36</v>
      </c>
      <c r="B29" s="102" t="s">
        <v>102</v>
      </c>
      <c r="C29" s="103">
        <v>52.2</v>
      </c>
      <c r="D29" s="103">
        <v>54.8</v>
      </c>
      <c r="E29" s="103">
        <v>20.400000000000002</v>
      </c>
      <c r="F29" s="103">
        <v>20.3</v>
      </c>
      <c r="G29" s="103">
        <v>13.6</v>
      </c>
      <c r="H29" s="103">
        <v>10.9</v>
      </c>
      <c r="I29" s="103">
        <v>93.4</v>
      </c>
      <c r="J29" s="103">
        <v>93.4</v>
      </c>
    </row>
    <row r="30" spans="1:10" s="7" customFormat="1" ht="12.95" customHeight="1" x14ac:dyDescent="0.25">
      <c r="A30" s="101">
        <v>37</v>
      </c>
      <c r="B30" s="102" t="s">
        <v>103</v>
      </c>
      <c r="C30" s="103">
        <v>18.399999999999999</v>
      </c>
      <c r="D30" s="103">
        <v>18.899999999999999</v>
      </c>
      <c r="E30" s="103">
        <v>41.6</v>
      </c>
      <c r="F30" s="103">
        <v>40.799999999999997</v>
      </c>
      <c r="G30" s="103">
        <v>22.1</v>
      </c>
      <c r="H30" s="103">
        <v>22.7</v>
      </c>
      <c r="I30" s="103">
        <v>96.3</v>
      </c>
      <c r="J30" s="103">
        <v>95.8</v>
      </c>
    </row>
    <row r="31" spans="1:10" s="7" customFormat="1" ht="12.95" customHeight="1" x14ac:dyDescent="0.25">
      <c r="A31" s="101">
        <v>38</v>
      </c>
      <c r="B31" s="102" t="s">
        <v>104</v>
      </c>
      <c r="C31" s="103">
        <v>54.7</v>
      </c>
      <c r="D31" s="103">
        <v>51.4</v>
      </c>
      <c r="E31" s="103">
        <v>16.2</v>
      </c>
      <c r="F31" s="103">
        <v>17.899999999999999</v>
      </c>
      <c r="G31" s="103">
        <v>16.100000000000001</v>
      </c>
      <c r="H31" s="103">
        <v>16.8</v>
      </c>
      <c r="I31" s="103">
        <v>96.4</v>
      </c>
      <c r="J31" s="103">
        <v>94.5</v>
      </c>
    </row>
    <row r="32" spans="1:10" s="7" customFormat="1" ht="12.95" customHeight="1" x14ac:dyDescent="0.25">
      <c r="A32" s="101">
        <v>39</v>
      </c>
      <c r="B32" s="102" t="s">
        <v>214</v>
      </c>
      <c r="C32" s="103">
        <v>29.8</v>
      </c>
      <c r="D32" s="103">
        <v>42</v>
      </c>
      <c r="E32" s="103">
        <v>42.4</v>
      </c>
      <c r="F32" s="103">
        <v>36.5</v>
      </c>
      <c r="G32" s="103">
        <v>13.7</v>
      </c>
      <c r="H32" s="103">
        <v>10.6</v>
      </c>
      <c r="I32" s="103">
        <v>92.6</v>
      </c>
      <c r="J32" s="103">
        <v>91.1</v>
      </c>
    </row>
    <row r="33" spans="1:10" s="7" customFormat="1" ht="12.95" customHeight="1" x14ac:dyDescent="0.25">
      <c r="A33" s="101">
        <v>41</v>
      </c>
      <c r="B33" s="102" t="s">
        <v>105</v>
      </c>
      <c r="C33" s="103">
        <v>61</v>
      </c>
      <c r="D33" s="103">
        <v>59.7</v>
      </c>
      <c r="E33" s="103">
        <v>24.2</v>
      </c>
      <c r="F33" s="103">
        <v>24.900000000000002</v>
      </c>
      <c r="G33" s="103">
        <v>7.2</v>
      </c>
      <c r="H33" s="103">
        <v>7.2</v>
      </c>
      <c r="I33" s="103">
        <v>94.1</v>
      </c>
      <c r="J33" s="103">
        <v>94.8</v>
      </c>
    </row>
    <row r="34" spans="1:10" s="7" customFormat="1" ht="12.95" customHeight="1" x14ac:dyDescent="0.25">
      <c r="A34" s="101">
        <v>42</v>
      </c>
      <c r="B34" s="102" t="s">
        <v>106</v>
      </c>
      <c r="C34" s="103">
        <v>37.6</v>
      </c>
      <c r="D34" s="103">
        <v>36.700000000000003</v>
      </c>
      <c r="E34" s="103">
        <v>37.4</v>
      </c>
      <c r="F34" s="103">
        <v>38.1</v>
      </c>
      <c r="G34" s="103">
        <v>13.3</v>
      </c>
      <c r="H34" s="103">
        <v>12.5</v>
      </c>
      <c r="I34" s="103">
        <v>94.4</v>
      </c>
      <c r="J34" s="103">
        <v>94.8</v>
      </c>
    </row>
    <row r="35" spans="1:10" s="7" customFormat="1" ht="12.95" customHeight="1" x14ac:dyDescent="0.25">
      <c r="A35" s="101">
        <v>43</v>
      </c>
      <c r="B35" s="102" t="s">
        <v>107</v>
      </c>
      <c r="C35" s="103">
        <v>47.1</v>
      </c>
      <c r="D35" s="103">
        <v>48.4</v>
      </c>
      <c r="E35" s="103">
        <v>35</v>
      </c>
      <c r="F35" s="103">
        <v>34.6</v>
      </c>
      <c r="G35" s="103">
        <v>9.4</v>
      </c>
      <c r="H35" s="103">
        <v>9.1</v>
      </c>
      <c r="I35" s="103">
        <v>97.4</v>
      </c>
      <c r="J35" s="103">
        <v>97.1</v>
      </c>
    </row>
    <row r="36" spans="1:10" s="8" customFormat="1" ht="12.95" customHeight="1" x14ac:dyDescent="0.25">
      <c r="A36" s="128" t="s">
        <v>218</v>
      </c>
      <c r="B36" s="99"/>
      <c r="C36" s="98"/>
      <c r="D36" s="98"/>
      <c r="E36" s="98"/>
      <c r="F36" s="98"/>
      <c r="G36" s="98"/>
      <c r="H36" s="98"/>
      <c r="I36" s="98"/>
      <c r="J36" s="98"/>
    </row>
    <row r="37" spans="1:10" s="7" customFormat="1" ht="12.95" customHeight="1" x14ac:dyDescent="0.25">
      <c r="A37" s="101">
        <v>45</v>
      </c>
      <c r="B37" s="102" t="s">
        <v>109</v>
      </c>
      <c r="C37" s="103">
        <v>86.9</v>
      </c>
      <c r="D37" s="103">
        <v>86.4</v>
      </c>
      <c r="E37" s="103">
        <v>5.5</v>
      </c>
      <c r="F37" s="103">
        <v>5.8</v>
      </c>
      <c r="G37" s="103">
        <v>5.9</v>
      </c>
      <c r="H37" s="103">
        <v>6</v>
      </c>
      <c r="I37" s="103">
        <v>97.8</v>
      </c>
      <c r="J37" s="103">
        <v>97.8</v>
      </c>
    </row>
    <row r="38" spans="1:10" s="7" customFormat="1" ht="12.95" customHeight="1" x14ac:dyDescent="0.25">
      <c r="A38" s="101">
        <v>46</v>
      </c>
      <c r="B38" s="102" t="s">
        <v>110</v>
      </c>
      <c r="C38" s="103">
        <v>92.2</v>
      </c>
      <c r="D38" s="103">
        <v>87.2</v>
      </c>
      <c r="E38" s="103">
        <v>1.1000000000000001</v>
      </c>
      <c r="F38" s="103">
        <v>1.4</v>
      </c>
      <c r="G38" s="103">
        <v>4.0999999999999996</v>
      </c>
      <c r="H38" s="103">
        <v>5.2</v>
      </c>
      <c r="I38" s="103">
        <v>98.1</v>
      </c>
      <c r="J38" s="103">
        <v>94.3</v>
      </c>
    </row>
    <row r="39" spans="1:10" s="7" customFormat="1" ht="12.95" customHeight="1" x14ac:dyDescent="0.25">
      <c r="A39" s="101">
        <v>47</v>
      </c>
      <c r="B39" s="102" t="s">
        <v>111</v>
      </c>
      <c r="C39" s="103">
        <v>66.2</v>
      </c>
      <c r="D39" s="103">
        <v>65.400000000000006</v>
      </c>
      <c r="E39" s="103">
        <v>15.6</v>
      </c>
      <c r="F39" s="103">
        <v>16</v>
      </c>
      <c r="G39" s="103">
        <v>13.2</v>
      </c>
      <c r="H39" s="103">
        <v>13.8</v>
      </c>
      <c r="I39" s="103">
        <v>95.8</v>
      </c>
      <c r="J39" s="103">
        <v>95.8</v>
      </c>
    </row>
    <row r="40" spans="1:10" s="7" customFormat="1" ht="12.95" customHeight="1" x14ac:dyDescent="0.25">
      <c r="A40" s="101">
        <v>49</v>
      </c>
      <c r="B40" s="102" t="s">
        <v>112</v>
      </c>
      <c r="C40" s="103">
        <v>25.1</v>
      </c>
      <c r="D40" s="103">
        <v>22.3</v>
      </c>
      <c r="E40" s="103">
        <v>31.1</v>
      </c>
      <c r="F40" s="103">
        <v>28.2</v>
      </c>
      <c r="G40" s="103">
        <v>15.8</v>
      </c>
      <c r="H40" s="103">
        <v>14.2</v>
      </c>
      <c r="I40" s="103">
        <v>60.4</v>
      </c>
      <c r="J40" s="103">
        <v>57.3</v>
      </c>
    </row>
    <row r="41" spans="1:10" s="7" customFormat="1" ht="12.95" customHeight="1" x14ac:dyDescent="0.25">
      <c r="A41" s="101">
        <v>52</v>
      </c>
      <c r="B41" s="102" t="s">
        <v>113</v>
      </c>
      <c r="C41" s="103">
        <v>60.7</v>
      </c>
      <c r="D41" s="103">
        <v>49</v>
      </c>
      <c r="E41" s="103">
        <v>17.600000000000001</v>
      </c>
      <c r="F41" s="103">
        <v>23.1</v>
      </c>
      <c r="G41" s="103">
        <v>11.2</v>
      </c>
      <c r="H41" s="103">
        <v>15</v>
      </c>
      <c r="I41" s="103">
        <v>91.9</v>
      </c>
      <c r="J41" s="103">
        <v>90</v>
      </c>
    </row>
    <row r="42" spans="1:10" s="7" customFormat="1" ht="12.95" customHeight="1" x14ac:dyDescent="0.25">
      <c r="A42" s="101">
        <v>55</v>
      </c>
      <c r="B42" s="102" t="s">
        <v>114</v>
      </c>
      <c r="C42" s="103">
        <v>25.7</v>
      </c>
      <c r="D42" s="103">
        <v>25.7</v>
      </c>
      <c r="E42" s="103">
        <v>35</v>
      </c>
      <c r="F42" s="103">
        <v>34.799999999999997</v>
      </c>
      <c r="G42" s="103">
        <v>25.1</v>
      </c>
      <c r="H42" s="103">
        <v>25.6</v>
      </c>
      <c r="I42" s="103">
        <v>92.6</v>
      </c>
      <c r="J42" s="103">
        <v>93.1</v>
      </c>
    </row>
    <row r="43" spans="1:10" s="7" customFormat="1" ht="12.95" customHeight="1" x14ac:dyDescent="0.25">
      <c r="A43" s="101">
        <v>56</v>
      </c>
      <c r="B43" s="102" t="s">
        <v>115</v>
      </c>
      <c r="C43" s="103">
        <v>33.799999999999997</v>
      </c>
      <c r="D43" s="103">
        <v>33.6</v>
      </c>
      <c r="E43" s="103">
        <v>38.9</v>
      </c>
      <c r="F43" s="103">
        <v>38.799999999999997</v>
      </c>
      <c r="G43" s="103">
        <v>21.3</v>
      </c>
      <c r="H43" s="103">
        <v>21.3</v>
      </c>
      <c r="I43" s="103">
        <v>95.1</v>
      </c>
      <c r="J43" s="103">
        <v>97</v>
      </c>
    </row>
    <row r="44" spans="1:10" s="7" customFormat="1" ht="12.95" customHeight="1" x14ac:dyDescent="0.25">
      <c r="A44" s="101">
        <v>58</v>
      </c>
      <c r="B44" s="102" t="s">
        <v>116</v>
      </c>
      <c r="C44" s="103">
        <v>37.299999999999997</v>
      </c>
      <c r="D44" s="103">
        <v>34.799999999999997</v>
      </c>
      <c r="E44" s="103">
        <v>32.1</v>
      </c>
      <c r="F44" s="103">
        <v>29.9</v>
      </c>
      <c r="G44" s="103">
        <v>23.1</v>
      </c>
      <c r="H44" s="103">
        <v>22.8</v>
      </c>
      <c r="I44" s="103">
        <v>82.7</v>
      </c>
      <c r="J44" s="103">
        <v>83.9</v>
      </c>
    </row>
    <row r="45" spans="1:10" s="7" customFormat="1" ht="12.95" customHeight="1" x14ac:dyDescent="0.25">
      <c r="A45" s="101">
        <v>59</v>
      </c>
      <c r="B45" s="102" t="s">
        <v>138</v>
      </c>
      <c r="C45" s="103">
        <v>47.1</v>
      </c>
      <c r="D45" s="103">
        <v>51.4</v>
      </c>
      <c r="E45" s="103">
        <v>13.5</v>
      </c>
      <c r="F45" s="103">
        <v>12</v>
      </c>
      <c r="G45" s="103">
        <v>28.1</v>
      </c>
      <c r="H45" s="103">
        <v>28</v>
      </c>
      <c r="I45" s="103">
        <v>71.8</v>
      </c>
      <c r="J45" s="103">
        <v>74.2</v>
      </c>
    </row>
    <row r="46" spans="1:10" s="7" customFormat="1" ht="12.95" customHeight="1" x14ac:dyDescent="0.25">
      <c r="A46" s="101">
        <v>61</v>
      </c>
      <c r="B46" s="102" t="s">
        <v>139</v>
      </c>
      <c r="C46" s="103">
        <v>39.200000000000003</v>
      </c>
      <c r="D46" s="103">
        <v>38.700000000000003</v>
      </c>
      <c r="E46" s="103">
        <v>19.899999999999999</v>
      </c>
      <c r="F46" s="103">
        <v>20.3</v>
      </c>
      <c r="G46" s="103">
        <v>15.7</v>
      </c>
      <c r="H46" s="103">
        <v>14.6</v>
      </c>
      <c r="I46" s="103">
        <v>97</v>
      </c>
      <c r="J46" s="103">
        <v>96</v>
      </c>
    </row>
    <row r="47" spans="1:10" s="7" customFormat="1" ht="12.95" customHeight="1" x14ac:dyDescent="0.25">
      <c r="A47" s="101">
        <v>62</v>
      </c>
      <c r="B47" s="102" t="s">
        <v>117</v>
      </c>
      <c r="C47" s="103">
        <v>44.4</v>
      </c>
      <c r="D47" s="103">
        <v>48</v>
      </c>
      <c r="E47" s="103">
        <v>32.1</v>
      </c>
      <c r="F47" s="103">
        <v>31.5</v>
      </c>
      <c r="G47" s="103">
        <v>11.5</v>
      </c>
      <c r="H47" s="103">
        <v>11.5</v>
      </c>
      <c r="I47" s="103">
        <v>93.1</v>
      </c>
      <c r="J47" s="103">
        <v>94.8</v>
      </c>
    </row>
    <row r="48" spans="1:10" s="7" customFormat="1" ht="12.95" customHeight="1" x14ac:dyDescent="0.25">
      <c r="A48" s="101">
        <v>68</v>
      </c>
      <c r="B48" s="102" t="s">
        <v>78</v>
      </c>
      <c r="C48" s="103">
        <v>12.9</v>
      </c>
      <c r="D48" s="103">
        <v>15.2</v>
      </c>
      <c r="E48" s="103">
        <v>30.2</v>
      </c>
      <c r="F48" s="103">
        <v>29.900000000000002</v>
      </c>
      <c r="G48" s="103">
        <v>25.1</v>
      </c>
      <c r="H48" s="103">
        <v>24.6</v>
      </c>
      <c r="I48" s="103">
        <v>62.8</v>
      </c>
      <c r="J48" s="103">
        <v>62.3</v>
      </c>
    </row>
    <row r="49" spans="1:10" s="7" customFormat="1" ht="12.95" customHeight="1" x14ac:dyDescent="0.25">
      <c r="A49" s="101">
        <v>69</v>
      </c>
      <c r="B49" s="102" t="s">
        <v>118</v>
      </c>
      <c r="C49" s="103">
        <v>9.5</v>
      </c>
      <c r="D49" s="103">
        <v>8.6999999999999993</v>
      </c>
      <c r="E49" s="103">
        <v>69.2</v>
      </c>
      <c r="F49" s="103">
        <v>63.8</v>
      </c>
      <c r="G49" s="103">
        <v>14.2</v>
      </c>
      <c r="H49" s="103">
        <v>12.5</v>
      </c>
      <c r="I49" s="103">
        <v>94</v>
      </c>
      <c r="J49" s="103">
        <v>97.7</v>
      </c>
    </row>
    <row r="50" spans="1:10" s="7" customFormat="1" ht="12.95" customHeight="1" x14ac:dyDescent="0.25">
      <c r="A50" s="101">
        <v>70</v>
      </c>
      <c r="B50" s="102" t="s">
        <v>119</v>
      </c>
      <c r="C50" s="103">
        <v>50.8</v>
      </c>
      <c r="D50" s="103">
        <v>52.1</v>
      </c>
      <c r="E50" s="103">
        <v>7.6999999999999993</v>
      </c>
      <c r="F50" s="103">
        <v>8.1</v>
      </c>
      <c r="G50" s="103">
        <v>21</v>
      </c>
      <c r="H50" s="103">
        <v>17.399999999999999</v>
      </c>
      <c r="I50" s="103">
        <v>57.7</v>
      </c>
      <c r="J50" s="103">
        <v>57.7</v>
      </c>
    </row>
    <row r="51" spans="1:10" s="7" customFormat="1" ht="12.95" customHeight="1" x14ac:dyDescent="0.25">
      <c r="A51" s="101">
        <v>71</v>
      </c>
      <c r="B51" s="102" t="s">
        <v>120</v>
      </c>
      <c r="C51" s="103">
        <v>50.2</v>
      </c>
      <c r="D51" s="103">
        <v>47.9</v>
      </c>
      <c r="E51" s="103">
        <v>28.6</v>
      </c>
      <c r="F51" s="103">
        <v>28.2</v>
      </c>
      <c r="G51" s="103">
        <v>11.3</v>
      </c>
      <c r="H51" s="103">
        <v>11.2</v>
      </c>
      <c r="I51" s="103">
        <v>95.6</v>
      </c>
      <c r="J51" s="103">
        <v>92.7</v>
      </c>
    </row>
    <row r="52" spans="1:10" s="7" customFormat="1" ht="12.95" customHeight="1" x14ac:dyDescent="0.25">
      <c r="A52" s="101">
        <v>72</v>
      </c>
      <c r="B52" s="102" t="s">
        <v>32</v>
      </c>
      <c r="C52" s="103">
        <v>44.5</v>
      </c>
      <c r="D52" s="103">
        <v>43.2</v>
      </c>
      <c r="E52" s="103">
        <v>11.299999999999999</v>
      </c>
      <c r="F52" s="103">
        <v>11.600000000000001</v>
      </c>
      <c r="G52" s="103">
        <v>28.1</v>
      </c>
      <c r="H52" s="103">
        <v>26.4</v>
      </c>
      <c r="I52" s="103">
        <v>92.6</v>
      </c>
      <c r="J52" s="103">
        <v>89.7</v>
      </c>
    </row>
    <row r="53" spans="1:10" s="7" customFormat="1" ht="12.95" customHeight="1" x14ac:dyDescent="0.25">
      <c r="A53" s="101">
        <v>73</v>
      </c>
      <c r="B53" s="102" t="s">
        <v>140</v>
      </c>
      <c r="C53" s="103">
        <v>44.8</v>
      </c>
      <c r="D53" s="103">
        <v>43.2</v>
      </c>
      <c r="E53" s="103">
        <v>24.7</v>
      </c>
      <c r="F53" s="103">
        <v>25.4</v>
      </c>
      <c r="G53" s="103">
        <v>18</v>
      </c>
      <c r="H53" s="103">
        <v>16.2</v>
      </c>
      <c r="I53" s="103">
        <v>97</v>
      </c>
      <c r="J53" s="103">
        <v>96.5</v>
      </c>
    </row>
    <row r="54" spans="1:10" s="7" customFormat="1" ht="12.95" customHeight="1" x14ac:dyDescent="0.25">
      <c r="A54" s="101">
        <v>74</v>
      </c>
      <c r="B54" s="102" t="s">
        <v>141</v>
      </c>
      <c r="C54" s="103">
        <v>36.1</v>
      </c>
      <c r="D54" s="103">
        <v>38.299999999999997</v>
      </c>
      <c r="E54" s="103">
        <v>34.9</v>
      </c>
      <c r="F54" s="103">
        <v>34.300000000000004</v>
      </c>
      <c r="G54" s="103">
        <v>20.8</v>
      </c>
      <c r="H54" s="103">
        <v>19</v>
      </c>
      <c r="I54" s="103">
        <v>90.8</v>
      </c>
      <c r="J54" s="103">
        <v>88.6</v>
      </c>
    </row>
    <row r="55" spans="1:10" s="7" customFormat="1" ht="12.95" customHeight="1" x14ac:dyDescent="0.25">
      <c r="A55" s="101">
        <v>75</v>
      </c>
      <c r="B55" s="102" t="s">
        <v>142</v>
      </c>
      <c r="C55" s="103">
        <v>26.6</v>
      </c>
      <c r="D55" s="103">
        <v>24.1</v>
      </c>
      <c r="E55" s="103">
        <v>54</v>
      </c>
      <c r="F55" s="103">
        <v>51.1</v>
      </c>
      <c r="G55" s="103">
        <v>12.4</v>
      </c>
      <c r="H55" s="103">
        <v>11.2</v>
      </c>
      <c r="I55" s="103">
        <v>98.4</v>
      </c>
      <c r="J55" s="103">
        <v>97.3</v>
      </c>
    </row>
    <row r="56" spans="1:10" s="7" customFormat="1" ht="12.95" customHeight="1" x14ac:dyDescent="0.25">
      <c r="A56" s="101">
        <v>77</v>
      </c>
      <c r="B56" s="102" t="s">
        <v>121</v>
      </c>
      <c r="C56" s="103">
        <v>40.4</v>
      </c>
      <c r="D56" s="103">
        <v>47.4</v>
      </c>
      <c r="E56" s="103">
        <v>5.1000000000000005</v>
      </c>
      <c r="F56" s="103">
        <v>6.2</v>
      </c>
      <c r="G56" s="103">
        <v>11.2</v>
      </c>
      <c r="H56" s="103">
        <v>12.2</v>
      </c>
      <c r="I56" s="103">
        <v>79.400000000000006</v>
      </c>
      <c r="J56" s="103">
        <v>80</v>
      </c>
    </row>
    <row r="57" spans="1:10" s="7" customFormat="1" ht="12.95" customHeight="1" x14ac:dyDescent="0.25">
      <c r="A57" s="101">
        <v>78</v>
      </c>
      <c r="B57" s="102" t="s">
        <v>122</v>
      </c>
      <c r="C57" s="103">
        <v>10</v>
      </c>
      <c r="D57" s="103">
        <v>10.1</v>
      </c>
      <c r="E57" s="103">
        <v>83.9</v>
      </c>
      <c r="F57" s="103">
        <v>83.600000000000009</v>
      </c>
      <c r="G57" s="103">
        <v>4.2</v>
      </c>
      <c r="H57" s="103">
        <v>4.5</v>
      </c>
      <c r="I57" s="103">
        <v>99.2</v>
      </c>
      <c r="J57" s="103">
        <v>99.2</v>
      </c>
    </row>
    <row r="58" spans="1:10" s="7" customFormat="1" ht="12.95" customHeight="1" x14ac:dyDescent="0.25">
      <c r="A58" s="101">
        <v>79</v>
      </c>
      <c r="B58" s="102" t="s">
        <v>123</v>
      </c>
      <c r="C58" s="103">
        <v>81</v>
      </c>
      <c r="D58" s="103">
        <v>86.2</v>
      </c>
      <c r="E58" s="103">
        <v>4.9000000000000004</v>
      </c>
      <c r="F58" s="103">
        <v>4.5999999999999996</v>
      </c>
      <c r="G58" s="103">
        <v>10</v>
      </c>
      <c r="H58" s="103">
        <v>5.3</v>
      </c>
      <c r="I58" s="103">
        <v>94.3</v>
      </c>
      <c r="J58" s="103">
        <v>96.1</v>
      </c>
    </row>
    <row r="59" spans="1:10" s="7" customFormat="1" ht="12.95" customHeight="1" x14ac:dyDescent="0.25">
      <c r="A59" s="101">
        <v>80</v>
      </c>
      <c r="B59" s="102" t="s">
        <v>143</v>
      </c>
      <c r="C59" s="103">
        <v>3.9</v>
      </c>
      <c r="D59" s="103">
        <v>4.3</v>
      </c>
      <c r="E59" s="103">
        <v>75.899999999999991</v>
      </c>
      <c r="F59" s="103">
        <v>76.100000000000009</v>
      </c>
      <c r="G59" s="103">
        <v>14.4</v>
      </c>
      <c r="H59" s="103">
        <v>14.2</v>
      </c>
      <c r="I59" s="103">
        <v>96.9</v>
      </c>
      <c r="J59" s="103">
        <v>96.6</v>
      </c>
    </row>
    <row r="60" spans="1:10" s="7" customFormat="1" ht="12.95" customHeight="1" x14ac:dyDescent="0.25">
      <c r="A60" s="101">
        <v>81</v>
      </c>
      <c r="B60" s="102" t="s">
        <v>124</v>
      </c>
      <c r="C60" s="103">
        <v>21.7</v>
      </c>
      <c r="D60" s="103">
        <v>21.6</v>
      </c>
      <c r="E60" s="103">
        <v>63.5</v>
      </c>
      <c r="F60" s="103">
        <v>63.2</v>
      </c>
      <c r="G60" s="103">
        <v>10</v>
      </c>
      <c r="H60" s="103">
        <v>9.9</v>
      </c>
      <c r="I60" s="103">
        <v>98.3</v>
      </c>
      <c r="J60" s="103">
        <v>98.1</v>
      </c>
    </row>
    <row r="61" spans="1:10" s="7" customFormat="1" ht="12.95" customHeight="1" x14ac:dyDescent="0.25">
      <c r="A61" s="101">
        <v>82</v>
      </c>
      <c r="B61" s="102" t="s">
        <v>125</v>
      </c>
      <c r="C61" s="103">
        <v>44.6</v>
      </c>
      <c r="D61" s="103">
        <v>44.1</v>
      </c>
      <c r="E61" s="103">
        <v>26.8</v>
      </c>
      <c r="F61" s="103">
        <v>27.1</v>
      </c>
      <c r="G61" s="103">
        <v>12.1</v>
      </c>
      <c r="H61" s="103">
        <v>13.4</v>
      </c>
      <c r="I61" s="103">
        <v>93.7</v>
      </c>
      <c r="J61" s="103">
        <v>94.7</v>
      </c>
    </row>
    <row r="62" spans="1:10" s="7" customFormat="1" ht="12.95" customHeight="1" x14ac:dyDescent="0.25">
      <c r="A62" s="101">
        <v>85</v>
      </c>
      <c r="B62" s="102" t="s">
        <v>82</v>
      </c>
      <c r="C62" s="103">
        <v>7</v>
      </c>
      <c r="D62" s="103">
        <v>7.3</v>
      </c>
      <c r="E62" s="103">
        <v>63.6</v>
      </c>
      <c r="F62" s="103">
        <v>63.7</v>
      </c>
      <c r="G62" s="103">
        <v>22.2</v>
      </c>
      <c r="H62" s="103">
        <v>21.9</v>
      </c>
      <c r="I62" s="103">
        <v>66.599999999999994</v>
      </c>
      <c r="J62" s="103">
        <v>66</v>
      </c>
    </row>
    <row r="63" spans="1:10" s="7" customFormat="1" ht="12.95" customHeight="1" x14ac:dyDescent="0.25">
      <c r="A63" s="101">
        <v>87</v>
      </c>
      <c r="B63" s="102" t="s">
        <v>126</v>
      </c>
      <c r="C63" s="103">
        <v>9.8000000000000007</v>
      </c>
      <c r="D63" s="103">
        <v>9.1999999999999993</v>
      </c>
      <c r="E63" s="103">
        <v>65.600000000000009</v>
      </c>
      <c r="F63" s="103">
        <v>65.900000000000006</v>
      </c>
      <c r="G63" s="103">
        <v>14.3</v>
      </c>
      <c r="H63" s="103">
        <v>15.3</v>
      </c>
      <c r="I63" s="103">
        <v>81.8</v>
      </c>
      <c r="J63" s="103">
        <v>82.1</v>
      </c>
    </row>
    <row r="64" spans="1:10" s="7" customFormat="1" ht="12.95" customHeight="1" x14ac:dyDescent="0.25">
      <c r="A64" s="101">
        <v>88</v>
      </c>
      <c r="B64" s="102" t="s">
        <v>144</v>
      </c>
      <c r="C64" s="103">
        <v>6.9</v>
      </c>
      <c r="D64" s="103">
        <v>6.6</v>
      </c>
      <c r="E64" s="103">
        <v>72.599999999999994</v>
      </c>
      <c r="F64" s="103">
        <v>73</v>
      </c>
      <c r="G64" s="103">
        <v>15.3</v>
      </c>
      <c r="H64" s="103">
        <v>15.9</v>
      </c>
      <c r="I64" s="103">
        <v>53.3</v>
      </c>
      <c r="J64" s="103">
        <v>53.8</v>
      </c>
    </row>
    <row r="65" spans="1:10" s="7" customFormat="1" ht="12.95" customHeight="1" x14ac:dyDescent="0.25">
      <c r="A65" s="101">
        <v>90</v>
      </c>
      <c r="B65" s="102" t="s">
        <v>127</v>
      </c>
      <c r="C65" s="103">
        <v>17.899999999999999</v>
      </c>
      <c r="D65" s="103">
        <v>18</v>
      </c>
      <c r="E65" s="103">
        <v>57.599999999999994</v>
      </c>
      <c r="F65" s="103">
        <v>58.8</v>
      </c>
      <c r="G65" s="103">
        <v>16.8</v>
      </c>
      <c r="H65" s="103">
        <v>16.8</v>
      </c>
      <c r="I65" s="103">
        <v>37</v>
      </c>
      <c r="J65" s="103">
        <v>38.700000000000003</v>
      </c>
    </row>
    <row r="66" spans="1:10" s="7" customFormat="1" ht="12.95" customHeight="1" x14ac:dyDescent="0.25">
      <c r="A66" s="101">
        <v>91</v>
      </c>
      <c r="B66" s="102" t="s">
        <v>145</v>
      </c>
      <c r="C66" s="103">
        <v>10.6</v>
      </c>
      <c r="D66" s="103">
        <v>11</v>
      </c>
      <c r="E66" s="103">
        <v>37.5</v>
      </c>
      <c r="F66" s="103">
        <v>40.599999999999994</v>
      </c>
      <c r="G66" s="103">
        <v>29.3</v>
      </c>
      <c r="H66" s="103">
        <v>30.7</v>
      </c>
      <c r="I66" s="103">
        <v>32.9</v>
      </c>
      <c r="J66" s="103">
        <v>33.799999999999997</v>
      </c>
    </row>
    <row r="67" spans="1:10" s="7" customFormat="1" ht="12.95" customHeight="1" x14ac:dyDescent="0.25">
      <c r="A67" s="101">
        <v>92</v>
      </c>
      <c r="B67" s="102" t="s">
        <v>146</v>
      </c>
      <c r="C67" s="103">
        <v>5.4</v>
      </c>
      <c r="D67" s="103">
        <v>5.7</v>
      </c>
      <c r="E67" s="103">
        <v>21.3</v>
      </c>
      <c r="F67" s="103">
        <v>22.4</v>
      </c>
      <c r="G67" s="103">
        <v>61.7</v>
      </c>
      <c r="H67" s="103">
        <v>64.3</v>
      </c>
      <c r="I67" s="103">
        <v>97.2</v>
      </c>
      <c r="J67" s="103">
        <v>96.9</v>
      </c>
    </row>
    <row r="68" spans="1:10" s="7" customFormat="1" ht="12.95" customHeight="1" x14ac:dyDescent="0.25">
      <c r="A68" s="101">
        <v>93</v>
      </c>
      <c r="B68" s="102" t="s">
        <v>128</v>
      </c>
      <c r="C68" s="103">
        <v>62.9</v>
      </c>
      <c r="D68" s="103">
        <v>58.8</v>
      </c>
      <c r="E68" s="103">
        <v>8.6999999999999993</v>
      </c>
      <c r="F68" s="103">
        <v>11.399999999999999</v>
      </c>
      <c r="G68" s="103">
        <v>12.1</v>
      </c>
      <c r="H68" s="103">
        <v>15.2</v>
      </c>
      <c r="I68" s="103">
        <v>88.4</v>
      </c>
      <c r="J68" s="103">
        <v>86.6</v>
      </c>
    </row>
    <row r="69" spans="1:10" s="7" customFormat="1" ht="12.95" customHeight="1" x14ac:dyDescent="0.25">
      <c r="A69" s="101">
        <v>94</v>
      </c>
      <c r="B69" s="102" t="s">
        <v>129</v>
      </c>
      <c r="C69" s="103">
        <v>35.5</v>
      </c>
      <c r="D69" s="103">
        <v>31.4</v>
      </c>
      <c r="E69" s="103">
        <v>31.1</v>
      </c>
      <c r="F69" s="103">
        <v>36</v>
      </c>
      <c r="G69" s="103">
        <v>19.399999999999999</v>
      </c>
      <c r="H69" s="103">
        <v>22.4</v>
      </c>
      <c r="I69" s="103">
        <v>80.099999999999994</v>
      </c>
      <c r="J69" s="103">
        <v>80.3</v>
      </c>
    </row>
    <row r="70" spans="1:10" s="7" customFormat="1" ht="12.95" customHeight="1" x14ac:dyDescent="0.25">
      <c r="A70" s="101">
        <v>95</v>
      </c>
      <c r="B70" s="102" t="s">
        <v>130</v>
      </c>
      <c r="C70" s="103">
        <v>45.6</v>
      </c>
      <c r="D70" s="103">
        <v>43.8</v>
      </c>
      <c r="E70" s="103">
        <v>37.700000000000003</v>
      </c>
      <c r="F70" s="103">
        <v>38</v>
      </c>
      <c r="G70" s="103">
        <v>10.8</v>
      </c>
      <c r="H70" s="103">
        <v>10.7</v>
      </c>
      <c r="I70" s="103">
        <v>98.2</v>
      </c>
      <c r="J70" s="103">
        <v>98.4</v>
      </c>
    </row>
    <row r="71" spans="1:10" s="7" customFormat="1" ht="12.95" customHeight="1" x14ac:dyDescent="0.25">
      <c r="A71" s="104">
        <v>96</v>
      </c>
      <c r="B71" s="105" t="s">
        <v>131</v>
      </c>
      <c r="C71" s="103">
        <v>12.7</v>
      </c>
      <c r="D71" s="103">
        <v>13.4</v>
      </c>
      <c r="E71" s="103">
        <v>49.5</v>
      </c>
      <c r="F71" s="103">
        <v>49.6</v>
      </c>
      <c r="G71" s="103">
        <v>22</v>
      </c>
      <c r="H71" s="103">
        <v>22.6</v>
      </c>
      <c r="I71" s="103">
        <v>96.8</v>
      </c>
      <c r="J71" s="103">
        <v>96.2</v>
      </c>
    </row>
    <row r="72" spans="1:10" s="45" customFormat="1" ht="39" customHeight="1" x14ac:dyDescent="0.25">
      <c r="A72" s="10" t="s">
        <v>192</v>
      </c>
      <c r="B72" s="113" t="s">
        <v>216</v>
      </c>
      <c r="C72" s="113"/>
      <c r="D72" s="113"/>
      <c r="E72" s="113"/>
      <c r="F72" s="113"/>
      <c r="G72" s="113"/>
      <c r="H72" s="113"/>
      <c r="I72" s="113"/>
      <c r="J72" s="113"/>
    </row>
    <row r="73" spans="1:10" s="45" customFormat="1" ht="12.95" customHeight="1" x14ac:dyDescent="0.25">
      <c r="A73" s="10" t="s">
        <v>193</v>
      </c>
      <c r="B73" s="45" t="s">
        <v>135</v>
      </c>
    </row>
    <row r="74" spans="1:10" s="45" customFormat="1" ht="12.95" customHeight="1" x14ac:dyDescent="0.25">
      <c r="A74" s="45" t="s">
        <v>186</v>
      </c>
    </row>
    <row r="75" spans="1:10" s="45" customFormat="1" ht="12.95" customHeight="1" x14ac:dyDescent="0.25">
      <c r="A75" s="10" t="s">
        <v>215</v>
      </c>
    </row>
    <row r="76" spans="1:10" s="45" customFormat="1" ht="12.95" customHeight="1" x14ac:dyDescent="0.25"/>
    <row r="77" spans="1:10" s="45" customFormat="1" ht="12.95" customHeight="1" x14ac:dyDescent="0.25">
      <c r="A77" s="45" t="s">
        <v>212</v>
      </c>
    </row>
    <row r="78" spans="1:10" s="7" customFormat="1" ht="12.95" customHeight="1" x14ac:dyDescent="0.25"/>
    <row r="79" spans="1:10" ht="12.6" customHeight="1" x14ac:dyDescent="0.25">
      <c r="A79" s="7"/>
      <c r="B79" s="7"/>
      <c r="C79" s="7"/>
      <c r="D79" s="7"/>
      <c r="E79" s="7"/>
      <c r="F79" s="7"/>
      <c r="G79" s="7"/>
      <c r="H79" s="7"/>
      <c r="I79" s="7"/>
      <c r="J79" s="7"/>
    </row>
    <row r="80" spans="1:10" ht="33" customHeight="1" x14ac:dyDescent="0.25">
      <c r="A80" s="7"/>
      <c r="B80" s="114"/>
      <c r="C80" s="115"/>
      <c r="D80" s="115"/>
      <c r="E80" s="115"/>
      <c r="F80" s="115"/>
      <c r="G80" s="115"/>
      <c r="H80" s="115"/>
      <c r="I80" s="115"/>
      <c r="J80" s="115"/>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row r="86" spans="1:10" ht="12.6" customHeight="1" x14ac:dyDescent="0.25">
      <c r="A86" s="7"/>
      <c r="B86" s="7"/>
      <c r="C86" s="7"/>
      <c r="D86" s="7"/>
      <c r="E86" s="7"/>
      <c r="F86" s="7"/>
      <c r="G86" s="7"/>
      <c r="H86" s="7"/>
      <c r="I86" s="7"/>
      <c r="J86" s="7"/>
    </row>
    <row r="87" spans="1:10" ht="12.6" customHeight="1" x14ac:dyDescent="0.25">
      <c r="A87" s="7"/>
      <c r="B87" s="7"/>
      <c r="C87" s="7"/>
      <c r="D87" s="7"/>
      <c r="E87" s="7"/>
      <c r="F87" s="7"/>
      <c r="G87" s="7"/>
      <c r="H87" s="7"/>
      <c r="I87" s="7"/>
      <c r="J87" s="7"/>
    </row>
    <row r="88" spans="1:10" ht="12.6" customHeight="1" x14ac:dyDescent="0.25">
      <c r="A88" s="7"/>
      <c r="B88" s="7"/>
      <c r="C88" s="7"/>
      <c r="D88" s="7"/>
      <c r="E88" s="7"/>
      <c r="F88" s="7"/>
      <c r="G88" s="7"/>
      <c r="H88" s="7"/>
      <c r="I88" s="7"/>
      <c r="J88" s="7"/>
    </row>
    <row r="89" spans="1:10" ht="12.6" customHeight="1" x14ac:dyDescent="0.25">
      <c r="A89" s="7"/>
      <c r="B89" s="7"/>
      <c r="C89" s="7"/>
      <c r="D89" s="7"/>
      <c r="E89" s="7"/>
      <c r="F89" s="7"/>
      <c r="G89" s="7"/>
      <c r="H89" s="7"/>
      <c r="I89" s="7"/>
      <c r="J89" s="7"/>
    </row>
    <row r="90" spans="1:10" ht="12.6" customHeight="1" x14ac:dyDescent="0.25">
      <c r="A90" s="7"/>
      <c r="B90" s="7"/>
      <c r="C90" s="7"/>
      <c r="D90" s="7"/>
      <c r="E90" s="7"/>
      <c r="F90" s="7"/>
      <c r="G90" s="7"/>
      <c r="H90" s="7"/>
      <c r="I90" s="7"/>
      <c r="J90" s="7"/>
    </row>
    <row r="91" spans="1:10" ht="12.6" customHeight="1" x14ac:dyDescent="0.25">
      <c r="A91" s="7"/>
      <c r="B91" s="7"/>
      <c r="C91" s="7"/>
      <c r="D91" s="7"/>
      <c r="E91" s="7"/>
      <c r="F91" s="7"/>
      <c r="G91" s="7"/>
      <c r="H91" s="7"/>
      <c r="I91" s="7"/>
      <c r="J91" s="7"/>
    </row>
    <row r="92" spans="1:10" ht="12.6" customHeight="1" x14ac:dyDescent="0.25">
      <c r="A92" s="7"/>
      <c r="B92" s="7"/>
      <c r="C92" s="7"/>
      <c r="D92" s="7"/>
      <c r="E92" s="7"/>
      <c r="F92" s="7"/>
      <c r="G92" s="7"/>
      <c r="H92" s="7"/>
      <c r="I92" s="7"/>
      <c r="J92" s="7"/>
    </row>
    <row r="93" spans="1:10" ht="12.6" customHeight="1" x14ac:dyDescent="0.25">
      <c r="C93" s="7"/>
      <c r="D93" s="7"/>
      <c r="E93" s="7"/>
      <c r="F93" s="7"/>
      <c r="G93" s="7"/>
      <c r="H93" s="7"/>
      <c r="I93" s="7"/>
      <c r="J93" s="7"/>
    </row>
  </sheetData>
  <mergeCells count="6">
    <mergeCell ref="C3:D4"/>
    <mergeCell ref="E3:F4"/>
    <mergeCell ref="G3:H4"/>
    <mergeCell ref="B72:J72"/>
    <mergeCell ref="B80:J80"/>
    <mergeCell ref="I3:J4"/>
  </mergeCells>
  <pageMargins left="0.39370078740157483" right="0.39370078740157483" top="0.39370078740157483" bottom="0.39370078740157483" header="0.51181102362204722" footer="0.51181102362204722"/>
  <pageSetup paperSize="9" scale="70" orientation="portrait" r:id="rId1"/>
  <headerFooter alignWithMargins="0"/>
  <rowBreaks count="1" manualBreakCount="1">
    <brk id="35"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85"/>
  <sheetViews>
    <sheetView zoomScale="120" zoomScaleNormal="120" workbookViewId="0">
      <pane xSplit="2" ySplit="5" topLeftCell="C6" activePane="bottomRight" state="frozen"/>
      <selection activeCell="B72" sqref="B72"/>
      <selection pane="topRight" activeCell="B72" sqref="B72"/>
      <selection pane="bottomLeft" activeCell="B72" sqref="B72"/>
      <selection pane="bottomRight"/>
    </sheetView>
  </sheetViews>
  <sheetFormatPr baseColWidth="10" defaultColWidth="11" defaultRowHeight="12.6" customHeight="1" x14ac:dyDescent="0.25"/>
  <cols>
    <col min="1" max="1" width="4" style="58" customWidth="1"/>
    <col min="2" max="2" width="70.5" style="58" customWidth="1"/>
    <col min="3" max="10" width="6.625" style="58" customWidth="1"/>
    <col min="11" max="16384" width="11" style="58"/>
  </cols>
  <sheetData>
    <row r="1" spans="1:10" ht="12.95" customHeight="1" x14ac:dyDescent="0.25">
      <c r="A1" s="1" t="s">
        <v>134</v>
      </c>
      <c r="B1" s="1"/>
      <c r="J1" s="3" t="s">
        <v>152</v>
      </c>
    </row>
    <row r="2" spans="1:10" ht="12.95" customHeight="1" x14ac:dyDescent="0.25">
      <c r="A2" s="1" t="s">
        <v>206</v>
      </c>
      <c r="B2" s="2"/>
    </row>
    <row r="3" spans="1:10" s="7" customFormat="1" ht="12.95" customHeight="1" x14ac:dyDescent="0.25">
      <c r="A3" s="23" t="s">
        <v>184</v>
      </c>
      <c r="B3" s="23"/>
      <c r="C3" s="59" t="s">
        <v>205</v>
      </c>
      <c r="D3" s="60"/>
      <c r="E3" s="59" t="s">
        <v>150</v>
      </c>
      <c r="F3" s="60"/>
      <c r="G3" s="59" t="s">
        <v>132</v>
      </c>
      <c r="H3" s="60"/>
      <c r="I3" s="59" t="s">
        <v>48</v>
      </c>
      <c r="J3" s="60"/>
    </row>
    <row r="4" spans="1:10" s="7" customFormat="1" ht="12.95" customHeight="1" x14ac:dyDescent="0.25">
      <c r="A4" s="8"/>
      <c r="B4" s="8"/>
      <c r="C4" s="61" t="s">
        <v>44</v>
      </c>
      <c r="D4" s="62"/>
      <c r="E4" s="61" t="s">
        <v>45</v>
      </c>
      <c r="F4" s="62"/>
      <c r="G4" s="61" t="s">
        <v>133</v>
      </c>
      <c r="H4" s="62"/>
      <c r="I4" s="61"/>
      <c r="J4" s="62"/>
    </row>
    <row r="5" spans="1:10" s="7" customFormat="1" ht="12.95" customHeight="1" x14ac:dyDescent="0.25">
      <c r="A5" s="9"/>
      <c r="B5" s="9"/>
      <c r="C5" s="63">
        <v>2013</v>
      </c>
      <c r="D5" s="72">
        <v>2014</v>
      </c>
      <c r="E5" s="63">
        <v>2013</v>
      </c>
      <c r="F5" s="72">
        <v>2014</v>
      </c>
      <c r="G5" s="63">
        <v>2013</v>
      </c>
      <c r="H5" s="72">
        <v>2014</v>
      </c>
      <c r="I5" s="63">
        <v>2013</v>
      </c>
      <c r="J5" s="72">
        <v>2014</v>
      </c>
    </row>
    <row r="6" spans="1:10" s="8" customFormat="1" ht="12.95" customHeight="1" x14ac:dyDescent="0.25">
      <c r="A6" s="66" t="s">
        <v>41</v>
      </c>
      <c r="B6" s="67"/>
      <c r="C6" s="68"/>
      <c r="D6" s="68"/>
      <c r="E6" s="68"/>
      <c r="F6" s="68"/>
      <c r="G6" s="68"/>
      <c r="H6" s="68"/>
      <c r="I6" s="68"/>
      <c r="J6" s="68"/>
    </row>
    <row r="7" spans="1:10" s="8" customFormat="1" ht="12.95" customHeight="1" x14ac:dyDescent="0.25">
      <c r="A7" s="69">
        <v>8</v>
      </c>
      <c r="B7" s="69" t="s">
        <v>52</v>
      </c>
      <c r="C7" s="70">
        <v>42.2</v>
      </c>
      <c r="D7" s="70">
        <v>45.9</v>
      </c>
      <c r="E7" s="70">
        <v>20.8</v>
      </c>
      <c r="F7" s="70">
        <v>21.2</v>
      </c>
      <c r="G7" s="70">
        <v>23</v>
      </c>
      <c r="H7" s="70">
        <v>19.3</v>
      </c>
      <c r="I7" s="70">
        <v>93.9</v>
      </c>
      <c r="J7" s="70">
        <v>94.4</v>
      </c>
    </row>
    <row r="8" spans="1:10" s="7" customFormat="1" ht="12.95" customHeight="1" x14ac:dyDescent="0.25">
      <c r="A8" s="69">
        <v>10</v>
      </c>
      <c r="B8" s="69" t="s">
        <v>90</v>
      </c>
      <c r="C8" s="70">
        <v>61.6</v>
      </c>
      <c r="D8" s="70">
        <v>60.5</v>
      </c>
      <c r="E8" s="70">
        <v>16.399999999999999</v>
      </c>
      <c r="F8" s="70">
        <v>16.099999999999998</v>
      </c>
      <c r="G8" s="70">
        <v>14.7</v>
      </c>
      <c r="H8" s="70">
        <v>16</v>
      </c>
      <c r="I8" s="70">
        <v>96.9</v>
      </c>
      <c r="J8" s="70">
        <v>97.3</v>
      </c>
    </row>
    <row r="9" spans="1:10" s="7" customFormat="1" ht="12.95" customHeight="1" x14ac:dyDescent="0.25">
      <c r="A9" s="69">
        <v>11</v>
      </c>
      <c r="B9" s="69" t="s">
        <v>91</v>
      </c>
      <c r="C9" s="70">
        <v>43.1</v>
      </c>
      <c r="D9" s="70">
        <v>43.7</v>
      </c>
      <c r="E9" s="70">
        <v>22.200000000000003</v>
      </c>
      <c r="F9" s="70">
        <v>21.6</v>
      </c>
      <c r="G9" s="70">
        <v>24.6</v>
      </c>
      <c r="H9" s="70">
        <v>25.2</v>
      </c>
      <c r="I9" s="70">
        <v>97.2</v>
      </c>
      <c r="J9" s="70">
        <v>97.1</v>
      </c>
    </row>
    <row r="10" spans="1:10" s="7" customFormat="1" ht="12.95" customHeight="1" x14ac:dyDescent="0.25">
      <c r="A10" s="69">
        <v>13</v>
      </c>
      <c r="B10" s="69" t="s">
        <v>54</v>
      </c>
      <c r="C10" s="70">
        <v>40.200000000000003</v>
      </c>
      <c r="D10" s="70">
        <v>43.6</v>
      </c>
      <c r="E10" s="70">
        <v>35.5</v>
      </c>
      <c r="F10" s="70">
        <v>34</v>
      </c>
      <c r="G10" s="70">
        <v>13.8</v>
      </c>
      <c r="H10" s="70">
        <v>13.5</v>
      </c>
      <c r="I10" s="70">
        <v>93.8</v>
      </c>
      <c r="J10" s="70">
        <v>94.8</v>
      </c>
    </row>
    <row r="11" spans="1:10" s="7" customFormat="1" ht="12.95" customHeight="1" x14ac:dyDescent="0.25">
      <c r="A11" s="69">
        <v>15</v>
      </c>
      <c r="B11" s="69" t="s">
        <v>136</v>
      </c>
      <c r="C11" s="70">
        <v>52.4</v>
      </c>
      <c r="D11" s="70">
        <v>56.6</v>
      </c>
      <c r="E11" s="70">
        <v>22.299999999999997</v>
      </c>
      <c r="F11" s="70">
        <v>16.899999999999999</v>
      </c>
      <c r="G11" s="70">
        <v>18.3</v>
      </c>
      <c r="H11" s="70">
        <v>20.100000000000001</v>
      </c>
      <c r="I11" s="70">
        <v>80.8</v>
      </c>
      <c r="J11" s="70">
        <v>97.4</v>
      </c>
    </row>
    <row r="12" spans="1:10" s="7" customFormat="1" ht="12.95" customHeight="1" x14ac:dyDescent="0.25">
      <c r="A12" s="69">
        <v>16</v>
      </c>
      <c r="B12" s="69" t="s">
        <v>93</v>
      </c>
      <c r="C12" s="70">
        <v>52.4</v>
      </c>
      <c r="D12" s="70">
        <v>52.2</v>
      </c>
      <c r="E12" s="70">
        <v>26.8</v>
      </c>
      <c r="F12" s="70">
        <v>27.1</v>
      </c>
      <c r="G12" s="70">
        <v>11.8</v>
      </c>
      <c r="H12" s="70">
        <v>11</v>
      </c>
      <c r="I12" s="70">
        <v>97.1</v>
      </c>
      <c r="J12" s="70">
        <v>97</v>
      </c>
    </row>
    <row r="13" spans="1:10" s="7" customFormat="1" ht="12.95" customHeight="1" x14ac:dyDescent="0.25">
      <c r="A13" s="69">
        <v>17</v>
      </c>
      <c r="B13" s="69" t="s">
        <v>58</v>
      </c>
      <c r="C13" s="70">
        <v>49.1</v>
      </c>
      <c r="D13" s="70">
        <v>55.3</v>
      </c>
      <c r="E13" s="70">
        <v>20.8</v>
      </c>
      <c r="F13" s="70">
        <v>22.7</v>
      </c>
      <c r="G13" s="70">
        <v>13.8</v>
      </c>
      <c r="H13" s="70">
        <v>13.3</v>
      </c>
      <c r="I13" s="70">
        <v>91.5</v>
      </c>
      <c r="J13" s="70">
        <v>88.2</v>
      </c>
    </row>
    <row r="14" spans="1:10" s="7" customFormat="1" ht="12.95" customHeight="1" x14ac:dyDescent="0.25">
      <c r="A14" s="69">
        <v>18</v>
      </c>
      <c r="B14" s="69" t="s">
        <v>94</v>
      </c>
      <c r="C14" s="70">
        <v>34.5</v>
      </c>
      <c r="D14" s="70">
        <v>34.299999999999997</v>
      </c>
      <c r="E14" s="70">
        <v>38.6</v>
      </c>
      <c r="F14" s="70">
        <v>39.6</v>
      </c>
      <c r="G14" s="70">
        <v>15.2</v>
      </c>
      <c r="H14" s="70">
        <v>13.9</v>
      </c>
      <c r="I14" s="70">
        <v>92.6</v>
      </c>
      <c r="J14" s="70">
        <v>95.1</v>
      </c>
    </row>
    <row r="15" spans="1:10" s="7" customFormat="1" ht="12.95" customHeight="1" x14ac:dyDescent="0.25">
      <c r="A15" s="69">
        <v>20</v>
      </c>
      <c r="B15" s="69" t="s">
        <v>60</v>
      </c>
      <c r="C15" s="70">
        <v>58.3</v>
      </c>
      <c r="D15" s="70">
        <v>58</v>
      </c>
      <c r="E15" s="70">
        <v>16.3</v>
      </c>
      <c r="F15" s="70">
        <v>16.100000000000001</v>
      </c>
      <c r="G15" s="70">
        <v>17.100000000000001</v>
      </c>
      <c r="H15" s="70">
        <v>17.600000000000001</v>
      </c>
      <c r="I15" s="70">
        <v>93.4</v>
      </c>
      <c r="J15" s="70">
        <v>93.6</v>
      </c>
    </row>
    <row r="16" spans="1:10" s="7" customFormat="1" ht="12.95" customHeight="1" x14ac:dyDescent="0.25">
      <c r="A16" s="69">
        <v>21</v>
      </c>
      <c r="B16" s="69" t="s">
        <v>95</v>
      </c>
      <c r="C16" s="70">
        <v>39.299999999999997</v>
      </c>
      <c r="D16" s="70">
        <v>39.799999999999997</v>
      </c>
      <c r="E16" s="70">
        <v>9.4</v>
      </c>
      <c r="F16" s="70">
        <v>9.4</v>
      </c>
      <c r="G16" s="70">
        <v>40.299999999999997</v>
      </c>
      <c r="H16" s="70">
        <v>40.1</v>
      </c>
      <c r="I16" s="70">
        <v>85.5</v>
      </c>
      <c r="J16" s="70">
        <v>83.3</v>
      </c>
    </row>
    <row r="17" spans="1:10" s="7" customFormat="1" ht="12.95" customHeight="1" x14ac:dyDescent="0.25">
      <c r="A17" s="69">
        <v>22</v>
      </c>
      <c r="B17" s="69" t="s">
        <v>6</v>
      </c>
      <c r="C17" s="70">
        <v>49.7</v>
      </c>
      <c r="D17" s="70">
        <v>49.5</v>
      </c>
      <c r="E17" s="70">
        <v>26.200000000000003</v>
      </c>
      <c r="F17" s="70">
        <v>26.200000000000003</v>
      </c>
      <c r="G17" s="70">
        <v>13.2</v>
      </c>
      <c r="H17" s="70">
        <v>13.5</v>
      </c>
      <c r="I17" s="70">
        <v>91.4</v>
      </c>
      <c r="J17" s="70">
        <v>95.1</v>
      </c>
    </row>
    <row r="18" spans="1:10" s="7" customFormat="1" ht="12.95" customHeight="1" x14ac:dyDescent="0.25">
      <c r="A18" s="69">
        <v>23</v>
      </c>
      <c r="B18" s="69" t="s">
        <v>96</v>
      </c>
      <c r="C18" s="70">
        <v>48.1</v>
      </c>
      <c r="D18" s="70">
        <v>47.9</v>
      </c>
      <c r="E18" s="70">
        <v>26.099999999999998</v>
      </c>
      <c r="F18" s="70">
        <v>26.099999999999998</v>
      </c>
      <c r="G18" s="70">
        <v>14.1</v>
      </c>
      <c r="H18" s="70">
        <v>14.5</v>
      </c>
      <c r="I18" s="70">
        <v>95.2</v>
      </c>
      <c r="J18" s="70">
        <v>94.5</v>
      </c>
    </row>
    <row r="19" spans="1:10" s="7" customFormat="1" ht="12.95" customHeight="1" x14ac:dyDescent="0.25">
      <c r="A19" s="69">
        <v>24</v>
      </c>
      <c r="B19" s="69" t="s">
        <v>62</v>
      </c>
      <c r="C19" s="70">
        <v>57.9</v>
      </c>
      <c r="D19" s="70">
        <v>58</v>
      </c>
      <c r="E19" s="70">
        <v>21.400000000000002</v>
      </c>
      <c r="F19" s="70">
        <v>21.4</v>
      </c>
      <c r="G19" s="70">
        <v>12.7</v>
      </c>
      <c r="H19" s="70">
        <v>12.6</v>
      </c>
      <c r="I19" s="70">
        <v>96.6</v>
      </c>
      <c r="J19" s="70">
        <v>95.9</v>
      </c>
    </row>
    <row r="20" spans="1:10" s="7" customFormat="1" ht="12.95" customHeight="1" x14ac:dyDescent="0.25">
      <c r="A20" s="69">
        <v>25</v>
      </c>
      <c r="B20" s="69" t="s">
        <v>20</v>
      </c>
      <c r="C20" s="70">
        <v>41.8</v>
      </c>
      <c r="D20" s="70">
        <v>41.9</v>
      </c>
      <c r="E20" s="70">
        <v>33.800000000000004</v>
      </c>
      <c r="F20" s="70">
        <v>34.799999999999997</v>
      </c>
      <c r="G20" s="70">
        <v>12.3</v>
      </c>
      <c r="H20" s="70">
        <v>12.9</v>
      </c>
      <c r="I20" s="70">
        <v>93.6</v>
      </c>
      <c r="J20" s="70">
        <v>92.4</v>
      </c>
    </row>
    <row r="21" spans="1:10" s="7" customFormat="1" ht="12.95" customHeight="1" x14ac:dyDescent="0.25">
      <c r="A21" s="69">
        <v>26</v>
      </c>
      <c r="B21" s="69" t="s">
        <v>97</v>
      </c>
      <c r="C21" s="70">
        <v>52.5</v>
      </c>
      <c r="D21" s="70">
        <v>50.2</v>
      </c>
      <c r="E21" s="70">
        <v>19.5</v>
      </c>
      <c r="F21" s="70">
        <v>19.600000000000001</v>
      </c>
      <c r="G21" s="70">
        <v>18.7</v>
      </c>
      <c r="H21" s="70">
        <v>18.899999999999999</v>
      </c>
      <c r="I21" s="70">
        <v>96.1</v>
      </c>
      <c r="J21" s="70">
        <v>93.5</v>
      </c>
    </row>
    <row r="22" spans="1:10" s="7" customFormat="1" ht="12.95" customHeight="1" x14ac:dyDescent="0.25">
      <c r="A22" s="69">
        <v>27</v>
      </c>
      <c r="B22" s="69" t="s">
        <v>98</v>
      </c>
      <c r="C22" s="70">
        <v>59.2</v>
      </c>
      <c r="D22" s="70">
        <v>59</v>
      </c>
      <c r="E22" s="70">
        <v>16.899999999999999</v>
      </c>
      <c r="F22" s="70">
        <v>16.399999999999999</v>
      </c>
      <c r="G22" s="70">
        <v>16.3</v>
      </c>
      <c r="H22" s="70">
        <v>15.8</v>
      </c>
      <c r="I22" s="70">
        <v>94.9</v>
      </c>
      <c r="J22" s="70">
        <v>92.3</v>
      </c>
    </row>
    <row r="23" spans="1:10" s="7" customFormat="1" ht="12.95" customHeight="1" x14ac:dyDescent="0.25">
      <c r="A23" s="69">
        <v>28</v>
      </c>
      <c r="B23" s="69" t="s">
        <v>1</v>
      </c>
      <c r="C23" s="70">
        <v>51.4</v>
      </c>
      <c r="D23" s="70">
        <v>52.7</v>
      </c>
      <c r="E23" s="70">
        <v>27.2</v>
      </c>
      <c r="F23" s="70">
        <v>26.700000000000003</v>
      </c>
      <c r="G23" s="70">
        <v>13.5</v>
      </c>
      <c r="H23" s="70">
        <v>12.6</v>
      </c>
      <c r="I23" s="70">
        <v>93.6</v>
      </c>
      <c r="J23" s="70">
        <v>94.8</v>
      </c>
    </row>
    <row r="24" spans="1:10" s="8" customFormat="1" ht="12.95" customHeight="1" x14ac:dyDescent="0.25">
      <c r="A24" s="69">
        <v>29</v>
      </c>
      <c r="B24" s="69" t="s">
        <v>67</v>
      </c>
      <c r="C24" s="70">
        <v>52.1</v>
      </c>
      <c r="D24" s="70">
        <v>54.8</v>
      </c>
      <c r="E24" s="70">
        <v>25.900000000000002</v>
      </c>
      <c r="F24" s="70">
        <v>25.7</v>
      </c>
      <c r="G24" s="70">
        <v>12.3</v>
      </c>
      <c r="H24" s="70">
        <v>11.7</v>
      </c>
      <c r="I24" s="70">
        <v>92.7</v>
      </c>
      <c r="J24" s="70">
        <v>87.3</v>
      </c>
    </row>
    <row r="25" spans="1:10" s="7" customFormat="1" ht="12.95" customHeight="1" x14ac:dyDescent="0.25">
      <c r="A25" s="69">
        <v>30</v>
      </c>
      <c r="B25" s="69" t="s">
        <v>68</v>
      </c>
      <c r="C25" s="70">
        <v>62</v>
      </c>
      <c r="D25" s="70">
        <v>59.9</v>
      </c>
      <c r="E25" s="70">
        <v>22.1</v>
      </c>
      <c r="F25" s="70">
        <v>24.9</v>
      </c>
      <c r="G25" s="70">
        <v>6.9</v>
      </c>
      <c r="H25" s="70">
        <v>7.8</v>
      </c>
      <c r="I25" s="70">
        <v>95.5</v>
      </c>
      <c r="J25" s="70">
        <v>97</v>
      </c>
    </row>
    <row r="26" spans="1:10" s="7" customFormat="1" ht="12.95" customHeight="1" x14ac:dyDescent="0.25">
      <c r="A26" s="69">
        <v>31</v>
      </c>
      <c r="B26" s="69" t="s">
        <v>99</v>
      </c>
      <c r="C26" s="70">
        <v>45.7</v>
      </c>
      <c r="D26" s="70">
        <v>45.1</v>
      </c>
      <c r="E26" s="70">
        <v>30.6</v>
      </c>
      <c r="F26" s="70">
        <v>31.4</v>
      </c>
      <c r="G26" s="70">
        <v>14.5</v>
      </c>
      <c r="H26" s="70">
        <v>14.9</v>
      </c>
      <c r="I26" s="70">
        <v>97.4</v>
      </c>
      <c r="J26" s="70">
        <v>97.2</v>
      </c>
    </row>
    <row r="27" spans="1:10" s="7" customFormat="1" ht="12.95" customHeight="1" x14ac:dyDescent="0.25">
      <c r="A27" s="69">
        <v>32</v>
      </c>
      <c r="B27" s="69" t="s">
        <v>100</v>
      </c>
      <c r="C27" s="70">
        <v>42.7</v>
      </c>
      <c r="D27" s="70">
        <v>42.3</v>
      </c>
      <c r="E27" s="70">
        <v>26</v>
      </c>
      <c r="F27" s="70">
        <v>24.8</v>
      </c>
      <c r="G27" s="70">
        <v>18.7</v>
      </c>
      <c r="H27" s="70">
        <v>19</v>
      </c>
      <c r="I27" s="70">
        <v>95.5</v>
      </c>
      <c r="J27" s="70">
        <v>92</v>
      </c>
    </row>
    <row r="28" spans="1:10" s="7" customFormat="1" ht="12.95" customHeight="1" x14ac:dyDescent="0.25">
      <c r="A28" s="69">
        <v>35</v>
      </c>
      <c r="B28" s="69" t="s">
        <v>39</v>
      </c>
      <c r="C28" s="70">
        <v>78.599999999999994</v>
      </c>
      <c r="D28" s="70">
        <v>77.900000000000006</v>
      </c>
      <c r="E28" s="70">
        <v>6.3000000000000007</v>
      </c>
      <c r="F28" s="70">
        <v>6.6999999999999993</v>
      </c>
      <c r="G28" s="70">
        <v>5</v>
      </c>
      <c r="H28" s="70">
        <v>5.3</v>
      </c>
      <c r="I28" s="70">
        <v>91.9</v>
      </c>
      <c r="J28" s="70">
        <v>92.9</v>
      </c>
    </row>
    <row r="29" spans="1:10" s="7" customFormat="1" ht="12.95" customHeight="1" x14ac:dyDescent="0.25">
      <c r="A29" s="69">
        <v>36</v>
      </c>
      <c r="B29" s="69" t="s">
        <v>102</v>
      </c>
      <c r="C29" s="70">
        <v>53.2</v>
      </c>
      <c r="D29" s="70">
        <v>55.7</v>
      </c>
      <c r="E29" s="70">
        <v>15.399999999999999</v>
      </c>
      <c r="F29" s="70">
        <v>16.5</v>
      </c>
      <c r="G29" s="70">
        <v>12.2</v>
      </c>
      <c r="H29" s="70">
        <v>12.4</v>
      </c>
      <c r="I29" s="70">
        <v>90.8</v>
      </c>
      <c r="J29" s="70">
        <v>91.3</v>
      </c>
    </row>
    <row r="30" spans="1:10" s="7" customFormat="1" ht="12.95" customHeight="1" x14ac:dyDescent="0.25">
      <c r="A30" s="69">
        <v>37</v>
      </c>
      <c r="B30" s="69" t="s">
        <v>103</v>
      </c>
      <c r="C30" s="70">
        <v>22.3</v>
      </c>
      <c r="D30" s="70">
        <v>19.7</v>
      </c>
      <c r="E30" s="70">
        <v>36.6</v>
      </c>
      <c r="F30" s="70">
        <v>38.299999999999997</v>
      </c>
      <c r="G30" s="70">
        <v>22.6</v>
      </c>
      <c r="H30" s="70">
        <v>23.3</v>
      </c>
      <c r="I30" s="70">
        <v>95.7</v>
      </c>
      <c r="J30" s="70">
        <v>96.5</v>
      </c>
    </row>
    <row r="31" spans="1:10" s="7" customFormat="1" ht="12.95" customHeight="1" x14ac:dyDescent="0.25">
      <c r="A31" s="69">
        <v>38</v>
      </c>
      <c r="B31" s="69" t="s">
        <v>104</v>
      </c>
      <c r="C31" s="70">
        <v>49.1</v>
      </c>
      <c r="D31" s="70">
        <v>49.4</v>
      </c>
      <c r="E31" s="70">
        <v>18.3</v>
      </c>
      <c r="F31" s="70">
        <v>18.3</v>
      </c>
      <c r="G31" s="70">
        <v>18.100000000000001</v>
      </c>
      <c r="H31" s="70">
        <v>17.5</v>
      </c>
      <c r="I31" s="70">
        <v>94.8</v>
      </c>
      <c r="J31" s="70">
        <v>93.8</v>
      </c>
    </row>
    <row r="32" spans="1:10" s="7" customFormat="1" ht="12.95" customHeight="1" x14ac:dyDescent="0.25">
      <c r="A32" s="69">
        <v>41</v>
      </c>
      <c r="B32" s="69" t="s">
        <v>105</v>
      </c>
      <c r="C32" s="70">
        <v>56.2</v>
      </c>
      <c r="D32" s="70">
        <v>56.6</v>
      </c>
      <c r="E32" s="70">
        <v>28</v>
      </c>
      <c r="F32" s="70">
        <v>27.9</v>
      </c>
      <c r="G32" s="70">
        <v>7.9</v>
      </c>
      <c r="H32" s="70">
        <v>7.7</v>
      </c>
      <c r="I32" s="70">
        <v>95.5</v>
      </c>
      <c r="J32" s="70">
        <v>96.1</v>
      </c>
    </row>
    <row r="33" spans="1:10" s="7" customFormat="1" ht="12.95" customHeight="1" x14ac:dyDescent="0.25">
      <c r="A33" s="69">
        <v>42</v>
      </c>
      <c r="B33" s="69" t="s">
        <v>106</v>
      </c>
      <c r="C33" s="70">
        <v>32.4</v>
      </c>
      <c r="D33" s="70">
        <v>33</v>
      </c>
      <c r="E33" s="70">
        <v>39.199999999999996</v>
      </c>
      <c r="F33" s="70">
        <v>39.400000000000006</v>
      </c>
      <c r="G33" s="70">
        <v>18.100000000000001</v>
      </c>
      <c r="H33" s="70">
        <v>17.8</v>
      </c>
      <c r="I33" s="70">
        <v>95.7</v>
      </c>
      <c r="J33" s="70">
        <v>96</v>
      </c>
    </row>
    <row r="34" spans="1:10" s="7" customFormat="1" ht="12.95" customHeight="1" x14ac:dyDescent="0.25">
      <c r="A34" s="69">
        <v>43</v>
      </c>
      <c r="B34" s="69" t="s">
        <v>107</v>
      </c>
      <c r="C34" s="70">
        <v>44.9</v>
      </c>
      <c r="D34" s="70">
        <v>44.5</v>
      </c>
      <c r="E34" s="70">
        <v>36.300000000000004</v>
      </c>
      <c r="F34" s="70">
        <v>37</v>
      </c>
      <c r="G34" s="70">
        <v>9.3000000000000007</v>
      </c>
      <c r="H34" s="70">
        <v>9.4</v>
      </c>
      <c r="I34" s="70">
        <v>98.2</v>
      </c>
      <c r="J34" s="70">
        <v>98.2</v>
      </c>
    </row>
    <row r="35" spans="1:10" s="8" customFormat="1" ht="12.95" customHeight="1" x14ac:dyDescent="0.25">
      <c r="A35" s="66" t="s">
        <v>40</v>
      </c>
      <c r="B35" s="67"/>
      <c r="C35" s="68"/>
      <c r="D35" s="68"/>
      <c r="E35" s="68"/>
      <c r="F35" s="68"/>
      <c r="G35" s="68"/>
      <c r="H35" s="68"/>
      <c r="I35" s="68"/>
      <c r="J35" s="68"/>
    </row>
    <row r="36" spans="1:10" s="7" customFormat="1" ht="12.95" customHeight="1" x14ac:dyDescent="0.25">
      <c r="A36" s="69">
        <v>45</v>
      </c>
      <c r="B36" s="69" t="s">
        <v>109</v>
      </c>
      <c r="C36" s="70">
        <v>85.2</v>
      </c>
      <c r="D36" s="70">
        <v>85.2</v>
      </c>
      <c r="E36" s="70">
        <v>5.1000000000000005</v>
      </c>
      <c r="F36" s="70">
        <v>5.2</v>
      </c>
      <c r="G36" s="70">
        <v>7.4</v>
      </c>
      <c r="H36" s="70">
        <v>7.5</v>
      </c>
      <c r="I36" s="70">
        <v>98.9</v>
      </c>
      <c r="J36" s="70">
        <v>98.9</v>
      </c>
    </row>
    <row r="37" spans="1:10" s="7" customFormat="1" ht="12.95" customHeight="1" x14ac:dyDescent="0.25">
      <c r="A37" s="69">
        <v>46</v>
      </c>
      <c r="B37" s="69" t="s">
        <v>110</v>
      </c>
      <c r="C37" s="70">
        <v>93.5</v>
      </c>
      <c r="D37" s="70">
        <v>92.7</v>
      </c>
      <c r="E37" s="70">
        <v>1.4</v>
      </c>
      <c r="F37" s="70">
        <v>1.4</v>
      </c>
      <c r="G37" s="70">
        <v>3.8</v>
      </c>
      <c r="H37" s="70">
        <v>4</v>
      </c>
      <c r="I37" s="70">
        <v>98.3</v>
      </c>
      <c r="J37" s="70">
        <v>98.3</v>
      </c>
    </row>
    <row r="38" spans="1:10" s="7" customFormat="1" ht="12.95" customHeight="1" x14ac:dyDescent="0.25">
      <c r="A38" s="69">
        <v>47</v>
      </c>
      <c r="B38" s="69" t="s">
        <v>111</v>
      </c>
      <c r="C38" s="70">
        <v>65.099999999999994</v>
      </c>
      <c r="D38" s="70">
        <v>64.900000000000006</v>
      </c>
      <c r="E38" s="70">
        <v>16.3</v>
      </c>
      <c r="F38" s="70">
        <v>16.5</v>
      </c>
      <c r="G38" s="70">
        <v>12.7</v>
      </c>
      <c r="H38" s="70">
        <v>12.8</v>
      </c>
      <c r="I38" s="70">
        <v>95.9</v>
      </c>
      <c r="J38" s="70">
        <v>95.7</v>
      </c>
    </row>
    <row r="39" spans="1:10" s="7" customFormat="1" ht="12.95" customHeight="1" x14ac:dyDescent="0.25">
      <c r="A39" s="69">
        <v>49</v>
      </c>
      <c r="B39" s="69" t="s">
        <v>112</v>
      </c>
      <c r="C39" s="70">
        <v>23.9</v>
      </c>
      <c r="D39" s="70">
        <v>23.6</v>
      </c>
      <c r="E39" s="70">
        <v>34.4</v>
      </c>
      <c r="F39" s="70">
        <v>34.9</v>
      </c>
      <c r="G39" s="70">
        <v>17.100000000000001</v>
      </c>
      <c r="H39" s="70">
        <v>16.8</v>
      </c>
      <c r="I39" s="70">
        <v>61.3</v>
      </c>
      <c r="J39" s="70">
        <v>61.1</v>
      </c>
    </row>
    <row r="40" spans="1:10" s="7" customFormat="1" ht="12.95" customHeight="1" x14ac:dyDescent="0.25">
      <c r="A40" s="69">
        <v>52</v>
      </c>
      <c r="B40" s="69" t="s">
        <v>113</v>
      </c>
      <c r="C40" s="70">
        <v>48</v>
      </c>
      <c r="D40" s="70">
        <v>48.9</v>
      </c>
      <c r="E40" s="70">
        <v>26.4</v>
      </c>
      <c r="F40" s="70">
        <v>26.299999999999997</v>
      </c>
      <c r="G40" s="70">
        <v>13.6</v>
      </c>
      <c r="H40" s="70">
        <v>13.4</v>
      </c>
      <c r="I40" s="70">
        <v>90</v>
      </c>
      <c r="J40" s="70">
        <v>90.4</v>
      </c>
    </row>
    <row r="41" spans="1:10" s="7" customFormat="1" ht="12.95" customHeight="1" x14ac:dyDescent="0.25">
      <c r="A41" s="69">
        <v>55</v>
      </c>
      <c r="B41" s="69" t="s">
        <v>114</v>
      </c>
      <c r="C41" s="70">
        <v>13.1</v>
      </c>
      <c r="D41" s="70">
        <v>13.4</v>
      </c>
      <c r="E41" s="70">
        <v>40.1</v>
      </c>
      <c r="F41" s="70">
        <v>40.299999999999997</v>
      </c>
      <c r="G41" s="70">
        <v>32.6</v>
      </c>
      <c r="H41" s="70">
        <v>31.4</v>
      </c>
      <c r="I41" s="70">
        <v>84.4</v>
      </c>
      <c r="J41" s="70">
        <v>85.7</v>
      </c>
    </row>
    <row r="42" spans="1:10" s="7" customFormat="1" ht="12.95" customHeight="1" x14ac:dyDescent="0.25">
      <c r="A42" s="69">
        <v>56</v>
      </c>
      <c r="B42" s="69" t="s">
        <v>115</v>
      </c>
      <c r="C42" s="70">
        <v>28.3</v>
      </c>
      <c r="D42" s="70">
        <v>28.3</v>
      </c>
      <c r="E42" s="70">
        <v>41.099999999999994</v>
      </c>
      <c r="F42" s="70">
        <v>41.400000000000006</v>
      </c>
      <c r="G42" s="70">
        <v>23.3</v>
      </c>
      <c r="H42" s="70">
        <v>23.3</v>
      </c>
      <c r="I42" s="70">
        <v>87.4</v>
      </c>
      <c r="J42" s="70">
        <v>87.6</v>
      </c>
    </row>
    <row r="43" spans="1:10" s="7" customFormat="1" ht="12.95" customHeight="1" x14ac:dyDescent="0.25">
      <c r="A43" s="69">
        <v>58</v>
      </c>
      <c r="B43" s="69" t="s">
        <v>116</v>
      </c>
      <c r="C43" s="70">
        <v>36.9</v>
      </c>
      <c r="D43" s="70">
        <v>37.5</v>
      </c>
      <c r="E43" s="70">
        <v>28.5</v>
      </c>
      <c r="F43" s="70">
        <v>27.5</v>
      </c>
      <c r="G43" s="70">
        <v>23</v>
      </c>
      <c r="H43" s="70">
        <v>21.8</v>
      </c>
      <c r="I43" s="70">
        <v>87.9</v>
      </c>
      <c r="J43" s="70">
        <v>85.1</v>
      </c>
    </row>
    <row r="44" spans="1:10" s="7" customFormat="1" ht="12.95" customHeight="1" x14ac:dyDescent="0.25">
      <c r="A44" s="69">
        <v>62</v>
      </c>
      <c r="B44" s="69" t="s">
        <v>117</v>
      </c>
      <c r="C44" s="70">
        <v>32.200000000000003</v>
      </c>
      <c r="D44" s="70">
        <v>31</v>
      </c>
      <c r="E44" s="70">
        <v>39.799999999999997</v>
      </c>
      <c r="F44" s="70">
        <v>39.199999999999996</v>
      </c>
      <c r="G44" s="70">
        <v>18.5</v>
      </c>
      <c r="H44" s="70">
        <v>19.8</v>
      </c>
      <c r="I44" s="70">
        <v>94.3</v>
      </c>
      <c r="J44" s="70">
        <v>95</v>
      </c>
    </row>
    <row r="45" spans="1:10" s="7" customFormat="1" ht="12.95" customHeight="1" x14ac:dyDescent="0.25">
      <c r="A45" s="69">
        <v>68</v>
      </c>
      <c r="B45" s="69" t="s">
        <v>78</v>
      </c>
      <c r="C45" s="70">
        <v>7.6</v>
      </c>
      <c r="D45" s="70">
        <v>7.7</v>
      </c>
      <c r="E45" s="70">
        <v>34.6</v>
      </c>
      <c r="F45" s="70">
        <v>35</v>
      </c>
      <c r="G45" s="70">
        <v>26.6</v>
      </c>
      <c r="H45" s="70">
        <v>26.7</v>
      </c>
      <c r="I45" s="70">
        <v>84.5</v>
      </c>
      <c r="J45" s="70">
        <v>90.1</v>
      </c>
    </row>
    <row r="46" spans="1:10" s="7" customFormat="1" ht="12.95" customHeight="1" x14ac:dyDescent="0.25">
      <c r="A46" s="69">
        <v>69</v>
      </c>
      <c r="B46" s="69" t="s">
        <v>118</v>
      </c>
      <c r="C46" s="70">
        <v>28.7</v>
      </c>
      <c r="D46" s="70">
        <v>24.3</v>
      </c>
      <c r="E46" s="70">
        <v>42.6</v>
      </c>
      <c r="F46" s="70">
        <v>44.2</v>
      </c>
      <c r="G46" s="70">
        <v>20.8</v>
      </c>
      <c r="H46" s="70">
        <v>21.2</v>
      </c>
      <c r="I46" s="70">
        <v>96.9</v>
      </c>
      <c r="J46" s="70">
        <v>95.8</v>
      </c>
    </row>
    <row r="47" spans="1:10" s="7" customFormat="1" ht="12.95" customHeight="1" x14ac:dyDescent="0.25">
      <c r="A47" s="69">
        <v>70</v>
      </c>
      <c r="B47" s="69" t="s">
        <v>119</v>
      </c>
      <c r="C47" s="70">
        <v>53</v>
      </c>
      <c r="D47" s="70">
        <v>50.8</v>
      </c>
      <c r="E47" s="70">
        <v>17.399999999999999</v>
      </c>
      <c r="F47" s="70">
        <v>16.2</v>
      </c>
      <c r="G47" s="70">
        <v>18.100000000000001</v>
      </c>
      <c r="H47" s="70">
        <v>18.2</v>
      </c>
      <c r="I47" s="70">
        <v>74.599999999999994</v>
      </c>
      <c r="J47" s="70">
        <v>76.7</v>
      </c>
    </row>
    <row r="48" spans="1:10" s="7" customFormat="1" ht="12.95" customHeight="1" x14ac:dyDescent="0.25">
      <c r="A48" s="69">
        <v>71</v>
      </c>
      <c r="B48" s="69" t="s">
        <v>120</v>
      </c>
      <c r="C48" s="70">
        <v>45.3</v>
      </c>
      <c r="D48" s="70">
        <v>42</v>
      </c>
      <c r="E48" s="70">
        <v>35.9</v>
      </c>
      <c r="F48" s="70">
        <v>36.800000000000004</v>
      </c>
      <c r="G48" s="70">
        <v>11.4</v>
      </c>
      <c r="H48" s="70">
        <v>13.6</v>
      </c>
      <c r="I48" s="70">
        <v>95.7</v>
      </c>
      <c r="J48" s="70">
        <v>94.6</v>
      </c>
    </row>
    <row r="49" spans="1:10" s="7" customFormat="1" ht="12.95" customHeight="1" x14ac:dyDescent="0.25">
      <c r="A49" s="69">
        <v>72</v>
      </c>
      <c r="B49" s="69" t="s">
        <v>32</v>
      </c>
      <c r="C49" s="70">
        <v>62.1</v>
      </c>
      <c r="D49" s="70">
        <v>58</v>
      </c>
      <c r="E49" s="70">
        <v>12.600000000000001</v>
      </c>
      <c r="F49" s="70">
        <v>12.6</v>
      </c>
      <c r="G49" s="70">
        <v>16</v>
      </c>
      <c r="H49" s="70">
        <v>18.2</v>
      </c>
      <c r="I49" s="70">
        <v>85</v>
      </c>
      <c r="J49" s="70">
        <v>84.6</v>
      </c>
    </row>
    <row r="50" spans="1:10" s="7" customFormat="1" ht="12.95" customHeight="1" x14ac:dyDescent="0.25">
      <c r="A50" s="69">
        <v>77</v>
      </c>
      <c r="B50" s="69" t="s">
        <v>121</v>
      </c>
      <c r="C50" s="70">
        <v>36.200000000000003</v>
      </c>
      <c r="D50" s="70">
        <v>36.4</v>
      </c>
      <c r="E50" s="70">
        <v>27.1</v>
      </c>
      <c r="F50" s="70">
        <v>27.8</v>
      </c>
      <c r="G50" s="70">
        <v>13.7</v>
      </c>
      <c r="H50" s="70">
        <v>14.6</v>
      </c>
      <c r="I50" s="70">
        <v>97.2</v>
      </c>
      <c r="J50" s="70">
        <v>97.4</v>
      </c>
    </row>
    <row r="51" spans="1:10" s="7" customFormat="1" ht="12.95" customHeight="1" x14ac:dyDescent="0.25">
      <c r="A51" s="69">
        <v>78</v>
      </c>
      <c r="B51" s="69" t="s">
        <v>122</v>
      </c>
      <c r="C51" s="70">
        <v>8.4</v>
      </c>
      <c r="D51" s="70">
        <v>8.5</v>
      </c>
      <c r="E51" s="70">
        <v>82.9</v>
      </c>
      <c r="F51" s="70">
        <v>82.7</v>
      </c>
      <c r="G51" s="70">
        <v>6.1</v>
      </c>
      <c r="H51" s="70">
        <v>6.3</v>
      </c>
      <c r="I51" s="70">
        <v>99.3</v>
      </c>
      <c r="J51" s="70">
        <v>99.2</v>
      </c>
    </row>
    <row r="52" spans="1:10" s="7" customFormat="1" ht="12.95" customHeight="1" x14ac:dyDescent="0.25">
      <c r="A52" s="69">
        <v>79</v>
      </c>
      <c r="B52" s="69" t="s">
        <v>123</v>
      </c>
      <c r="C52" s="70">
        <v>71.5</v>
      </c>
      <c r="D52" s="70">
        <v>70</v>
      </c>
      <c r="E52" s="70">
        <v>14.9</v>
      </c>
      <c r="F52" s="70">
        <v>16.100000000000001</v>
      </c>
      <c r="G52" s="70">
        <v>10.1</v>
      </c>
      <c r="H52" s="70">
        <v>10.6</v>
      </c>
      <c r="I52" s="70">
        <v>94.2</v>
      </c>
      <c r="J52" s="70">
        <v>91.5</v>
      </c>
    </row>
    <row r="53" spans="1:10" s="7" customFormat="1" ht="12.95" customHeight="1" x14ac:dyDescent="0.25">
      <c r="A53" s="69">
        <v>81</v>
      </c>
      <c r="B53" s="69" t="s">
        <v>124</v>
      </c>
      <c r="C53" s="70">
        <v>23.4</v>
      </c>
      <c r="D53" s="70">
        <v>23.1</v>
      </c>
      <c r="E53" s="70">
        <v>58.5</v>
      </c>
      <c r="F53" s="70">
        <v>59.5</v>
      </c>
      <c r="G53" s="70">
        <v>11.3</v>
      </c>
      <c r="H53" s="70">
        <v>10.7</v>
      </c>
      <c r="I53" s="70">
        <v>97.8</v>
      </c>
      <c r="J53" s="70">
        <v>97.1</v>
      </c>
    </row>
    <row r="54" spans="1:10" s="7" customFormat="1" ht="12.95" customHeight="1" x14ac:dyDescent="0.25">
      <c r="A54" s="69">
        <v>82</v>
      </c>
      <c r="B54" s="69" t="s">
        <v>125</v>
      </c>
      <c r="C54" s="70">
        <v>46.1</v>
      </c>
      <c r="D54" s="70">
        <v>46.1</v>
      </c>
      <c r="E54" s="70">
        <v>29.400000000000002</v>
      </c>
      <c r="F54" s="70">
        <v>29.2</v>
      </c>
      <c r="G54" s="70">
        <v>14.9</v>
      </c>
      <c r="H54" s="70">
        <v>14.8</v>
      </c>
      <c r="I54" s="70">
        <v>97.7</v>
      </c>
      <c r="J54" s="70">
        <v>96.3</v>
      </c>
    </row>
    <row r="55" spans="1:10" s="7" customFormat="1" ht="12.95" customHeight="1" x14ac:dyDescent="0.25">
      <c r="A55" s="69">
        <v>85</v>
      </c>
      <c r="B55" s="69" t="s">
        <v>82</v>
      </c>
      <c r="C55" s="70">
        <v>10.5</v>
      </c>
      <c r="D55" s="70">
        <v>11</v>
      </c>
      <c r="E55" s="70">
        <v>57.8</v>
      </c>
      <c r="F55" s="70">
        <v>58</v>
      </c>
      <c r="G55" s="70">
        <v>23.3</v>
      </c>
      <c r="H55" s="70">
        <v>23.6</v>
      </c>
      <c r="I55" s="70">
        <v>69.3</v>
      </c>
      <c r="J55" s="70">
        <v>68.7</v>
      </c>
    </row>
    <row r="56" spans="1:10" s="7" customFormat="1" ht="12.95" customHeight="1" x14ac:dyDescent="0.25">
      <c r="A56" s="69">
        <v>87</v>
      </c>
      <c r="B56" s="69" t="s">
        <v>126</v>
      </c>
      <c r="C56" s="70">
        <v>7.3</v>
      </c>
      <c r="D56" s="70">
        <v>7.1</v>
      </c>
      <c r="E56" s="70">
        <v>66.2</v>
      </c>
      <c r="F56" s="70">
        <v>66.2</v>
      </c>
      <c r="G56" s="70">
        <v>15.9</v>
      </c>
      <c r="H56" s="70">
        <v>16.2</v>
      </c>
      <c r="I56" s="70">
        <v>88.1</v>
      </c>
      <c r="J56" s="70">
        <v>88.3</v>
      </c>
    </row>
    <row r="57" spans="1:10" s="7" customFormat="1" ht="12.95" customHeight="1" x14ac:dyDescent="0.25">
      <c r="A57" s="69">
        <v>90</v>
      </c>
      <c r="B57" s="69" t="s">
        <v>127</v>
      </c>
      <c r="C57" s="70">
        <v>14.1</v>
      </c>
      <c r="D57" s="70">
        <v>14.2</v>
      </c>
      <c r="E57" s="70">
        <v>61.2</v>
      </c>
      <c r="F57" s="70">
        <v>60.7</v>
      </c>
      <c r="G57" s="70">
        <v>18.8</v>
      </c>
      <c r="H57" s="70">
        <v>18.2</v>
      </c>
      <c r="I57" s="70">
        <v>35.5</v>
      </c>
      <c r="J57" s="70">
        <v>35.700000000000003</v>
      </c>
    </row>
    <row r="58" spans="1:10" s="7" customFormat="1" ht="12.95" customHeight="1" x14ac:dyDescent="0.25">
      <c r="A58" s="69">
        <v>93</v>
      </c>
      <c r="B58" s="69" t="s">
        <v>128</v>
      </c>
      <c r="C58" s="70">
        <v>52.6</v>
      </c>
      <c r="D58" s="70">
        <v>53.3</v>
      </c>
      <c r="E58" s="70">
        <v>12.9</v>
      </c>
      <c r="F58" s="70">
        <v>13.4</v>
      </c>
      <c r="G58" s="70">
        <v>24</v>
      </c>
      <c r="H58" s="70">
        <v>23</v>
      </c>
      <c r="I58" s="70">
        <v>92.1</v>
      </c>
      <c r="J58" s="70">
        <v>91.8</v>
      </c>
    </row>
    <row r="59" spans="1:10" s="7" customFormat="1" ht="12.95" customHeight="1" x14ac:dyDescent="0.25">
      <c r="A59" s="69">
        <v>94</v>
      </c>
      <c r="B59" s="69" t="s">
        <v>129</v>
      </c>
      <c r="C59" s="70">
        <v>22.6</v>
      </c>
      <c r="D59" s="70">
        <v>24.8</v>
      </c>
      <c r="E59" s="70">
        <v>41.5</v>
      </c>
      <c r="F59" s="70">
        <v>44</v>
      </c>
      <c r="G59" s="70">
        <v>27.7</v>
      </c>
      <c r="H59" s="70">
        <v>23.4</v>
      </c>
      <c r="I59" s="70">
        <v>76.2</v>
      </c>
      <c r="J59" s="70">
        <v>75.5</v>
      </c>
    </row>
    <row r="60" spans="1:10" s="7" customFormat="1" ht="12.95" customHeight="1" x14ac:dyDescent="0.25">
      <c r="A60" s="69">
        <v>95</v>
      </c>
      <c r="B60" s="69" t="s">
        <v>130</v>
      </c>
      <c r="C60" s="70">
        <v>39.1</v>
      </c>
      <c r="D60" s="70">
        <v>43.6</v>
      </c>
      <c r="E60" s="70">
        <v>43.1</v>
      </c>
      <c r="F60" s="70">
        <v>40.5</v>
      </c>
      <c r="G60" s="70">
        <v>12.3</v>
      </c>
      <c r="H60" s="70">
        <v>11.2</v>
      </c>
      <c r="I60" s="70">
        <v>98.6</v>
      </c>
      <c r="J60" s="70">
        <v>97.9</v>
      </c>
    </row>
    <row r="61" spans="1:10" s="7" customFormat="1" ht="12.95" customHeight="1" x14ac:dyDescent="0.25">
      <c r="A61" s="69">
        <v>96</v>
      </c>
      <c r="B61" s="69" t="s">
        <v>131</v>
      </c>
      <c r="C61" s="70">
        <v>15.2</v>
      </c>
      <c r="D61" s="70">
        <v>15.2</v>
      </c>
      <c r="E61" s="70">
        <v>47.9</v>
      </c>
      <c r="F61" s="70">
        <v>46.599999999999994</v>
      </c>
      <c r="G61" s="70">
        <v>21.9</v>
      </c>
      <c r="H61" s="70">
        <v>21</v>
      </c>
      <c r="I61" s="70">
        <v>93.2</v>
      </c>
      <c r="J61" s="70">
        <v>93.1</v>
      </c>
    </row>
    <row r="62" spans="1:10" s="7" customFormat="1" ht="31.5" customHeight="1" x14ac:dyDescent="0.25">
      <c r="A62" s="27" t="s">
        <v>192</v>
      </c>
      <c r="B62" s="71" t="s">
        <v>153</v>
      </c>
      <c r="C62" s="29"/>
      <c r="D62" s="29"/>
      <c r="E62" s="23"/>
      <c r="F62" s="23"/>
      <c r="G62" s="23"/>
      <c r="H62" s="23"/>
      <c r="I62" s="23"/>
      <c r="J62" s="23"/>
    </row>
    <row r="63" spans="1:10" s="7" customFormat="1" ht="12.95" customHeight="1" x14ac:dyDescent="0.25">
      <c r="A63" s="12" t="s">
        <v>193</v>
      </c>
      <c r="B63" s="7" t="s">
        <v>135</v>
      </c>
    </row>
    <row r="64" spans="1:10" s="7" customFormat="1" ht="12.95" customHeight="1" x14ac:dyDescent="0.25">
      <c r="A64" s="7" t="s">
        <v>186</v>
      </c>
    </row>
    <row r="65" spans="1:10" s="7" customFormat="1" ht="12.95" customHeight="1" x14ac:dyDescent="0.25">
      <c r="A65" s="12" t="s">
        <v>164</v>
      </c>
    </row>
    <row r="66" spans="1:10" s="7" customFormat="1" ht="12.95" customHeight="1" x14ac:dyDescent="0.25"/>
    <row r="67" spans="1:10" s="7" customFormat="1" ht="12.95" customHeight="1" x14ac:dyDescent="0.25">
      <c r="A67" s="7" t="s">
        <v>187</v>
      </c>
    </row>
    <row r="68" spans="1:10" s="7" customFormat="1" ht="12.6" customHeight="1" x14ac:dyDescent="0.25"/>
    <row r="69" spans="1:10" s="7" customFormat="1" ht="12.6" customHeight="1" x14ac:dyDescent="0.25"/>
    <row r="70" spans="1:10" s="7" customFormat="1" ht="12.6" customHeight="1" x14ac:dyDescent="0.25"/>
    <row r="71" spans="1:10" s="7" customFormat="1" ht="12.6" customHeight="1" x14ac:dyDescent="0.25"/>
    <row r="72" spans="1:10" s="7" customFormat="1" ht="32.450000000000003" customHeight="1" x14ac:dyDescent="0.2">
      <c r="A72" s="10"/>
      <c r="B72" s="43"/>
    </row>
    <row r="73" spans="1:10" s="7" customFormat="1" ht="12.6" customHeight="1" x14ac:dyDescent="0.25"/>
    <row r="74" spans="1:10" s="7" customFormat="1" ht="12.6" customHeight="1" x14ac:dyDescent="0.25"/>
    <row r="75" spans="1:10" s="7" customFormat="1" ht="12.6" customHeight="1" x14ac:dyDescent="0.25"/>
    <row r="76" spans="1:10" ht="12.6" customHeight="1" x14ac:dyDescent="0.25">
      <c r="A76" s="7"/>
      <c r="B76" s="7"/>
      <c r="C76" s="7"/>
      <c r="D76" s="7"/>
      <c r="E76" s="7"/>
      <c r="F76" s="7"/>
      <c r="G76" s="7"/>
      <c r="H76" s="7"/>
      <c r="I76" s="7"/>
      <c r="J76" s="7"/>
    </row>
    <row r="77" spans="1:10" ht="12.6" customHeight="1" x14ac:dyDescent="0.25">
      <c r="A77" s="7"/>
      <c r="B77" s="7"/>
      <c r="C77" s="7"/>
      <c r="D77" s="7"/>
      <c r="E77" s="7"/>
      <c r="F77" s="7"/>
      <c r="G77" s="7"/>
      <c r="H77" s="7"/>
      <c r="I77" s="7"/>
      <c r="J77" s="7"/>
    </row>
    <row r="78" spans="1:10" ht="12.6" customHeight="1" x14ac:dyDescent="0.25">
      <c r="A78" s="7"/>
      <c r="B78" s="7"/>
      <c r="C78" s="7"/>
      <c r="D78" s="7"/>
      <c r="E78" s="7"/>
      <c r="F78" s="7"/>
      <c r="G78" s="7"/>
      <c r="H78" s="7"/>
      <c r="I78" s="7"/>
      <c r="J78" s="7"/>
    </row>
    <row r="79" spans="1:10" ht="12.6" customHeight="1" x14ac:dyDescent="0.25">
      <c r="A79" s="7"/>
      <c r="B79" s="7"/>
      <c r="C79" s="7"/>
      <c r="D79" s="7"/>
      <c r="E79" s="7"/>
      <c r="F79" s="7"/>
      <c r="G79" s="7"/>
      <c r="H79" s="7"/>
      <c r="I79" s="7"/>
      <c r="J79" s="7"/>
    </row>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sheetData>
  <pageMargins left="0.39370078740157483" right="0.39370078740157483" top="0.39370078740157483" bottom="0.39370078740157483" header="0.51181102362204722" footer="0.51181102362204722"/>
  <pageSetup paperSize="9" scale="70" orientation="portrait" r:id="rId1"/>
  <headerFooter alignWithMargins="0"/>
  <rowBreaks count="1" manualBreakCount="1">
    <brk id="34"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85"/>
  <sheetViews>
    <sheetView zoomScale="120" zoomScaleNormal="120" workbookViewId="0">
      <pane xSplit="2" ySplit="5" topLeftCell="C6" activePane="bottomRight" state="frozen"/>
      <selection activeCell="B72" sqref="B72"/>
      <selection pane="topRight" activeCell="B72" sqref="B72"/>
      <selection pane="bottomLeft" activeCell="B72" sqref="B72"/>
      <selection pane="bottomRight"/>
    </sheetView>
  </sheetViews>
  <sheetFormatPr baseColWidth="10" defaultColWidth="11" defaultRowHeight="12.6" customHeight="1" x14ac:dyDescent="0.25"/>
  <cols>
    <col min="1" max="1" width="4" style="58" customWidth="1"/>
    <col min="2" max="2" width="70.5" style="58" customWidth="1"/>
    <col min="3" max="10" width="6.625" style="58" customWidth="1"/>
    <col min="11" max="16384" width="11" style="58"/>
  </cols>
  <sheetData>
    <row r="1" spans="1:10" ht="12.95" customHeight="1" x14ac:dyDescent="0.25">
      <c r="A1" s="1" t="s">
        <v>134</v>
      </c>
      <c r="B1" s="1"/>
      <c r="J1" s="3" t="s">
        <v>152</v>
      </c>
    </row>
    <row r="2" spans="1:10" ht="12.95" customHeight="1" x14ac:dyDescent="0.25">
      <c r="A2" s="1" t="s">
        <v>206</v>
      </c>
      <c r="B2" s="2"/>
    </row>
    <row r="3" spans="1:10" s="7" customFormat="1" ht="12.95" customHeight="1" x14ac:dyDescent="0.25">
      <c r="A3" s="23" t="s">
        <v>184</v>
      </c>
      <c r="B3" s="23"/>
      <c r="C3" s="59" t="s">
        <v>205</v>
      </c>
      <c r="D3" s="60"/>
      <c r="E3" s="59" t="s">
        <v>150</v>
      </c>
      <c r="F3" s="60"/>
      <c r="G3" s="59" t="s">
        <v>132</v>
      </c>
      <c r="H3" s="60"/>
      <c r="I3" s="59" t="s">
        <v>48</v>
      </c>
      <c r="J3" s="60"/>
    </row>
    <row r="4" spans="1:10" s="7" customFormat="1" ht="12.95" customHeight="1" x14ac:dyDescent="0.25">
      <c r="A4" s="8"/>
      <c r="B4" s="8"/>
      <c r="C4" s="61" t="s">
        <v>44</v>
      </c>
      <c r="D4" s="62"/>
      <c r="E4" s="61" t="s">
        <v>45</v>
      </c>
      <c r="F4" s="62"/>
      <c r="G4" s="61" t="s">
        <v>133</v>
      </c>
      <c r="H4" s="62"/>
      <c r="I4" s="61"/>
      <c r="J4" s="62"/>
    </row>
    <row r="5" spans="1:10" s="7" customFormat="1" ht="12.95" customHeight="1" x14ac:dyDescent="0.25">
      <c r="A5" s="9"/>
      <c r="B5" s="9"/>
      <c r="C5" s="63">
        <v>2012</v>
      </c>
      <c r="D5" s="64">
        <v>2013</v>
      </c>
      <c r="E5" s="65">
        <v>2012</v>
      </c>
      <c r="F5" s="64">
        <v>2013</v>
      </c>
      <c r="G5" s="65">
        <v>2012</v>
      </c>
      <c r="H5" s="64">
        <v>2013</v>
      </c>
      <c r="I5" s="65">
        <v>2012</v>
      </c>
      <c r="J5" s="64">
        <v>2013</v>
      </c>
    </row>
    <row r="6" spans="1:10" s="8" customFormat="1" ht="12.95" customHeight="1" x14ac:dyDescent="0.25">
      <c r="A6" s="66" t="s">
        <v>41</v>
      </c>
      <c r="B6" s="67"/>
      <c r="C6" s="68"/>
      <c r="D6" s="68"/>
      <c r="E6" s="68"/>
      <c r="F6" s="68"/>
      <c r="G6" s="68"/>
      <c r="H6" s="68"/>
      <c r="I6" s="68"/>
      <c r="J6" s="68"/>
    </row>
    <row r="7" spans="1:10" s="8" customFormat="1" ht="12.95" customHeight="1" x14ac:dyDescent="0.25">
      <c r="A7" s="69">
        <v>8</v>
      </c>
      <c r="B7" s="69" t="s">
        <v>52</v>
      </c>
      <c r="C7" s="70">
        <v>41.1</v>
      </c>
      <c r="D7" s="70">
        <v>40.799999999999997</v>
      </c>
      <c r="E7" s="70">
        <v>21.099999999999998</v>
      </c>
      <c r="F7" s="70">
        <v>20</v>
      </c>
      <c r="G7" s="70">
        <v>21.6</v>
      </c>
      <c r="H7" s="70">
        <v>22.4</v>
      </c>
      <c r="I7" s="70">
        <v>91.4</v>
      </c>
      <c r="J7" s="70">
        <v>91.1</v>
      </c>
    </row>
    <row r="8" spans="1:10" s="7" customFormat="1" ht="12.95" customHeight="1" x14ac:dyDescent="0.25">
      <c r="A8" s="69">
        <v>10</v>
      </c>
      <c r="B8" s="69" t="s">
        <v>90</v>
      </c>
      <c r="C8" s="70">
        <v>60.2</v>
      </c>
      <c r="D8" s="70">
        <v>61.7</v>
      </c>
      <c r="E8" s="70">
        <v>16.399999999999999</v>
      </c>
      <c r="F8" s="70">
        <v>16.399999999999999</v>
      </c>
      <c r="G8" s="70">
        <v>15.2</v>
      </c>
      <c r="H8" s="70">
        <v>14.7</v>
      </c>
      <c r="I8" s="70">
        <v>96.7</v>
      </c>
      <c r="J8" s="70">
        <v>96.8</v>
      </c>
    </row>
    <row r="9" spans="1:10" s="7" customFormat="1" ht="12.95" customHeight="1" x14ac:dyDescent="0.25">
      <c r="A9" s="69">
        <v>11</v>
      </c>
      <c r="B9" s="69" t="s">
        <v>91</v>
      </c>
      <c r="C9" s="70">
        <v>42.1</v>
      </c>
      <c r="D9" s="70">
        <v>43.5</v>
      </c>
      <c r="E9" s="70">
        <v>21.7</v>
      </c>
      <c r="F9" s="70">
        <v>22.200000000000003</v>
      </c>
      <c r="G9" s="70">
        <v>25.1</v>
      </c>
      <c r="H9" s="70">
        <v>24.7</v>
      </c>
      <c r="I9" s="70">
        <v>97</v>
      </c>
      <c r="J9" s="70">
        <v>97.3</v>
      </c>
    </row>
    <row r="10" spans="1:10" s="7" customFormat="1" ht="12.95" customHeight="1" x14ac:dyDescent="0.25">
      <c r="A10" s="69">
        <v>13</v>
      </c>
      <c r="B10" s="69" t="s">
        <v>54</v>
      </c>
      <c r="C10" s="70">
        <v>39.5</v>
      </c>
      <c r="D10" s="70">
        <v>39.4</v>
      </c>
      <c r="E10" s="70">
        <v>36.699999999999996</v>
      </c>
      <c r="F10" s="70">
        <v>36.200000000000003</v>
      </c>
      <c r="G10" s="70">
        <v>14.1</v>
      </c>
      <c r="H10" s="70">
        <v>13.7</v>
      </c>
      <c r="I10" s="70">
        <v>93.8</v>
      </c>
      <c r="J10" s="70">
        <v>93.6</v>
      </c>
    </row>
    <row r="11" spans="1:10" s="7" customFormat="1" ht="12.95" customHeight="1" x14ac:dyDescent="0.25">
      <c r="A11" s="69">
        <v>15</v>
      </c>
      <c r="B11" s="69" t="s">
        <v>136</v>
      </c>
      <c r="C11" s="70">
        <v>52.8</v>
      </c>
      <c r="D11" s="70">
        <v>52.3</v>
      </c>
      <c r="E11" s="70">
        <v>20.7</v>
      </c>
      <c r="F11" s="70">
        <v>22.7</v>
      </c>
      <c r="G11" s="70">
        <v>18.3</v>
      </c>
      <c r="H11" s="70">
        <v>18</v>
      </c>
      <c r="I11" s="70">
        <v>83.1</v>
      </c>
      <c r="J11" s="70">
        <v>81.900000000000006</v>
      </c>
    </row>
    <row r="12" spans="1:10" s="7" customFormat="1" ht="12.95" customHeight="1" x14ac:dyDescent="0.25">
      <c r="A12" s="69">
        <v>16</v>
      </c>
      <c r="B12" s="69" t="s">
        <v>93</v>
      </c>
      <c r="C12" s="70">
        <v>51.1</v>
      </c>
      <c r="D12" s="70">
        <v>51.9</v>
      </c>
      <c r="E12" s="70">
        <v>27.8</v>
      </c>
      <c r="F12" s="70">
        <v>27.700000000000003</v>
      </c>
      <c r="G12" s="70">
        <v>11.7</v>
      </c>
      <c r="H12" s="70">
        <v>11.8</v>
      </c>
      <c r="I12" s="70">
        <v>97.7</v>
      </c>
      <c r="J12" s="70">
        <v>97.2</v>
      </c>
    </row>
    <row r="13" spans="1:10" s="7" customFormat="1" ht="12.95" customHeight="1" x14ac:dyDescent="0.25">
      <c r="A13" s="69">
        <v>17</v>
      </c>
      <c r="B13" s="69" t="s">
        <v>58</v>
      </c>
      <c r="C13" s="70">
        <v>52</v>
      </c>
      <c r="D13" s="70">
        <v>48.7</v>
      </c>
      <c r="E13" s="70">
        <v>23.400000000000002</v>
      </c>
      <c r="F13" s="70">
        <v>21.4</v>
      </c>
      <c r="G13" s="70">
        <v>14.4</v>
      </c>
      <c r="H13" s="70">
        <v>13.6</v>
      </c>
      <c r="I13" s="70">
        <v>91.9</v>
      </c>
      <c r="J13" s="70">
        <v>91.6</v>
      </c>
    </row>
    <row r="14" spans="1:10" s="7" customFormat="1" ht="12.95" customHeight="1" x14ac:dyDescent="0.25">
      <c r="A14" s="69">
        <v>18</v>
      </c>
      <c r="B14" s="69" t="s">
        <v>94</v>
      </c>
      <c r="C14" s="70">
        <v>35.5</v>
      </c>
      <c r="D14" s="70">
        <v>34.9</v>
      </c>
      <c r="E14" s="70">
        <v>38.5</v>
      </c>
      <c r="F14" s="70">
        <v>38.5</v>
      </c>
      <c r="G14" s="70">
        <v>14.4</v>
      </c>
      <c r="H14" s="70">
        <v>15.4</v>
      </c>
      <c r="I14" s="70">
        <v>95.8</v>
      </c>
      <c r="J14" s="70">
        <v>92.7</v>
      </c>
    </row>
    <row r="15" spans="1:10" s="7" customFormat="1" ht="12.95" customHeight="1" x14ac:dyDescent="0.25">
      <c r="A15" s="69">
        <v>20</v>
      </c>
      <c r="B15" s="69" t="s">
        <v>60</v>
      </c>
      <c r="C15" s="70">
        <v>48</v>
      </c>
      <c r="D15" s="70">
        <v>49</v>
      </c>
      <c r="E15" s="70">
        <v>23.1</v>
      </c>
      <c r="F15" s="70">
        <v>22.9</v>
      </c>
      <c r="G15" s="70">
        <v>17.5</v>
      </c>
      <c r="H15" s="70">
        <v>17.7</v>
      </c>
      <c r="I15" s="70">
        <v>92.5</v>
      </c>
      <c r="J15" s="70">
        <v>92.9</v>
      </c>
    </row>
    <row r="16" spans="1:10" s="7" customFormat="1" ht="12.95" customHeight="1" x14ac:dyDescent="0.25">
      <c r="A16" s="69">
        <v>21</v>
      </c>
      <c r="B16" s="69" t="s">
        <v>95</v>
      </c>
      <c r="C16" s="70">
        <v>43.1</v>
      </c>
      <c r="D16" s="70">
        <v>37.799999999999997</v>
      </c>
      <c r="E16" s="70">
        <v>9</v>
      </c>
      <c r="F16" s="70">
        <v>9.6</v>
      </c>
      <c r="G16" s="70">
        <v>37.200000000000003</v>
      </c>
      <c r="H16" s="70">
        <v>41.5</v>
      </c>
      <c r="I16" s="70">
        <v>86.6</v>
      </c>
      <c r="J16" s="70">
        <v>86.7</v>
      </c>
    </row>
    <row r="17" spans="1:10" s="7" customFormat="1" ht="12.95" customHeight="1" x14ac:dyDescent="0.25">
      <c r="A17" s="69">
        <v>22</v>
      </c>
      <c r="B17" s="69" t="s">
        <v>6</v>
      </c>
      <c r="C17" s="70">
        <v>49.4</v>
      </c>
      <c r="D17" s="70">
        <v>49.3</v>
      </c>
      <c r="E17" s="70">
        <v>26.4</v>
      </c>
      <c r="F17" s="70">
        <v>26.4</v>
      </c>
      <c r="G17" s="70">
        <v>13.5</v>
      </c>
      <c r="H17" s="70">
        <v>13.4</v>
      </c>
      <c r="I17" s="70">
        <v>95.6</v>
      </c>
      <c r="J17" s="70">
        <v>91.3</v>
      </c>
    </row>
    <row r="18" spans="1:10" s="7" customFormat="1" ht="12.95" customHeight="1" x14ac:dyDescent="0.25">
      <c r="A18" s="69">
        <v>23</v>
      </c>
      <c r="B18" s="69" t="s">
        <v>96</v>
      </c>
      <c r="C18" s="70">
        <v>48.8</v>
      </c>
      <c r="D18" s="70">
        <v>48</v>
      </c>
      <c r="E18" s="70">
        <v>25.900000000000002</v>
      </c>
      <c r="F18" s="70">
        <v>26.299999999999997</v>
      </c>
      <c r="G18" s="70">
        <v>13.9</v>
      </c>
      <c r="H18" s="70">
        <v>14.2</v>
      </c>
      <c r="I18" s="70">
        <v>92.6</v>
      </c>
      <c r="J18" s="70">
        <v>95.2</v>
      </c>
    </row>
    <row r="19" spans="1:10" s="7" customFormat="1" ht="12.95" customHeight="1" x14ac:dyDescent="0.25">
      <c r="A19" s="69">
        <v>24</v>
      </c>
      <c r="B19" s="69" t="s">
        <v>62</v>
      </c>
      <c r="C19" s="70">
        <v>56.5</v>
      </c>
      <c r="D19" s="70">
        <v>55.6</v>
      </c>
      <c r="E19" s="70">
        <v>21.8</v>
      </c>
      <c r="F19" s="70">
        <v>22.7</v>
      </c>
      <c r="G19" s="70">
        <v>12.4</v>
      </c>
      <c r="H19" s="70">
        <v>13.2</v>
      </c>
      <c r="I19" s="70">
        <v>97.2</v>
      </c>
      <c r="J19" s="70">
        <v>96.1</v>
      </c>
    </row>
    <row r="20" spans="1:10" s="7" customFormat="1" ht="12.95" customHeight="1" x14ac:dyDescent="0.25">
      <c r="A20" s="69">
        <v>25</v>
      </c>
      <c r="B20" s="69" t="s">
        <v>20</v>
      </c>
      <c r="C20" s="70">
        <v>42.1</v>
      </c>
      <c r="D20" s="70">
        <v>41.5</v>
      </c>
      <c r="E20" s="70">
        <v>34.299999999999997</v>
      </c>
      <c r="F20" s="70">
        <v>34.200000000000003</v>
      </c>
      <c r="G20" s="70">
        <v>12.2</v>
      </c>
      <c r="H20" s="70">
        <v>12.3</v>
      </c>
      <c r="I20" s="70">
        <v>94.8</v>
      </c>
      <c r="J20" s="70">
        <v>93.6</v>
      </c>
    </row>
    <row r="21" spans="1:10" s="7" customFormat="1" ht="12.95" customHeight="1" x14ac:dyDescent="0.25">
      <c r="A21" s="69">
        <v>26</v>
      </c>
      <c r="B21" s="69" t="s">
        <v>97</v>
      </c>
      <c r="C21" s="70">
        <v>52.6</v>
      </c>
      <c r="D21" s="70">
        <v>52.6</v>
      </c>
      <c r="E21" s="70">
        <v>19.899999999999999</v>
      </c>
      <c r="F21" s="70">
        <v>20.100000000000001</v>
      </c>
      <c r="G21" s="70">
        <v>17.600000000000001</v>
      </c>
      <c r="H21" s="70">
        <v>18.100000000000001</v>
      </c>
      <c r="I21" s="70">
        <v>95.1</v>
      </c>
      <c r="J21" s="70">
        <v>96.5</v>
      </c>
    </row>
    <row r="22" spans="1:10" s="7" customFormat="1" ht="12.95" customHeight="1" x14ac:dyDescent="0.25">
      <c r="A22" s="69">
        <v>27</v>
      </c>
      <c r="B22" s="69" t="s">
        <v>98</v>
      </c>
      <c r="C22" s="70">
        <v>61.9</v>
      </c>
      <c r="D22" s="70">
        <v>59.5</v>
      </c>
      <c r="E22" s="70">
        <v>17.2</v>
      </c>
      <c r="F22" s="70">
        <v>17</v>
      </c>
      <c r="G22" s="70">
        <v>15.1</v>
      </c>
      <c r="H22" s="70">
        <v>15.9</v>
      </c>
      <c r="I22" s="70">
        <v>95.1</v>
      </c>
      <c r="J22" s="70">
        <v>95.3</v>
      </c>
    </row>
    <row r="23" spans="1:10" s="7" customFormat="1" ht="12.95" customHeight="1" x14ac:dyDescent="0.25">
      <c r="A23" s="69">
        <v>28</v>
      </c>
      <c r="B23" s="69" t="s">
        <v>1</v>
      </c>
      <c r="C23" s="70">
        <v>50</v>
      </c>
      <c r="D23" s="70">
        <v>50.6</v>
      </c>
      <c r="E23" s="70">
        <v>27.6</v>
      </c>
      <c r="F23" s="70">
        <v>27.5</v>
      </c>
      <c r="G23" s="70">
        <v>14.2</v>
      </c>
      <c r="H23" s="70">
        <v>13.7</v>
      </c>
      <c r="I23" s="70">
        <v>92.9</v>
      </c>
      <c r="J23" s="70">
        <v>93.3</v>
      </c>
    </row>
    <row r="24" spans="1:10" s="8" customFormat="1" ht="12.95" customHeight="1" x14ac:dyDescent="0.25">
      <c r="A24" s="69">
        <v>29</v>
      </c>
      <c r="B24" s="69" t="s">
        <v>67</v>
      </c>
      <c r="C24" s="70">
        <v>58.6</v>
      </c>
      <c r="D24" s="70">
        <v>52.5</v>
      </c>
      <c r="E24" s="70">
        <v>22.7</v>
      </c>
      <c r="F24" s="70">
        <v>25.3</v>
      </c>
      <c r="G24" s="70">
        <v>11.3</v>
      </c>
      <c r="H24" s="70">
        <v>13.5</v>
      </c>
      <c r="I24" s="70">
        <v>96.9</v>
      </c>
      <c r="J24" s="70">
        <v>97.2</v>
      </c>
    </row>
    <row r="25" spans="1:10" s="7" customFormat="1" ht="12.95" customHeight="1" x14ac:dyDescent="0.25">
      <c r="A25" s="69">
        <v>30</v>
      </c>
      <c r="B25" s="69" t="s">
        <v>68</v>
      </c>
      <c r="C25" s="70">
        <v>64.3</v>
      </c>
      <c r="D25" s="70">
        <v>62</v>
      </c>
      <c r="E25" s="70">
        <v>22.1</v>
      </c>
      <c r="F25" s="70">
        <v>22.1</v>
      </c>
      <c r="G25" s="70">
        <v>6.2</v>
      </c>
      <c r="H25" s="70">
        <v>6.9</v>
      </c>
      <c r="I25" s="70">
        <v>97.6</v>
      </c>
      <c r="J25" s="70">
        <v>95.5</v>
      </c>
    </row>
    <row r="26" spans="1:10" s="7" customFormat="1" ht="12.95" customHeight="1" x14ac:dyDescent="0.25">
      <c r="A26" s="69">
        <v>31</v>
      </c>
      <c r="B26" s="69" t="s">
        <v>99</v>
      </c>
      <c r="C26" s="70">
        <v>46.2</v>
      </c>
      <c r="D26" s="70">
        <v>45.2</v>
      </c>
      <c r="E26" s="70">
        <v>30.6</v>
      </c>
      <c r="F26" s="70">
        <v>31.1</v>
      </c>
      <c r="G26" s="70">
        <v>14.4</v>
      </c>
      <c r="H26" s="70">
        <v>14.6</v>
      </c>
      <c r="I26" s="70">
        <v>97.4</v>
      </c>
      <c r="J26" s="70">
        <v>97.3</v>
      </c>
    </row>
    <row r="27" spans="1:10" s="7" customFormat="1" ht="12.95" customHeight="1" x14ac:dyDescent="0.25">
      <c r="A27" s="69">
        <v>32</v>
      </c>
      <c r="B27" s="69" t="s">
        <v>100</v>
      </c>
      <c r="C27" s="70">
        <v>41.6</v>
      </c>
      <c r="D27" s="70">
        <v>41.6</v>
      </c>
      <c r="E27" s="70">
        <v>27.2</v>
      </c>
      <c r="F27" s="70">
        <v>26.7</v>
      </c>
      <c r="G27" s="70">
        <v>17.899999999999999</v>
      </c>
      <c r="H27" s="70">
        <v>18.8</v>
      </c>
      <c r="I27" s="70">
        <v>94.5</v>
      </c>
      <c r="J27" s="70">
        <v>95.4</v>
      </c>
    </row>
    <row r="28" spans="1:10" s="7" customFormat="1" ht="12.95" customHeight="1" x14ac:dyDescent="0.25">
      <c r="A28" s="69">
        <v>35</v>
      </c>
      <c r="B28" s="69" t="s">
        <v>39</v>
      </c>
      <c r="C28" s="70">
        <v>74</v>
      </c>
      <c r="D28" s="70">
        <v>74.400000000000006</v>
      </c>
      <c r="E28" s="70">
        <v>7.1000000000000005</v>
      </c>
      <c r="F28" s="70">
        <v>7.6</v>
      </c>
      <c r="G28" s="70">
        <v>5.5</v>
      </c>
      <c r="H28" s="70">
        <v>6</v>
      </c>
      <c r="I28" s="70">
        <v>91.7</v>
      </c>
      <c r="J28" s="70">
        <v>90.2</v>
      </c>
    </row>
    <row r="29" spans="1:10" s="7" customFormat="1" ht="12.95" customHeight="1" x14ac:dyDescent="0.25">
      <c r="A29" s="69">
        <v>36</v>
      </c>
      <c r="B29" s="69" t="s">
        <v>102</v>
      </c>
      <c r="C29" s="70">
        <v>55.7</v>
      </c>
      <c r="D29" s="70">
        <v>54.4</v>
      </c>
      <c r="E29" s="70">
        <v>15.899999999999999</v>
      </c>
      <c r="F29" s="70">
        <v>14.9</v>
      </c>
      <c r="G29" s="70">
        <v>11.6</v>
      </c>
      <c r="H29" s="70">
        <v>11.5</v>
      </c>
      <c r="I29" s="70">
        <v>91.6</v>
      </c>
      <c r="J29" s="70">
        <v>91.3</v>
      </c>
    </row>
    <row r="30" spans="1:10" s="7" customFormat="1" ht="12.95" customHeight="1" x14ac:dyDescent="0.25">
      <c r="A30" s="69">
        <v>37</v>
      </c>
      <c r="B30" s="69" t="s">
        <v>103</v>
      </c>
      <c r="C30" s="70">
        <v>19.7</v>
      </c>
      <c r="D30" s="70">
        <v>22</v>
      </c>
      <c r="E30" s="70">
        <v>37.299999999999997</v>
      </c>
      <c r="F30" s="70">
        <v>38.1</v>
      </c>
      <c r="G30" s="70">
        <v>24.4</v>
      </c>
      <c r="H30" s="70">
        <v>22.2</v>
      </c>
      <c r="I30" s="70">
        <v>95.6</v>
      </c>
      <c r="J30" s="70">
        <v>95.3</v>
      </c>
    </row>
    <row r="31" spans="1:10" s="7" customFormat="1" ht="12.95" customHeight="1" x14ac:dyDescent="0.25">
      <c r="A31" s="69">
        <v>38</v>
      </c>
      <c r="B31" s="69" t="s">
        <v>104</v>
      </c>
      <c r="C31" s="70">
        <v>51.6</v>
      </c>
      <c r="D31" s="70">
        <v>49.8</v>
      </c>
      <c r="E31" s="70">
        <v>17.399999999999999</v>
      </c>
      <c r="F31" s="70">
        <v>17.3</v>
      </c>
      <c r="G31" s="70">
        <v>16.600000000000001</v>
      </c>
      <c r="H31" s="70">
        <v>18.100000000000001</v>
      </c>
      <c r="I31" s="70">
        <v>96</v>
      </c>
      <c r="J31" s="70">
        <v>95.9</v>
      </c>
    </row>
    <row r="32" spans="1:10" s="7" customFormat="1" ht="12.95" customHeight="1" x14ac:dyDescent="0.25">
      <c r="A32" s="69">
        <v>41</v>
      </c>
      <c r="B32" s="69" t="s">
        <v>105</v>
      </c>
      <c r="C32" s="70">
        <v>53.9</v>
      </c>
      <c r="D32" s="70">
        <v>54.2</v>
      </c>
      <c r="E32" s="70">
        <v>29.400000000000002</v>
      </c>
      <c r="F32" s="70">
        <v>28.9</v>
      </c>
      <c r="G32" s="70">
        <v>8.5</v>
      </c>
      <c r="H32" s="70">
        <v>8.3000000000000007</v>
      </c>
      <c r="I32" s="70">
        <v>96.2</v>
      </c>
      <c r="J32" s="70">
        <v>96.2</v>
      </c>
    </row>
    <row r="33" spans="1:10" s="7" customFormat="1" ht="12.95" customHeight="1" x14ac:dyDescent="0.25">
      <c r="A33" s="69">
        <v>42</v>
      </c>
      <c r="B33" s="69" t="s">
        <v>106</v>
      </c>
      <c r="C33" s="70">
        <v>33.1</v>
      </c>
      <c r="D33" s="70">
        <v>32.5</v>
      </c>
      <c r="E33" s="70">
        <v>39.700000000000003</v>
      </c>
      <c r="F33" s="70">
        <v>38.799999999999997</v>
      </c>
      <c r="G33" s="70">
        <v>16.899999999999999</v>
      </c>
      <c r="H33" s="70">
        <v>18.2</v>
      </c>
      <c r="I33" s="70">
        <v>94.9</v>
      </c>
      <c r="J33" s="70">
        <v>95.6</v>
      </c>
    </row>
    <row r="34" spans="1:10" s="7" customFormat="1" ht="12.95" customHeight="1" x14ac:dyDescent="0.25">
      <c r="A34" s="69">
        <v>43</v>
      </c>
      <c r="B34" s="69" t="s">
        <v>107</v>
      </c>
      <c r="C34" s="70">
        <v>44.2</v>
      </c>
      <c r="D34" s="70">
        <v>44.9</v>
      </c>
      <c r="E34" s="70">
        <v>37.1</v>
      </c>
      <c r="F34" s="70">
        <v>36.4</v>
      </c>
      <c r="G34" s="70">
        <v>9.1999999999999993</v>
      </c>
      <c r="H34" s="70">
        <v>9.1999999999999993</v>
      </c>
      <c r="I34" s="70">
        <v>98</v>
      </c>
      <c r="J34" s="70">
        <v>98.1</v>
      </c>
    </row>
    <row r="35" spans="1:10" s="8" customFormat="1" ht="12.95" customHeight="1" x14ac:dyDescent="0.25">
      <c r="A35" s="66" t="s">
        <v>40</v>
      </c>
      <c r="B35" s="67"/>
      <c r="C35" s="68"/>
      <c r="D35" s="68"/>
      <c r="E35" s="68"/>
      <c r="F35" s="68"/>
      <c r="G35" s="68"/>
      <c r="H35" s="68"/>
      <c r="I35" s="68"/>
      <c r="J35" s="68"/>
    </row>
    <row r="36" spans="1:10" s="7" customFormat="1" ht="12.95" customHeight="1" x14ac:dyDescent="0.25">
      <c r="A36" s="69">
        <v>45</v>
      </c>
      <c r="B36" s="69" t="s">
        <v>109</v>
      </c>
      <c r="C36" s="70">
        <v>80.3</v>
      </c>
      <c r="D36" s="70">
        <v>80.5</v>
      </c>
      <c r="E36" s="70">
        <v>8.6</v>
      </c>
      <c r="F36" s="70">
        <v>8.7999999999999989</v>
      </c>
      <c r="G36" s="70">
        <v>8.5</v>
      </c>
      <c r="H36" s="70">
        <v>8.1999999999999993</v>
      </c>
      <c r="I36" s="70">
        <v>98.3</v>
      </c>
      <c r="J36" s="70">
        <v>98.1</v>
      </c>
    </row>
    <row r="37" spans="1:10" s="7" customFormat="1" ht="12.95" customHeight="1" x14ac:dyDescent="0.25">
      <c r="A37" s="69">
        <v>46</v>
      </c>
      <c r="B37" s="69" t="s">
        <v>110</v>
      </c>
      <c r="C37" s="70">
        <v>92.4</v>
      </c>
      <c r="D37" s="70">
        <v>92.7</v>
      </c>
      <c r="E37" s="70">
        <v>1.5</v>
      </c>
      <c r="F37" s="70">
        <v>1.5</v>
      </c>
      <c r="G37" s="70">
        <v>4.0999999999999996</v>
      </c>
      <c r="H37" s="70">
        <v>4.3</v>
      </c>
      <c r="I37" s="70">
        <v>98.5</v>
      </c>
      <c r="J37" s="70">
        <v>98.2</v>
      </c>
    </row>
    <row r="38" spans="1:10" s="7" customFormat="1" ht="12.95" customHeight="1" x14ac:dyDescent="0.25">
      <c r="A38" s="69">
        <v>47</v>
      </c>
      <c r="B38" s="69" t="s">
        <v>111</v>
      </c>
      <c r="C38" s="70">
        <v>65.2</v>
      </c>
      <c r="D38" s="70">
        <v>64.900000000000006</v>
      </c>
      <c r="E38" s="70">
        <v>16.3</v>
      </c>
      <c r="F38" s="70">
        <v>16.3</v>
      </c>
      <c r="G38" s="70">
        <v>12.6</v>
      </c>
      <c r="H38" s="70">
        <v>12.7</v>
      </c>
      <c r="I38" s="70">
        <v>95.5</v>
      </c>
      <c r="J38" s="70">
        <v>95.8</v>
      </c>
    </row>
    <row r="39" spans="1:10" s="7" customFormat="1" ht="12.95" customHeight="1" x14ac:dyDescent="0.25">
      <c r="A39" s="69">
        <v>49</v>
      </c>
      <c r="B39" s="69" t="s">
        <v>112</v>
      </c>
      <c r="C39" s="70">
        <v>24.6</v>
      </c>
      <c r="D39" s="70">
        <v>25.2</v>
      </c>
      <c r="E39" s="70">
        <v>37.299999999999997</v>
      </c>
      <c r="F39" s="70">
        <v>36</v>
      </c>
      <c r="G39" s="70">
        <v>17.3</v>
      </c>
      <c r="H39" s="70">
        <v>17.2</v>
      </c>
      <c r="I39" s="70">
        <v>56.8</v>
      </c>
      <c r="J39" s="70">
        <v>59.2</v>
      </c>
    </row>
    <row r="40" spans="1:10" s="7" customFormat="1" ht="12.95" customHeight="1" x14ac:dyDescent="0.25">
      <c r="A40" s="69">
        <v>52</v>
      </c>
      <c r="B40" s="69" t="s">
        <v>113</v>
      </c>
      <c r="C40" s="70">
        <v>52.6</v>
      </c>
      <c r="D40" s="70">
        <v>52.6</v>
      </c>
      <c r="E40" s="70">
        <v>23.9</v>
      </c>
      <c r="F40" s="70">
        <v>24.099999999999998</v>
      </c>
      <c r="G40" s="70">
        <v>12</v>
      </c>
      <c r="H40" s="70">
        <v>13</v>
      </c>
      <c r="I40" s="70">
        <v>91.1</v>
      </c>
      <c r="J40" s="70">
        <v>91</v>
      </c>
    </row>
    <row r="41" spans="1:10" s="7" customFormat="1" ht="12.95" customHeight="1" x14ac:dyDescent="0.25">
      <c r="A41" s="69">
        <v>55</v>
      </c>
      <c r="B41" s="69" t="s">
        <v>114</v>
      </c>
      <c r="C41" s="70">
        <v>12.5</v>
      </c>
      <c r="D41" s="70">
        <v>13</v>
      </c>
      <c r="E41" s="70">
        <v>40.1</v>
      </c>
      <c r="F41" s="70">
        <v>39.9</v>
      </c>
      <c r="G41" s="70">
        <v>33.200000000000003</v>
      </c>
      <c r="H41" s="70">
        <v>32.799999999999997</v>
      </c>
      <c r="I41" s="70">
        <v>85.7</v>
      </c>
      <c r="J41" s="70">
        <v>84.3</v>
      </c>
    </row>
    <row r="42" spans="1:10" s="7" customFormat="1" ht="12.95" customHeight="1" x14ac:dyDescent="0.25">
      <c r="A42" s="69">
        <v>56</v>
      </c>
      <c r="B42" s="69" t="s">
        <v>115</v>
      </c>
      <c r="C42" s="70">
        <v>28.7</v>
      </c>
      <c r="D42" s="70">
        <v>28.4</v>
      </c>
      <c r="E42" s="70">
        <v>40.700000000000003</v>
      </c>
      <c r="F42" s="70">
        <v>40.900000000000006</v>
      </c>
      <c r="G42" s="70">
        <v>23.4</v>
      </c>
      <c r="H42" s="70">
        <v>23.2</v>
      </c>
      <c r="I42" s="70">
        <v>88.6</v>
      </c>
      <c r="J42" s="70">
        <v>86.8</v>
      </c>
    </row>
    <row r="43" spans="1:10" s="7" customFormat="1" ht="12.95" customHeight="1" x14ac:dyDescent="0.25">
      <c r="A43" s="69">
        <v>58</v>
      </c>
      <c r="B43" s="69" t="s">
        <v>116</v>
      </c>
      <c r="C43" s="70">
        <v>33.5</v>
      </c>
      <c r="D43" s="70">
        <v>35.799999999999997</v>
      </c>
      <c r="E43" s="70">
        <v>28.299999999999997</v>
      </c>
      <c r="F43" s="70">
        <v>29.299999999999997</v>
      </c>
      <c r="G43" s="70">
        <v>23.2</v>
      </c>
      <c r="H43" s="70">
        <v>23.2</v>
      </c>
      <c r="I43" s="70">
        <v>85.5</v>
      </c>
      <c r="J43" s="70">
        <v>88.2</v>
      </c>
    </row>
    <row r="44" spans="1:10" s="7" customFormat="1" ht="12.95" customHeight="1" x14ac:dyDescent="0.25">
      <c r="A44" s="69">
        <v>62</v>
      </c>
      <c r="B44" s="69" t="s">
        <v>117</v>
      </c>
      <c r="C44" s="70">
        <v>27</v>
      </c>
      <c r="D44" s="70">
        <v>30.2</v>
      </c>
      <c r="E44" s="70">
        <v>41.5</v>
      </c>
      <c r="F44" s="70">
        <v>41</v>
      </c>
      <c r="G44" s="70">
        <v>19.7</v>
      </c>
      <c r="H44" s="70">
        <v>17.899999999999999</v>
      </c>
      <c r="I44" s="70">
        <v>95</v>
      </c>
      <c r="J44" s="70">
        <v>92.8</v>
      </c>
    </row>
    <row r="45" spans="1:10" s="7" customFormat="1" ht="12.95" customHeight="1" x14ac:dyDescent="0.25">
      <c r="A45" s="69">
        <v>68</v>
      </c>
      <c r="B45" s="69" t="s">
        <v>78</v>
      </c>
      <c r="C45" s="70">
        <v>6.6</v>
      </c>
      <c r="D45" s="70">
        <v>7</v>
      </c>
      <c r="E45" s="70">
        <v>36.9</v>
      </c>
      <c r="F45" s="70">
        <v>37.300000000000004</v>
      </c>
      <c r="G45" s="70">
        <v>26.3</v>
      </c>
      <c r="H45" s="70">
        <v>27.1</v>
      </c>
      <c r="I45" s="70">
        <v>88.5</v>
      </c>
      <c r="J45" s="70">
        <v>88.2</v>
      </c>
    </row>
    <row r="46" spans="1:10" s="7" customFormat="1" ht="12.95" customHeight="1" x14ac:dyDescent="0.25">
      <c r="A46" s="69">
        <v>69</v>
      </c>
      <c r="B46" s="69" t="s">
        <v>118</v>
      </c>
      <c r="C46" s="70">
        <v>11.9</v>
      </c>
      <c r="D46" s="70">
        <v>12.1</v>
      </c>
      <c r="E46" s="70">
        <v>60.699999999999996</v>
      </c>
      <c r="F46" s="70">
        <v>60.800000000000004</v>
      </c>
      <c r="G46" s="70">
        <v>19.600000000000001</v>
      </c>
      <c r="H46" s="70">
        <v>19.5</v>
      </c>
      <c r="I46" s="70">
        <v>97</v>
      </c>
      <c r="J46" s="70">
        <v>97.1</v>
      </c>
    </row>
    <row r="47" spans="1:10" s="7" customFormat="1" ht="12.95" customHeight="1" x14ac:dyDescent="0.25">
      <c r="A47" s="69">
        <v>70</v>
      </c>
      <c r="B47" s="69" t="s">
        <v>119</v>
      </c>
      <c r="C47" s="70">
        <v>25.7</v>
      </c>
      <c r="D47" s="70">
        <v>28.1</v>
      </c>
      <c r="E47" s="70">
        <v>31.799999999999997</v>
      </c>
      <c r="F47" s="70">
        <v>30.799999999999997</v>
      </c>
      <c r="G47" s="70">
        <v>29.6</v>
      </c>
      <c r="H47" s="70">
        <v>28.5</v>
      </c>
      <c r="I47" s="70">
        <v>75.099999999999994</v>
      </c>
      <c r="J47" s="70">
        <v>74</v>
      </c>
    </row>
    <row r="48" spans="1:10" s="7" customFormat="1" ht="12.95" customHeight="1" x14ac:dyDescent="0.25">
      <c r="A48" s="69">
        <v>71</v>
      </c>
      <c r="B48" s="69" t="s">
        <v>120</v>
      </c>
      <c r="C48" s="70">
        <v>47.1</v>
      </c>
      <c r="D48" s="70">
        <v>47.2</v>
      </c>
      <c r="E48" s="70">
        <v>35</v>
      </c>
      <c r="F48" s="70">
        <v>34.9</v>
      </c>
      <c r="G48" s="70">
        <v>11.3</v>
      </c>
      <c r="H48" s="70">
        <v>11.1</v>
      </c>
      <c r="I48" s="70">
        <v>95.3</v>
      </c>
      <c r="J48" s="70">
        <v>95.7</v>
      </c>
    </row>
    <row r="49" spans="1:10" s="7" customFormat="1" ht="12.95" customHeight="1" x14ac:dyDescent="0.25">
      <c r="A49" s="69">
        <v>72</v>
      </c>
      <c r="B49" s="69" t="s">
        <v>32</v>
      </c>
      <c r="C49" s="70">
        <v>58.5</v>
      </c>
      <c r="D49" s="70">
        <v>62.3</v>
      </c>
      <c r="E49" s="70">
        <v>11.7</v>
      </c>
      <c r="F49" s="70">
        <v>12.5</v>
      </c>
      <c r="G49" s="70">
        <v>17.399999999999999</v>
      </c>
      <c r="H49" s="70">
        <v>16</v>
      </c>
      <c r="I49" s="70">
        <v>86.2</v>
      </c>
      <c r="J49" s="70">
        <v>85</v>
      </c>
    </row>
    <row r="50" spans="1:10" s="7" customFormat="1" ht="12.95" customHeight="1" x14ac:dyDescent="0.25">
      <c r="A50" s="69">
        <v>77</v>
      </c>
      <c r="B50" s="69" t="s">
        <v>121</v>
      </c>
      <c r="C50" s="70">
        <v>40.200000000000003</v>
      </c>
      <c r="D50" s="70">
        <v>44.3</v>
      </c>
      <c r="E50" s="70">
        <v>22.4</v>
      </c>
      <c r="F50" s="70">
        <v>22</v>
      </c>
      <c r="G50" s="70">
        <v>12.1</v>
      </c>
      <c r="H50" s="70">
        <v>11.7</v>
      </c>
      <c r="I50" s="70">
        <v>97.8</v>
      </c>
      <c r="J50" s="70">
        <v>96.7</v>
      </c>
    </row>
    <row r="51" spans="1:10" s="7" customFormat="1" ht="12.95" customHeight="1" x14ac:dyDescent="0.25">
      <c r="A51" s="69">
        <v>78</v>
      </c>
      <c r="B51" s="69" t="s">
        <v>122</v>
      </c>
      <c r="C51" s="70">
        <v>15.6</v>
      </c>
      <c r="D51" s="70">
        <v>15.6</v>
      </c>
      <c r="E51" s="70">
        <v>71.599999999999994</v>
      </c>
      <c r="F51" s="70">
        <v>73.400000000000006</v>
      </c>
      <c r="G51" s="70">
        <v>10.4</v>
      </c>
      <c r="H51" s="70">
        <v>8.8000000000000007</v>
      </c>
      <c r="I51" s="70">
        <v>99.3</v>
      </c>
      <c r="J51" s="70">
        <v>99.4</v>
      </c>
    </row>
    <row r="52" spans="1:10" s="7" customFormat="1" ht="12.95" customHeight="1" x14ac:dyDescent="0.25">
      <c r="A52" s="69">
        <v>79</v>
      </c>
      <c r="B52" s="69" t="s">
        <v>123</v>
      </c>
      <c r="C52" s="70">
        <v>73.5</v>
      </c>
      <c r="D52" s="70">
        <v>72.7</v>
      </c>
      <c r="E52" s="70">
        <v>13</v>
      </c>
      <c r="F52" s="70">
        <v>13.8</v>
      </c>
      <c r="G52" s="70">
        <v>9.5</v>
      </c>
      <c r="H52" s="70">
        <v>9.8000000000000007</v>
      </c>
      <c r="I52" s="70">
        <v>95.1</v>
      </c>
      <c r="J52" s="70">
        <v>93.5</v>
      </c>
    </row>
    <row r="53" spans="1:10" s="7" customFormat="1" ht="12.95" customHeight="1" x14ac:dyDescent="0.25">
      <c r="A53" s="69">
        <v>81</v>
      </c>
      <c r="B53" s="69" t="s">
        <v>124</v>
      </c>
      <c r="C53" s="70">
        <v>22.4</v>
      </c>
      <c r="D53" s="70">
        <v>23.5</v>
      </c>
      <c r="E53" s="70">
        <v>59.3</v>
      </c>
      <c r="F53" s="70">
        <v>58.900000000000006</v>
      </c>
      <c r="G53" s="70">
        <v>10.9</v>
      </c>
      <c r="H53" s="70">
        <v>10.7</v>
      </c>
      <c r="I53" s="70">
        <v>98.4</v>
      </c>
      <c r="J53" s="70">
        <v>98.6</v>
      </c>
    </row>
    <row r="54" spans="1:10" s="7" customFormat="1" ht="12.95" customHeight="1" x14ac:dyDescent="0.25">
      <c r="A54" s="69">
        <v>82</v>
      </c>
      <c r="B54" s="69" t="s">
        <v>125</v>
      </c>
      <c r="C54" s="70">
        <v>44.1</v>
      </c>
      <c r="D54" s="70">
        <v>47.6</v>
      </c>
      <c r="E54" s="70">
        <v>30.299999999999997</v>
      </c>
      <c r="F54" s="70">
        <v>27.299999999999997</v>
      </c>
      <c r="G54" s="70">
        <v>15.2</v>
      </c>
      <c r="H54" s="70">
        <v>14.5</v>
      </c>
      <c r="I54" s="70">
        <v>96.9</v>
      </c>
      <c r="J54" s="70">
        <v>97.7</v>
      </c>
    </row>
    <row r="55" spans="1:10" s="7" customFormat="1" ht="12.95" customHeight="1" x14ac:dyDescent="0.25">
      <c r="A55" s="69">
        <v>85</v>
      </c>
      <c r="B55" s="69" t="s">
        <v>82</v>
      </c>
      <c r="C55" s="70">
        <v>10.9</v>
      </c>
      <c r="D55" s="70">
        <v>10.7</v>
      </c>
      <c r="E55" s="70">
        <v>58.2</v>
      </c>
      <c r="F55" s="70">
        <v>57.7</v>
      </c>
      <c r="G55" s="70">
        <v>23.9</v>
      </c>
      <c r="H55" s="70">
        <v>24</v>
      </c>
      <c r="I55" s="70">
        <v>71.400000000000006</v>
      </c>
      <c r="J55" s="70">
        <v>71.5</v>
      </c>
    </row>
    <row r="56" spans="1:10" s="7" customFormat="1" ht="12.95" customHeight="1" x14ac:dyDescent="0.25">
      <c r="A56" s="69">
        <v>87</v>
      </c>
      <c r="B56" s="69" t="s">
        <v>126</v>
      </c>
      <c r="C56" s="70">
        <v>8</v>
      </c>
      <c r="D56" s="70">
        <v>7.8</v>
      </c>
      <c r="E56" s="70">
        <v>66.599999999999994</v>
      </c>
      <c r="F56" s="70">
        <v>66.3</v>
      </c>
      <c r="G56" s="70">
        <v>14.8</v>
      </c>
      <c r="H56" s="70">
        <v>15.5</v>
      </c>
      <c r="I56" s="70">
        <v>88.8</v>
      </c>
      <c r="J56" s="70">
        <v>88</v>
      </c>
    </row>
    <row r="57" spans="1:10" s="7" customFormat="1" ht="12.95" customHeight="1" x14ac:dyDescent="0.25">
      <c r="A57" s="69">
        <v>90</v>
      </c>
      <c r="B57" s="69" t="s">
        <v>127</v>
      </c>
      <c r="C57" s="70">
        <v>10.8</v>
      </c>
      <c r="D57" s="70">
        <v>11.8</v>
      </c>
      <c r="E57" s="70">
        <v>63.1</v>
      </c>
      <c r="F57" s="70">
        <v>64.400000000000006</v>
      </c>
      <c r="G57" s="70">
        <v>18.899999999999999</v>
      </c>
      <c r="H57" s="70">
        <v>17.5</v>
      </c>
      <c r="I57" s="70">
        <v>31.5</v>
      </c>
      <c r="J57" s="70">
        <v>30.6</v>
      </c>
    </row>
    <row r="58" spans="1:10" s="7" customFormat="1" ht="12.95" customHeight="1" x14ac:dyDescent="0.25">
      <c r="A58" s="69">
        <v>93</v>
      </c>
      <c r="B58" s="69" t="s">
        <v>128</v>
      </c>
      <c r="C58" s="70">
        <v>37.299999999999997</v>
      </c>
      <c r="D58" s="70">
        <v>40.700000000000003</v>
      </c>
      <c r="E58" s="70">
        <v>21.099999999999998</v>
      </c>
      <c r="F58" s="70">
        <v>19.5</v>
      </c>
      <c r="G58" s="70">
        <v>30.4</v>
      </c>
      <c r="H58" s="70">
        <v>29.5</v>
      </c>
      <c r="I58" s="70">
        <v>86.2</v>
      </c>
      <c r="J58" s="70">
        <v>88</v>
      </c>
    </row>
    <row r="59" spans="1:10" s="7" customFormat="1" ht="12.95" customHeight="1" x14ac:dyDescent="0.25">
      <c r="A59" s="69">
        <v>94</v>
      </c>
      <c r="B59" s="69" t="s">
        <v>129</v>
      </c>
      <c r="C59" s="70">
        <v>23.2</v>
      </c>
      <c r="D59" s="70">
        <v>21.5</v>
      </c>
      <c r="E59" s="70">
        <v>41.7</v>
      </c>
      <c r="F59" s="70">
        <v>42.4</v>
      </c>
      <c r="G59" s="70">
        <v>27</v>
      </c>
      <c r="H59" s="70">
        <v>27.5</v>
      </c>
      <c r="I59" s="70">
        <v>78.900000000000006</v>
      </c>
      <c r="J59" s="70">
        <v>79.400000000000006</v>
      </c>
    </row>
    <row r="60" spans="1:10" s="7" customFormat="1" ht="12.95" customHeight="1" x14ac:dyDescent="0.25">
      <c r="A60" s="69">
        <v>95</v>
      </c>
      <c r="B60" s="69" t="s">
        <v>130</v>
      </c>
      <c r="C60" s="70">
        <v>36.9</v>
      </c>
      <c r="D60" s="70">
        <v>40.1</v>
      </c>
      <c r="E60" s="70">
        <v>44</v>
      </c>
      <c r="F60" s="70">
        <v>42.1</v>
      </c>
      <c r="G60" s="70">
        <v>13.9</v>
      </c>
      <c r="H60" s="70">
        <v>12.5</v>
      </c>
      <c r="I60" s="70">
        <v>98.5</v>
      </c>
      <c r="J60" s="70">
        <v>98.4</v>
      </c>
    </row>
    <row r="61" spans="1:10" s="7" customFormat="1" ht="12.95" customHeight="1" x14ac:dyDescent="0.25">
      <c r="A61" s="69">
        <v>96</v>
      </c>
      <c r="B61" s="69" t="s">
        <v>131</v>
      </c>
      <c r="C61" s="70">
        <v>16.100000000000001</v>
      </c>
      <c r="D61" s="70">
        <v>15.3</v>
      </c>
      <c r="E61" s="70">
        <v>46.5</v>
      </c>
      <c r="F61" s="70">
        <v>47.3</v>
      </c>
      <c r="G61" s="70">
        <v>21.9</v>
      </c>
      <c r="H61" s="70">
        <v>21.7</v>
      </c>
      <c r="I61" s="70">
        <v>96.2</v>
      </c>
      <c r="J61" s="70">
        <v>94.8</v>
      </c>
    </row>
    <row r="62" spans="1:10" s="7" customFormat="1" ht="31.5" customHeight="1" x14ac:dyDescent="0.25">
      <c r="A62" s="27" t="s">
        <v>192</v>
      </c>
      <c r="B62" s="71" t="s">
        <v>151</v>
      </c>
      <c r="C62" s="29"/>
      <c r="D62" s="29"/>
      <c r="E62" s="23"/>
      <c r="F62" s="23"/>
      <c r="G62" s="23"/>
      <c r="H62" s="23"/>
      <c r="I62" s="23"/>
      <c r="J62" s="23"/>
    </row>
    <row r="63" spans="1:10" s="7" customFormat="1" ht="12.95" customHeight="1" x14ac:dyDescent="0.25">
      <c r="A63" s="12" t="s">
        <v>193</v>
      </c>
      <c r="B63" s="7" t="s">
        <v>135</v>
      </c>
    </row>
    <row r="64" spans="1:10" s="7" customFormat="1" ht="12.95" customHeight="1" x14ac:dyDescent="0.25">
      <c r="A64" s="7" t="s">
        <v>186</v>
      </c>
    </row>
    <row r="65" spans="1:10" s="7" customFormat="1" ht="12.95" customHeight="1" x14ac:dyDescent="0.25">
      <c r="A65" s="12" t="s">
        <v>165</v>
      </c>
    </row>
    <row r="66" spans="1:10" s="7" customFormat="1" ht="12.95" customHeight="1" x14ac:dyDescent="0.25"/>
    <row r="67" spans="1:10" s="7" customFormat="1" ht="12.95" customHeight="1" x14ac:dyDescent="0.25">
      <c r="A67" s="7" t="s">
        <v>187</v>
      </c>
    </row>
    <row r="68" spans="1:10" s="7" customFormat="1" ht="12.6" customHeight="1" x14ac:dyDescent="0.25"/>
    <row r="69" spans="1:10" s="7" customFormat="1" ht="12.6" customHeight="1" x14ac:dyDescent="0.25"/>
    <row r="70" spans="1:10" s="7" customFormat="1" ht="12.6" customHeight="1" x14ac:dyDescent="0.25"/>
    <row r="71" spans="1:10" s="7" customFormat="1" ht="12.6" customHeight="1" x14ac:dyDescent="0.25"/>
    <row r="72" spans="1:10" s="7" customFormat="1" ht="32.450000000000003" customHeight="1" x14ac:dyDescent="0.2">
      <c r="A72" s="10"/>
      <c r="B72" s="43"/>
    </row>
    <row r="73" spans="1:10" s="7" customFormat="1" ht="12.6" customHeight="1" x14ac:dyDescent="0.25"/>
    <row r="74" spans="1:10" s="7" customFormat="1" ht="12.6" customHeight="1" x14ac:dyDescent="0.25"/>
    <row r="75" spans="1:10" s="7" customFormat="1" ht="12.6" customHeight="1" x14ac:dyDescent="0.25"/>
    <row r="76" spans="1:10" s="7" customFormat="1" ht="12.6" customHeight="1" x14ac:dyDescent="0.25"/>
    <row r="77" spans="1:10" s="7" customFormat="1" ht="12.6" customHeight="1" x14ac:dyDescent="0.25"/>
    <row r="78" spans="1:10" s="7" customFormat="1" ht="12.6" customHeight="1" x14ac:dyDescent="0.25"/>
    <row r="79" spans="1:10" ht="12.6" customHeight="1" x14ac:dyDescent="0.25">
      <c r="A79" s="7"/>
      <c r="B79" s="7"/>
      <c r="C79" s="7"/>
      <c r="D79" s="7"/>
      <c r="E79" s="7"/>
      <c r="F79" s="7"/>
      <c r="G79" s="7"/>
      <c r="H79" s="7"/>
      <c r="I79" s="7"/>
      <c r="J79" s="7"/>
    </row>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sheetData>
  <pageMargins left="0.39370078740157483" right="0.39370078740157483" top="0.39370078740157483" bottom="0.39370078740157483" header="0.51181102362204722" footer="0.51181102362204722"/>
  <pageSetup paperSize="9" scale="70" orientation="portrait" r:id="rId1"/>
  <headerFooter alignWithMargins="0"/>
  <rowBreaks count="1" manualBreakCount="1">
    <brk id="34"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85"/>
  <sheetViews>
    <sheetView zoomScale="120" zoomScaleNormal="120" workbookViewId="0">
      <pane xSplit="2" ySplit="5" topLeftCell="C6" activePane="bottomRight" state="frozen"/>
      <selection activeCell="B101" sqref="B101"/>
      <selection pane="topRight" activeCell="B101" sqref="B101"/>
      <selection pane="bottomLeft" activeCell="B101" sqref="B101"/>
      <selection pane="bottomRight"/>
    </sheetView>
  </sheetViews>
  <sheetFormatPr baseColWidth="10" defaultColWidth="11" defaultRowHeight="12.6" customHeight="1" x14ac:dyDescent="0.25"/>
  <cols>
    <col min="1" max="1" width="4" style="46" customWidth="1"/>
    <col min="2" max="2" width="70.5" style="46" customWidth="1"/>
    <col min="3" max="10" width="6.625" style="46" customWidth="1"/>
    <col min="11" max="16384" width="11" style="46"/>
  </cols>
  <sheetData>
    <row r="1" spans="1:10" ht="12.95" customHeight="1" x14ac:dyDescent="0.25">
      <c r="A1" s="6" t="s">
        <v>134</v>
      </c>
      <c r="B1" s="6"/>
      <c r="J1" s="5" t="s">
        <v>152</v>
      </c>
    </row>
    <row r="2" spans="1:10" ht="12.95" customHeight="1" x14ac:dyDescent="0.25">
      <c r="A2" s="6" t="s">
        <v>206</v>
      </c>
      <c r="B2" s="4"/>
    </row>
    <row r="3" spans="1:10" s="41" customFormat="1" ht="12.95" customHeight="1" x14ac:dyDescent="0.25">
      <c r="A3" s="30" t="s">
        <v>184</v>
      </c>
      <c r="B3" s="30"/>
      <c r="C3" s="47" t="s">
        <v>205</v>
      </c>
      <c r="D3" s="48"/>
      <c r="E3" s="47" t="s">
        <v>42</v>
      </c>
      <c r="F3" s="48"/>
      <c r="G3" s="47" t="s">
        <v>132</v>
      </c>
      <c r="H3" s="48"/>
      <c r="I3" s="47" t="s">
        <v>48</v>
      </c>
      <c r="J3" s="48"/>
    </row>
    <row r="4" spans="1:10" s="41" customFormat="1" ht="12.95" customHeight="1" x14ac:dyDescent="0.25">
      <c r="A4" s="21"/>
      <c r="B4" s="21"/>
      <c r="C4" s="49" t="s">
        <v>44</v>
      </c>
      <c r="D4" s="50"/>
      <c r="E4" s="49" t="s">
        <v>45</v>
      </c>
      <c r="F4" s="50"/>
      <c r="G4" s="49" t="s">
        <v>133</v>
      </c>
      <c r="H4" s="50"/>
      <c r="I4" s="49"/>
      <c r="J4" s="50"/>
    </row>
    <row r="5" spans="1:10" s="41" customFormat="1" ht="12.95" customHeight="1" x14ac:dyDescent="0.25">
      <c r="A5" s="22"/>
      <c r="B5" s="22"/>
      <c r="C5" s="51">
        <v>2011</v>
      </c>
      <c r="D5" s="52">
        <v>2012</v>
      </c>
      <c r="E5" s="51">
        <v>2011</v>
      </c>
      <c r="F5" s="52">
        <v>2012</v>
      </c>
      <c r="G5" s="51">
        <v>2011</v>
      </c>
      <c r="H5" s="52">
        <v>2012</v>
      </c>
      <c r="I5" s="51">
        <v>2011</v>
      </c>
      <c r="J5" s="52">
        <v>2012</v>
      </c>
    </row>
    <row r="6" spans="1:10" s="21" customFormat="1" ht="12.95" customHeight="1" x14ac:dyDescent="0.25">
      <c r="A6" s="53" t="s">
        <v>41</v>
      </c>
      <c r="B6" s="54"/>
      <c r="C6" s="55"/>
      <c r="D6" s="55"/>
      <c r="E6" s="55"/>
      <c r="F6" s="55"/>
      <c r="G6" s="55"/>
      <c r="H6" s="55"/>
      <c r="I6" s="55"/>
      <c r="J6" s="55"/>
    </row>
    <row r="7" spans="1:10" s="21" customFormat="1" ht="12.95" customHeight="1" x14ac:dyDescent="0.25">
      <c r="A7" s="56">
        <v>8</v>
      </c>
      <c r="B7" s="56" t="s">
        <v>52</v>
      </c>
      <c r="C7" s="57">
        <v>40.299999999999997</v>
      </c>
      <c r="D7" s="57">
        <v>40.799999999999997</v>
      </c>
      <c r="E7" s="57">
        <v>22.1</v>
      </c>
      <c r="F7" s="57">
        <v>22.200000000000003</v>
      </c>
      <c r="G7" s="57">
        <v>21.8</v>
      </c>
      <c r="H7" s="57">
        <v>20.5</v>
      </c>
      <c r="I7" s="57">
        <v>90.2</v>
      </c>
      <c r="J7" s="57">
        <v>91</v>
      </c>
    </row>
    <row r="8" spans="1:10" s="41" customFormat="1" ht="12.95" customHeight="1" x14ac:dyDescent="0.25">
      <c r="A8" s="56">
        <v>10</v>
      </c>
      <c r="B8" s="56" t="s">
        <v>90</v>
      </c>
      <c r="C8" s="57">
        <v>63.3</v>
      </c>
      <c r="D8" s="57">
        <v>60.6</v>
      </c>
      <c r="E8" s="57">
        <v>15.9</v>
      </c>
      <c r="F8" s="57">
        <v>16</v>
      </c>
      <c r="G8" s="57">
        <v>13.5</v>
      </c>
      <c r="H8" s="57">
        <v>15</v>
      </c>
      <c r="I8" s="57">
        <v>96.3</v>
      </c>
      <c r="J8" s="57">
        <v>96.7</v>
      </c>
    </row>
    <row r="9" spans="1:10" s="41" customFormat="1" ht="12.95" customHeight="1" x14ac:dyDescent="0.25">
      <c r="A9" s="56">
        <v>11</v>
      </c>
      <c r="B9" s="56" t="s">
        <v>91</v>
      </c>
      <c r="C9" s="57">
        <v>43.7</v>
      </c>
      <c r="D9" s="57">
        <v>41.9</v>
      </c>
      <c r="E9" s="57">
        <v>21.4</v>
      </c>
      <c r="F9" s="57">
        <v>21.7</v>
      </c>
      <c r="G9" s="57">
        <v>23.8</v>
      </c>
      <c r="H9" s="57">
        <v>25.2</v>
      </c>
      <c r="I9" s="57">
        <v>96.3</v>
      </c>
      <c r="J9" s="57">
        <v>96.9</v>
      </c>
    </row>
    <row r="10" spans="1:10" s="41" customFormat="1" ht="12.95" customHeight="1" x14ac:dyDescent="0.25">
      <c r="A10" s="56">
        <v>13</v>
      </c>
      <c r="B10" s="56" t="s">
        <v>54</v>
      </c>
      <c r="C10" s="57">
        <v>42.9</v>
      </c>
      <c r="D10" s="57">
        <v>41.4</v>
      </c>
      <c r="E10" s="57">
        <v>34.200000000000003</v>
      </c>
      <c r="F10" s="57">
        <v>34.9</v>
      </c>
      <c r="G10" s="57">
        <v>13.3</v>
      </c>
      <c r="H10" s="57">
        <v>13.8</v>
      </c>
      <c r="I10" s="57">
        <v>94.2</v>
      </c>
      <c r="J10" s="57">
        <v>93.7</v>
      </c>
    </row>
    <row r="11" spans="1:10" s="41" customFormat="1" ht="12.95" customHeight="1" x14ac:dyDescent="0.25">
      <c r="A11" s="56">
        <v>15</v>
      </c>
      <c r="B11" s="56" t="s">
        <v>136</v>
      </c>
      <c r="C11" s="57">
        <v>55.1</v>
      </c>
      <c r="D11" s="57">
        <v>54.3</v>
      </c>
      <c r="E11" s="57">
        <v>19.7</v>
      </c>
      <c r="F11" s="57">
        <v>19.399999999999999</v>
      </c>
      <c r="G11" s="57">
        <v>17.899999999999999</v>
      </c>
      <c r="H11" s="57">
        <v>18.5</v>
      </c>
      <c r="I11" s="57">
        <v>81</v>
      </c>
      <c r="J11" s="57">
        <v>82.8</v>
      </c>
    </row>
    <row r="12" spans="1:10" s="41" customFormat="1" ht="12.95" customHeight="1" x14ac:dyDescent="0.25">
      <c r="A12" s="56">
        <v>16</v>
      </c>
      <c r="B12" s="56" t="s">
        <v>93</v>
      </c>
      <c r="C12" s="57">
        <v>52.1</v>
      </c>
      <c r="D12" s="57">
        <v>50.2</v>
      </c>
      <c r="E12" s="57">
        <v>26.5</v>
      </c>
      <c r="F12" s="57">
        <v>28.599999999999998</v>
      </c>
      <c r="G12" s="57">
        <v>12.1</v>
      </c>
      <c r="H12" s="57">
        <v>11.8</v>
      </c>
      <c r="I12" s="57">
        <v>97.8</v>
      </c>
      <c r="J12" s="57">
        <v>97.8</v>
      </c>
    </row>
    <row r="13" spans="1:10" s="41" customFormat="1" ht="12.95" customHeight="1" x14ac:dyDescent="0.25">
      <c r="A13" s="56">
        <v>17</v>
      </c>
      <c r="B13" s="56" t="s">
        <v>58</v>
      </c>
      <c r="C13" s="57">
        <v>51.2</v>
      </c>
      <c r="D13" s="57">
        <v>51.4</v>
      </c>
      <c r="E13" s="57">
        <v>23</v>
      </c>
      <c r="F13" s="57">
        <v>23.700000000000003</v>
      </c>
      <c r="G13" s="57">
        <v>13.9</v>
      </c>
      <c r="H13" s="57">
        <v>14.7</v>
      </c>
      <c r="I13" s="57">
        <v>92.9</v>
      </c>
      <c r="J13" s="57">
        <v>91.8</v>
      </c>
    </row>
    <row r="14" spans="1:10" s="41" customFormat="1" ht="12.95" customHeight="1" x14ac:dyDescent="0.25">
      <c r="A14" s="56">
        <v>18</v>
      </c>
      <c r="B14" s="56" t="s">
        <v>94</v>
      </c>
      <c r="C14" s="57">
        <v>37.200000000000003</v>
      </c>
      <c r="D14" s="57">
        <v>35.4</v>
      </c>
      <c r="E14" s="57">
        <v>37.6</v>
      </c>
      <c r="F14" s="57">
        <v>38.700000000000003</v>
      </c>
      <c r="G14" s="57">
        <v>14</v>
      </c>
      <c r="H14" s="57">
        <v>14.9</v>
      </c>
      <c r="I14" s="57">
        <v>96.3</v>
      </c>
      <c r="J14" s="57">
        <v>96.3</v>
      </c>
    </row>
    <row r="15" spans="1:10" s="41" customFormat="1" ht="12.95" customHeight="1" x14ac:dyDescent="0.25">
      <c r="A15" s="56">
        <v>20</v>
      </c>
      <c r="B15" s="56" t="s">
        <v>60</v>
      </c>
      <c r="C15" s="57">
        <v>45.7</v>
      </c>
      <c r="D15" s="57">
        <v>46.3</v>
      </c>
      <c r="E15" s="57">
        <v>22.200000000000003</v>
      </c>
      <c r="F15" s="57">
        <v>22.8</v>
      </c>
      <c r="G15" s="57">
        <v>20.399999999999999</v>
      </c>
      <c r="H15" s="57">
        <v>19.2</v>
      </c>
      <c r="I15" s="57">
        <v>91.3</v>
      </c>
      <c r="J15" s="57">
        <v>93</v>
      </c>
    </row>
    <row r="16" spans="1:10" s="41" customFormat="1" ht="12.95" customHeight="1" x14ac:dyDescent="0.25">
      <c r="A16" s="56">
        <v>21</v>
      </c>
      <c r="B16" s="56" t="s">
        <v>95</v>
      </c>
      <c r="C16" s="57">
        <v>45.9</v>
      </c>
      <c r="D16" s="57">
        <v>45.7</v>
      </c>
      <c r="E16" s="57">
        <v>9.8000000000000007</v>
      </c>
      <c r="F16" s="57">
        <v>9.4</v>
      </c>
      <c r="G16" s="57">
        <v>33.5</v>
      </c>
      <c r="H16" s="57">
        <v>34.9</v>
      </c>
      <c r="I16" s="57">
        <v>85.4</v>
      </c>
      <c r="J16" s="57">
        <v>86.2</v>
      </c>
    </row>
    <row r="17" spans="1:10" s="41" customFormat="1" ht="12.95" customHeight="1" x14ac:dyDescent="0.25">
      <c r="A17" s="56">
        <v>22</v>
      </c>
      <c r="B17" s="56" t="s">
        <v>6</v>
      </c>
      <c r="C17" s="57">
        <v>52.6</v>
      </c>
      <c r="D17" s="57">
        <v>52.7</v>
      </c>
      <c r="E17" s="57">
        <v>25</v>
      </c>
      <c r="F17" s="57">
        <v>25.9</v>
      </c>
      <c r="G17" s="57">
        <v>12.8</v>
      </c>
      <c r="H17" s="57">
        <v>13.1</v>
      </c>
      <c r="I17" s="57">
        <v>96.4</v>
      </c>
      <c r="J17" s="57">
        <v>96.8</v>
      </c>
    </row>
    <row r="18" spans="1:10" s="41" customFormat="1" ht="12.95" customHeight="1" x14ac:dyDescent="0.25">
      <c r="A18" s="56">
        <v>23</v>
      </c>
      <c r="B18" s="56" t="s">
        <v>96</v>
      </c>
      <c r="C18" s="57">
        <v>48.5</v>
      </c>
      <c r="D18" s="57">
        <v>48.3</v>
      </c>
      <c r="E18" s="57">
        <v>24.900000000000002</v>
      </c>
      <c r="F18" s="57">
        <v>26</v>
      </c>
      <c r="G18" s="57">
        <v>14.3</v>
      </c>
      <c r="H18" s="57">
        <v>14.3</v>
      </c>
      <c r="I18" s="57">
        <v>93.1</v>
      </c>
      <c r="J18" s="57">
        <v>91.9</v>
      </c>
    </row>
    <row r="19" spans="1:10" s="41" customFormat="1" ht="12.95" customHeight="1" x14ac:dyDescent="0.25">
      <c r="A19" s="56">
        <v>24</v>
      </c>
      <c r="B19" s="56" t="s">
        <v>62</v>
      </c>
      <c r="C19" s="57">
        <v>56.7</v>
      </c>
      <c r="D19" s="57">
        <v>55.3</v>
      </c>
      <c r="E19" s="57">
        <v>20.399999999999999</v>
      </c>
      <c r="F19" s="57">
        <v>22</v>
      </c>
      <c r="G19" s="57">
        <v>11.2</v>
      </c>
      <c r="H19" s="57">
        <v>12.6</v>
      </c>
      <c r="I19" s="57">
        <v>95.6</v>
      </c>
      <c r="J19" s="57">
        <v>97.1</v>
      </c>
    </row>
    <row r="20" spans="1:10" s="41" customFormat="1" ht="12.95" customHeight="1" x14ac:dyDescent="0.25">
      <c r="A20" s="56">
        <v>25</v>
      </c>
      <c r="B20" s="56" t="s">
        <v>20</v>
      </c>
      <c r="C20" s="57">
        <v>41.5</v>
      </c>
      <c r="D20" s="57">
        <v>41.3</v>
      </c>
      <c r="E20" s="57">
        <v>33.9</v>
      </c>
      <c r="F20" s="57">
        <v>35</v>
      </c>
      <c r="G20" s="57">
        <v>12.3</v>
      </c>
      <c r="H20" s="57">
        <v>12.3</v>
      </c>
      <c r="I20" s="57">
        <v>93.8</v>
      </c>
      <c r="J20" s="57">
        <v>94.7</v>
      </c>
    </row>
    <row r="21" spans="1:10" s="41" customFormat="1" ht="12.95" customHeight="1" x14ac:dyDescent="0.25">
      <c r="A21" s="56">
        <v>26</v>
      </c>
      <c r="B21" s="56" t="s">
        <v>97</v>
      </c>
      <c r="C21" s="57">
        <v>53.3</v>
      </c>
      <c r="D21" s="57">
        <v>52.8</v>
      </c>
      <c r="E21" s="57">
        <v>19.599999999999998</v>
      </c>
      <c r="F21" s="57">
        <v>19.599999999999998</v>
      </c>
      <c r="G21" s="57">
        <v>16.600000000000001</v>
      </c>
      <c r="H21" s="57">
        <v>17.399999999999999</v>
      </c>
      <c r="I21" s="57">
        <v>93.4</v>
      </c>
      <c r="J21" s="57">
        <v>94.4</v>
      </c>
    </row>
    <row r="22" spans="1:10" s="41" customFormat="1" ht="12.95" customHeight="1" x14ac:dyDescent="0.25">
      <c r="A22" s="56">
        <v>27</v>
      </c>
      <c r="B22" s="56" t="s">
        <v>98</v>
      </c>
      <c r="C22" s="57">
        <v>63.6</v>
      </c>
      <c r="D22" s="57">
        <v>60.9</v>
      </c>
      <c r="E22" s="57">
        <v>17.600000000000001</v>
      </c>
      <c r="F22" s="57">
        <v>17.7</v>
      </c>
      <c r="G22" s="57">
        <v>12.5</v>
      </c>
      <c r="H22" s="57">
        <v>15</v>
      </c>
      <c r="I22" s="57">
        <v>95.8</v>
      </c>
      <c r="J22" s="57">
        <v>90.2</v>
      </c>
    </row>
    <row r="23" spans="1:10" s="41" customFormat="1" ht="12.95" customHeight="1" x14ac:dyDescent="0.25">
      <c r="A23" s="56">
        <v>28</v>
      </c>
      <c r="B23" s="56" t="s">
        <v>1</v>
      </c>
      <c r="C23" s="57">
        <v>52.9</v>
      </c>
      <c r="D23" s="57">
        <v>49.7</v>
      </c>
      <c r="E23" s="57">
        <v>25</v>
      </c>
      <c r="F23" s="57">
        <v>27.7</v>
      </c>
      <c r="G23" s="57">
        <v>12.6</v>
      </c>
      <c r="H23" s="57">
        <v>14.1</v>
      </c>
      <c r="I23" s="57">
        <v>93.3</v>
      </c>
      <c r="J23" s="57">
        <v>92.8</v>
      </c>
    </row>
    <row r="24" spans="1:10" s="41" customFormat="1" ht="12.95" customHeight="1" x14ac:dyDescent="0.25">
      <c r="A24" s="56">
        <v>29</v>
      </c>
      <c r="B24" s="56" t="s">
        <v>67</v>
      </c>
      <c r="C24" s="57">
        <v>55.2</v>
      </c>
      <c r="D24" s="57">
        <v>58.2</v>
      </c>
      <c r="E24" s="57">
        <v>23.6</v>
      </c>
      <c r="F24" s="57">
        <v>23.599999999999998</v>
      </c>
      <c r="G24" s="57">
        <v>11.4</v>
      </c>
      <c r="H24" s="57">
        <v>9.9</v>
      </c>
      <c r="I24" s="57">
        <v>98.3</v>
      </c>
      <c r="J24" s="57">
        <v>97.6</v>
      </c>
    </row>
    <row r="25" spans="1:10" s="41" customFormat="1" ht="12.95" customHeight="1" x14ac:dyDescent="0.25">
      <c r="A25" s="56">
        <v>30</v>
      </c>
      <c r="B25" s="56" t="s">
        <v>68</v>
      </c>
      <c r="C25" s="57">
        <v>58.3</v>
      </c>
      <c r="D25" s="57">
        <v>64.3</v>
      </c>
      <c r="E25" s="57">
        <v>24.9</v>
      </c>
      <c r="F25" s="57">
        <v>22.1</v>
      </c>
      <c r="G25" s="57">
        <v>8.9</v>
      </c>
      <c r="H25" s="57">
        <v>6.2</v>
      </c>
      <c r="I25" s="57">
        <v>97.5</v>
      </c>
      <c r="J25" s="57">
        <v>97.6</v>
      </c>
    </row>
    <row r="26" spans="1:10" s="41" customFormat="1" ht="12.95" customHeight="1" x14ac:dyDescent="0.25">
      <c r="A26" s="56">
        <v>31</v>
      </c>
      <c r="B26" s="56" t="s">
        <v>99</v>
      </c>
      <c r="C26" s="57">
        <v>47.8</v>
      </c>
      <c r="D26" s="57">
        <v>45.9</v>
      </c>
      <c r="E26" s="57">
        <v>29.2</v>
      </c>
      <c r="F26" s="57">
        <v>30.7</v>
      </c>
      <c r="G26" s="57">
        <v>13.2</v>
      </c>
      <c r="H26" s="57">
        <v>14.5</v>
      </c>
      <c r="I26" s="57">
        <v>91.8</v>
      </c>
      <c r="J26" s="57">
        <v>97.1</v>
      </c>
    </row>
    <row r="27" spans="1:10" s="41" customFormat="1" ht="12.95" customHeight="1" x14ac:dyDescent="0.25">
      <c r="A27" s="56">
        <v>32</v>
      </c>
      <c r="B27" s="56" t="s">
        <v>100</v>
      </c>
      <c r="C27" s="57">
        <v>42.3</v>
      </c>
      <c r="D27" s="57">
        <v>40.799999999999997</v>
      </c>
      <c r="E27" s="57">
        <v>25.700000000000003</v>
      </c>
      <c r="F27" s="57">
        <v>25.2</v>
      </c>
      <c r="G27" s="57">
        <v>18.600000000000001</v>
      </c>
      <c r="H27" s="57">
        <v>18.5</v>
      </c>
      <c r="I27" s="57">
        <v>94.2</v>
      </c>
      <c r="J27" s="57">
        <v>94.4</v>
      </c>
    </row>
    <row r="28" spans="1:10" s="21" customFormat="1" ht="12.95" customHeight="1" x14ac:dyDescent="0.25">
      <c r="A28" s="56">
        <v>33</v>
      </c>
      <c r="B28" s="56" t="s">
        <v>137</v>
      </c>
      <c r="C28" s="57">
        <v>48.7</v>
      </c>
      <c r="D28" s="57">
        <v>48.4</v>
      </c>
      <c r="E28" s="57">
        <v>26.299999999999997</v>
      </c>
      <c r="F28" s="57">
        <v>28.6</v>
      </c>
      <c r="G28" s="57">
        <v>10.1</v>
      </c>
      <c r="H28" s="57">
        <v>13</v>
      </c>
      <c r="I28" s="57">
        <v>91.5</v>
      </c>
      <c r="J28" s="57">
        <v>94.9</v>
      </c>
    </row>
    <row r="29" spans="1:10" s="41" customFormat="1" ht="12.95" customHeight="1" x14ac:dyDescent="0.25">
      <c r="A29" s="56">
        <v>35</v>
      </c>
      <c r="B29" s="56" t="s">
        <v>39</v>
      </c>
      <c r="C29" s="57">
        <v>70.7</v>
      </c>
      <c r="D29" s="57">
        <v>72.099999999999994</v>
      </c>
      <c r="E29" s="57">
        <v>8</v>
      </c>
      <c r="F29" s="57">
        <v>8.1999999999999993</v>
      </c>
      <c r="G29" s="57">
        <v>6</v>
      </c>
      <c r="H29" s="57">
        <v>6.2</v>
      </c>
      <c r="I29" s="57">
        <v>90.6</v>
      </c>
      <c r="J29" s="57">
        <v>91.1</v>
      </c>
    </row>
    <row r="30" spans="1:10" s="41" customFormat="1" ht="12.95" customHeight="1" x14ac:dyDescent="0.25">
      <c r="A30" s="56">
        <v>36</v>
      </c>
      <c r="B30" s="56" t="s">
        <v>102</v>
      </c>
      <c r="C30" s="57">
        <v>56</v>
      </c>
      <c r="D30" s="57">
        <v>58.9</v>
      </c>
      <c r="E30" s="57">
        <v>15.899999999999999</v>
      </c>
      <c r="F30" s="57">
        <v>15.899999999999999</v>
      </c>
      <c r="G30" s="57">
        <v>13.1</v>
      </c>
      <c r="H30" s="57">
        <v>11.6</v>
      </c>
      <c r="I30" s="57">
        <v>91.9</v>
      </c>
      <c r="J30" s="57">
        <v>93.1</v>
      </c>
    </row>
    <row r="31" spans="1:10" s="41" customFormat="1" ht="12.95" customHeight="1" x14ac:dyDescent="0.25">
      <c r="A31" s="56">
        <v>37</v>
      </c>
      <c r="B31" s="56" t="s">
        <v>103</v>
      </c>
      <c r="C31" s="57">
        <v>18.899999999999999</v>
      </c>
      <c r="D31" s="57">
        <v>19.7</v>
      </c>
      <c r="E31" s="57">
        <v>37.299999999999997</v>
      </c>
      <c r="F31" s="57">
        <v>36.9</v>
      </c>
      <c r="G31" s="57">
        <v>24.1</v>
      </c>
      <c r="H31" s="57">
        <v>24.1</v>
      </c>
      <c r="I31" s="57">
        <v>94.2</v>
      </c>
      <c r="J31" s="57">
        <v>95.7</v>
      </c>
    </row>
    <row r="32" spans="1:10" s="41" customFormat="1" ht="12.95" customHeight="1" x14ac:dyDescent="0.25">
      <c r="A32" s="56">
        <v>38</v>
      </c>
      <c r="B32" s="56" t="s">
        <v>104</v>
      </c>
      <c r="C32" s="57">
        <v>51.1</v>
      </c>
      <c r="D32" s="57">
        <v>48.2</v>
      </c>
      <c r="E32" s="57">
        <v>19</v>
      </c>
      <c r="F32" s="57">
        <v>20.799999999999997</v>
      </c>
      <c r="G32" s="57">
        <v>15.7</v>
      </c>
      <c r="H32" s="57">
        <v>16</v>
      </c>
      <c r="I32" s="57">
        <v>96.2</v>
      </c>
      <c r="J32" s="57">
        <v>95.7</v>
      </c>
    </row>
    <row r="33" spans="1:10" s="41" customFormat="1" ht="12.95" customHeight="1" x14ac:dyDescent="0.25">
      <c r="A33" s="56">
        <v>41</v>
      </c>
      <c r="B33" s="56" t="s">
        <v>105</v>
      </c>
      <c r="C33" s="57">
        <v>54.6</v>
      </c>
      <c r="D33" s="57">
        <v>54.8</v>
      </c>
      <c r="E33" s="57">
        <v>28.1</v>
      </c>
      <c r="F33" s="57">
        <v>28.8</v>
      </c>
      <c r="G33" s="57">
        <v>8.6</v>
      </c>
      <c r="H33" s="57">
        <v>8.1999999999999993</v>
      </c>
      <c r="I33" s="57">
        <v>95.5</v>
      </c>
      <c r="J33" s="57">
        <v>95.3</v>
      </c>
    </row>
    <row r="34" spans="1:10" s="41" customFormat="1" ht="12.95" customHeight="1" x14ac:dyDescent="0.25">
      <c r="A34" s="56">
        <v>42</v>
      </c>
      <c r="B34" s="56" t="s">
        <v>106</v>
      </c>
      <c r="C34" s="57">
        <v>36.299999999999997</v>
      </c>
      <c r="D34" s="57">
        <v>35.5</v>
      </c>
      <c r="E34" s="57">
        <v>40</v>
      </c>
      <c r="F34" s="57">
        <v>39.4</v>
      </c>
      <c r="G34" s="57">
        <v>13.4</v>
      </c>
      <c r="H34" s="57">
        <v>14.7</v>
      </c>
      <c r="I34" s="57">
        <v>95.2</v>
      </c>
      <c r="J34" s="57">
        <v>94.5</v>
      </c>
    </row>
    <row r="35" spans="1:10" s="41" customFormat="1" ht="12.95" customHeight="1" x14ac:dyDescent="0.25">
      <c r="A35" s="56">
        <v>43</v>
      </c>
      <c r="B35" s="56" t="s">
        <v>107</v>
      </c>
      <c r="C35" s="57">
        <v>45.6</v>
      </c>
      <c r="D35" s="57">
        <v>44.5</v>
      </c>
      <c r="E35" s="57">
        <v>36.799999999999997</v>
      </c>
      <c r="F35" s="57">
        <v>37.6</v>
      </c>
      <c r="G35" s="57">
        <v>8.9</v>
      </c>
      <c r="H35" s="57">
        <v>8.9</v>
      </c>
      <c r="I35" s="57">
        <v>97.6</v>
      </c>
      <c r="J35" s="57">
        <v>97.9</v>
      </c>
    </row>
    <row r="36" spans="1:10" s="21" customFormat="1" ht="12.95" customHeight="1" x14ac:dyDescent="0.25">
      <c r="A36" s="53" t="s">
        <v>40</v>
      </c>
      <c r="B36" s="54"/>
      <c r="C36" s="55"/>
      <c r="D36" s="55"/>
      <c r="E36" s="55"/>
      <c r="F36" s="55"/>
      <c r="G36" s="55"/>
      <c r="H36" s="55"/>
      <c r="I36" s="55"/>
      <c r="J36" s="55"/>
    </row>
    <row r="37" spans="1:10" s="41" customFormat="1" ht="12.95" customHeight="1" x14ac:dyDescent="0.25">
      <c r="A37" s="56">
        <v>45</v>
      </c>
      <c r="B37" s="56" t="s">
        <v>109</v>
      </c>
      <c r="C37" s="57">
        <v>86.3</v>
      </c>
      <c r="D37" s="57">
        <v>85.4</v>
      </c>
      <c r="E37" s="57">
        <v>4.5</v>
      </c>
      <c r="F37" s="57">
        <v>4.8</v>
      </c>
      <c r="G37" s="57">
        <v>7</v>
      </c>
      <c r="H37" s="57">
        <v>7.5</v>
      </c>
      <c r="I37" s="57">
        <v>98.6</v>
      </c>
      <c r="J37" s="57">
        <v>98.9</v>
      </c>
    </row>
    <row r="38" spans="1:10" s="41" customFormat="1" ht="12.95" customHeight="1" x14ac:dyDescent="0.25">
      <c r="A38" s="56">
        <v>46</v>
      </c>
      <c r="B38" s="56" t="s">
        <v>110</v>
      </c>
      <c r="C38" s="57">
        <v>91.5</v>
      </c>
      <c r="D38" s="57">
        <v>92.1</v>
      </c>
      <c r="E38" s="57">
        <v>1.8</v>
      </c>
      <c r="F38" s="57">
        <v>1.7</v>
      </c>
      <c r="G38" s="57">
        <v>4.5999999999999996</v>
      </c>
      <c r="H38" s="57">
        <v>4.3</v>
      </c>
      <c r="I38" s="57">
        <v>98.1</v>
      </c>
      <c r="J38" s="57">
        <v>98.4</v>
      </c>
    </row>
    <row r="39" spans="1:10" s="41" customFormat="1" ht="12.95" customHeight="1" x14ac:dyDescent="0.25">
      <c r="A39" s="56">
        <v>47</v>
      </c>
      <c r="B39" s="56" t="s">
        <v>111</v>
      </c>
      <c r="C39" s="57">
        <v>64.599999999999994</v>
      </c>
      <c r="D39" s="57">
        <v>64.900000000000006</v>
      </c>
      <c r="E39" s="57">
        <v>16.399999999999999</v>
      </c>
      <c r="F39" s="57">
        <v>16.3</v>
      </c>
      <c r="G39" s="57">
        <v>12.9</v>
      </c>
      <c r="H39" s="57">
        <v>12.7</v>
      </c>
      <c r="I39" s="57">
        <v>95.6</v>
      </c>
      <c r="J39" s="57">
        <v>95.5</v>
      </c>
    </row>
    <row r="40" spans="1:10" s="41" customFormat="1" ht="12.95" customHeight="1" x14ac:dyDescent="0.25">
      <c r="A40" s="56">
        <v>49</v>
      </c>
      <c r="B40" s="56" t="s">
        <v>112</v>
      </c>
      <c r="C40" s="57">
        <v>23.8</v>
      </c>
      <c r="D40" s="57">
        <v>24.6</v>
      </c>
      <c r="E40" s="57">
        <v>36.6</v>
      </c>
      <c r="F40" s="57">
        <v>37.700000000000003</v>
      </c>
      <c r="G40" s="57">
        <v>17.7</v>
      </c>
      <c r="H40" s="57">
        <v>17.3</v>
      </c>
      <c r="I40" s="57">
        <v>56.7</v>
      </c>
      <c r="J40" s="57">
        <v>55.7</v>
      </c>
    </row>
    <row r="41" spans="1:10" s="41" customFormat="1" ht="12.95" customHeight="1" x14ac:dyDescent="0.25">
      <c r="A41" s="56">
        <v>52</v>
      </c>
      <c r="B41" s="56" t="s">
        <v>113</v>
      </c>
      <c r="C41" s="57">
        <v>51.9</v>
      </c>
      <c r="D41" s="57">
        <v>49.4</v>
      </c>
      <c r="E41" s="57">
        <v>24.9</v>
      </c>
      <c r="F41" s="57">
        <v>25.9</v>
      </c>
      <c r="G41" s="57">
        <v>12.2</v>
      </c>
      <c r="H41" s="57">
        <v>12.7</v>
      </c>
      <c r="I41" s="57">
        <v>89.5</v>
      </c>
      <c r="J41" s="57">
        <v>90.3</v>
      </c>
    </row>
    <row r="42" spans="1:10" s="41" customFormat="1" ht="12.95" customHeight="1" x14ac:dyDescent="0.25">
      <c r="A42" s="56">
        <v>55</v>
      </c>
      <c r="B42" s="56" t="s">
        <v>114</v>
      </c>
      <c r="C42" s="57">
        <v>12.5</v>
      </c>
      <c r="D42" s="57">
        <v>12.7</v>
      </c>
      <c r="E42" s="57">
        <v>38.5</v>
      </c>
      <c r="F42" s="57">
        <v>40.300000000000004</v>
      </c>
      <c r="G42" s="57">
        <v>31.6</v>
      </c>
      <c r="H42" s="57">
        <v>31.9</v>
      </c>
      <c r="I42" s="57">
        <v>80.900000000000006</v>
      </c>
      <c r="J42" s="57">
        <v>84.8</v>
      </c>
    </row>
    <row r="43" spans="1:10" s="41" customFormat="1" ht="12.95" customHeight="1" x14ac:dyDescent="0.25">
      <c r="A43" s="56">
        <v>56</v>
      </c>
      <c r="B43" s="56" t="s">
        <v>115</v>
      </c>
      <c r="C43" s="57">
        <v>28.3</v>
      </c>
      <c r="D43" s="57">
        <v>28.5</v>
      </c>
      <c r="E43" s="57">
        <v>40</v>
      </c>
      <c r="F43" s="57">
        <v>40.6</v>
      </c>
      <c r="G43" s="57">
        <v>23.1</v>
      </c>
      <c r="H43" s="57">
        <v>23.6</v>
      </c>
      <c r="I43" s="57">
        <v>89.1</v>
      </c>
      <c r="J43" s="57">
        <v>89.2</v>
      </c>
    </row>
    <row r="44" spans="1:10" s="41" customFormat="1" ht="12.95" customHeight="1" x14ac:dyDescent="0.25">
      <c r="A44" s="56">
        <v>58</v>
      </c>
      <c r="B44" s="56" t="s">
        <v>116</v>
      </c>
      <c r="C44" s="57">
        <v>33.200000000000003</v>
      </c>
      <c r="D44" s="57">
        <v>29.5</v>
      </c>
      <c r="E44" s="57">
        <v>30.799999999999997</v>
      </c>
      <c r="F44" s="57">
        <v>28</v>
      </c>
      <c r="G44" s="57">
        <v>25</v>
      </c>
      <c r="H44" s="57">
        <v>27.9</v>
      </c>
      <c r="I44" s="57">
        <v>87.2</v>
      </c>
      <c r="J44" s="57">
        <v>85.6</v>
      </c>
    </row>
    <row r="45" spans="1:10" s="41" customFormat="1" ht="12.95" customHeight="1" x14ac:dyDescent="0.25">
      <c r="A45" s="56">
        <v>59</v>
      </c>
      <c r="B45" s="56" t="s">
        <v>138</v>
      </c>
      <c r="C45" s="57">
        <v>30.8</v>
      </c>
      <c r="D45" s="57">
        <v>29.1</v>
      </c>
      <c r="E45" s="57">
        <v>24.1</v>
      </c>
      <c r="F45" s="57">
        <v>25.799999999999997</v>
      </c>
      <c r="G45" s="57">
        <v>37</v>
      </c>
      <c r="H45" s="57">
        <v>36.700000000000003</v>
      </c>
      <c r="I45" s="57">
        <v>84.6</v>
      </c>
      <c r="J45" s="57">
        <v>82.4</v>
      </c>
    </row>
    <row r="46" spans="1:10" s="41" customFormat="1" ht="12.95" customHeight="1" x14ac:dyDescent="0.25">
      <c r="A46" s="56">
        <v>61</v>
      </c>
      <c r="B46" s="56" t="s">
        <v>139</v>
      </c>
      <c r="C46" s="57">
        <v>33.4</v>
      </c>
      <c r="D46" s="57">
        <v>32.9</v>
      </c>
      <c r="E46" s="57">
        <v>18.900000000000002</v>
      </c>
      <c r="F46" s="57">
        <v>18.2</v>
      </c>
      <c r="G46" s="57">
        <v>24.2</v>
      </c>
      <c r="H46" s="57">
        <v>23</v>
      </c>
      <c r="I46" s="57">
        <v>91.3</v>
      </c>
      <c r="J46" s="57">
        <v>84.9</v>
      </c>
    </row>
    <row r="47" spans="1:10" s="41" customFormat="1" ht="12.95" customHeight="1" x14ac:dyDescent="0.25">
      <c r="A47" s="56">
        <v>62</v>
      </c>
      <c r="B47" s="56" t="s">
        <v>117</v>
      </c>
      <c r="C47" s="57">
        <v>23.7</v>
      </c>
      <c r="D47" s="57">
        <v>25</v>
      </c>
      <c r="E47" s="57">
        <v>39.700000000000003</v>
      </c>
      <c r="F47" s="57">
        <v>41.8</v>
      </c>
      <c r="G47" s="57">
        <v>24.9</v>
      </c>
      <c r="H47" s="57">
        <v>23</v>
      </c>
      <c r="I47" s="57">
        <v>95.3</v>
      </c>
      <c r="J47" s="57">
        <v>96.3</v>
      </c>
    </row>
    <row r="48" spans="1:10" s="41" customFormat="1" ht="12.95" customHeight="1" x14ac:dyDescent="0.25">
      <c r="A48" s="56">
        <v>68</v>
      </c>
      <c r="B48" s="56" t="s">
        <v>78</v>
      </c>
      <c r="C48" s="57">
        <v>5.4</v>
      </c>
      <c r="D48" s="57">
        <v>5.6</v>
      </c>
      <c r="E48" s="57">
        <v>30.1</v>
      </c>
      <c r="F48" s="57">
        <v>31.7</v>
      </c>
      <c r="G48" s="57">
        <v>32.9</v>
      </c>
      <c r="H48" s="57">
        <v>33.5</v>
      </c>
      <c r="I48" s="57">
        <v>89.8</v>
      </c>
      <c r="J48" s="57">
        <v>90.4</v>
      </c>
    </row>
    <row r="49" spans="1:10" s="41" customFormat="1" ht="12.95" customHeight="1" x14ac:dyDescent="0.25">
      <c r="A49" s="56">
        <v>69</v>
      </c>
      <c r="B49" s="56" t="s">
        <v>118</v>
      </c>
      <c r="C49" s="57">
        <v>21.9</v>
      </c>
      <c r="D49" s="57">
        <v>22.4</v>
      </c>
      <c r="E49" s="57">
        <v>51.300000000000004</v>
      </c>
      <c r="F49" s="57">
        <v>50.5</v>
      </c>
      <c r="G49" s="57">
        <v>19.5</v>
      </c>
      <c r="H49" s="57">
        <v>19.7</v>
      </c>
      <c r="I49" s="57">
        <v>96.9</v>
      </c>
      <c r="J49" s="57">
        <v>97.2</v>
      </c>
    </row>
    <row r="50" spans="1:10" s="41" customFormat="1" ht="12.95" customHeight="1" x14ac:dyDescent="0.25">
      <c r="A50" s="56">
        <v>70</v>
      </c>
      <c r="B50" s="56" t="s">
        <v>119</v>
      </c>
      <c r="C50" s="57">
        <v>16.600000000000001</v>
      </c>
      <c r="D50" s="57">
        <v>22</v>
      </c>
      <c r="E50" s="57">
        <v>33.6</v>
      </c>
      <c r="F50" s="57">
        <v>32</v>
      </c>
      <c r="G50" s="57">
        <v>31.8</v>
      </c>
      <c r="H50" s="57">
        <v>30.9</v>
      </c>
      <c r="I50" s="57">
        <v>71.400000000000006</v>
      </c>
      <c r="J50" s="57">
        <v>72.400000000000006</v>
      </c>
    </row>
    <row r="51" spans="1:10" s="41" customFormat="1" ht="12.95" customHeight="1" x14ac:dyDescent="0.25">
      <c r="A51" s="56">
        <v>71</v>
      </c>
      <c r="B51" s="56" t="s">
        <v>120</v>
      </c>
      <c r="C51" s="57">
        <v>54</v>
      </c>
      <c r="D51" s="57">
        <v>53.8</v>
      </c>
      <c r="E51" s="57">
        <v>30.9</v>
      </c>
      <c r="F51" s="57">
        <v>31.200000000000003</v>
      </c>
      <c r="G51" s="57">
        <v>9.1999999999999993</v>
      </c>
      <c r="H51" s="57">
        <v>9.5</v>
      </c>
      <c r="I51" s="57">
        <v>93.5</v>
      </c>
      <c r="J51" s="57">
        <v>94.7</v>
      </c>
    </row>
    <row r="52" spans="1:10" s="41" customFormat="1" ht="12.95" customHeight="1" x14ac:dyDescent="0.25">
      <c r="A52" s="56">
        <v>72</v>
      </c>
      <c r="B52" s="56" t="s">
        <v>32</v>
      </c>
      <c r="C52" s="57">
        <v>37</v>
      </c>
      <c r="D52" s="57">
        <v>55.9</v>
      </c>
      <c r="E52" s="57">
        <v>13.299999999999999</v>
      </c>
      <c r="F52" s="57">
        <v>12.700000000000001</v>
      </c>
      <c r="G52" s="57">
        <v>31.4</v>
      </c>
      <c r="H52" s="57">
        <v>15</v>
      </c>
      <c r="I52" s="57">
        <v>75.400000000000006</v>
      </c>
      <c r="J52" s="57">
        <v>87.8</v>
      </c>
    </row>
    <row r="53" spans="1:10" s="41" customFormat="1" ht="12.95" customHeight="1" x14ac:dyDescent="0.25">
      <c r="A53" s="56">
        <v>73</v>
      </c>
      <c r="B53" s="56" t="s">
        <v>140</v>
      </c>
      <c r="C53" s="57">
        <v>56.7</v>
      </c>
      <c r="D53" s="57">
        <v>58.1</v>
      </c>
      <c r="E53" s="57">
        <v>20.9</v>
      </c>
      <c r="F53" s="57">
        <v>22</v>
      </c>
      <c r="G53" s="57">
        <v>12.8</v>
      </c>
      <c r="H53" s="57">
        <v>13.9</v>
      </c>
      <c r="I53" s="57">
        <v>97.1</v>
      </c>
      <c r="J53" s="57">
        <v>97.3</v>
      </c>
    </row>
    <row r="54" spans="1:10" s="41" customFormat="1" ht="12.95" customHeight="1" x14ac:dyDescent="0.25">
      <c r="A54" s="56">
        <v>74</v>
      </c>
      <c r="B54" s="56" t="s">
        <v>141</v>
      </c>
      <c r="C54" s="57">
        <v>32.5</v>
      </c>
      <c r="D54" s="57">
        <v>31.8</v>
      </c>
      <c r="E54" s="57">
        <v>43.2</v>
      </c>
      <c r="F54" s="57">
        <v>43.7</v>
      </c>
      <c r="G54" s="57">
        <v>16.2</v>
      </c>
      <c r="H54" s="57">
        <v>17.399999999999999</v>
      </c>
      <c r="I54" s="57">
        <v>97.1</v>
      </c>
      <c r="J54" s="57">
        <v>97.4</v>
      </c>
    </row>
    <row r="55" spans="1:10" s="41" customFormat="1" ht="12.95" customHeight="1" x14ac:dyDescent="0.25">
      <c r="A55" s="56">
        <v>75</v>
      </c>
      <c r="B55" s="56" t="s">
        <v>142</v>
      </c>
      <c r="C55" s="57">
        <v>31.2</v>
      </c>
      <c r="D55" s="57">
        <v>29.6</v>
      </c>
      <c r="E55" s="57">
        <v>51.1</v>
      </c>
      <c r="F55" s="57">
        <v>50.7</v>
      </c>
      <c r="G55" s="57">
        <v>11.4</v>
      </c>
      <c r="H55" s="57">
        <v>12</v>
      </c>
      <c r="I55" s="57">
        <v>98.6</v>
      </c>
      <c r="J55" s="57">
        <v>98.7</v>
      </c>
    </row>
    <row r="56" spans="1:10" s="41" customFormat="1" ht="12.95" customHeight="1" x14ac:dyDescent="0.25">
      <c r="A56" s="56">
        <v>77</v>
      </c>
      <c r="B56" s="56" t="s">
        <v>121</v>
      </c>
      <c r="C56" s="57">
        <v>39.5</v>
      </c>
      <c r="D56" s="57">
        <v>40.700000000000003</v>
      </c>
      <c r="E56" s="57">
        <v>22.400000000000002</v>
      </c>
      <c r="F56" s="57">
        <v>22.5</v>
      </c>
      <c r="G56" s="57">
        <v>15.3</v>
      </c>
      <c r="H56" s="57">
        <v>12.2</v>
      </c>
      <c r="I56" s="57">
        <v>96.8</v>
      </c>
      <c r="J56" s="57">
        <v>97.8</v>
      </c>
    </row>
    <row r="57" spans="1:10" s="41" customFormat="1" ht="12.95" customHeight="1" x14ac:dyDescent="0.25">
      <c r="A57" s="56">
        <v>78</v>
      </c>
      <c r="B57" s="56" t="s">
        <v>122</v>
      </c>
      <c r="C57" s="57">
        <v>64.400000000000006</v>
      </c>
      <c r="D57" s="57">
        <v>64.900000000000006</v>
      </c>
      <c r="E57" s="57">
        <v>20.2</v>
      </c>
      <c r="F57" s="57">
        <v>19.600000000000001</v>
      </c>
      <c r="G57" s="57">
        <v>11.9</v>
      </c>
      <c r="H57" s="57">
        <v>12.5</v>
      </c>
      <c r="I57" s="57">
        <v>99.4</v>
      </c>
      <c r="J57" s="57">
        <v>99.3</v>
      </c>
    </row>
    <row r="58" spans="1:10" s="41" customFormat="1" ht="12.95" customHeight="1" x14ac:dyDescent="0.25">
      <c r="A58" s="56">
        <v>79</v>
      </c>
      <c r="B58" s="56" t="s">
        <v>123</v>
      </c>
      <c r="C58" s="57">
        <v>76.2</v>
      </c>
      <c r="D58" s="57">
        <v>78.400000000000006</v>
      </c>
      <c r="E58" s="57">
        <v>12.7</v>
      </c>
      <c r="F58" s="57">
        <v>12.4</v>
      </c>
      <c r="G58" s="57">
        <v>8.5</v>
      </c>
      <c r="H58" s="57">
        <v>7.5</v>
      </c>
      <c r="I58" s="57">
        <v>95.6</v>
      </c>
      <c r="J58" s="57">
        <v>95.2</v>
      </c>
    </row>
    <row r="59" spans="1:10" s="41" customFormat="1" ht="12.95" customHeight="1" x14ac:dyDescent="0.25">
      <c r="A59" s="56">
        <v>80</v>
      </c>
      <c r="B59" s="56" t="s">
        <v>143</v>
      </c>
      <c r="C59" s="57">
        <v>4.9000000000000004</v>
      </c>
      <c r="D59" s="57">
        <v>5.0999999999999996</v>
      </c>
      <c r="E59" s="57">
        <v>74.099999999999994</v>
      </c>
      <c r="F59" s="57">
        <v>74</v>
      </c>
      <c r="G59" s="57">
        <v>14.9</v>
      </c>
      <c r="H59" s="57">
        <v>14.3</v>
      </c>
      <c r="I59" s="57">
        <v>96.7</v>
      </c>
      <c r="J59" s="57">
        <v>97.2</v>
      </c>
    </row>
    <row r="60" spans="1:10" s="41" customFormat="1" ht="12.95" customHeight="1" x14ac:dyDescent="0.25">
      <c r="A60" s="56">
        <v>81</v>
      </c>
      <c r="B60" s="56" t="s">
        <v>124</v>
      </c>
      <c r="C60" s="57">
        <v>20.8</v>
      </c>
      <c r="D60" s="57">
        <v>23.2</v>
      </c>
      <c r="E60" s="57">
        <v>60</v>
      </c>
      <c r="F60" s="57">
        <v>58.5</v>
      </c>
      <c r="G60" s="57">
        <v>12.3</v>
      </c>
      <c r="H60" s="57">
        <v>10.9</v>
      </c>
      <c r="I60" s="57">
        <v>98.5</v>
      </c>
      <c r="J60" s="57">
        <v>98.4</v>
      </c>
    </row>
    <row r="61" spans="1:10" s="41" customFormat="1" ht="12.95" customHeight="1" x14ac:dyDescent="0.25">
      <c r="A61" s="56">
        <v>82</v>
      </c>
      <c r="B61" s="56" t="s">
        <v>125</v>
      </c>
      <c r="C61" s="57">
        <v>31.8</v>
      </c>
      <c r="D61" s="57">
        <v>34.799999999999997</v>
      </c>
      <c r="E61" s="57">
        <v>35.9</v>
      </c>
      <c r="F61" s="57">
        <v>36.300000000000004</v>
      </c>
      <c r="G61" s="57">
        <v>17.2</v>
      </c>
      <c r="H61" s="57">
        <v>17.399999999999999</v>
      </c>
      <c r="I61" s="57">
        <v>95.8</v>
      </c>
      <c r="J61" s="57">
        <v>96.9</v>
      </c>
    </row>
    <row r="62" spans="1:10" s="41" customFormat="1" ht="12.95" customHeight="1" x14ac:dyDescent="0.25">
      <c r="A62" s="56">
        <v>85</v>
      </c>
      <c r="B62" s="56" t="s">
        <v>82</v>
      </c>
      <c r="C62" s="57">
        <v>10.7</v>
      </c>
      <c r="D62" s="57">
        <v>10.9</v>
      </c>
      <c r="E62" s="57">
        <v>58.6</v>
      </c>
      <c r="F62" s="57">
        <v>58.599999999999994</v>
      </c>
      <c r="G62" s="57">
        <v>23.1</v>
      </c>
      <c r="H62" s="57">
        <v>23.6</v>
      </c>
      <c r="I62" s="57">
        <v>69.8</v>
      </c>
      <c r="J62" s="57">
        <v>70.400000000000006</v>
      </c>
    </row>
    <row r="63" spans="1:10" s="41" customFormat="1" ht="12.95" customHeight="1" x14ac:dyDescent="0.25">
      <c r="A63" s="56">
        <v>87</v>
      </c>
      <c r="B63" s="56" t="s">
        <v>126</v>
      </c>
      <c r="C63" s="57">
        <v>9.1</v>
      </c>
      <c r="D63" s="57">
        <v>8.8000000000000007</v>
      </c>
      <c r="E63" s="57">
        <v>65.3</v>
      </c>
      <c r="F63" s="57">
        <v>66</v>
      </c>
      <c r="G63" s="57">
        <v>14.3</v>
      </c>
      <c r="H63" s="57">
        <v>14.6</v>
      </c>
      <c r="I63" s="57">
        <v>87.1</v>
      </c>
      <c r="J63" s="57">
        <v>88.7</v>
      </c>
    </row>
    <row r="64" spans="1:10" s="41" customFormat="1" ht="12.95" customHeight="1" x14ac:dyDescent="0.25">
      <c r="A64" s="56">
        <v>88</v>
      </c>
      <c r="B64" s="56" t="s">
        <v>144</v>
      </c>
      <c r="C64" s="57">
        <v>5.3</v>
      </c>
      <c r="D64" s="57">
        <v>5.3</v>
      </c>
      <c r="E64" s="57">
        <v>73.8</v>
      </c>
      <c r="F64" s="57">
        <v>74</v>
      </c>
      <c r="G64" s="57">
        <v>15.4</v>
      </c>
      <c r="H64" s="57">
        <v>15.7</v>
      </c>
      <c r="I64" s="57">
        <v>64.599999999999994</v>
      </c>
      <c r="J64" s="57">
        <v>65</v>
      </c>
    </row>
    <row r="65" spans="1:10" s="41" customFormat="1" ht="12.95" customHeight="1" x14ac:dyDescent="0.25">
      <c r="A65" s="56">
        <v>90</v>
      </c>
      <c r="B65" s="56" t="s">
        <v>127</v>
      </c>
      <c r="C65" s="57">
        <v>9.5</v>
      </c>
      <c r="D65" s="57">
        <v>8.1999999999999993</v>
      </c>
      <c r="E65" s="57">
        <v>64.5</v>
      </c>
      <c r="F65" s="57">
        <v>65.2</v>
      </c>
      <c r="G65" s="57">
        <v>18</v>
      </c>
      <c r="H65" s="57">
        <v>18.399999999999999</v>
      </c>
      <c r="I65" s="57">
        <v>34</v>
      </c>
      <c r="J65" s="57">
        <v>30.8</v>
      </c>
    </row>
    <row r="66" spans="1:10" s="41" customFormat="1" ht="12.95" customHeight="1" x14ac:dyDescent="0.25">
      <c r="A66" s="56">
        <v>91</v>
      </c>
      <c r="B66" s="56" t="s">
        <v>145</v>
      </c>
      <c r="C66" s="57">
        <v>4.3</v>
      </c>
      <c r="D66" s="57">
        <v>6.9</v>
      </c>
      <c r="E66" s="57">
        <v>31.5</v>
      </c>
      <c r="F66" s="57">
        <v>31.599999999999998</v>
      </c>
      <c r="G66" s="57">
        <v>39.4</v>
      </c>
      <c r="H66" s="57">
        <v>39.6</v>
      </c>
      <c r="I66" s="57">
        <v>45.2</v>
      </c>
      <c r="J66" s="57">
        <v>45.3</v>
      </c>
    </row>
    <row r="67" spans="1:10" s="41" customFormat="1" ht="12.95" customHeight="1" x14ac:dyDescent="0.25">
      <c r="A67" s="56">
        <v>92</v>
      </c>
      <c r="B67" s="56" t="s">
        <v>146</v>
      </c>
      <c r="C67" s="57">
        <v>18.2</v>
      </c>
      <c r="D67" s="57">
        <v>18.8</v>
      </c>
      <c r="E67" s="57">
        <v>20.299999999999997</v>
      </c>
      <c r="F67" s="57">
        <v>20.7</v>
      </c>
      <c r="G67" s="57">
        <v>52.2</v>
      </c>
      <c r="H67" s="57">
        <v>51</v>
      </c>
      <c r="I67" s="57">
        <v>96.5</v>
      </c>
      <c r="J67" s="57">
        <v>95.7</v>
      </c>
    </row>
    <row r="68" spans="1:10" s="41" customFormat="1" ht="12.95" customHeight="1" x14ac:dyDescent="0.25">
      <c r="A68" s="56">
        <v>93</v>
      </c>
      <c r="B68" s="56" t="s">
        <v>128</v>
      </c>
      <c r="C68" s="57">
        <v>38.9</v>
      </c>
      <c r="D68" s="57">
        <v>37</v>
      </c>
      <c r="E68" s="57">
        <v>20.6</v>
      </c>
      <c r="F68" s="57">
        <v>20.399999999999999</v>
      </c>
      <c r="G68" s="57">
        <v>32.5</v>
      </c>
      <c r="H68" s="57">
        <v>31.4</v>
      </c>
      <c r="I68" s="57">
        <v>89.8</v>
      </c>
      <c r="J68" s="57">
        <v>86.4</v>
      </c>
    </row>
    <row r="69" spans="1:10" s="41" customFormat="1" ht="12.95" customHeight="1" x14ac:dyDescent="0.25">
      <c r="A69" s="56">
        <v>94</v>
      </c>
      <c r="B69" s="56" t="s">
        <v>129</v>
      </c>
      <c r="C69" s="57">
        <v>18.899999999999999</v>
      </c>
      <c r="D69" s="57">
        <v>18.2</v>
      </c>
      <c r="E69" s="57">
        <v>39</v>
      </c>
      <c r="F69" s="57">
        <v>39.800000000000004</v>
      </c>
      <c r="G69" s="57">
        <v>31.8</v>
      </c>
      <c r="H69" s="57">
        <v>34.1</v>
      </c>
      <c r="I69" s="57">
        <v>86</v>
      </c>
      <c r="J69" s="57">
        <v>85.4</v>
      </c>
    </row>
    <row r="70" spans="1:10" s="41" customFormat="1" ht="12.95" customHeight="1" x14ac:dyDescent="0.25">
      <c r="A70" s="56">
        <v>95</v>
      </c>
      <c r="B70" s="56" t="s">
        <v>130</v>
      </c>
      <c r="C70" s="57">
        <v>39.299999999999997</v>
      </c>
      <c r="D70" s="57">
        <v>35.1</v>
      </c>
      <c r="E70" s="57">
        <v>41.4</v>
      </c>
      <c r="F70" s="57">
        <v>44.8</v>
      </c>
      <c r="G70" s="57">
        <v>13.6</v>
      </c>
      <c r="H70" s="57">
        <v>14.4</v>
      </c>
      <c r="I70" s="57">
        <v>98.7</v>
      </c>
      <c r="J70" s="57">
        <v>98.6</v>
      </c>
    </row>
    <row r="71" spans="1:10" s="41" customFormat="1" ht="12.95" customHeight="1" x14ac:dyDescent="0.25">
      <c r="A71" s="56">
        <v>96</v>
      </c>
      <c r="B71" s="56" t="s">
        <v>131</v>
      </c>
      <c r="C71" s="57">
        <v>18.100000000000001</v>
      </c>
      <c r="D71" s="57">
        <v>16.899999999999999</v>
      </c>
      <c r="E71" s="57">
        <v>45.8</v>
      </c>
      <c r="F71" s="57">
        <v>47.1</v>
      </c>
      <c r="G71" s="57">
        <v>19</v>
      </c>
      <c r="H71" s="57">
        <v>20.6</v>
      </c>
      <c r="I71" s="57">
        <v>96.2</v>
      </c>
      <c r="J71" s="57">
        <v>96.8</v>
      </c>
    </row>
    <row r="72" spans="1:10" s="41" customFormat="1" ht="32.450000000000003" customHeight="1" x14ac:dyDescent="0.2">
      <c r="A72" s="31" t="s">
        <v>192</v>
      </c>
      <c r="B72" s="77" t="s">
        <v>149</v>
      </c>
      <c r="C72" s="32"/>
      <c r="D72" s="32"/>
      <c r="E72" s="30"/>
      <c r="F72" s="30"/>
      <c r="G72" s="30"/>
      <c r="H72" s="30"/>
      <c r="I72" s="30"/>
      <c r="J72" s="30"/>
    </row>
    <row r="73" spans="1:10" s="7" customFormat="1" ht="12.95" customHeight="1" x14ac:dyDescent="0.25">
      <c r="A73" s="12" t="s">
        <v>193</v>
      </c>
      <c r="B73" s="7" t="s">
        <v>135</v>
      </c>
    </row>
    <row r="74" spans="1:10" s="7" customFormat="1" ht="12.95" customHeight="1" x14ac:dyDescent="0.25">
      <c r="A74" s="7" t="s">
        <v>186</v>
      </c>
    </row>
    <row r="75" spans="1:10" s="7" customFormat="1" ht="12.95" customHeight="1" x14ac:dyDescent="0.25">
      <c r="A75" s="12" t="s">
        <v>166</v>
      </c>
    </row>
    <row r="76" spans="1:10" s="7" customFormat="1" ht="12.95" customHeight="1" x14ac:dyDescent="0.25"/>
    <row r="77" spans="1:10" s="7" customFormat="1" ht="12.95" customHeight="1" x14ac:dyDescent="0.25">
      <c r="A77" s="7" t="s">
        <v>187</v>
      </c>
    </row>
    <row r="78" spans="1:10" s="41" customFormat="1" ht="12.6" customHeight="1" x14ac:dyDescent="0.25"/>
    <row r="79" spans="1:10" s="41" customFormat="1" ht="12.6" customHeight="1" x14ac:dyDescent="0.25"/>
    <row r="80" spans="1:10" s="41" customFormat="1" ht="12.6" customHeight="1" x14ac:dyDescent="0.25"/>
    <row r="81" spans="1:10" ht="12.6" customHeight="1" x14ac:dyDescent="0.25">
      <c r="A81" s="41"/>
      <c r="B81" s="41"/>
      <c r="C81" s="41"/>
      <c r="D81" s="41"/>
      <c r="E81" s="41"/>
      <c r="F81" s="41"/>
      <c r="G81" s="41"/>
      <c r="H81" s="41"/>
      <c r="I81" s="41"/>
      <c r="J81" s="41"/>
    </row>
    <row r="82" spans="1:10" ht="12.6" customHeight="1" x14ac:dyDescent="0.25">
      <c r="A82" s="41"/>
      <c r="B82" s="41"/>
      <c r="C82" s="41"/>
      <c r="D82" s="41"/>
      <c r="E82" s="41"/>
      <c r="F82" s="41"/>
      <c r="G82" s="41"/>
      <c r="H82" s="41"/>
      <c r="I82" s="41"/>
      <c r="J82" s="41"/>
    </row>
    <row r="83" spans="1:10" ht="12.6" customHeight="1" x14ac:dyDescent="0.25">
      <c r="A83" s="41"/>
      <c r="B83" s="41"/>
      <c r="C83" s="41"/>
      <c r="D83" s="41"/>
      <c r="E83" s="41"/>
      <c r="F83" s="41"/>
      <c r="G83" s="41"/>
      <c r="H83" s="41"/>
      <c r="I83" s="41"/>
      <c r="J83" s="41"/>
    </row>
    <row r="84" spans="1:10" ht="12.6" customHeight="1" x14ac:dyDescent="0.25">
      <c r="A84" s="41"/>
      <c r="B84" s="41"/>
      <c r="C84" s="41"/>
      <c r="D84" s="41"/>
      <c r="E84" s="41"/>
      <c r="F84" s="41"/>
      <c r="G84" s="41"/>
      <c r="H84" s="41"/>
      <c r="I84" s="41"/>
      <c r="J84" s="41"/>
    </row>
    <row r="85" spans="1:10" ht="12.6" customHeight="1" x14ac:dyDescent="0.25">
      <c r="A85" s="41"/>
      <c r="B85" s="41"/>
      <c r="C85" s="41"/>
      <c r="D85" s="41"/>
      <c r="E85" s="41"/>
      <c r="F85" s="41"/>
      <c r="G85" s="41"/>
      <c r="H85" s="41"/>
      <c r="I85" s="41"/>
      <c r="J85" s="41"/>
    </row>
  </sheetData>
  <pageMargins left="0.39370078740157483" right="0.39370078740157483" top="0.39370078740157483" bottom="0.39370078740157483" header="0.51181102362204722" footer="0.51181102362204722"/>
  <pageSetup paperSize="9" scale="70" orientation="portrait" r:id="rId1"/>
  <headerFooter alignWithMargins="0"/>
  <rowBreaks count="1" manualBreakCount="1">
    <brk id="35"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85"/>
  <sheetViews>
    <sheetView zoomScale="120" zoomScaleNormal="120" workbookViewId="0">
      <pane xSplit="2" ySplit="5" topLeftCell="C6" activePane="bottomRight" state="frozen"/>
      <selection activeCell="B101" sqref="B101"/>
      <selection pane="topRight" activeCell="B101" sqref="B101"/>
      <selection pane="bottomLeft" activeCell="B101" sqref="B101"/>
      <selection pane="bottomRight"/>
    </sheetView>
  </sheetViews>
  <sheetFormatPr baseColWidth="10" defaultColWidth="11" defaultRowHeight="12.6" customHeight="1" x14ac:dyDescent="0.25"/>
  <cols>
    <col min="1" max="1" width="4" style="58" customWidth="1"/>
    <col min="2" max="2" width="70.5" style="58" customWidth="1"/>
    <col min="3" max="10" width="6.625" style="58" customWidth="1"/>
    <col min="11" max="16384" width="11" style="58"/>
  </cols>
  <sheetData>
    <row r="1" spans="1:10" ht="12.95" customHeight="1" x14ac:dyDescent="0.25">
      <c r="A1" s="1" t="s">
        <v>134</v>
      </c>
      <c r="B1" s="1"/>
      <c r="J1" s="3" t="s">
        <v>152</v>
      </c>
    </row>
    <row r="2" spans="1:10" ht="12.95" customHeight="1" x14ac:dyDescent="0.25">
      <c r="A2" s="1" t="s">
        <v>206</v>
      </c>
      <c r="B2" s="2"/>
    </row>
    <row r="3" spans="1:10" s="7" customFormat="1" ht="12.95" customHeight="1" x14ac:dyDescent="0.25">
      <c r="A3" s="23" t="s">
        <v>184</v>
      </c>
      <c r="B3" s="23"/>
      <c r="C3" s="59" t="s">
        <v>205</v>
      </c>
      <c r="D3" s="60"/>
      <c r="E3" s="59" t="s">
        <v>42</v>
      </c>
      <c r="F3" s="60"/>
      <c r="G3" s="59" t="s">
        <v>132</v>
      </c>
      <c r="H3" s="60"/>
      <c r="I3" s="59" t="s">
        <v>48</v>
      </c>
      <c r="J3" s="60"/>
    </row>
    <row r="4" spans="1:10" s="7" customFormat="1" ht="12.95" customHeight="1" x14ac:dyDescent="0.25">
      <c r="A4" s="8"/>
      <c r="B4" s="8"/>
      <c r="C4" s="61" t="s">
        <v>44</v>
      </c>
      <c r="D4" s="62"/>
      <c r="E4" s="61" t="s">
        <v>45</v>
      </c>
      <c r="F4" s="62"/>
      <c r="G4" s="61" t="s">
        <v>133</v>
      </c>
      <c r="H4" s="62"/>
      <c r="I4" s="61"/>
      <c r="J4" s="62"/>
    </row>
    <row r="5" spans="1:10" s="7" customFormat="1" ht="12.95" customHeight="1" x14ac:dyDescent="0.25">
      <c r="A5" s="9"/>
      <c r="B5" s="9"/>
      <c r="C5" s="63">
        <v>2010</v>
      </c>
      <c r="D5" s="72">
        <v>2011</v>
      </c>
      <c r="E5" s="63">
        <v>2010</v>
      </c>
      <c r="F5" s="72">
        <v>2011</v>
      </c>
      <c r="G5" s="63">
        <v>2010</v>
      </c>
      <c r="H5" s="72">
        <v>2011</v>
      </c>
      <c r="I5" s="63">
        <v>2010</v>
      </c>
      <c r="J5" s="72">
        <v>2011</v>
      </c>
    </row>
    <row r="6" spans="1:10" s="8" customFormat="1" ht="12.95" customHeight="1" x14ac:dyDescent="0.25">
      <c r="A6" s="66" t="s">
        <v>41</v>
      </c>
      <c r="B6" s="67"/>
      <c r="C6" s="68"/>
      <c r="D6" s="68"/>
      <c r="E6" s="68"/>
      <c r="F6" s="68"/>
      <c r="G6" s="68"/>
      <c r="H6" s="68"/>
      <c r="I6" s="68"/>
      <c r="J6" s="68"/>
    </row>
    <row r="7" spans="1:10" s="8" customFormat="1" ht="12.95" customHeight="1" x14ac:dyDescent="0.25">
      <c r="A7" s="69">
        <v>8</v>
      </c>
      <c r="B7" s="69" t="s">
        <v>52</v>
      </c>
      <c r="C7" s="70">
        <v>37.299999999999997</v>
      </c>
      <c r="D7" s="70">
        <v>38.700000000000003</v>
      </c>
      <c r="E7" s="70">
        <v>23.4</v>
      </c>
      <c r="F7" s="70">
        <v>22.200000000000003</v>
      </c>
      <c r="G7" s="70">
        <v>22.6</v>
      </c>
      <c r="H7" s="70">
        <v>22.6</v>
      </c>
      <c r="I7" s="70">
        <v>93.4</v>
      </c>
      <c r="J7" s="70">
        <v>90.5</v>
      </c>
    </row>
    <row r="8" spans="1:10" s="7" customFormat="1" ht="12.95" customHeight="1" x14ac:dyDescent="0.25">
      <c r="A8" s="69">
        <v>10</v>
      </c>
      <c r="B8" s="69" t="s">
        <v>90</v>
      </c>
      <c r="C8" s="70">
        <v>63.4</v>
      </c>
      <c r="D8" s="70">
        <v>63.4</v>
      </c>
      <c r="E8" s="70">
        <v>15.5</v>
      </c>
      <c r="F8" s="70">
        <v>15.700000000000001</v>
      </c>
      <c r="G8" s="70">
        <v>13.7</v>
      </c>
      <c r="H8" s="70">
        <v>13.5</v>
      </c>
      <c r="I8" s="70">
        <v>96.3</v>
      </c>
      <c r="J8" s="70">
        <v>96.3</v>
      </c>
    </row>
    <row r="9" spans="1:10" s="7" customFormat="1" ht="12.95" customHeight="1" x14ac:dyDescent="0.25">
      <c r="A9" s="69">
        <v>11</v>
      </c>
      <c r="B9" s="69" t="s">
        <v>91</v>
      </c>
      <c r="C9" s="70">
        <v>44.4</v>
      </c>
      <c r="D9" s="70">
        <v>44.1</v>
      </c>
      <c r="E9" s="70">
        <v>21.5</v>
      </c>
      <c r="F9" s="70">
        <v>21.5</v>
      </c>
      <c r="G9" s="70">
        <v>22.1</v>
      </c>
      <c r="H9" s="70">
        <v>23.4</v>
      </c>
      <c r="I9" s="70">
        <v>95.7</v>
      </c>
      <c r="J9" s="70">
        <v>96.6</v>
      </c>
    </row>
    <row r="10" spans="1:10" s="7" customFormat="1" ht="12.95" customHeight="1" x14ac:dyDescent="0.25">
      <c r="A10" s="69">
        <v>13</v>
      </c>
      <c r="B10" s="69" t="s">
        <v>54</v>
      </c>
      <c r="C10" s="70">
        <v>41.8</v>
      </c>
      <c r="D10" s="70">
        <v>41.2</v>
      </c>
      <c r="E10" s="70">
        <v>34.5</v>
      </c>
      <c r="F10" s="70">
        <v>35.200000000000003</v>
      </c>
      <c r="G10" s="70">
        <v>13.2</v>
      </c>
      <c r="H10" s="70">
        <v>13.9</v>
      </c>
      <c r="I10" s="70">
        <v>95</v>
      </c>
      <c r="J10" s="70">
        <v>93.8</v>
      </c>
    </row>
    <row r="11" spans="1:10" s="7" customFormat="1" ht="12.95" customHeight="1" x14ac:dyDescent="0.25">
      <c r="A11" s="69">
        <v>15</v>
      </c>
      <c r="B11" s="69" t="s">
        <v>136</v>
      </c>
      <c r="C11" s="70">
        <v>54</v>
      </c>
      <c r="D11" s="70">
        <v>55.2</v>
      </c>
      <c r="E11" s="70">
        <v>21.6</v>
      </c>
      <c r="F11" s="70">
        <v>20.3</v>
      </c>
      <c r="G11" s="70">
        <v>18.5</v>
      </c>
      <c r="H11" s="70">
        <v>17.3</v>
      </c>
      <c r="I11" s="70">
        <v>81.3</v>
      </c>
      <c r="J11" s="70">
        <v>81.8</v>
      </c>
    </row>
    <row r="12" spans="1:10" s="7" customFormat="1" ht="12.95" customHeight="1" x14ac:dyDescent="0.25">
      <c r="A12" s="69">
        <v>16</v>
      </c>
      <c r="B12" s="69" t="s">
        <v>93</v>
      </c>
      <c r="C12" s="70">
        <v>52.3</v>
      </c>
      <c r="D12" s="70">
        <v>51.5</v>
      </c>
      <c r="E12" s="70">
        <v>25.6</v>
      </c>
      <c r="F12" s="70">
        <v>26</v>
      </c>
      <c r="G12" s="70">
        <v>11.9</v>
      </c>
      <c r="H12" s="70">
        <v>12.8</v>
      </c>
      <c r="I12" s="70">
        <v>97.9</v>
      </c>
      <c r="J12" s="70">
        <v>97.8</v>
      </c>
    </row>
    <row r="13" spans="1:10" s="7" customFormat="1" ht="12.95" customHeight="1" x14ac:dyDescent="0.25">
      <c r="A13" s="69">
        <v>17</v>
      </c>
      <c r="B13" s="69" t="s">
        <v>58</v>
      </c>
      <c r="C13" s="70">
        <v>51.7</v>
      </c>
      <c r="D13" s="70">
        <v>51.6</v>
      </c>
      <c r="E13" s="70">
        <v>24.1</v>
      </c>
      <c r="F13" s="70">
        <v>23.5</v>
      </c>
      <c r="G13" s="70">
        <v>13.5</v>
      </c>
      <c r="H13" s="70">
        <v>13.2</v>
      </c>
      <c r="I13" s="70">
        <v>92.4</v>
      </c>
      <c r="J13" s="70">
        <v>92.8</v>
      </c>
    </row>
    <row r="14" spans="1:10" s="7" customFormat="1" ht="12.95" customHeight="1" x14ac:dyDescent="0.25">
      <c r="A14" s="69">
        <v>18</v>
      </c>
      <c r="B14" s="69" t="s">
        <v>94</v>
      </c>
      <c r="C14" s="70">
        <v>36.5</v>
      </c>
      <c r="D14" s="70">
        <v>33.700000000000003</v>
      </c>
      <c r="E14" s="70">
        <v>37</v>
      </c>
      <c r="F14" s="70">
        <v>36.799999999999997</v>
      </c>
      <c r="G14" s="70">
        <v>15.4</v>
      </c>
      <c r="H14" s="70">
        <v>16.3</v>
      </c>
      <c r="I14" s="70">
        <v>91.1</v>
      </c>
      <c r="J14" s="70">
        <v>91</v>
      </c>
    </row>
    <row r="15" spans="1:10" s="7" customFormat="1" ht="12.95" customHeight="1" x14ac:dyDescent="0.25">
      <c r="A15" s="69">
        <v>20</v>
      </c>
      <c r="B15" s="69" t="s">
        <v>60</v>
      </c>
      <c r="C15" s="70">
        <v>46.2</v>
      </c>
      <c r="D15" s="70">
        <v>45.8</v>
      </c>
      <c r="E15" s="70">
        <v>21.9</v>
      </c>
      <c r="F15" s="70">
        <v>22.7</v>
      </c>
      <c r="G15" s="70">
        <v>19.2</v>
      </c>
      <c r="H15" s="70">
        <v>19.5</v>
      </c>
      <c r="I15" s="70">
        <v>89.3</v>
      </c>
      <c r="J15" s="70">
        <v>90.6</v>
      </c>
    </row>
    <row r="16" spans="1:10" s="7" customFormat="1" ht="12.95" customHeight="1" x14ac:dyDescent="0.25">
      <c r="A16" s="69">
        <v>21</v>
      </c>
      <c r="B16" s="69" t="s">
        <v>95</v>
      </c>
      <c r="C16" s="70">
        <v>42.8</v>
      </c>
      <c r="D16" s="70">
        <v>45.5</v>
      </c>
      <c r="E16" s="70">
        <v>9</v>
      </c>
      <c r="F16" s="70">
        <v>9.8000000000000007</v>
      </c>
      <c r="G16" s="70">
        <v>33.6</v>
      </c>
      <c r="H16" s="70">
        <v>33.700000000000003</v>
      </c>
      <c r="I16" s="70">
        <v>85.8</v>
      </c>
      <c r="J16" s="70">
        <v>85.5</v>
      </c>
    </row>
    <row r="17" spans="1:10" s="7" customFormat="1" ht="12.95" customHeight="1" x14ac:dyDescent="0.25">
      <c r="A17" s="69">
        <v>22</v>
      </c>
      <c r="B17" s="69" t="s">
        <v>6</v>
      </c>
      <c r="C17" s="70">
        <v>53.4</v>
      </c>
      <c r="D17" s="70">
        <v>53.2</v>
      </c>
      <c r="E17" s="70">
        <v>24.4</v>
      </c>
      <c r="F17" s="70">
        <v>24.900000000000002</v>
      </c>
      <c r="G17" s="70">
        <v>12.2</v>
      </c>
      <c r="H17" s="70">
        <v>12.4</v>
      </c>
      <c r="I17" s="70">
        <v>97.2</v>
      </c>
      <c r="J17" s="70">
        <v>96.4</v>
      </c>
    </row>
    <row r="18" spans="1:10" s="7" customFormat="1" ht="12.95" customHeight="1" x14ac:dyDescent="0.25">
      <c r="A18" s="69">
        <v>23</v>
      </c>
      <c r="B18" s="69" t="s">
        <v>96</v>
      </c>
      <c r="C18" s="70">
        <v>46.9</v>
      </c>
      <c r="D18" s="70">
        <v>48.3</v>
      </c>
      <c r="E18" s="70">
        <v>24.5</v>
      </c>
      <c r="F18" s="70">
        <v>25.1</v>
      </c>
      <c r="G18" s="70">
        <v>13.6</v>
      </c>
      <c r="H18" s="70">
        <v>14.2</v>
      </c>
      <c r="I18" s="70">
        <v>90.4</v>
      </c>
      <c r="J18" s="70">
        <v>93</v>
      </c>
    </row>
    <row r="19" spans="1:10" s="7" customFormat="1" ht="12.95" customHeight="1" x14ac:dyDescent="0.25">
      <c r="A19" s="69">
        <v>24</v>
      </c>
      <c r="B19" s="69" t="s">
        <v>62</v>
      </c>
      <c r="C19" s="70">
        <v>58</v>
      </c>
      <c r="D19" s="70">
        <v>59.3</v>
      </c>
      <c r="E19" s="70">
        <v>20.5</v>
      </c>
      <c r="F19" s="70">
        <v>19.599999999999998</v>
      </c>
      <c r="G19" s="70">
        <v>11.6</v>
      </c>
      <c r="H19" s="70">
        <v>11.1</v>
      </c>
      <c r="I19" s="70">
        <v>95.8</v>
      </c>
      <c r="J19" s="70">
        <v>95.7</v>
      </c>
    </row>
    <row r="20" spans="1:10" s="7" customFormat="1" ht="12.95" customHeight="1" x14ac:dyDescent="0.25">
      <c r="A20" s="69">
        <v>25</v>
      </c>
      <c r="B20" s="69" t="s">
        <v>20</v>
      </c>
      <c r="C20" s="70">
        <v>42</v>
      </c>
      <c r="D20" s="70">
        <v>41.8</v>
      </c>
      <c r="E20" s="70">
        <v>33</v>
      </c>
      <c r="F20" s="70">
        <v>33.200000000000003</v>
      </c>
      <c r="G20" s="70">
        <v>12.7</v>
      </c>
      <c r="H20" s="70">
        <v>12.7</v>
      </c>
      <c r="I20" s="70">
        <v>94.8</v>
      </c>
      <c r="J20" s="70">
        <v>93.7</v>
      </c>
    </row>
    <row r="21" spans="1:10" s="7" customFormat="1" ht="12.95" customHeight="1" x14ac:dyDescent="0.25">
      <c r="A21" s="69">
        <v>26</v>
      </c>
      <c r="B21" s="69" t="s">
        <v>97</v>
      </c>
      <c r="C21" s="70">
        <v>52.3</v>
      </c>
      <c r="D21" s="70">
        <v>53.8</v>
      </c>
      <c r="E21" s="70">
        <v>20</v>
      </c>
      <c r="F21" s="70">
        <v>19.7</v>
      </c>
      <c r="G21" s="70">
        <v>17.8</v>
      </c>
      <c r="H21" s="70">
        <v>16.5</v>
      </c>
      <c r="I21" s="70">
        <v>91.2</v>
      </c>
      <c r="J21" s="70">
        <v>93.2</v>
      </c>
    </row>
    <row r="22" spans="1:10" s="7" customFormat="1" ht="12.95" customHeight="1" x14ac:dyDescent="0.25">
      <c r="A22" s="69">
        <v>27</v>
      </c>
      <c r="B22" s="69" t="s">
        <v>98</v>
      </c>
      <c r="C22" s="70">
        <v>61</v>
      </c>
      <c r="D22" s="70">
        <v>64.2</v>
      </c>
      <c r="E22" s="70">
        <v>16.899999999999999</v>
      </c>
      <c r="F22" s="70">
        <v>17.100000000000001</v>
      </c>
      <c r="G22" s="70">
        <v>13.2</v>
      </c>
      <c r="H22" s="70">
        <v>12.7</v>
      </c>
      <c r="I22" s="70">
        <v>95.1</v>
      </c>
      <c r="J22" s="70">
        <v>95.9</v>
      </c>
    </row>
    <row r="23" spans="1:10" s="7" customFormat="1" ht="12.95" customHeight="1" x14ac:dyDescent="0.25">
      <c r="A23" s="69">
        <v>28</v>
      </c>
      <c r="B23" s="69" t="s">
        <v>1</v>
      </c>
      <c r="C23" s="70">
        <v>51</v>
      </c>
      <c r="D23" s="70">
        <v>51.4</v>
      </c>
      <c r="E23" s="70">
        <v>26.3</v>
      </c>
      <c r="F23" s="70">
        <v>26.1</v>
      </c>
      <c r="G23" s="70">
        <v>12.5</v>
      </c>
      <c r="H23" s="70">
        <v>12.7</v>
      </c>
      <c r="I23" s="70">
        <v>92.1</v>
      </c>
      <c r="J23" s="70">
        <v>92.9</v>
      </c>
    </row>
    <row r="24" spans="1:10" s="7" customFormat="1" ht="12.95" customHeight="1" x14ac:dyDescent="0.25">
      <c r="A24" s="69">
        <v>29</v>
      </c>
      <c r="B24" s="69" t="s">
        <v>67</v>
      </c>
      <c r="C24" s="70">
        <v>56.2</v>
      </c>
      <c r="D24" s="70">
        <v>55.5</v>
      </c>
      <c r="E24" s="70">
        <v>22.9</v>
      </c>
      <c r="F24" s="70">
        <v>22.3</v>
      </c>
      <c r="G24" s="70">
        <v>12.1</v>
      </c>
      <c r="H24" s="70">
        <v>12.3</v>
      </c>
      <c r="I24" s="70">
        <v>97.5</v>
      </c>
      <c r="J24" s="70">
        <v>97.4</v>
      </c>
    </row>
    <row r="25" spans="1:10" s="7" customFormat="1" ht="12.95" customHeight="1" x14ac:dyDescent="0.25">
      <c r="A25" s="69">
        <v>30</v>
      </c>
      <c r="B25" s="69" t="s">
        <v>68</v>
      </c>
      <c r="C25" s="70">
        <v>59.1</v>
      </c>
      <c r="D25" s="70">
        <v>58.4</v>
      </c>
      <c r="E25" s="70">
        <v>24.4</v>
      </c>
      <c r="F25" s="70">
        <v>24.9</v>
      </c>
      <c r="G25" s="70">
        <v>8.9</v>
      </c>
      <c r="H25" s="70">
        <v>9</v>
      </c>
      <c r="I25" s="70">
        <v>95.8</v>
      </c>
      <c r="J25" s="70">
        <v>97.5</v>
      </c>
    </row>
    <row r="26" spans="1:10" s="7" customFormat="1" ht="12.95" customHeight="1" x14ac:dyDescent="0.25">
      <c r="A26" s="69">
        <v>31</v>
      </c>
      <c r="B26" s="69" t="s">
        <v>99</v>
      </c>
      <c r="C26" s="70">
        <v>47</v>
      </c>
      <c r="D26" s="70">
        <v>46</v>
      </c>
      <c r="E26" s="70">
        <v>28.6</v>
      </c>
      <c r="F26" s="70">
        <v>28.7</v>
      </c>
      <c r="G26" s="70">
        <v>15</v>
      </c>
      <c r="H26" s="70">
        <v>15.2</v>
      </c>
      <c r="I26" s="70">
        <v>93.7</v>
      </c>
      <c r="J26" s="70">
        <v>89.1</v>
      </c>
    </row>
    <row r="27" spans="1:10" s="7" customFormat="1" ht="12.95" customHeight="1" x14ac:dyDescent="0.25">
      <c r="A27" s="69">
        <v>32</v>
      </c>
      <c r="B27" s="69" t="s">
        <v>100</v>
      </c>
      <c r="C27" s="70">
        <v>38.6</v>
      </c>
      <c r="D27" s="70">
        <v>42.8</v>
      </c>
      <c r="E27" s="70">
        <v>20.9</v>
      </c>
      <c r="F27" s="70">
        <v>24.9</v>
      </c>
      <c r="G27" s="70">
        <v>16.600000000000001</v>
      </c>
      <c r="H27" s="70">
        <v>18</v>
      </c>
      <c r="I27" s="70">
        <v>92</v>
      </c>
      <c r="J27" s="70">
        <v>93.8</v>
      </c>
    </row>
    <row r="28" spans="1:10" s="8" customFormat="1" ht="12.95" customHeight="1" x14ac:dyDescent="0.25">
      <c r="A28" s="69">
        <v>33</v>
      </c>
      <c r="B28" s="69" t="s">
        <v>137</v>
      </c>
      <c r="C28" s="70">
        <v>50.3</v>
      </c>
      <c r="D28" s="70">
        <v>50</v>
      </c>
      <c r="E28" s="70">
        <v>28.5</v>
      </c>
      <c r="F28" s="70">
        <v>25.900000000000002</v>
      </c>
      <c r="G28" s="70">
        <v>9.4</v>
      </c>
      <c r="H28" s="70">
        <v>9.6999999999999993</v>
      </c>
      <c r="I28" s="70">
        <v>95</v>
      </c>
      <c r="J28" s="70">
        <v>92</v>
      </c>
    </row>
    <row r="29" spans="1:10" s="7" customFormat="1" ht="12.95" customHeight="1" x14ac:dyDescent="0.25">
      <c r="A29" s="69">
        <v>35</v>
      </c>
      <c r="B29" s="69" t="s">
        <v>39</v>
      </c>
      <c r="C29" s="70">
        <v>70.8</v>
      </c>
      <c r="D29" s="70">
        <v>67.900000000000006</v>
      </c>
      <c r="E29" s="70">
        <v>8.6999999999999993</v>
      </c>
      <c r="F29" s="70">
        <v>8.6</v>
      </c>
      <c r="G29" s="70">
        <v>6.9</v>
      </c>
      <c r="H29" s="70">
        <v>6.3</v>
      </c>
      <c r="I29" s="70">
        <v>89.7</v>
      </c>
      <c r="J29" s="70">
        <v>89.7</v>
      </c>
    </row>
    <row r="30" spans="1:10" s="7" customFormat="1" ht="12.95" customHeight="1" x14ac:dyDescent="0.25">
      <c r="A30" s="69">
        <v>36</v>
      </c>
      <c r="B30" s="69" t="s">
        <v>102</v>
      </c>
      <c r="C30" s="70">
        <v>51.6</v>
      </c>
      <c r="D30" s="70">
        <v>56.7</v>
      </c>
      <c r="E30" s="70">
        <v>16.2</v>
      </c>
      <c r="F30" s="70">
        <v>14.9</v>
      </c>
      <c r="G30" s="70">
        <v>17.2</v>
      </c>
      <c r="H30" s="70">
        <v>12.8</v>
      </c>
      <c r="I30" s="70">
        <v>94.1</v>
      </c>
      <c r="J30" s="70">
        <v>92.9</v>
      </c>
    </row>
    <row r="31" spans="1:10" s="7" customFormat="1" ht="12.95" customHeight="1" x14ac:dyDescent="0.25">
      <c r="A31" s="69">
        <v>37</v>
      </c>
      <c r="B31" s="69" t="s">
        <v>103</v>
      </c>
      <c r="C31" s="70">
        <v>21.1</v>
      </c>
      <c r="D31" s="70">
        <v>19.600000000000001</v>
      </c>
      <c r="E31" s="70">
        <v>37.799999999999997</v>
      </c>
      <c r="F31" s="70">
        <v>38.6</v>
      </c>
      <c r="G31" s="70">
        <v>22.3</v>
      </c>
      <c r="H31" s="70">
        <v>23.2</v>
      </c>
      <c r="I31" s="70">
        <v>95.2</v>
      </c>
      <c r="J31" s="70">
        <v>95.8</v>
      </c>
    </row>
    <row r="32" spans="1:10" s="7" customFormat="1" ht="12.95" customHeight="1" x14ac:dyDescent="0.25">
      <c r="A32" s="69">
        <v>38</v>
      </c>
      <c r="B32" s="69" t="s">
        <v>104</v>
      </c>
      <c r="C32" s="70">
        <v>49.7</v>
      </c>
      <c r="D32" s="70">
        <v>53</v>
      </c>
      <c r="E32" s="70">
        <v>18.3</v>
      </c>
      <c r="F32" s="70">
        <v>17.5</v>
      </c>
      <c r="G32" s="70">
        <v>15.5</v>
      </c>
      <c r="H32" s="70">
        <v>14.8</v>
      </c>
      <c r="I32" s="70">
        <v>93</v>
      </c>
      <c r="J32" s="70">
        <v>95.8</v>
      </c>
    </row>
    <row r="33" spans="1:10" s="7" customFormat="1" ht="12.95" customHeight="1" x14ac:dyDescent="0.25">
      <c r="A33" s="69">
        <v>41</v>
      </c>
      <c r="B33" s="69" t="s">
        <v>105</v>
      </c>
      <c r="C33" s="70">
        <v>54</v>
      </c>
      <c r="D33" s="70">
        <v>55.2</v>
      </c>
      <c r="E33" s="70">
        <v>28.4</v>
      </c>
      <c r="F33" s="70">
        <v>27.700000000000003</v>
      </c>
      <c r="G33" s="70">
        <v>8.4</v>
      </c>
      <c r="H33" s="70">
        <v>8.4</v>
      </c>
      <c r="I33" s="70">
        <v>95.2</v>
      </c>
      <c r="J33" s="70">
        <v>95.3</v>
      </c>
    </row>
    <row r="34" spans="1:10" s="7" customFormat="1" ht="12.95" customHeight="1" x14ac:dyDescent="0.25">
      <c r="A34" s="69">
        <v>42</v>
      </c>
      <c r="B34" s="69" t="s">
        <v>106</v>
      </c>
      <c r="C34" s="70">
        <v>37.5</v>
      </c>
      <c r="D34" s="70">
        <v>37.6</v>
      </c>
      <c r="E34" s="70">
        <v>38</v>
      </c>
      <c r="F34" s="70">
        <v>39.4</v>
      </c>
      <c r="G34" s="70">
        <v>13.4</v>
      </c>
      <c r="H34" s="70">
        <v>12.9</v>
      </c>
      <c r="I34" s="70">
        <v>95.4</v>
      </c>
      <c r="J34" s="70">
        <v>95.2</v>
      </c>
    </row>
    <row r="35" spans="1:10" s="7" customFormat="1" ht="12.95" customHeight="1" x14ac:dyDescent="0.25">
      <c r="A35" s="69">
        <v>43</v>
      </c>
      <c r="B35" s="69" t="s">
        <v>107</v>
      </c>
      <c r="C35" s="70">
        <v>45</v>
      </c>
      <c r="D35" s="70">
        <v>45.8</v>
      </c>
      <c r="E35" s="70">
        <v>36.799999999999997</v>
      </c>
      <c r="F35" s="70">
        <v>36.6</v>
      </c>
      <c r="G35" s="70">
        <v>8.9</v>
      </c>
      <c r="H35" s="70">
        <v>9</v>
      </c>
      <c r="I35" s="70">
        <v>97</v>
      </c>
      <c r="J35" s="70">
        <v>97.4</v>
      </c>
    </row>
    <row r="36" spans="1:10" s="8" customFormat="1" ht="12.95" customHeight="1" x14ac:dyDescent="0.25">
      <c r="A36" s="66" t="s">
        <v>40</v>
      </c>
      <c r="B36" s="67"/>
      <c r="C36" s="68"/>
      <c r="D36" s="68"/>
      <c r="E36" s="68"/>
      <c r="F36" s="68"/>
      <c r="G36" s="68"/>
      <c r="H36" s="68"/>
      <c r="I36" s="68"/>
      <c r="J36" s="68"/>
    </row>
    <row r="37" spans="1:10" s="7" customFormat="1" ht="12.95" customHeight="1" x14ac:dyDescent="0.25">
      <c r="A37" s="69">
        <v>45</v>
      </c>
      <c r="B37" s="69" t="s">
        <v>109</v>
      </c>
      <c r="C37" s="70">
        <v>86.2</v>
      </c>
      <c r="D37" s="70">
        <v>86.2</v>
      </c>
      <c r="E37" s="70">
        <v>4.8</v>
      </c>
      <c r="F37" s="70">
        <v>4.5</v>
      </c>
      <c r="G37" s="70">
        <v>6.7</v>
      </c>
      <c r="H37" s="70">
        <v>7</v>
      </c>
      <c r="I37" s="70">
        <v>98.9</v>
      </c>
      <c r="J37" s="70">
        <v>98.7</v>
      </c>
    </row>
    <row r="38" spans="1:10" s="7" customFormat="1" ht="12.95" customHeight="1" x14ac:dyDescent="0.25">
      <c r="A38" s="69">
        <v>46</v>
      </c>
      <c r="B38" s="69" t="s">
        <v>110</v>
      </c>
      <c r="C38" s="70">
        <v>91.8</v>
      </c>
      <c r="D38" s="70">
        <v>92</v>
      </c>
      <c r="E38" s="70">
        <v>1.6</v>
      </c>
      <c r="F38" s="70">
        <v>1.5</v>
      </c>
      <c r="G38" s="70">
        <v>4.8</v>
      </c>
      <c r="H38" s="70">
        <v>4.4000000000000004</v>
      </c>
      <c r="I38" s="70">
        <v>98.4</v>
      </c>
      <c r="J38" s="70">
        <v>98.2</v>
      </c>
    </row>
    <row r="39" spans="1:10" s="7" customFormat="1" ht="12.95" customHeight="1" x14ac:dyDescent="0.25">
      <c r="A39" s="69">
        <v>47</v>
      </c>
      <c r="B39" s="69" t="s">
        <v>111</v>
      </c>
      <c r="C39" s="70">
        <v>65.599999999999994</v>
      </c>
      <c r="D39" s="70">
        <v>64.900000000000006</v>
      </c>
      <c r="E39" s="70">
        <v>16</v>
      </c>
      <c r="F39" s="70">
        <v>16.399999999999999</v>
      </c>
      <c r="G39" s="70">
        <v>12.3</v>
      </c>
      <c r="H39" s="70">
        <v>12.8</v>
      </c>
      <c r="I39" s="70">
        <v>96.1</v>
      </c>
      <c r="J39" s="70">
        <v>95.6</v>
      </c>
    </row>
    <row r="40" spans="1:10" s="7" customFormat="1" ht="12.95" customHeight="1" x14ac:dyDescent="0.25">
      <c r="A40" s="69">
        <v>49</v>
      </c>
      <c r="B40" s="69" t="s">
        <v>112</v>
      </c>
      <c r="C40" s="70">
        <v>22.7</v>
      </c>
      <c r="D40" s="70">
        <v>24</v>
      </c>
      <c r="E40" s="70">
        <v>36.6</v>
      </c>
      <c r="F40" s="70">
        <v>36.5</v>
      </c>
      <c r="G40" s="70">
        <v>19.7</v>
      </c>
      <c r="H40" s="70">
        <v>17.399999999999999</v>
      </c>
      <c r="I40" s="70">
        <v>56.6</v>
      </c>
      <c r="J40" s="70">
        <v>55.9</v>
      </c>
    </row>
    <row r="41" spans="1:10" s="7" customFormat="1" ht="12.95" customHeight="1" x14ac:dyDescent="0.25">
      <c r="A41" s="69">
        <v>52</v>
      </c>
      <c r="B41" s="69" t="s">
        <v>113</v>
      </c>
      <c r="C41" s="70">
        <v>49.3</v>
      </c>
      <c r="D41" s="70">
        <v>50.4</v>
      </c>
      <c r="E41" s="70">
        <v>24.3</v>
      </c>
      <c r="F41" s="70">
        <v>24.6</v>
      </c>
      <c r="G41" s="70">
        <v>15.6</v>
      </c>
      <c r="H41" s="70">
        <v>14</v>
      </c>
      <c r="I41" s="70">
        <v>88.5</v>
      </c>
      <c r="J41" s="70">
        <v>89.4</v>
      </c>
    </row>
    <row r="42" spans="1:10" s="7" customFormat="1" ht="12.95" customHeight="1" x14ac:dyDescent="0.25">
      <c r="A42" s="69">
        <v>55</v>
      </c>
      <c r="B42" s="69" t="s">
        <v>114</v>
      </c>
      <c r="C42" s="70">
        <v>13.1</v>
      </c>
      <c r="D42" s="70">
        <v>12.5</v>
      </c>
      <c r="E42" s="70">
        <v>38.6</v>
      </c>
      <c r="F42" s="70">
        <v>38</v>
      </c>
      <c r="G42" s="70">
        <v>31.8</v>
      </c>
      <c r="H42" s="70">
        <v>31.4</v>
      </c>
      <c r="I42" s="70">
        <v>84.6</v>
      </c>
      <c r="J42" s="70">
        <v>81.5</v>
      </c>
    </row>
    <row r="43" spans="1:10" s="7" customFormat="1" ht="12.95" customHeight="1" x14ac:dyDescent="0.25">
      <c r="A43" s="69">
        <v>56</v>
      </c>
      <c r="B43" s="69" t="s">
        <v>115</v>
      </c>
      <c r="C43" s="70">
        <v>29</v>
      </c>
      <c r="D43" s="70">
        <v>28.6</v>
      </c>
      <c r="E43" s="70">
        <v>41.1</v>
      </c>
      <c r="F43" s="70">
        <v>40.4</v>
      </c>
      <c r="G43" s="70">
        <v>22.4</v>
      </c>
      <c r="H43" s="70">
        <v>22.2</v>
      </c>
      <c r="I43" s="70">
        <v>83.7</v>
      </c>
      <c r="J43" s="70">
        <v>89.3</v>
      </c>
    </row>
    <row r="44" spans="1:10" s="7" customFormat="1" ht="12.95" customHeight="1" x14ac:dyDescent="0.25">
      <c r="A44" s="69">
        <v>58</v>
      </c>
      <c r="B44" s="69" t="s">
        <v>116</v>
      </c>
      <c r="C44" s="70">
        <v>32.9</v>
      </c>
      <c r="D44" s="70">
        <v>33.5</v>
      </c>
      <c r="E44" s="70">
        <v>33.799999999999997</v>
      </c>
      <c r="F44" s="70">
        <v>34.1</v>
      </c>
      <c r="G44" s="70">
        <v>21.6</v>
      </c>
      <c r="H44" s="70">
        <v>22.3</v>
      </c>
      <c r="I44" s="70">
        <v>86.9</v>
      </c>
      <c r="J44" s="70">
        <v>91.5</v>
      </c>
    </row>
    <row r="45" spans="1:10" s="7" customFormat="1" ht="12.95" customHeight="1" x14ac:dyDescent="0.25">
      <c r="A45" s="69">
        <v>59</v>
      </c>
      <c r="B45" s="69" t="s">
        <v>138</v>
      </c>
      <c r="C45" s="70">
        <v>34.6</v>
      </c>
      <c r="D45" s="70">
        <v>32.9</v>
      </c>
      <c r="E45" s="70">
        <v>23.2</v>
      </c>
      <c r="F45" s="70">
        <v>23.6</v>
      </c>
      <c r="G45" s="70">
        <v>33.9</v>
      </c>
      <c r="H45" s="70">
        <v>35.4</v>
      </c>
      <c r="I45" s="70">
        <v>90.7</v>
      </c>
      <c r="J45" s="70">
        <v>90.1</v>
      </c>
    </row>
    <row r="46" spans="1:10" s="7" customFormat="1" ht="12.95" customHeight="1" x14ac:dyDescent="0.25">
      <c r="A46" s="69">
        <v>61</v>
      </c>
      <c r="B46" s="69" t="s">
        <v>139</v>
      </c>
      <c r="C46" s="70">
        <v>34.700000000000003</v>
      </c>
      <c r="D46" s="70">
        <v>33.4</v>
      </c>
      <c r="E46" s="70">
        <v>17.7</v>
      </c>
      <c r="F46" s="70">
        <v>18.600000000000001</v>
      </c>
      <c r="G46" s="70">
        <v>24.2</v>
      </c>
      <c r="H46" s="70">
        <v>24.4</v>
      </c>
      <c r="I46" s="70">
        <v>82.9</v>
      </c>
      <c r="J46" s="70">
        <v>91.3</v>
      </c>
    </row>
    <row r="47" spans="1:10" s="7" customFormat="1" ht="12.95" customHeight="1" x14ac:dyDescent="0.25">
      <c r="A47" s="69">
        <v>62</v>
      </c>
      <c r="B47" s="69" t="s">
        <v>117</v>
      </c>
      <c r="C47" s="70">
        <v>23.7</v>
      </c>
      <c r="D47" s="70">
        <v>23.9</v>
      </c>
      <c r="E47" s="70">
        <v>38.5</v>
      </c>
      <c r="F47" s="70">
        <v>39.1</v>
      </c>
      <c r="G47" s="70">
        <v>25.4</v>
      </c>
      <c r="H47" s="70">
        <v>25.1</v>
      </c>
      <c r="I47" s="70">
        <v>94.7</v>
      </c>
      <c r="J47" s="70">
        <v>94.6</v>
      </c>
    </row>
    <row r="48" spans="1:10" s="7" customFormat="1" ht="12.95" customHeight="1" x14ac:dyDescent="0.25">
      <c r="A48" s="69">
        <v>68</v>
      </c>
      <c r="B48" s="69" t="s">
        <v>78</v>
      </c>
      <c r="C48" s="70">
        <v>5.0999999999999996</v>
      </c>
      <c r="D48" s="70">
        <v>6</v>
      </c>
      <c r="E48" s="70">
        <v>27.3</v>
      </c>
      <c r="F48" s="70">
        <v>28.1</v>
      </c>
      <c r="G48" s="70">
        <v>32.6</v>
      </c>
      <c r="H48" s="70">
        <v>32.700000000000003</v>
      </c>
      <c r="I48" s="70">
        <v>89.7</v>
      </c>
      <c r="J48" s="70">
        <v>90.1</v>
      </c>
    </row>
    <row r="49" spans="1:10" s="7" customFormat="1" ht="12.95" customHeight="1" x14ac:dyDescent="0.25">
      <c r="A49" s="69">
        <v>69</v>
      </c>
      <c r="B49" s="69" t="s">
        <v>118</v>
      </c>
      <c r="C49" s="70">
        <v>14.9</v>
      </c>
      <c r="D49" s="70">
        <v>17.899999999999999</v>
      </c>
      <c r="E49" s="70">
        <v>56.4</v>
      </c>
      <c r="F49" s="70">
        <v>56</v>
      </c>
      <c r="G49" s="70">
        <v>19.100000000000001</v>
      </c>
      <c r="H49" s="70">
        <v>18.3</v>
      </c>
      <c r="I49" s="70">
        <v>96.7</v>
      </c>
      <c r="J49" s="70">
        <v>96.3</v>
      </c>
    </row>
    <row r="50" spans="1:10" s="7" customFormat="1" ht="12.95" customHeight="1" x14ac:dyDescent="0.25">
      <c r="A50" s="69">
        <v>70</v>
      </c>
      <c r="B50" s="69" t="s">
        <v>119</v>
      </c>
      <c r="C50" s="70">
        <v>13.4</v>
      </c>
      <c r="D50" s="70">
        <v>13.2</v>
      </c>
      <c r="E50" s="70">
        <v>32.5</v>
      </c>
      <c r="F50" s="70">
        <v>34.6</v>
      </c>
      <c r="G50" s="70">
        <v>33.700000000000003</v>
      </c>
      <c r="H50" s="70">
        <v>36.5</v>
      </c>
      <c r="I50" s="70">
        <v>51.3</v>
      </c>
      <c r="J50" s="70">
        <v>73.599999999999994</v>
      </c>
    </row>
    <row r="51" spans="1:10" s="7" customFormat="1" ht="12.95" customHeight="1" x14ac:dyDescent="0.25">
      <c r="A51" s="69">
        <v>71</v>
      </c>
      <c r="B51" s="69" t="s">
        <v>120</v>
      </c>
      <c r="C51" s="70">
        <v>54.6</v>
      </c>
      <c r="D51" s="70">
        <v>54.2</v>
      </c>
      <c r="E51" s="70">
        <v>27.8</v>
      </c>
      <c r="F51" s="70">
        <v>30.5</v>
      </c>
      <c r="G51" s="70">
        <v>9.1999999999999993</v>
      </c>
      <c r="H51" s="70">
        <v>9.5</v>
      </c>
      <c r="I51" s="70">
        <v>94.8</v>
      </c>
      <c r="J51" s="70">
        <v>95.1</v>
      </c>
    </row>
    <row r="52" spans="1:10" s="7" customFormat="1" ht="12.95" customHeight="1" x14ac:dyDescent="0.25">
      <c r="A52" s="69">
        <v>72</v>
      </c>
      <c r="B52" s="69" t="s">
        <v>32</v>
      </c>
      <c r="C52" s="70">
        <v>38.799999999999997</v>
      </c>
      <c r="D52" s="70">
        <v>37.4</v>
      </c>
      <c r="E52" s="70">
        <v>14.1</v>
      </c>
      <c r="F52" s="70">
        <v>13.2</v>
      </c>
      <c r="G52" s="70">
        <v>29.9</v>
      </c>
      <c r="H52" s="70">
        <v>31</v>
      </c>
      <c r="I52" s="70">
        <v>81.2</v>
      </c>
      <c r="J52" s="70">
        <v>75.3</v>
      </c>
    </row>
    <row r="53" spans="1:10" s="7" customFormat="1" ht="12.95" customHeight="1" x14ac:dyDescent="0.25">
      <c r="A53" s="69">
        <v>73</v>
      </c>
      <c r="B53" s="69" t="s">
        <v>140</v>
      </c>
      <c r="C53" s="70">
        <v>61.8</v>
      </c>
      <c r="D53" s="70">
        <v>61.4</v>
      </c>
      <c r="E53" s="70">
        <v>21.3</v>
      </c>
      <c r="F53" s="70">
        <v>21.6</v>
      </c>
      <c r="G53" s="70">
        <v>11.8</v>
      </c>
      <c r="H53" s="70">
        <v>12.6</v>
      </c>
      <c r="I53" s="70">
        <v>97.1</v>
      </c>
      <c r="J53" s="70">
        <v>96.6</v>
      </c>
    </row>
    <row r="54" spans="1:10" s="7" customFormat="1" ht="12.95" customHeight="1" x14ac:dyDescent="0.25">
      <c r="A54" s="69">
        <v>74</v>
      </c>
      <c r="B54" s="69" t="s">
        <v>141</v>
      </c>
      <c r="C54" s="70">
        <v>38.1</v>
      </c>
      <c r="D54" s="70">
        <v>38.6</v>
      </c>
      <c r="E54" s="70">
        <v>33.9</v>
      </c>
      <c r="F54" s="70">
        <v>35.1</v>
      </c>
      <c r="G54" s="70">
        <v>16.100000000000001</v>
      </c>
      <c r="H54" s="70">
        <v>16.399999999999999</v>
      </c>
      <c r="I54" s="70">
        <v>95.6</v>
      </c>
      <c r="J54" s="70">
        <v>95.7</v>
      </c>
    </row>
    <row r="55" spans="1:10" s="7" customFormat="1" ht="12.95" customHeight="1" x14ac:dyDescent="0.25">
      <c r="A55" s="69">
        <v>75</v>
      </c>
      <c r="B55" s="69" t="s">
        <v>142</v>
      </c>
      <c r="C55" s="70">
        <v>31.3</v>
      </c>
      <c r="D55" s="70">
        <v>31</v>
      </c>
      <c r="E55" s="70">
        <v>49.6</v>
      </c>
      <c r="F55" s="70">
        <v>51.7</v>
      </c>
      <c r="G55" s="70">
        <v>11.7</v>
      </c>
      <c r="H55" s="70">
        <v>10.7</v>
      </c>
      <c r="I55" s="70">
        <v>99.1</v>
      </c>
      <c r="J55" s="70">
        <v>98.8</v>
      </c>
    </row>
    <row r="56" spans="1:10" s="7" customFormat="1" ht="12.95" customHeight="1" x14ac:dyDescent="0.25">
      <c r="A56" s="69">
        <v>77</v>
      </c>
      <c r="B56" s="69" t="s">
        <v>121</v>
      </c>
      <c r="C56" s="70">
        <v>43</v>
      </c>
      <c r="D56" s="70">
        <v>40.700000000000003</v>
      </c>
      <c r="E56" s="70">
        <v>16.100000000000001</v>
      </c>
      <c r="F56" s="70">
        <v>18.8</v>
      </c>
      <c r="G56" s="70">
        <v>17.7</v>
      </c>
      <c r="H56" s="70">
        <v>18.399999999999999</v>
      </c>
      <c r="I56" s="70">
        <v>74.900000000000006</v>
      </c>
      <c r="J56" s="70">
        <v>77.7</v>
      </c>
    </row>
    <row r="57" spans="1:10" s="7" customFormat="1" ht="12.95" customHeight="1" x14ac:dyDescent="0.25">
      <c r="A57" s="69">
        <v>78</v>
      </c>
      <c r="B57" s="69" t="s">
        <v>122</v>
      </c>
      <c r="C57" s="70">
        <v>67.8</v>
      </c>
      <c r="D57" s="70">
        <v>67.099999999999994</v>
      </c>
      <c r="E57" s="70">
        <v>16.3</v>
      </c>
      <c r="F57" s="70">
        <v>16.7</v>
      </c>
      <c r="G57" s="70">
        <v>12.6</v>
      </c>
      <c r="H57" s="70">
        <v>12.6</v>
      </c>
      <c r="I57" s="70">
        <v>98.9</v>
      </c>
      <c r="J57" s="70">
        <v>99.5</v>
      </c>
    </row>
    <row r="58" spans="1:10" s="7" customFormat="1" ht="12.95" customHeight="1" x14ac:dyDescent="0.25">
      <c r="A58" s="69">
        <v>79</v>
      </c>
      <c r="B58" s="69" t="s">
        <v>123</v>
      </c>
      <c r="C58" s="70">
        <v>75</v>
      </c>
      <c r="D58" s="70">
        <v>74.2</v>
      </c>
      <c r="E58" s="70">
        <v>14</v>
      </c>
      <c r="F58" s="70">
        <v>13.7</v>
      </c>
      <c r="G58" s="70">
        <v>8.4</v>
      </c>
      <c r="H58" s="70">
        <v>9.1</v>
      </c>
      <c r="I58" s="70">
        <v>95.5</v>
      </c>
      <c r="J58" s="70">
        <v>95.3</v>
      </c>
    </row>
    <row r="59" spans="1:10" s="7" customFormat="1" ht="12.95" customHeight="1" x14ac:dyDescent="0.25">
      <c r="A59" s="69">
        <v>80</v>
      </c>
      <c r="B59" s="69" t="s">
        <v>143</v>
      </c>
      <c r="C59" s="70">
        <v>5.3</v>
      </c>
      <c r="D59" s="70">
        <v>5.7</v>
      </c>
      <c r="E59" s="70">
        <v>73.8</v>
      </c>
      <c r="F59" s="70">
        <v>73.099999999999994</v>
      </c>
      <c r="G59" s="70">
        <v>14.4</v>
      </c>
      <c r="H59" s="70">
        <v>15</v>
      </c>
      <c r="I59" s="70">
        <v>96.9</v>
      </c>
      <c r="J59" s="70">
        <v>96.6</v>
      </c>
    </row>
    <row r="60" spans="1:10" s="7" customFormat="1" ht="12.95" customHeight="1" x14ac:dyDescent="0.25">
      <c r="A60" s="69">
        <v>81</v>
      </c>
      <c r="B60" s="69" t="s">
        <v>124</v>
      </c>
      <c r="C60" s="70">
        <v>22.8</v>
      </c>
      <c r="D60" s="70">
        <v>21.9</v>
      </c>
      <c r="E60" s="70">
        <v>58.5</v>
      </c>
      <c r="F60" s="70">
        <v>59.5</v>
      </c>
      <c r="G60" s="70">
        <v>12.4</v>
      </c>
      <c r="H60" s="70">
        <v>12.7</v>
      </c>
      <c r="I60" s="70">
        <v>98.8</v>
      </c>
      <c r="J60" s="70">
        <v>98.6</v>
      </c>
    </row>
    <row r="61" spans="1:10" s="7" customFormat="1" ht="12.95" customHeight="1" x14ac:dyDescent="0.25">
      <c r="A61" s="69">
        <v>82</v>
      </c>
      <c r="B61" s="69" t="s">
        <v>125</v>
      </c>
      <c r="C61" s="70">
        <v>28.2</v>
      </c>
      <c r="D61" s="70">
        <v>28.6</v>
      </c>
      <c r="E61" s="70">
        <v>37.299999999999997</v>
      </c>
      <c r="F61" s="70">
        <v>36.200000000000003</v>
      </c>
      <c r="G61" s="70">
        <v>20</v>
      </c>
      <c r="H61" s="70">
        <v>19.3</v>
      </c>
      <c r="I61" s="70">
        <v>94.5</v>
      </c>
      <c r="J61" s="70">
        <v>94.2</v>
      </c>
    </row>
    <row r="62" spans="1:10" s="7" customFormat="1" ht="12.95" customHeight="1" x14ac:dyDescent="0.25">
      <c r="A62" s="69">
        <v>85</v>
      </c>
      <c r="B62" s="69" t="s">
        <v>82</v>
      </c>
      <c r="C62" s="70">
        <v>7.3</v>
      </c>
      <c r="D62" s="70">
        <v>7.4</v>
      </c>
      <c r="E62" s="70">
        <v>64.599999999999994</v>
      </c>
      <c r="F62" s="70">
        <v>64.5</v>
      </c>
      <c r="G62" s="70">
        <v>20.5</v>
      </c>
      <c r="H62" s="70">
        <v>20.6</v>
      </c>
      <c r="I62" s="70">
        <v>67.599999999999994</v>
      </c>
      <c r="J62" s="70">
        <v>67.5</v>
      </c>
    </row>
    <row r="63" spans="1:10" s="7" customFormat="1" ht="12.95" customHeight="1" x14ac:dyDescent="0.25">
      <c r="A63" s="69">
        <v>87</v>
      </c>
      <c r="B63" s="69" t="s">
        <v>126</v>
      </c>
      <c r="C63" s="70">
        <v>9.6</v>
      </c>
      <c r="D63" s="70">
        <v>9.1</v>
      </c>
      <c r="E63" s="70">
        <v>66.3</v>
      </c>
      <c r="F63" s="70">
        <v>65.5</v>
      </c>
      <c r="G63" s="70">
        <v>13.9</v>
      </c>
      <c r="H63" s="70">
        <v>14.2</v>
      </c>
      <c r="I63" s="70">
        <v>84.7</v>
      </c>
      <c r="J63" s="70">
        <v>87.1</v>
      </c>
    </row>
    <row r="64" spans="1:10" s="7" customFormat="1" ht="12.95" customHeight="1" x14ac:dyDescent="0.25">
      <c r="A64" s="69">
        <v>88</v>
      </c>
      <c r="B64" s="69" t="s">
        <v>144</v>
      </c>
      <c r="C64" s="70">
        <v>5.7</v>
      </c>
      <c r="D64" s="70">
        <v>5.7</v>
      </c>
      <c r="E64" s="70">
        <v>72.900000000000006</v>
      </c>
      <c r="F64" s="70">
        <v>73.7</v>
      </c>
      <c r="G64" s="70">
        <v>14.7</v>
      </c>
      <c r="H64" s="70">
        <v>15</v>
      </c>
      <c r="I64" s="70">
        <v>60.8</v>
      </c>
      <c r="J64" s="70">
        <v>62</v>
      </c>
    </row>
    <row r="65" spans="1:10" s="7" customFormat="1" ht="12.95" customHeight="1" x14ac:dyDescent="0.25">
      <c r="A65" s="69">
        <v>90</v>
      </c>
      <c r="B65" s="69" t="s">
        <v>127</v>
      </c>
      <c r="C65" s="70">
        <v>15.1</v>
      </c>
      <c r="D65" s="70">
        <v>15.3</v>
      </c>
      <c r="E65" s="70">
        <v>61.5</v>
      </c>
      <c r="F65" s="70">
        <v>59.5</v>
      </c>
      <c r="G65" s="70">
        <v>17.399999999999999</v>
      </c>
      <c r="H65" s="70">
        <v>17.600000000000001</v>
      </c>
      <c r="I65" s="70">
        <v>38.799999999999997</v>
      </c>
      <c r="J65" s="70">
        <v>37.9</v>
      </c>
    </row>
    <row r="66" spans="1:10" s="7" customFormat="1" ht="12.95" customHeight="1" x14ac:dyDescent="0.25">
      <c r="A66" s="69">
        <v>91</v>
      </c>
      <c r="B66" s="69" t="s">
        <v>145</v>
      </c>
      <c r="C66" s="70">
        <v>7.5</v>
      </c>
      <c r="D66" s="70">
        <v>6.6</v>
      </c>
      <c r="E66" s="70">
        <v>30.8</v>
      </c>
      <c r="F66" s="70">
        <v>31.1</v>
      </c>
      <c r="G66" s="70">
        <v>35.799999999999997</v>
      </c>
      <c r="H66" s="70">
        <v>38.299999999999997</v>
      </c>
      <c r="I66" s="70">
        <v>48.1</v>
      </c>
      <c r="J66" s="70">
        <v>47.7</v>
      </c>
    </row>
    <row r="67" spans="1:10" s="7" customFormat="1" ht="12.95" customHeight="1" x14ac:dyDescent="0.25">
      <c r="A67" s="69">
        <v>92</v>
      </c>
      <c r="B67" s="69" t="s">
        <v>146</v>
      </c>
      <c r="C67" s="70">
        <v>18.3</v>
      </c>
      <c r="D67" s="70">
        <v>19.2</v>
      </c>
      <c r="E67" s="70">
        <v>20.8</v>
      </c>
      <c r="F67" s="70">
        <v>21.2</v>
      </c>
      <c r="G67" s="70">
        <v>51.1</v>
      </c>
      <c r="H67" s="70">
        <v>49.9</v>
      </c>
      <c r="I67" s="70">
        <v>94.6</v>
      </c>
      <c r="J67" s="70">
        <v>96.3</v>
      </c>
    </row>
    <row r="68" spans="1:10" s="7" customFormat="1" ht="12.95" customHeight="1" x14ac:dyDescent="0.25">
      <c r="A68" s="69">
        <v>93</v>
      </c>
      <c r="B68" s="69" t="s">
        <v>128</v>
      </c>
      <c r="C68" s="70">
        <v>31.5</v>
      </c>
      <c r="D68" s="70">
        <v>41.9</v>
      </c>
      <c r="E68" s="70">
        <v>18.100000000000001</v>
      </c>
      <c r="F68" s="70">
        <v>19.7</v>
      </c>
      <c r="G68" s="70">
        <v>42.5</v>
      </c>
      <c r="H68" s="70">
        <v>30.4</v>
      </c>
      <c r="I68" s="70">
        <v>92.1</v>
      </c>
      <c r="J68" s="70">
        <v>91.4</v>
      </c>
    </row>
    <row r="69" spans="1:10" s="7" customFormat="1" ht="12.95" customHeight="1" x14ac:dyDescent="0.25">
      <c r="A69" s="69">
        <v>94</v>
      </c>
      <c r="B69" s="69" t="s">
        <v>129</v>
      </c>
      <c r="C69" s="70">
        <v>13.6</v>
      </c>
      <c r="D69" s="70">
        <v>15.3</v>
      </c>
      <c r="E69" s="70">
        <v>41.7</v>
      </c>
      <c r="F69" s="70">
        <v>41.6</v>
      </c>
      <c r="G69" s="70">
        <v>35.200000000000003</v>
      </c>
      <c r="H69" s="70">
        <v>32</v>
      </c>
      <c r="I69" s="70">
        <v>77</v>
      </c>
      <c r="J69" s="70">
        <v>84.1</v>
      </c>
    </row>
    <row r="70" spans="1:10" s="7" customFormat="1" ht="12.95" customHeight="1" x14ac:dyDescent="0.25">
      <c r="A70" s="69">
        <v>95</v>
      </c>
      <c r="B70" s="69" t="s">
        <v>130</v>
      </c>
      <c r="C70" s="70">
        <v>37.9</v>
      </c>
      <c r="D70" s="70">
        <v>39.5</v>
      </c>
      <c r="E70" s="70">
        <v>42</v>
      </c>
      <c r="F70" s="70">
        <v>41.3</v>
      </c>
      <c r="G70" s="70">
        <v>14.5</v>
      </c>
      <c r="H70" s="70">
        <v>13.7</v>
      </c>
      <c r="I70" s="70">
        <v>98.5</v>
      </c>
      <c r="J70" s="70">
        <v>98.9</v>
      </c>
    </row>
    <row r="71" spans="1:10" s="7" customFormat="1" ht="12.95" customHeight="1" x14ac:dyDescent="0.25">
      <c r="A71" s="69">
        <v>96</v>
      </c>
      <c r="B71" s="69" t="s">
        <v>131</v>
      </c>
      <c r="C71" s="70">
        <v>14.7</v>
      </c>
      <c r="D71" s="70">
        <v>15.7</v>
      </c>
      <c r="E71" s="70">
        <v>48.5</v>
      </c>
      <c r="F71" s="70">
        <v>47.9</v>
      </c>
      <c r="G71" s="70">
        <v>21.6</v>
      </c>
      <c r="H71" s="70">
        <v>20.6</v>
      </c>
      <c r="I71" s="70">
        <v>97.3</v>
      </c>
      <c r="J71" s="70">
        <v>97</v>
      </c>
    </row>
    <row r="72" spans="1:10" s="7" customFormat="1" ht="31.5" customHeight="1" x14ac:dyDescent="0.25">
      <c r="A72" s="27" t="s">
        <v>192</v>
      </c>
      <c r="B72" s="71" t="s">
        <v>147</v>
      </c>
      <c r="C72" s="29"/>
      <c r="D72" s="29"/>
      <c r="E72" s="23"/>
      <c r="F72" s="23"/>
      <c r="G72" s="23"/>
      <c r="H72" s="23"/>
      <c r="I72" s="23"/>
      <c r="J72" s="23"/>
    </row>
    <row r="73" spans="1:10" s="7" customFormat="1" ht="12.95" customHeight="1" x14ac:dyDescent="0.25">
      <c r="A73" s="12" t="s">
        <v>193</v>
      </c>
      <c r="B73" s="7" t="s">
        <v>135</v>
      </c>
    </row>
    <row r="74" spans="1:10" s="7" customFormat="1" ht="12.95" customHeight="1" x14ac:dyDescent="0.25">
      <c r="A74" s="7" t="s">
        <v>186</v>
      </c>
    </row>
    <row r="75" spans="1:10" s="7" customFormat="1" ht="12.95" customHeight="1" x14ac:dyDescent="0.25">
      <c r="A75" s="12" t="s">
        <v>167</v>
      </c>
    </row>
    <row r="76" spans="1:10" s="7" customFormat="1" ht="12.95" customHeight="1" x14ac:dyDescent="0.25"/>
    <row r="77" spans="1:10" s="7" customFormat="1" ht="12.95" customHeight="1" x14ac:dyDescent="0.25">
      <c r="A77" s="7" t="s">
        <v>187</v>
      </c>
    </row>
    <row r="78" spans="1:10" s="7" customFormat="1" ht="12.6" customHeight="1" x14ac:dyDescent="0.25"/>
    <row r="79" spans="1:10" s="7" customFormat="1" ht="12.6" customHeight="1" x14ac:dyDescent="0.25"/>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sheetData>
  <pageMargins left="0.39370078740157483" right="0.39370078740157483" top="0.39370078740157483" bottom="0.39370078740157483" header="0.51181102362204722" footer="0.51181102362204722"/>
  <pageSetup paperSize="9" scale="70" orientation="portrait" r:id="rId1"/>
  <headerFooter alignWithMargins="0"/>
  <rowBreaks count="1" manualBreakCount="1">
    <brk id="35"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85"/>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58" customWidth="1"/>
    <col min="2" max="2" width="70.5" style="58" customWidth="1"/>
    <col min="3" max="10" width="6.625" style="58" customWidth="1"/>
    <col min="11" max="16384" width="11" style="58"/>
  </cols>
  <sheetData>
    <row r="1" spans="1:10" ht="12.95" customHeight="1" x14ac:dyDescent="0.25">
      <c r="A1" s="1" t="s">
        <v>134</v>
      </c>
      <c r="B1" s="1"/>
      <c r="J1" s="3" t="s">
        <v>152</v>
      </c>
    </row>
    <row r="2" spans="1:10" ht="12.95" customHeight="1" x14ac:dyDescent="0.25">
      <c r="A2" s="1" t="s">
        <v>206</v>
      </c>
      <c r="B2" s="2"/>
    </row>
    <row r="3" spans="1:10" s="7" customFormat="1" ht="12.95" customHeight="1" x14ac:dyDescent="0.25">
      <c r="A3" s="23" t="s">
        <v>184</v>
      </c>
      <c r="B3" s="23"/>
      <c r="C3" s="59" t="s">
        <v>205</v>
      </c>
      <c r="D3" s="60"/>
      <c r="E3" s="59" t="s">
        <v>42</v>
      </c>
      <c r="F3" s="60"/>
      <c r="G3" s="59" t="s">
        <v>132</v>
      </c>
      <c r="H3" s="60"/>
      <c r="I3" s="59" t="s">
        <v>48</v>
      </c>
      <c r="J3" s="60"/>
    </row>
    <row r="4" spans="1:10" s="7" customFormat="1" ht="12.95" customHeight="1" x14ac:dyDescent="0.25">
      <c r="A4" s="8"/>
      <c r="B4" s="8"/>
      <c r="C4" s="61" t="s">
        <v>44</v>
      </c>
      <c r="D4" s="62"/>
      <c r="E4" s="61" t="s">
        <v>45</v>
      </c>
      <c r="F4" s="62"/>
      <c r="G4" s="61" t="s">
        <v>133</v>
      </c>
      <c r="H4" s="62"/>
      <c r="I4" s="61"/>
      <c r="J4" s="62"/>
    </row>
    <row r="5" spans="1:10" s="7" customFormat="1" ht="12.95" customHeight="1" x14ac:dyDescent="0.25">
      <c r="A5" s="9"/>
      <c r="B5" s="9"/>
      <c r="C5" s="63">
        <v>2009</v>
      </c>
      <c r="D5" s="72">
        <v>2010</v>
      </c>
      <c r="E5" s="63">
        <v>2009</v>
      </c>
      <c r="F5" s="72">
        <v>2010</v>
      </c>
      <c r="G5" s="63">
        <v>2009</v>
      </c>
      <c r="H5" s="72">
        <v>2010</v>
      </c>
      <c r="I5" s="63">
        <v>2009</v>
      </c>
      <c r="J5" s="72">
        <v>2010</v>
      </c>
    </row>
    <row r="6" spans="1:10" s="8" customFormat="1" ht="12.95" customHeight="1" x14ac:dyDescent="0.25">
      <c r="A6" s="66" t="s">
        <v>41</v>
      </c>
      <c r="B6" s="67"/>
      <c r="C6" s="68"/>
      <c r="D6" s="68"/>
      <c r="E6" s="68"/>
      <c r="F6" s="68"/>
      <c r="G6" s="68"/>
      <c r="H6" s="68"/>
      <c r="I6" s="68"/>
      <c r="J6" s="68"/>
    </row>
    <row r="7" spans="1:10" s="8" customFormat="1" ht="12.95" customHeight="1" x14ac:dyDescent="0.25">
      <c r="A7" s="69">
        <v>8</v>
      </c>
      <c r="B7" s="69" t="s">
        <v>52</v>
      </c>
      <c r="C7" s="70">
        <v>37.299999999999997</v>
      </c>
      <c r="D7" s="70">
        <v>38</v>
      </c>
      <c r="E7" s="70">
        <v>24.4</v>
      </c>
      <c r="F7" s="70">
        <v>23.099999999999998</v>
      </c>
      <c r="G7" s="70">
        <v>21.8</v>
      </c>
      <c r="H7" s="70">
        <v>22.3</v>
      </c>
      <c r="I7" s="70">
        <v>93.6</v>
      </c>
      <c r="J7" s="70">
        <v>93.4</v>
      </c>
    </row>
    <row r="8" spans="1:10" s="7" customFormat="1" ht="12.95" customHeight="1" x14ac:dyDescent="0.25">
      <c r="A8" s="69">
        <v>10</v>
      </c>
      <c r="B8" s="69" t="s">
        <v>90</v>
      </c>
      <c r="C8" s="70">
        <v>64.599999999999994</v>
      </c>
      <c r="D8" s="70">
        <v>62.9</v>
      </c>
      <c r="E8" s="70">
        <v>16.3</v>
      </c>
      <c r="F8" s="70">
        <v>16.2</v>
      </c>
      <c r="G8" s="70">
        <v>12.6</v>
      </c>
      <c r="H8" s="70">
        <v>13.5</v>
      </c>
      <c r="I8" s="70">
        <v>95.9</v>
      </c>
      <c r="J8" s="70">
        <v>95.9</v>
      </c>
    </row>
    <row r="9" spans="1:10" s="7" customFormat="1" ht="12.95" customHeight="1" x14ac:dyDescent="0.25">
      <c r="A9" s="69">
        <v>11</v>
      </c>
      <c r="B9" s="69" t="s">
        <v>91</v>
      </c>
      <c r="C9" s="70">
        <v>48.3</v>
      </c>
      <c r="D9" s="70">
        <v>44.8</v>
      </c>
      <c r="E9" s="70">
        <v>18</v>
      </c>
      <c r="F9" s="70">
        <v>19.3</v>
      </c>
      <c r="G9" s="70">
        <v>21.4</v>
      </c>
      <c r="H9" s="70">
        <v>24.6</v>
      </c>
      <c r="I9" s="70">
        <v>96.4</v>
      </c>
      <c r="J9" s="70">
        <v>96</v>
      </c>
    </row>
    <row r="10" spans="1:10" s="7" customFormat="1" ht="12.95" customHeight="1" x14ac:dyDescent="0.25">
      <c r="A10" s="69">
        <v>13</v>
      </c>
      <c r="B10" s="69" t="s">
        <v>54</v>
      </c>
      <c r="C10" s="70">
        <v>40.5</v>
      </c>
      <c r="D10" s="70">
        <v>42.4</v>
      </c>
      <c r="E10" s="70">
        <v>35</v>
      </c>
      <c r="F10" s="70">
        <v>33.800000000000004</v>
      </c>
      <c r="G10" s="70">
        <v>13</v>
      </c>
      <c r="H10" s="70">
        <v>13.1</v>
      </c>
      <c r="I10" s="70">
        <v>94</v>
      </c>
      <c r="J10" s="70">
        <v>94.9</v>
      </c>
    </row>
    <row r="11" spans="1:10" s="7" customFormat="1" ht="12.95" customHeight="1" x14ac:dyDescent="0.25">
      <c r="A11" s="69">
        <v>15</v>
      </c>
      <c r="B11" s="69" t="s">
        <v>136</v>
      </c>
      <c r="C11" s="70">
        <v>54.9</v>
      </c>
      <c r="D11" s="70">
        <v>54</v>
      </c>
      <c r="E11" s="70">
        <v>20.6</v>
      </c>
      <c r="F11" s="70">
        <v>21.400000000000002</v>
      </c>
      <c r="G11" s="70">
        <v>17.7</v>
      </c>
      <c r="H11" s="70">
        <v>18.8</v>
      </c>
      <c r="I11" s="70">
        <v>79.2</v>
      </c>
      <c r="J11" s="70">
        <v>80.8</v>
      </c>
    </row>
    <row r="12" spans="1:10" s="7" customFormat="1" ht="12.95" customHeight="1" x14ac:dyDescent="0.25">
      <c r="A12" s="69">
        <v>16</v>
      </c>
      <c r="B12" s="69" t="s">
        <v>93</v>
      </c>
      <c r="C12" s="70">
        <v>52.7</v>
      </c>
      <c r="D12" s="70">
        <v>52.7</v>
      </c>
      <c r="E12" s="70">
        <v>25.4</v>
      </c>
      <c r="F12" s="70">
        <v>25.299999999999997</v>
      </c>
      <c r="G12" s="70">
        <v>12.1</v>
      </c>
      <c r="H12" s="70">
        <v>11.8</v>
      </c>
      <c r="I12" s="70">
        <v>97.5</v>
      </c>
      <c r="J12" s="70">
        <v>97.9</v>
      </c>
    </row>
    <row r="13" spans="1:10" s="7" customFormat="1" ht="12.95" customHeight="1" x14ac:dyDescent="0.25">
      <c r="A13" s="69">
        <v>17</v>
      </c>
      <c r="B13" s="69" t="s">
        <v>58</v>
      </c>
      <c r="C13" s="70">
        <v>51.3</v>
      </c>
      <c r="D13" s="70">
        <v>51.1</v>
      </c>
      <c r="E13" s="70">
        <v>22.5</v>
      </c>
      <c r="F13" s="70">
        <v>22.8</v>
      </c>
      <c r="G13" s="70">
        <v>14.6</v>
      </c>
      <c r="H13" s="70">
        <v>14.4</v>
      </c>
      <c r="I13" s="70">
        <v>92.6</v>
      </c>
      <c r="J13" s="70">
        <v>92.7</v>
      </c>
    </row>
    <row r="14" spans="1:10" s="7" customFormat="1" ht="12.95" customHeight="1" x14ac:dyDescent="0.25">
      <c r="A14" s="69">
        <v>18</v>
      </c>
      <c r="B14" s="69" t="s">
        <v>94</v>
      </c>
      <c r="C14" s="70">
        <v>36.6</v>
      </c>
      <c r="D14" s="70">
        <v>36.4</v>
      </c>
      <c r="E14" s="70">
        <v>35.799999999999997</v>
      </c>
      <c r="F14" s="70">
        <v>36.6</v>
      </c>
      <c r="G14" s="70">
        <v>15.7</v>
      </c>
      <c r="H14" s="70">
        <v>15.3</v>
      </c>
      <c r="I14" s="70">
        <v>90.9</v>
      </c>
      <c r="J14" s="70">
        <v>90.4</v>
      </c>
    </row>
    <row r="15" spans="1:10" s="7" customFormat="1" ht="12.95" customHeight="1" x14ac:dyDescent="0.25">
      <c r="A15" s="69">
        <v>20</v>
      </c>
      <c r="B15" s="69" t="s">
        <v>60</v>
      </c>
      <c r="C15" s="70">
        <v>49.8</v>
      </c>
      <c r="D15" s="70">
        <v>50.8</v>
      </c>
      <c r="E15" s="70">
        <v>20</v>
      </c>
      <c r="F15" s="70">
        <v>20.2</v>
      </c>
      <c r="G15" s="70">
        <v>18.600000000000001</v>
      </c>
      <c r="H15" s="70">
        <v>17.100000000000001</v>
      </c>
      <c r="I15" s="70">
        <v>84.6</v>
      </c>
      <c r="J15" s="70">
        <v>90.2</v>
      </c>
    </row>
    <row r="16" spans="1:10" s="7" customFormat="1" ht="12.95" customHeight="1" x14ac:dyDescent="0.25">
      <c r="A16" s="69">
        <v>21</v>
      </c>
      <c r="B16" s="69" t="s">
        <v>95</v>
      </c>
      <c r="C16" s="70">
        <v>41.9</v>
      </c>
      <c r="D16" s="70">
        <v>42.9</v>
      </c>
      <c r="E16" s="70">
        <v>9.2000000000000011</v>
      </c>
      <c r="F16" s="70">
        <v>8.7999999999999989</v>
      </c>
      <c r="G16" s="70">
        <v>37.1</v>
      </c>
      <c r="H16" s="70">
        <v>33.6</v>
      </c>
      <c r="I16" s="70">
        <v>82.5</v>
      </c>
      <c r="J16" s="70">
        <v>85.8</v>
      </c>
    </row>
    <row r="17" spans="1:10" s="7" customFormat="1" ht="12.95" customHeight="1" x14ac:dyDescent="0.25">
      <c r="A17" s="69">
        <v>22</v>
      </c>
      <c r="B17" s="69" t="s">
        <v>6</v>
      </c>
      <c r="C17" s="70">
        <v>52.2</v>
      </c>
      <c r="D17" s="70">
        <v>53.1</v>
      </c>
      <c r="E17" s="70">
        <v>25.3</v>
      </c>
      <c r="F17" s="70">
        <v>24.6</v>
      </c>
      <c r="G17" s="70">
        <v>12.5</v>
      </c>
      <c r="H17" s="70">
        <v>12.1</v>
      </c>
      <c r="I17" s="70">
        <v>95.5</v>
      </c>
      <c r="J17" s="70">
        <v>97.3</v>
      </c>
    </row>
    <row r="18" spans="1:10" s="7" customFormat="1" ht="12.95" customHeight="1" x14ac:dyDescent="0.25">
      <c r="A18" s="69">
        <v>23</v>
      </c>
      <c r="B18" s="69" t="s">
        <v>96</v>
      </c>
      <c r="C18" s="70">
        <v>48</v>
      </c>
      <c r="D18" s="70">
        <v>49.2</v>
      </c>
      <c r="E18" s="70">
        <v>25.7</v>
      </c>
      <c r="F18" s="70">
        <v>24.7</v>
      </c>
      <c r="G18" s="70">
        <v>13.5</v>
      </c>
      <c r="H18" s="70">
        <v>13.5</v>
      </c>
      <c r="I18" s="70">
        <v>91.3</v>
      </c>
      <c r="J18" s="70">
        <v>92.5</v>
      </c>
    </row>
    <row r="19" spans="1:10" s="7" customFormat="1" ht="12.95" customHeight="1" x14ac:dyDescent="0.25">
      <c r="A19" s="69">
        <v>24</v>
      </c>
      <c r="B19" s="69" t="s">
        <v>62</v>
      </c>
      <c r="C19" s="70">
        <v>53.6</v>
      </c>
      <c r="D19" s="70">
        <v>57.6</v>
      </c>
      <c r="E19" s="70">
        <v>24.400000000000002</v>
      </c>
      <c r="F19" s="70">
        <v>20.7</v>
      </c>
      <c r="G19" s="70">
        <v>11.2</v>
      </c>
      <c r="H19" s="70">
        <v>11.5</v>
      </c>
      <c r="I19" s="70">
        <v>94.2</v>
      </c>
      <c r="J19" s="70">
        <v>95.9</v>
      </c>
    </row>
    <row r="20" spans="1:10" s="7" customFormat="1" ht="12.95" customHeight="1" x14ac:dyDescent="0.25">
      <c r="A20" s="69">
        <v>25</v>
      </c>
      <c r="B20" s="69" t="s">
        <v>20</v>
      </c>
      <c r="C20" s="70">
        <v>41.8</v>
      </c>
      <c r="D20" s="70">
        <v>41.9</v>
      </c>
      <c r="E20" s="70">
        <v>34.5</v>
      </c>
      <c r="F20" s="70">
        <v>33</v>
      </c>
      <c r="G20" s="70">
        <v>12.4</v>
      </c>
      <c r="H20" s="70">
        <v>12.7</v>
      </c>
      <c r="I20" s="70">
        <v>93.8</v>
      </c>
      <c r="J20" s="70">
        <v>94.1</v>
      </c>
    </row>
    <row r="21" spans="1:10" s="7" customFormat="1" ht="12.95" customHeight="1" x14ac:dyDescent="0.25">
      <c r="A21" s="69">
        <v>26</v>
      </c>
      <c r="B21" s="69" t="s">
        <v>97</v>
      </c>
      <c r="C21" s="70">
        <v>50.1</v>
      </c>
      <c r="D21" s="70">
        <v>52.3</v>
      </c>
      <c r="E21" s="70">
        <v>20.900000000000002</v>
      </c>
      <c r="F21" s="70">
        <v>20.2</v>
      </c>
      <c r="G21" s="70">
        <v>19.3</v>
      </c>
      <c r="H21" s="70">
        <v>17.8</v>
      </c>
      <c r="I21" s="70">
        <v>96</v>
      </c>
      <c r="J21" s="70">
        <v>91.5</v>
      </c>
    </row>
    <row r="22" spans="1:10" s="7" customFormat="1" ht="12.95" customHeight="1" x14ac:dyDescent="0.25">
      <c r="A22" s="69">
        <v>27</v>
      </c>
      <c r="B22" s="69" t="s">
        <v>98</v>
      </c>
      <c r="C22" s="70">
        <v>63.8</v>
      </c>
      <c r="D22" s="70">
        <v>61.1</v>
      </c>
      <c r="E22" s="70">
        <v>15.6</v>
      </c>
      <c r="F22" s="70">
        <v>16.7</v>
      </c>
      <c r="G22" s="70">
        <v>13</v>
      </c>
      <c r="H22" s="70">
        <v>13.3</v>
      </c>
      <c r="I22" s="70">
        <v>96.4</v>
      </c>
      <c r="J22" s="70">
        <v>95.1</v>
      </c>
    </row>
    <row r="23" spans="1:10" s="7" customFormat="1" ht="12.95" customHeight="1" x14ac:dyDescent="0.25">
      <c r="A23" s="69">
        <v>28</v>
      </c>
      <c r="B23" s="69" t="s">
        <v>1</v>
      </c>
      <c r="C23" s="70">
        <v>48.4</v>
      </c>
      <c r="D23" s="70">
        <v>51.5</v>
      </c>
      <c r="E23" s="70">
        <v>28.7</v>
      </c>
      <c r="F23" s="70">
        <v>26.3</v>
      </c>
      <c r="G23" s="70">
        <v>13.7</v>
      </c>
      <c r="H23" s="70">
        <v>12.1</v>
      </c>
      <c r="I23" s="70">
        <v>93.6</v>
      </c>
      <c r="J23" s="70">
        <v>92.6</v>
      </c>
    </row>
    <row r="24" spans="1:10" s="7" customFormat="1" ht="12.95" customHeight="1" x14ac:dyDescent="0.25">
      <c r="A24" s="69">
        <v>29</v>
      </c>
      <c r="B24" s="69" t="s">
        <v>67</v>
      </c>
      <c r="C24" s="70">
        <v>58.1</v>
      </c>
      <c r="D24" s="70">
        <v>57.2</v>
      </c>
      <c r="E24" s="70">
        <v>21.8</v>
      </c>
      <c r="F24" s="70">
        <v>22.2</v>
      </c>
      <c r="G24" s="70">
        <v>12.6</v>
      </c>
      <c r="H24" s="70">
        <v>11.9</v>
      </c>
      <c r="I24" s="70">
        <v>96.2</v>
      </c>
      <c r="J24" s="70">
        <v>97.5</v>
      </c>
    </row>
    <row r="25" spans="1:10" s="7" customFormat="1" ht="12.95" customHeight="1" x14ac:dyDescent="0.25">
      <c r="A25" s="69">
        <v>30</v>
      </c>
      <c r="B25" s="69" t="s">
        <v>68</v>
      </c>
      <c r="C25" s="70">
        <v>52.4</v>
      </c>
      <c r="D25" s="70">
        <v>56.4</v>
      </c>
      <c r="E25" s="70">
        <v>24.8</v>
      </c>
      <c r="F25" s="70">
        <v>26.3</v>
      </c>
      <c r="G25" s="70">
        <v>12.5</v>
      </c>
      <c r="H25" s="70">
        <v>9.4</v>
      </c>
      <c r="I25" s="70">
        <v>95.6</v>
      </c>
      <c r="J25" s="70">
        <v>94.3</v>
      </c>
    </row>
    <row r="26" spans="1:10" s="7" customFormat="1" ht="12.95" customHeight="1" x14ac:dyDescent="0.25">
      <c r="A26" s="69">
        <v>31</v>
      </c>
      <c r="B26" s="69" t="s">
        <v>99</v>
      </c>
      <c r="C26" s="70">
        <v>46.2</v>
      </c>
      <c r="D26" s="70">
        <v>46.9</v>
      </c>
      <c r="E26" s="70">
        <v>29.4</v>
      </c>
      <c r="F26" s="70">
        <v>28.400000000000002</v>
      </c>
      <c r="G26" s="70">
        <v>15.1</v>
      </c>
      <c r="H26" s="70">
        <v>15.3</v>
      </c>
      <c r="I26" s="70">
        <v>93.8</v>
      </c>
      <c r="J26" s="70">
        <v>93.5</v>
      </c>
    </row>
    <row r="27" spans="1:10" s="7" customFormat="1" ht="12.95" customHeight="1" x14ac:dyDescent="0.25">
      <c r="A27" s="69">
        <v>32</v>
      </c>
      <c r="B27" s="69" t="s">
        <v>100</v>
      </c>
      <c r="C27" s="70">
        <v>41.7</v>
      </c>
      <c r="D27" s="70">
        <v>38.5</v>
      </c>
      <c r="E27" s="70">
        <v>23.5</v>
      </c>
      <c r="F27" s="70">
        <v>21.3</v>
      </c>
      <c r="G27" s="70">
        <v>19.8</v>
      </c>
      <c r="H27" s="70">
        <v>16.7</v>
      </c>
      <c r="I27" s="70">
        <v>93.8</v>
      </c>
      <c r="J27" s="70">
        <v>91.9</v>
      </c>
    </row>
    <row r="28" spans="1:10" s="8" customFormat="1" ht="12.95" customHeight="1" x14ac:dyDescent="0.25">
      <c r="A28" s="69">
        <v>33</v>
      </c>
      <c r="B28" s="69" t="s">
        <v>137</v>
      </c>
      <c r="C28" s="70">
        <v>54</v>
      </c>
      <c r="D28" s="70">
        <v>52.8</v>
      </c>
      <c r="E28" s="70">
        <v>26.5</v>
      </c>
      <c r="F28" s="70">
        <v>26.5</v>
      </c>
      <c r="G28" s="70">
        <v>9.9</v>
      </c>
      <c r="H28" s="70">
        <v>8.4</v>
      </c>
      <c r="I28" s="70">
        <v>97.5</v>
      </c>
      <c r="J28" s="70">
        <v>97.7</v>
      </c>
    </row>
    <row r="29" spans="1:10" s="7" customFormat="1" ht="12.95" customHeight="1" x14ac:dyDescent="0.25">
      <c r="A29" s="69">
        <v>35</v>
      </c>
      <c r="B29" s="69" t="s">
        <v>39</v>
      </c>
      <c r="C29" s="70">
        <v>73.099999999999994</v>
      </c>
      <c r="D29" s="70">
        <v>72.599999999999994</v>
      </c>
      <c r="E29" s="70">
        <v>6.9</v>
      </c>
      <c r="F29" s="70">
        <v>7.4</v>
      </c>
      <c r="G29" s="70">
        <v>6.5</v>
      </c>
      <c r="H29" s="70">
        <v>6.9</v>
      </c>
      <c r="I29" s="70">
        <v>89.3</v>
      </c>
      <c r="J29" s="70">
        <v>90.1</v>
      </c>
    </row>
    <row r="30" spans="1:10" s="7" customFormat="1" ht="12.95" customHeight="1" x14ac:dyDescent="0.25">
      <c r="A30" s="69">
        <v>36</v>
      </c>
      <c r="B30" s="69" t="s">
        <v>102</v>
      </c>
      <c r="C30" s="70">
        <v>46.2</v>
      </c>
      <c r="D30" s="70">
        <v>51.7</v>
      </c>
      <c r="E30" s="70">
        <v>16</v>
      </c>
      <c r="F30" s="70">
        <v>15.8</v>
      </c>
      <c r="G30" s="70">
        <v>14</v>
      </c>
      <c r="H30" s="70">
        <v>17.2</v>
      </c>
      <c r="I30" s="70">
        <v>88.4</v>
      </c>
      <c r="J30" s="70">
        <v>94</v>
      </c>
    </row>
    <row r="31" spans="1:10" s="7" customFormat="1" ht="12.95" customHeight="1" x14ac:dyDescent="0.25">
      <c r="A31" s="69">
        <v>37</v>
      </c>
      <c r="B31" s="69" t="s">
        <v>103</v>
      </c>
      <c r="C31" s="70">
        <v>21.1</v>
      </c>
      <c r="D31" s="70">
        <v>21.4</v>
      </c>
      <c r="E31" s="70">
        <v>35.800000000000004</v>
      </c>
      <c r="F31" s="70">
        <v>37.300000000000004</v>
      </c>
      <c r="G31" s="70">
        <v>25.1</v>
      </c>
      <c r="H31" s="70">
        <v>22.5</v>
      </c>
      <c r="I31" s="70">
        <v>95.3</v>
      </c>
      <c r="J31" s="70">
        <v>95.1</v>
      </c>
    </row>
    <row r="32" spans="1:10" s="7" customFormat="1" ht="12.95" customHeight="1" x14ac:dyDescent="0.25">
      <c r="A32" s="69">
        <v>38</v>
      </c>
      <c r="B32" s="69" t="s">
        <v>104</v>
      </c>
      <c r="C32" s="70">
        <v>42.4</v>
      </c>
      <c r="D32" s="70">
        <v>48.2</v>
      </c>
      <c r="E32" s="70">
        <v>21</v>
      </c>
      <c r="F32" s="70">
        <v>18.899999999999999</v>
      </c>
      <c r="G32" s="70">
        <v>18.5</v>
      </c>
      <c r="H32" s="70">
        <v>15.5</v>
      </c>
      <c r="I32" s="70">
        <v>95.6</v>
      </c>
      <c r="J32" s="70">
        <v>93.2</v>
      </c>
    </row>
    <row r="33" spans="1:10" s="7" customFormat="1" ht="12.95" customHeight="1" x14ac:dyDescent="0.25">
      <c r="A33" s="69">
        <v>41</v>
      </c>
      <c r="B33" s="69" t="s">
        <v>105</v>
      </c>
      <c r="C33" s="70">
        <v>55.9</v>
      </c>
      <c r="D33" s="70">
        <v>54.2</v>
      </c>
      <c r="E33" s="70">
        <v>26.799999999999997</v>
      </c>
      <c r="F33" s="70">
        <v>27.700000000000003</v>
      </c>
      <c r="G33" s="70">
        <v>8.8000000000000007</v>
      </c>
      <c r="H33" s="70">
        <v>8.8000000000000007</v>
      </c>
      <c r="I33" s="70">
        <v>95.5</v>
      </c>
      <c r="J33" s="70">
        <v>95</v>
      </c>
    </row>
    <row r="34" spans="1:10" s="7" customFormat="1" ht="12.95" customHeight="1" x14ac:dyDescent="0.25">
      <c r="A34" s="69">
        <v>42</v>
      </c>
      <c r="B34" s="69" t="s">
        <v>106</v>
      </c>
      <c r="C34" s="70">
        <v>38</v>
      </c>
      <c r="D34" s="70">
        <v>37.700000000000003</v>
      </c>
      <c r="E34" s="70">
        <v>39.299999999999997</v>
      </c>
      <c r="F34" s="70">
        <v>38.5</v>
      </c>
      <c r="G34" s="70">
        <v>12.4</v>
      </c>
      <c r="H34" s="70">
        <v>12.5</v>
      </c>
      <c r="I34" s="70">
        <v>94.3</v>
      </c>
      <c r="J34" s="70">
        <v>95.1</v>
      </c>
    </row>
    <row r="35" spans="1:10" s="7" customFormat="1" ht="12.95" customHeight="1" x14ac:dyDescent="0.25">
      <c r="A35" s="69">
        <v>43</v>
      </c>
      <c r="B35" s="69" t="s">
        <v>107</v>
      </c>
      <c r="C35" s="70">
        <v>43.7</v>
      </c>
      <c r="D35" s="70">
        <v>45.3</v>
      </c>
      <c r="E35" s="70">
        <v>37</v>
      </c>
      <c r="F35" s="70">
        <v>36.4</v>
      </c>
      <c r="G35" s="70">
        <v>10</v>
      </c>
      <c r="H35" s="70">
        <v>8.8000000000000007</v>
      </c>
      <c r="I35" s="70">
        <v>97.7</v>
      </c>
      <c r="J35" s="70">
        <v>96.9</v>
      </c>
    </row>
    <row r="36" spans="1:10" s="8" customFormat="1" ht="12.95" customHeight="1" x14ac:dyDescent="0.25">
      <c r="A36" s="66" t="s">
        <v>40</v>
      </c>
      <c r="B36" s="67"/>
      <c r="C36" s="68"/>
      <c r="D36" s="68"/>
      <c r="E36" s="68"/>
      <c r="F36" s="68"/>
      <c r="G36" s="68"/>
      <c r="H36" s="68"/>
      <c r="I36" s="68"/>
      <c r="J36" s="68"/>
    </row>
    <row r="37" spans="1:10" s="7" customFormat="1" ht="12.95" customHeight="1" x14ac:dyDescent="0.25">
      <c r="A37" s="69">
        <v>45</v>
      </c>
      <c r="B37" s="69" t="s">
        <v>109</v>
      </c>
      <c r="C37" s="70">
        <v>85.2</v>
      </c>
      <c r="D37" s="70">
        <v>86.6</v>
      </c>
      <c r="E37" s="70">
        <v>4.8</v>
      </c>
      <c r="F37" s="70">
        <v>4.3999999999999995</v>
      </c>
      <c r="G37" s="70">
        <v>6.9</v>
      </c>
      <c r="H37" s="70">
        <v>6.5</v>
      </c>
      <c r="I37" s="70">
        <v>99</v>
      </c>
      <c r="J37" s="70">
        <v>99.2</v>
      </c>
    </row>
    <row r="38" spans="1:10" s="7" customFormat="1" ht="12.95" customHeight="1" x14ac:dyDescent="0.25">
      <c r="A38" s="69">
        <v>46</v>
      </c>
      <c r="B38" s="69" t="s">
        <v>110</v>
      </c>
      <c r="C38" s="70">
        <v>90.5</v>
      </c>
      <c r="D38" s="70">
        <v>91.6</v>
      </c>
      <c r="E38" s="70">
        <v>1.9000000000000001</v>
      </c>
      <c r="F38" s="70">
        <v>1.7</v>
      </c>
      <c r="G38" s="70">
        <v>5.7</v>
      </c>
      <c r="H38" s="70">
        <v>4.8</v>
      </c>
      <c r="I38" s="70">
        <v>97.8</v>
      </c>
      <c r="J38" s="70">
        <v>98.3</v>
      </c>
    </row>
    <row r="39" spans="1:10" s="7" customFormat="1" ht="12.95" customHeight="1" x14ac:dyDescent="0.25">
      <c r="A39" s="69">
        <v>47</v>
      </c>
      <c r="B39" s="69" t="s">
        <v>111</v>
      </c>
      <c r="C39" s="70">
        <v>65.400000000000006</v>
      </c>
      <c r="D39" s="70">
        <v>65.8</v>
      </c>
      <c r="E39" s="70">
        <v>15.9</v>
      </c>
      <c r="F39" s="70">
        <v>15.700000000000001</v>
      </c>
      <c r="G39" s="70">
        <v>12.4</v>
      </c>
      <c r="H39" s="70">
        <v>12.3</v>
      </c>
      <c r="I39" s="70">
        <v>95.9</v>
      </c>
      <c r="J39" s="70">
        <v>96.2</v>
      </c>
    </row>
    <row r="40" spans="1:10" s="7" customFormat="1" ht="12.95" customHeight="1" x14ac:dyDescent="0.25">
      <c r="A40" s="69">
        <v>49</v>
      </c>
      <c r="B40" s="69" t="s">
        <v>112</v>
      </c>
      <c r="C40" s="70">
        <v>23.3</v>
      </c>
      <c r="D40" s="70">
        <v>22.6</v>
      </c>
      <c r="E40" s="70">
        <v>36.5</v>
      </c>
      <c r="F40" s="70">
        <v>36.700000000000003</v>
      </c>
      <c r="G40" s="70">
        <v>20.2</v>
      </c>
      <c r="H40" s="70">
        <v>19.7</v>
      </c>
      <c r="I40" s="70">
        <v>55.8</v>
      </c>
      <c r="J40" s="70">
        <v>56.4</v>
      </c>
    </row>
    <row r="41" spans="1:10" s="7" customFormat="1" ht="12.95" customHeight="1" x14ac:dyDescent="0.25">
      <c r="A41" s="69">
        <v>52</v>
      </c>
      <c r="B41" s="69" t="s">
        <v>113</v>
      </c>
      <c r="C41" s="70">
        <v>42.7</v>
      </c>
      <c r="D41" s="70">
        <v>46.6</v>
      </c>
      <c r="E41" s="70">
        <v>26.299999999999997</v>
      </c>
      <c r="F41" s="70">
        <v>25.5</v>
      </c>
      <c r="G41" s="70">
        <v>19.2</v>
      </c>
      <c r="H41" s="70">
        <v>16.5</v>
      </c>
      <c r="I41" s="70">
        <v>90.7</v>
      </c>
      <c r="J41" s="70">
        <v>87.8</v>
      </c>
    </row>
    <row r="42" spans="1:10" s="7" customFormat="1" ht="12.95" customHeight="1" x14ac:dyDescent="0.25">
      <c r="A42" s="69">
        <v>55</v>
      </c>
      <c r="B42" s="69" t="s">
        <v>114</v>
      </c>
      <c r="C42" s="70">
        <v>13.7</v>
      </c>
      <c r="D42" s="70">
        <v>13.3</v>
      </c>
      <c r="E42" s="70">
        <v>38.5</v>
      </c>
      <c r="F42" s="70">
        <v>38.5</v>
      </c>
      <c r="G42" s="70">
        <v>32</v>
      </c>
      <c r="H42" s="70">
        <v>32.299999999999997</v>
      </c>
      <c r="I42" s="70">
        <v>86.5</v>
      </c>
      <c r="J42" s="70">
        <v>85.1</v>
      </c>
    </row>
    <row r="43" spans="1:10" s="7" customFormat="1" ht="12.95" customHeight="1" x14ac:dyDescent="0.25">
      <c r="A43" s="69">
        <v>56</v>
      </c>
      <c r="B43" s="69" t="s">
        <v>115</v>
      </c>
      <c r="C43" s="70">
        <v>29.1</v>
      </c>
      <c r="D43" s="70">
        <v>29.2</v>
      </c>
      <c r="E43" s="70">
        <v>40.800000000000004</v>
      </c>
      <c r="F43" s="70">
        <v>40.800000000000004</v>
      </c>
      <c r="G43" s="70">
        <v>22.6</v>
      </c>
      <c r="H43" s="70">
        <v>22.6</v>
      </c>
      <c r="I43" s="70">
        <v>87.1</v>
      </c>
      <c r="J43" s="70">
        <v>83.8</v>
      </c>
    </row>
    <row r="44" spans="1:10" s="7" customFormat="1" ht="12.95" customHeight="1" x14ac:dyDescent="0.25">
      <c r="A44" s="69">
        <v>58</v>
      </c>
      <c r="B44" s="69" t="s">
        <v>116</v>
      </c>
      <c r="C44" s="70">
        <v>29.9</v>
      </c>
      <c r="D44" s="70">
        <v>31.6</v>
      </c>
      <c r="E44" s="70">
        <v>34.700000000000003</v>
      </c>
      <c r="F44" s="70">
        <v>33.799999999999997</v>
      </c>
      <c r="G44" s="70">
        <v>26</v>
      </c>
      <c r="H44" s="70">
        <v>22.6</v>
      </c>
      <c r="I44" s="70">
        <v>91.6</v>
      </c>
      <c r="J44" s="70">
        <v>86.9</v>
      </c>
    </row>
    <row r="45" spans="1:10" s="7" customFormat="1" ht="12.95" customHeight="1" x14ac:dyDescent="0.25">
      <c r="A45" s="69">
        <v>59</v>
      </c>
      <c r="B45" s="69" t="s">
        <v>138</v>
      </c>
      <c r="C45" s="70">
        <v>33.799999999999997</v>
      </c>
      <c r="D45" s="70">
        <v>22.8</v>
      </c>
      <c r="E45" s="70">
        <v>27.400000000000002</v>
      </c>
      <c r="F45" s="70">
        <v>28.2</v>
      </c>
      <c r="G45" s="70">
        <v>30.7</v>
      </c>
      <c r="H45" s="70">
        <v>41.1</v>
      </c>
      <c r="I45" s="70">
        <v>91.3</v>
      </c>
      <c r="J45" s="70">
        <v>88.8</v>
      </c>
    </row>
    <row r="46" spans="1:10" s="7" customFormat="1" ht="12.95" customHeight="1" x14ac:dyDescent="0.25">
      <c r="A46" s="69">
        <v>61</v>
      </c>
      <c r="B46" s="69" t="s">
        <v>139</v>
      </c>
      <c r="C46" s="70">
        <v>34.1</v>
      </c>
      <c r="D46" s="70">
        <v>33.6</v>
      </c>
      <c r="E46" s="70">
        <v>18.2</v>
      </c>
      <c r="F46" s="70">
        <v>18.399999999999999</v>
      </c>
      <c r="G46" s="70">
        <v>25</v>
      </c>
      <c r="H46" s="70">
        <v>24.6</v>
      </c>
      <c r="I46" s="70">
        <v>88.8</v>
      </c>
      <c r="J46" s="70">
        <v>81.8</v>
      </c>
    </row>
    <row r="47" spans="1:10" s="7" customFormat="1" ht="12.95" customHeight="1" x14ac:dyDescent="0.25">
      <c r="A47" s="69">
        <v>62</v>
      </c>
      <c r="B47" s="69" t="s">
        <v>117</v>
      </c>
      <c r="C47" s="70">
        <v>31</v>
      </c>
      <c r="D47" s="70">
        <v>28.7</v>
      </c>
      <c r="E47" s="70">
        <v>36.4</v>
      </c>
      <c r="F47" s="70">
        <v>35.6</v>
      </c>
      <c r="G47" s="70">
        <v>24.5</v>
      </c>
      <c r="H47" s="70">
        <v>24</v>
      </c>
      <c r="I47" s="70">
        <v>95.2</v>
      </c>
      <c r="J47" s="70">
        <v>94</v>
      </c>
    </row>
    <row r="48" spans="1:10" s="7" customFormat="1" ht="12.95" customHeight="1" x14ac:dyDescent="0.25">
      <c r="A48" s="69">
        <v>68</v>
      </c>
      <c r="B48" s="69" t="s">
        <v>78</v>
      </c>
      <c r="C48" s="70">
        <v>7</v>
      </c>
      <c r="D48" s="70">
        <v>4.7</v>
      </c>
      <c r="E48" s="70">
        <v>24.400000000000002</v>
      </c>
      <c r="F48" s="70">
        <v>27.5</v>
      </c>
      <c r="G48" s="70">
        <v>28.4</v>
      </c>
      <c r="H48" s="70">
        <v>30.9</v>
      </c>
      <c r="I48" s="70">
        <v>83.5</v>
      </c>
      <c r="J48" s="70">
        <v>89.7</v>
      </c>
    </row>
    <row r="49" spans="1:10" s="7" customFormat="1" ht="12.95" customHeight="1" x14ac:dyDescent="0.25">
      <c r="A49" s="69">
        <v>69</v>
      </c>
      <c r="B49" s="69" t="s">
        <v>118</v>
      </c>
      <c r="C49" s="70">
        <v>2.8</v>
      </c>
      <c r="D49" s="70">
        <v>5.2</v>
      </c>
      <c r="E49" s="70">
        <v>67.8</v>
      </c>
      <c r="F49" s="70">
        <v>68.5</v>
      </c>
      <c r="G49" s="70">
        <v>20.7</v>
      </c>
      <c r="H49" s="70">
        <v>17.7</v>
      </c>
      <c r="I49" s="70">
        <v>94.3</v>
      </c>
      <c r="J49" s="70">
        <v>96.2</v>
      </c>
    </row>
    <row r="50" spans="1:10" s="7" customFormat="1" ht="12.95" customHeight="1" x14ac:dyDescent="0.25">
      <c r="A50" s="69">
        <v>70</v>
      </c>
      <c r="B50" s="69" t="s">
        <v>119</v>
      </c>
      <c r="C50" s="70">
        <v>15.5</v>
      </c>
      <c r="D50" s="70">
        <v>11.7</v>
      </c>
      <c r="E50" s="70">
        <v>32.6</v>
      </c>
      <c r="F50" s="70">
        <v>34</v>
      </c>
      <c r="G50" s="70">
        <v>36</v>
      </c>
      <c r="H50" s="70">
        <v>32.9</v>
      </c>
      <c r="I50" s="70">
        <v>72.599999999999994</v>
      </c>
      <c r="J50" s="70">
        <v>50.1</v>
      </c>
    </row>
    <row r="51" spans="1:10" s="7" customFormat="1" ht="12.95" customHeight="1" x14ac:dyDescent="0.25">
      <c r="A51" s="69">
        <v>71</v>
      </c>
      <c r="B51" s="69" t="s">
        <v>120</v>
      </c>
      <c r="C51" s="70">
        <v>57.6</v>
      </c>
      <c r="D51" s="70">
        <v>54.5</v>
      </c>
      <c r="E51" s="70">
        <v>26.8</v>
      </c>
      <c r="F51" s="70">
        <v>27.5</v>
      </c>
      <c r="G51" s="70">
        <v>9.1</v>
      </c>
      <c r="H51" s="70">
        <v>9.3000000000000007</v>
      </c>
      <c r="I51" s="70">
        <v>96.1</v>
      </c>
      <c r="J51" s="70">
        <v>95.4</v>
      </c>
    </row>
    <row r="52" spans="1:10" s="7" customFormat="1" ht="12.95" customHeight="1" x14ac:dyDescent="0.25">
      <c r="A52" s="69">
        <v>72</v>
      </c>
      <c r="B52" s="69" t="s">
        <v>32</v>
      </c>
      <c r="C52" s="70">
        <v>38</v>
      </c>
      <c r="D52" s="70">
        <v>38.9</v>
      </c>
      <c r="E52" s="70">
        <v>11.700000000000001</v>
      </c>
      <c r="F52" s="70">
        <v>13.8</v>
      </c>
      <c r="G52" s="70">
        <v>32.299999999999997</v>
      </c>
      <c r="H52" s="70">
        <v>30</v>
      </c>
      <c r="I52" s="70">
        <v>75.099999999999994</v>
      </c>
      <c r="J52" s="70">
        <v>81</v>
      </c>
    </row>
    <row r="53" spans="1:10" s="7" customFormat="1" ht="12.95" customHeight="1" x14ac:dyDescent="0.25">
      <c r="A53" s="69">
        <v>73</v>
      </c>
      <c r="B53" s="69" t="s">
        <v>140</v>
      </c>
      <c r="C53" s="70">
        <v>60</v>
      </c>
      <c r="D53" s="70">
        <v>60.8</v>
      </c>
      <c r="E53" s="70">
        <v>21.099999999999998</v>
      </c>
      <c r="F53" s="70">
        <v>22</v>
      </c>
      <c r="G53" s="70">
        <v>11.8</v>
      </c>
      <c r="H53" s="70">
        <v>12.1</v>
      </c>
      <c r="I53" s="70">
        <v>97.2</v>
      </c>
      <c r="J53" s="70">
        <v>97.1</v>
      </c>
    </row>
    <row r="54" spans="1:10" s="7" customFormat="1" ht="12.95" customHeight="1" x14ac:dyDescent="0.25">
      <c r="A54" s="69">
        <v>74</v>
      </c>
      <c r="B54" s="69" t="s">
        <v>141</v>
      </c>
      <c r="C54" s="70">
        <v>35.4</v>
      </c>
      <c r="D54" s="70">
        <v>33.5</v>
      </c>
      <c r="E54" s="70">
        <v>36.9</v>
      </c>
      <c r="F54" s="70">
        <v>36.200000000000003</v>
      </c>
      <c r="G54" s="70">
        <v>18.3</v>
      </c>
      <c r="H54" s="70">
        <v>17.100000000000001</v>
      </c>
      <c r="I54" s="70">
        <v>96.4</v>
      </c>
      <c r="J54" s="70">
        <v>96</v>
      </c>
    </row>
    <row r="55" spans="1:10" s="7" customFormat="1" ht="12.95" customHeight="1" x14ac:dyDescent="0.25">
      <c r="A55" s="69">
        <v>75</v>
      </c>
      <c r="B55" s="69" t="s">
        <v>142</v>
      </c>
      <c r="C55" s="70">
        <v>30.8</v>
      </c>
      <c r="D55" s="70">
        <v>29</v>
      </c>
      <c r="E55" s="70">
        <v>52.8</v>
      </c>
      <c r="F55" s="70">
        <v>52.5</v>
      </c>
      <c r="G55" s="70">
        <v>9.8000000000000007</v>
      </c>
      <c r="H55" s="70">
        <v>11.7</v>
      </c>
      <c r="I55" s="70">
        <v>99.4</v>
      </c>
      <c r="J55" s="70">
        <v>99.5</v>
      </c>
    </row>
    <row r="56" spans="1:10" s="7" customFormat="1" ht="12.95" customHeight="1" x14ac:dyDescent="0.25">
      <c r="A56" s="69">
        <v>77</v>
      </c>
      <c r="B56" s="69" t="s">
        <v>121</v>
      </c>
      <c r="C56" s="70">
        <v>46.2</v>
      </c>
      <c r="D56" s="70">
        <v>43.3</v>
      </c>
      <c r="E56" s="70">
        <v>12.9</v>
      </c>
      <c r="F56" s="70">
        <v>11.5</v>
      </c>
      <c r="G56" s="70">
        <v>21</v>
      </c>
      <c r="H56" s="70">
        <v>18.399999999999999</v>
      </c>
      <c r="I56" s="70">
        <v>86.3</v>
      </c>
      <c r="J56" s="70">
        <v>71</v>
      </c>
    </row>
    <row r="57" spans="1:10" s="7" customFormat="1" ht="12.95" customHeight="1" x14ac:dyDescent="0.25">
      <c r="A57" s="69">
        <v>78</v>
      </c>
      <c r="B57" s="69" t="s">
        <v>122</v>
      </c>
      <c r="C57" s="70">
        <v>67.599999999999994</v>
      </c>
      <c r="D57" s="70">
        <v>66.5</v>
      </c>
      <c r="E57" s="70">
        <v>15</v>
      </c>
      <c r="F57" s="70">
        <v>17.100000000000001</v>
      </c>
      <c r="G57" s="70">
        <v>12.2</v>
      </c>
      <c r="H57" s="70">
        <v>12.7</v>
      </c>
      <c r="I57" s="70">
        <v>98</v>
      </c>
      <c r="J57" s="70">
        <v>98.9</v>
      </c>
    </row>
    <row r="58" spans="1:10" s="7" customFormat="1" ht="12.95" customHeight="1" x14ac:dyDescent="0.25">
      <c r="A58" s="69">
        <v>79</v>
      </c>
      <c r="B58" s="69" t="s">
        <v>123</v>
      </c>
      <c r="C58" s="70">
        <v>74.599999999999994</v>
      </c>
      <c r="D58" s="70">
        <v>75.7</v>
      </c>
      <c r="E58" s="70">
        <v>14.299999999999999</v>
      </c>
      <c r="F58" s="70">
        <v>13.9</v>
      </c>
      <c r="G58" s="70">
        <v>9</v>
      </c>
      <c r="H58" s="70">
        <v>8.1</v>
      </c>
      <c r="I58" s="70">
        <v>95.7</v>
      </c>
      <c r="J58" s="70">
        <v>95.9</v>
      </c>
    </row>
    <row r="59" spans="1:10" s="7" customFormat="1" ht="12.95" customHeight="1" x14ac:dyDescent="0.25">
      <c r="A59" s="69">
        <v>80</v>
      </c>
      <c r="B59" s="69" t="s">
        <v>143</v>
      </c>
      <c r="C59" s="70">
        <v>5.5</v>
      </c>
      <c r="D59" s="70">
        <v>5.8</v>
      </c>
      <c r="E59" s="70">
        <v>73</v>
      </c>
      <c r="F59" s="70">
        <v>73.400000000000006</v>
      </c>
      <c r="G59" s="70">
        <v>14.6</v>
      </c>
      <c r="H59" s="70">
        <v>14.5</v>
      </c>
      <c r="I59" s="70">
        <v>96.5</v>
      </c>
      <c r="J59" s="70">
        <v>96.9</v>
      </c>
    </row>
    <row r="60" spans="1:10" s="7" customFormat="1" ht="12.95" customHeight="1" x14ac:dyDescent="0.25">
      <c r="A60" s="69">
        <v>81</v>
      </c>
      <c r="B60" s="69" t="s">
        <v>124</v>
      </c>
      <c r="C60" s="70">
        <v>19.399999999999999</v>
      </c>
      <c r="D60" s="70">
        <v>22.2</v>
      </c>
      <c r="E60" s="70">
        <v>60.8</v>
      </c>
      <c r="F60" s="70">
        <v>59.199999999999996</v>
      </c>
      <c r="G60" s="70">
        <v>13</v>
      </c>
      <c r="H60" s="70">
        <v>12.4</v>
      </c>
      <c r="I60" s="70">
        <v>98.5</v>
      </c>
      <c r="J60" s="70">
        <v>98.7</v>
      </c>
    </row>
    <row r="61" spans="1:10" s="7" customFormat="1" ht="12.95" customHeight="1" x14ac:dyDescent="0.25">
      <c r="A61" s="69">
        <v>82</v>
      </c>
      <c r="B61" s="69" t="s">
        <v>125</v>
      </c>
      <c r="C61" s="70">
        <v>24.2</v>
      </c>
      <c r="D61" s="70">
        <v>23.4</v>
      </c>
      <c r="E61" s="70">
        <v>39.200000000000003</v>
      </c>
      <c r="F61" s="70">
        <v>39.9</v>
      </c>
      <c r="G61" s="70">
        <v>24.3</v>
      </c>
      <c r="H61" s="70">
        <v>22.8</v>
      </c>
      <c r="I61" s="70">
        <v>94.6</v>
      </c>
      <c r="J61" s="70">
        <v>93.7</v>
      </c>
    </row>
    <row r="62" spans="1:10" s="7" customFormat="1" ht="12.95" customHeight="1" x14ac:dyDescent="0.25">
      <c r="A62" s="69">
        <v>85</v>
      </c>
      <c r="B62" s="69" t="s">
        <v>82</v>
      </c>
      <c r="C62" s="70">
        <v>7.7</v>
      </c>
      <c r="D62" s="70">
        <v>7.5</v>
      </c>
      <c r="E62" s="70">
        <v>65</v>
      </c>
      <c r="F62" s="70">
        <v>64.600000000000009</v>
      </c>
      <c r="G62" s="70">
        <v>19.399999999999999</v>
      </c>
      <c r="H62" s="70">
        <v>20.2</v>
      </c>
      <c r="I62" s="70">
        <v>70.400000000000006</v>
      </c>
      <c r="J62" s="70">
        <v>69.7</v>
      </c>
    </row>
    <row r="63" spans="1:10" s="7" customFormat="1" ht="12.95" customHeight="1" x14ac:dyDescent="0.25">
      <c r="A63" s="69">
        <v>87</v>
      </c>
      <c r="B63" s="69" t="s">
        <v>126</v>
      </c>
      <c r="C63" s="70">
        <v>9.6</v>
      </c>
      <c r="D63" s="70">
        <v>9.4</v>
      </c>
      <c r="E63" s="70">
        <v>67.8</v>
      </c>
      <c r="F63" s="70">
        <v>66.5</v>
      </c>
      <c r="G63" s="70">
        <v>14.2</v>
      </c>
      <c r="H63" s="70">
        <v>14.2</v>
      </c>
      <c r="I63" s="70">
        <v>87.8</v>
      </c>
      <c r="J63" s="70">
        <v>84.6</v>
      </c>
    </row>
    <row r="64" spans="1:10" s="7" customFormat="1" ht="12.95" customHeight="1" x14ac:dyDescent="0.25">
      <c r="A64" s="69">
        <v>88</v>
      </c>
      <c r="B64" s="69" t="s">
        <v>144</v>
      </c>
      <c r="C64" s="70">
        <v>6.5</v>
      </c>
      <c r="D64" s="70">
        <v>5.3</v>
      </c>
      <c r="E64" s="70">
        <v>74.5</v>
      </c>
      <c r="F64" s="70">
        <v>73.400000000000006</v>
      </c>
      <c r="G64" s="70">
        <v>14.5</v>
      </c>
      <c r="H64" s="70">
        <v>14.4</v>
      </c>
      <c r="I64" s="70">
        <v>60.6</v>
      </c>
      <c r="J64" s="70">
        <v>62.2</v>
      </c>
    </row>
    <row r="65" spans="1:10" s="7" customFormat="1" ht="12.95" customHeight="1" x14ac:dyDescent="0.25">
      <c r="A65" s="69">
        <v>90</v>
      </c>
      <c r="B65" s="69" t="s">
        <v>127</v>
      </c>
      <c r="C65" s="70">
        <v>13.9</v>
      </c>
      <c r="D65" s="70">
        <v>14.4</v>
      </c>
      <c r="E65" s="70">
        <v>61.6</v>
      </c>
      <c r="F65" s="70">
        <v>61.900000000000006</v>
      </c>
      <c r="G65" s="70">
        <v>18.2</v>
      </c>
      <c r="H65" s="70">
        <v>17.899999999999999</v>
      </c>
      <c r="I65" s="70">
        <v>38.6</v>
      </c>
      <c r="J65" s="70">
        <v>37.6</v>
      </c>
    </row>
    <row r="66" spans="1:10" s="7" customFormat="1" ht="12.95" customHeight="1" x14ac:dyDescent="0.25">
      <c r="A66" s="69">
        <v>91</v>
      </c>
      <c r="B66" s="69" t="s">
        <v>145</v>
      </c>
      <c r="C66" s="70">
        <v>6.2</v>
      </c>
      <c r="D66" s="70">
        <v>8.5</v>
      </c>
      <c r="E66" s="70">
        <v>32.4</v>
      </c>
      <c r="F66" s="70">
        <v>30.5</v>
      </c>
      <c r="G66" s="70">
        <v>30.5</v>
      </c>
      <c r="H66" s="70">
        <v>30</v>
      </c>
      <c r="I66" s="70">
        <v>46.5</v>
      </c>
      <c r="J66" s="70">
        <v>44.1</v>
      </c>
    </row>
    <row r="67" spans="1:10" s="7" customFormat="1" ht="12.95" customHeight="1" x14ac:dyDescent="0.25">
      <c r="A67" s="69">
        <v>92</v>
      </c>
      <c r="B67" s="69" t="s">
        <v>146</v>
      </c>
      <c r="C67" s="70">
        <v>18.7</v>
      </c>
      <c r="D67" s="70">
        <v>18.5</v>
      </c>
      <c r="E67" s="70">
        <v>20.3</v>
      </c>
      <c r="F67" s="70">
        <v>20.599999999999998</v>
      </c>
      <c r="G67" s="70">
        <v>51.3</v>
      </c>
      <c r="H67" s="70">
        <v>51.1</v>
      </c>
      <c r="I67" s="70">
        <v>95.8</v>
      </c>
      <c r="J67" s="70">
        <v>94.6</v>
      </c>
    </row>
    <row r="68" spans="1:10" s="7" customFormat="1" ht="12.95" customHeight="1" x14ac:dyDescent="0.25">
      <c r="A68" s="69">
        <v>93</v>
      </c>
      <c r="B68" s="69" t="s">
        <v>128</v>
      </c>
      <c r="C68" s="70">
        <v>39.299999999999997</v>
      </c>
      <c r="D68" s="70">
        <v>32.200000000000003</v>
      </c>
      <c r="E68" s="70">
        <v>18.5</v>
      </c>
      <c r="F68" s="70">
        <v>16.899999999999999</v>
      </c>
      <c r="G68" s="70">
        <v>36.4</v>
      </c>
      <c r="H68" s="70">
        <v>43.7</v>
      </c>
      <c r="I68" s="70">
        <v>93.8</v>
      </c>
      <c r="J68" s="70">
        <v>93.2</v>
      </c>
    </row>
    <row r="69" spans="1:10" s="7" customFormat="1" ht="12.95" customHeight="1" x14ac:dyDescent="0.25">
      <c r="A69" s="69">
        <v>94</v>
      </c>
      <c r="B69" s="69" t="s">
        <v>129</v>
      </c>
      <c r="C69" s="70">
        <v>16</v>
      </c>
      <c r="D69" s="70">
        <v>12.5</v>
      </c>
      <c r="E69" s="70">
        <v>41.2</v>
      </c>
      <c r="F69" s="70">
        <v>41.7</v>
      </c>
      <c r="G69" s="70">
        <v>33.9</v>
      </c>
      <c r="H69" s="70">
        <v>36</v>
      </c>
      <c r="I69" s="70">
        <v>79.5</v>
      </c>
      <c r="J69" s="70">
        <v>77.400000000000006</v>
      </c>
    </row>
    <row r="70" spans="1:10" s="7" customFormat="1" ht="12.95" customHeight="1" x14ac:dyDescent="0.25">
      <c r="A70" s="69">
        <v>95</v>
      </c>
      <c r="B70" s="69" t="s">
        <v>130</v>
      </c>
      <c r="C70" s="70">
        <v>33.5</v>
      </c>
      <c r="D70" s="70">
        <v>35.200000000000003</v>
      </c>
      <c r="E70" s="70">
        <v>44.6</v>
      </c>
      <c r="F70" s="70">
        <v>43.699999999999996</v>
      </c>
      <c r="G70" s="70">
        <v>15.4</v>
      </c>
      <c r="H70" s="70">
        <v>15</v>
      </c>
      <c r="I70" s="70">
        <v>97.5</v>
      </c>
      <c r="J70" s="70">
        <v>97.2</v>
      </c>
    </row>
    <row r="71" spans="1:10" s="7" customFormat="1" ht="12.95" customHeight="1" x14ac:dyDescent="0.25">
      <c r="A71" s="69">
        <v>96</v>
      </c>
      <c r="B71" s="69" t="s">
        <v>131</v>
      </c>
      <c r="C71" s="70">
        <v>19.899999999999999</v>
      </c>
      <c r="D71" s="70">
        <v>16</v>
      </c>
      <c r="E71" s="70">
        <v>47</v>
      </c>
      <c r="F71" s="70">
        <v>47.8</v>
      </c>
      <c r="G71" s="70">
        <v>17.3</v>
      </c>
      <c r="H71" s="70">
        <v>21.6</v>
      </c>
      <c r="I71" s="70">
        <v>97.4</v>
      </c>
      <c r="J71" s="70">
        <v>97.8</v>
      </c>
    </row>
    <row r="72" spans="1:10" s="7" customFormat="1" ht="31.5" customHeight="1" x14ac:dyDescent="0.25">
      <c r="A72" s="27" t="s">
        <v>192</v>
      </c>
      <c r="B72" s="71" t="s">
        <v>148</v>
      </c>
      <c r="C72" s="29"/>
      <c r="D72" s="29"/>
      <c r="E72" s="23"/>
      <c r="F72" s="23"/>
      <c r="G72" s="23"/>
      <c r="H72" s="23"/>
      <c r="I72" s="23"/>
      <c r="J72" s="23"/>
    </row>
    <row r="73" spans="1:10" s="7" customFormat="1" ht="12.95" customHeight="1" x14ac:dyDescent="0.25">
      <c r="A73" s="12" t="s">
        <v>193</v>
      </c>
      <c r="B73" s="7" t="s">
        <v>135</v>
      </c>
    </row>
    <row r="74" spans="1:10" s="7" customFormat="1" ht="12.95" customHeight="1" x14ac:dyDescent="0.25">
      <c r="A74" s="7" t="s">
        <v>186</v>
      </c>
    </row>
    <row r="75" spans="1:10" s="7" customFormat="1" ht="12.95" customHeight="1" x14ac:dyDescent="0.25">
      <c r="A75" s="12" t="s">
        <v>169</v>
      </c>
    </row>
    <row r="76" spans="1:10" s="7" customFormat="1" ht="12.95" customHeight="1" x14ac:dyDescent="0.25"/>
    <row r="77" spans="1:10" s="7" customFormat="1" ht="12.95" customHeight="1" x14ac:dyDescent="0.25">
      <c r="A77" s="7" t="s">
        <v>187</v>
      </c>
    </row>
    <row r="78" spans="1:10" s="7" customFormat="1" ht="12.6" customHeight="1" x14ac:dyDescent="0.25"/>
    <row r="79" spans="1:10" s="7" customFormat="1" ht="12.6" customHeight="1" x14ac:dyDescent="0.25"/>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sheetData>
  <pageMargins left="0.39370078740157483" right="0.39370078740157483" top="0.39370078740157483" bottom="0.39370078740157483" header="0.51181102362204722" footer="0.51181102362204722"/>
  <pageSetup paperSize="9" scale="70" orientation="portrait" r:id="rId1"/>
  <headerFooter alignWithMargins="0"/>
  <rowBreaks count="1" manualBreakCount="1">
    <brk id="35"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85"/>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58" customWidth="1"/>
    <col min="2" max="2" width="70.5" style="58" customWidth="1"/>
    <col min="3" max="10" width="6.625" style="58" customWidth="1"/>
    <col min="11" max="16384" width="11" style="58"/>
  </cols>
  <sheetData>
    <row r="1" spans="1:10" ht="12.95" customHeight="1" x14ac:dyDescent="0.25">
      <c r="A1" s="1" t="s">
        <v>134</v>
      </c>
      <c r="B1" s="1"/>
      <c r="J1" s="3" t="s">
        <v>152</v>
      </c>
    </row>
    <row r="2" spans="1:10" ht="12.95" customHeight="1" x14ac:dyDescent="0.25">
      <c r="A2" s="1" t="s">
        <v>206</v>
      </c>
      <c r="B2" s="2"/>
    </row>
    <row r="3" spans="1:10" s="7" customFormat="1" ht="12.95" customHeight="1" x14ac:dyDescent="0.25">
      <c r="A3" s="23" t="s">
        <v>184</v>
      </c>
      <c r="B3" s="23"/>
      <c r="C3" s="59" t="s">
        <v>205</v>
      </c>
      <c r="D3" s="60"/>
      <c r="E3" s="59" t="s">
        <v>42</v>
      </c>
      <c r="F3" s="60"/>
      <c r="G3" s="59" t="s">
        <v>132</v>
      </c>
      <c r="H3" s="60"/>
      <c r="I3" s="59" t="s">
        <v>48</v>
      </c>
      <c r="J3" s="60"/>
    </row>
    <row r="4" spans="1:10" s="7" customFormat="1" ht="12.95" customHeight="1" x14ac:dyDescent="0.25">
      <c r="A4" s="8"/>
      <c r="B4" s="8"/>
      <c r="C4" s="61" t="s">
        <v>44</v>
      </c>
      <c r="D4" s="62"/>
      <c r="E4" s="61" t="s">
        <v>45</v>
      </c>
      <c r="F4" s="62"/>
      <c r="G4" s="61" t="s">
        <v>133</v>
      </c>
      <c r="H4" s="62"/>
      <c r="I4" s="61"/>
      <c r="J4" s="62"/>
    </row>
    <row r="5" spans="1:10" s="7" customFormat="1" ht="12.95" customHeight="1" x14ac:dyDescent="0.25">
      <c r="A5" s="9"/>
      <c r="B5" s="9"/>
      <c r="C5" s="63">
        <v>2008</v>
      </c>
      <c r="D5" s="72">
        <v>2009</v>
      </c>
      <c r="E5" s="63">
        <v>2008</v>
      </c>
      <c r="F5" s="72">
        <v>2009</v>
      </c>
      <c r="G5" s="63">
        <v>2008</v>
      </c>
      <c r="H5" s="72">
        <v>2009</v>
      </c>
      <c r="I5" s="63">
        <v>2008</v>
      </c>
      <c r="J5" s="72">
        <v>2009</v>
      </c>
    </row>
    <row r="6" spans="1:10" s="7" customFormat="1" ht="12.95" customHeight="1" x14ac:dyDescent="0.25">
      <c r="A6" s="127" t="s">
        <v>88</v>
      </c>
      <c r="B6" s="127"/>
      <c r="C6" s="33"/>
      <c r="D6" s="33"/>
      <c r="E6" s="33"/>
      <c r="F6" s="33"/>
      <c r="G6" s="33"/>
      <c r="H6" s="33"/>
      <c r="I6" s="33"/>
      <c r="J6" s="33"/>
    </row>
    <row r="7" spans="1:10" s="8" customFormat="1" ht="12.95" customHeight="1" x14ac:dyDescent="0.25">
      <c r="A7" s="18">
        <v>8</v>
      </c>
      <c r="B7" s="18" t="s">
        <v>52</v>
      </c>
      <c r="C7" s="11">
        <v>30.8</v>
      </c>
      <c r="D7" s="11">
        <v>38.700000000000003</v>
      </c>
      <c r="E7" s="11">
        <v>24.4</v>
      </c>
      <c r="F7" s="11">
        <v>24.6</v>
      </c>
      <c r="G7" s="11">
        <v>26.7</v>
      </c>
      <c r="H7" s="11">
        <v>20.8</v>
      </c>
      <c r="I7" s="11">
        <v>83.9</v>
      </c>
      <c r="J7" s="11">
        <v>92.7</v>
      </c>
    </row>
    <row r="8" spans="1:10" s="7" customFormat="1" ht="12.95" customHeight="1" x14ac:dyDescent="0.25">
      <c r="A8" s="127" t="s">
        <v>89</v>
      </c>
      <c r="B8" s="127"/>
      <c r="C8" s="33"/>
      <c r="D8" s="33"/>
      <c r="E8" s="33"/>
      <c r="F8" s="33"/>
      <c r="G8" s="33"/>
      <c r="H8" s="33"/>
      <c r="I8" s="33"/>
      <c r="J8" s="33"/>
    </row>
    <row r="9" spans="1:10" s="7" customFormat="1" ht="12.95" customHeight="1" x14ac:dyDescent="0.25">
      <c r="A9" s="18">
        <v>10</v>
      </c>
      <c r="B9" s="18" t="s">
        <v>90</v>
      </c>
      <c r="C9" s="11">
        <v>63.3</v>
      </c>
      <c r="D9" s="11">
        <v>64.2</v>
      </c>
      <c r="E9" s="11">
        <v>15.4</v>
      </c>
      <c r="F9" s="11">
        <v>16.5</v>
      </c>
      <c r="G9" s="11">
        <v>14.8</v>
      </c>
      <c r="H9" s="11">
        <v>12.8</v>
      </c>
      <c r="I9" s="11">
        <v>95.7</v>
      </c>
      <c r="J9" s="11">
        <v>95.7</v>
      </c>
    </row>
    <row r="10" spans="1:10" s="7" customFormat="1" ht="12.95" customHeight="1" x14ac:dyDescent="0.25">
      <c r="A10" s="18">
        <v>11</v>
      </c>
      <c r="B10" s="18" t="s">
        <v>91</v>
      </c>
      <c r="C10" s="11">
        <v>45</v>
      </c>
      <c r="D10" s="11">
        <v>44.7</v>
      </c>
      <c r="E10" s="11">
        <v>21.1</v>
      </c>
      <c r="F10" s="11">
        <v>21.2</v>
      </c>
      <c r="G10" s="11">
        <v>25.3</v>
      </c>
      <c r="H10" s="11">
        <v>21.4</v>
      </c>
      <c r="I10" s="11">
        <v>95</v>
      </c>
      <c r="J10" s="11">
        <v>96</v>
      </c>
    </row>
    <row r="11" spans="1:10" s="7" customFormat="1" ht="12.95" customHeight="1" x14ac:dyDescent="0.25">
      <c r="A11" s="18">
        <v>13</v>
      </c>
      <c r="B11" s="18" t="s">
        <v>54</v>
      </c>
      <c r="C11" s="11">
        <v>43.2</v>
      </c>
      <c r="D11" s="11">
        <v>40.1</v>
      </c>
      <c r="E11" s="11">
        <v>32.799999999999997</v>
      </c>
      <c r="F11" s="11">
        <v>35.5</v>
      </c>
      <c r="G11" s="11">
        <v>13.3</v>
      </c>
      <c r="H11" s="11">
        <v>13</v>
      </c>
      <c r="I11" s="11">
        <v>94.2</v>
      </c>
      <c r="J11" s="11">
        <v>93.8</v>
      </c>
    </row>
    <row r="12" spans="1:10" s="7" customFormat="1" ht="12.95" customHeight="1" x14ac:dyDescent="0.25">
      <c r="A12" s="18">
        <v>14</v>
      </c>
      <c r="B12" s="18" t="s">
        <v>92</v>
      </c>
      <c r="C12" s="11">
        <v>68.099999999999994</v>
      </c>
      <c r="D12" s="11">
        <v>64.5</v>
      </c>
      <c r="E12" s="11">
        <v>16.7</v>
      </c>
      <c r="F12" s="11">
        <v>19.100000000000001</v>
      </c>
      <c r="G12" s="11">
        <v>9.6</v>
      </c>
      <c r="H12" s="11">
        <v>9.6999999999999993</v>
      </c>
      <c r="I12" s="11">
        <v>94</v>
      </c>
      <c r="J12" s="11">
        <v>93.8</v>
      </c>
    </row>
    <row r="13" spans="1:10" s="7" customFormat="1" ht="12.95" customHeight="1" x14ac:dyDescent="0.25">
      <c r="A13" s="18">
        <v>16</v>
      </c>
      <c r="B13" s="18" t="s">
        <v>93</v>
      </c>
      <c r="C13" s="11">
        <v>55.7</v>
      </c>
      <c r="D13" s="11">
        <v>53.2</v>
      </c>
      <c r="E13" s="11">
        <v>23.6</v>
      </c>
      <c r="F13" s="11">
        <v>26.1</v>
      </c>
      <c r="G13" s="11">
        <v>11.2</v>
      </c>
      <c r="H13" s="11">
        <v>11</v>
      </c>
      <c r="I13" s="11">
        <v>97.3</v>
      </c>
      <c r="J13" s="11">
        <v>97.3</v>
      </c>
    </row>
    <row r="14" spans="1:10" s="7" customFormat="1" ht="12.95" customHeight="1" x14ac:dyDescent="0.25">
      <c r="A14" s="18">
        <v>17</v>
      </c>
      <c r="B14" s="18" t="s">
        <v>58</v>
      </c>
      <c r="C14" s="11">
        <v>52.4</v>
      </c>
      <c r="D14" s="11">
        <v>49.1</v>
      </c>
      <c r="E14" s="11">
        <v>21.6</v>
      </c>
      <c r="F14" s="11">
        <v>23.2</v>
      </c>
      <c r="G14" s="11">
        <v>15.4</v>
      </c>
      <c r="H14" s="11">
        <v>15</v>
      </c>
      <c r="I14" s="11">
        <v>95.7</v>
      </c>
      <c r="J14" s="11">
        <v>94.8</v>
      </c>
    </row>
    <row r="15" spans="1:10" s="7" customFormat="1" ht="12.95" customHeight="1" x14ac:dyDescent="0.25">
      <c r="A15" s="18">
        <v>18</v>
      </c>
      <c r="B15" s="18" t="s">
        <v>94</v>
      </c>
      <c r="C15" s="11">
        <v>38.1</v>
      </c>
      <c r="D15" s="11">
        <v>36.200000000000003</v>
      </c>
      <c r="E15" s="11">
        <v>34.200000000000003</v>
      </c>
      <c r="F15" s="11">
        <v>36</v>
      </c>
      <c r="G15" s="11">
        <v>17.7</v>
      </c>
      <c r="H15" s="11">
        <v>16</v>
      </c>
      <c r="I15" s="11">
        <v>94.3</v>
      </c>
      <c r="J15" s="11">
        <v>90.9</v>
      </c>
    </row>
    <row r="16" spans="1:10" s="7" customFormat="1" ht="12.95" customHeight="1" x14ac:dyDescent="0.25">
      <c r="A16" s="18">
        <v>20</v>
      </c>
      <c r="B16" s="18" t="s">
        <v>60</v>
      </c>
      <c r="C16" s="11">
        <v>55.6</v>
      </c>
      <c r="D16" s="11">
        <v>51</v>
      </c>
      <c r="E16" s="11">
        <v>16.3</v>
      </c>
      <c r="F16" s="11">
        <v>18.5</v>
      </c>
      <c r="G16" s="11">
        <v>16.899999999999999</v>
      </c>
      <c r="H16" s="11">
        <v>18.7</v>
      </c>
      <c r="I16" s="11">
        <v>91.9</v>
      </c>
      <c r="J16" s="11">
        <v>83.6</v>
      </c>
    </row>
    <row r="17" spans="1:10" s="7" customFormat="1" ht="12.95" customHeight="1" x14ac:dyDescent="0.25">
      <c r="A17" s="18">
        <v>21</v>
      </c>
      <c r="B17" s="18" t="s">
        <v>95</v>
      </c>
      <c r="C17" s="11">
        <v>40.1</v>
      </c>
      <c r="D17" s="11">
        <v>38.6</v>
      </c>
      <c r="E17" s="11">
        <v>10.1</v>
      </c>
      <c r="F17" s="11">
        <v>9.1</v>
      </c>
      <c r="G17" s="11">
        <v>37.700000000000003</v>
      </c>
      <c r="H17" s="11">
        <v>41.9</v>
      </c>
      <c r="I17" s="11">
        <v>89.1</v>
      </c>
      <c r="J17" s="11">
        <v>90.3</v>
      </c>
    </row>
    <row r="18" spans="1:10" s="7" customFormat="1" ht="12.95" customHeight="1" x14ac:dyDescent="0.25">
      <c r="A18" s="18">
        <v>22</v>
      </c>
      <c r="B18" s="18" t="s">
        <v>6</v>
      </c>
      <c r="C18" s="11">
        <v>52</v>
      </c>
      <c r="D18" s="11">
        <v>52</v>
      </c>
      <c r="E18" s="11">
        <v>23.3</v>
      </c>
      <c r="F18" s="11">
        <v>25.9</v>
      </c>
      <c r="G18" s="11">
        <v>13.5</v>
      </c>
      <c r="H18" s="11">
        <v>12.6</v>
      </c>
      <c r="I18" s="11">
        <v>94.7</v>
      </c>
      <c r="J18" s="11">
        <v>96.1</v>
      </c>
    </row>
    <row r="19" spans="1:10" s="7" customFormat="1" ht="12.95" customHeight="1" x14ac:dyDescent="0.25">
      <c r="A19" s="18">
        <v>23</v>
      </c>
      <c r="B19" s="18" t="s">
        <v>96</v>
      </c>
      <c r="C19" s="11">
        <v>43.4</v>
      </c>
      <c r="D19" s="11">
        <v>45.8</v>
      </c>
      <c r="E19" s="11">
        <v>26.2</v>
      </c>
      <c r="F19" s="11">
        <v>27.6</v>
      </c>
      <c r="G19" s="11">
        <v>17</v>
      </c>
      <c r="H19" s="11">
        <v>14.4</v>
      </c>
      <c r="I19" s="11">
        <v>93</v>
      </c>
      <c r="J19" s="11">
        <v>91.4</v>
      </c>
    </row>
    <row r="20" spans="1:10" s="7" customFormat="1" ht="12.95" customHeight="1" x14ac:dyDescent="0.25">
      <c r="A20" s="18">
        <v>24</v>
      </c>
      <c r="B20" s="18" t="s">
        <v>62</v>
      </c>
      <c r="C20" s="11">
        <v>55.6</v>
      </c>
      <c r="D20" s="11">
        <v>52.5</v>
      </c>
      <c r="E20" s="11">
        <v>21.3</v>
      </c>
      <c r="F20" s="11">
        <v>26.5</v>
      </c>
      <c r="G20" s="11">
        <v>12.3</v>
      </c>
      <c r="H20" s="11">
        <v>10.6</v>
      </c>
      <c r="I20" s="11">
        <v>96.5</v>
      </c>
      <c r="J20" s="11">
        <v>94</v>
      </c>
    </row>
    <row r="21" spans="1:10" s="7" customFormat="1" ht="12.95" customHeight="1" x14ac:dyDescent="0.25">
      <c r="A21" s="18">
        <v>25</v>
      </c>
      <c r="B21" s="18" t="s">
        <v>20</v>
      </c>
      <c r="C21" s="11">
        <v>45.6</v>
      </c>
      <c r="D21" s="11">
        <v>41.6</v>
      </c>
      <c r="E21" s="11">
        <v>30.8</v>
      </c>
      <c r="F21" s="11">
        <v>35.200000000000003</v>
      </c>
      <c r="G21" s="11">
        <v>13</v>
      </c>
      <c r="H21" s="11">
        <v>12.5</v>
      </c>
      <c r="I21" s="11">
        <v>95.4</v>
      </c>
      <c r="J21" s="11">
        <v>94.6</v>
      </c>
    </row>
    <row r="22" spans="1:10" s="7" customFormat="1" ht="12.95" customHeight="1" x14ac:dyDescent="0.25">
      <c r="A22" s="18">
        <v>26</v>
      </c>
      <c r="B22" s="18" t="s">
        <v>97</v>
      </c>
      <c r="C22" s="11">
        <v>47.1</v>
      </c>
      <c r="D22" s="11">
        <v>46.6</v>
      </c>
      <c r="E22" s="11">
        <v>22.2</v>
      </c>
      <c r="F22" s="11">
        <v>25.4</v>
      </c>
      <c r="G22" s="11">
        <v>16</v>
      </c>
      <c r="H22" s="11">
        <v>17.3</v>
      </c>
      <c r="I22" s="11">
        <v>94.7</v>
      </c>
      <c r="J22" s="11">
        <v>94.8</v>
      </c>
    </row>
    <row r="23" spans="1:10" s="7" customFormat="1" ht="12.95" customHeight="1" x14ac:dyDescent="0.25">
      <c r="A23" s="18">
        <v>27</v>
      </c>
      <c r="B23" s="18" t="s">
        <v>98</v>
      </c>
      <c r="C23" s="11">
        <v>53.4</v>
      </c>
      <c r="D23" s="11">
        <v>64.400000000000006</v>
      </c>
      <c r="E23" s="11">
        <v>18.3</v>
      </c>
      <c r="F23" s="11">
        <v>15.2</v>
      </c>
      <c r="G23" s="11">
        <v>13.8</v>
      </c>
      <c r="H23" s="11">
        <v>12.8</v>
      </c>
      <c r="I23" s="11">
        <v>94.5</v>
      </c>
      <c r="J23" s="11">
        <v>96.3</v>
      </c>
    </row>
    <row r="24" spans="1:10" s="7" customFormat="1" ht="12.95" customHeight="1" x14ac:dyDescent="0.25">
      <c r="A24" s="18">
        <v>28</v>
      </c>
      <c r="B24" s="18" t="s">
        <v>1</v>
      </c>
      <c r="C24" s="11">
        <v>53.1</v>
      </c>
      <c r="D24" s="11">
        <v>47.4</v>
      </c>
      <c r="E24" s="11">
        <v>24.7</v>
      </c>
      <c r="F24" s="11">
        <v>29.1</v>
      </c>
      <c r="G24" s="11">
        <v>13.4</v>
      </c>
      <c r="H24" s="11">
        <v>14</v>
      </c>
      <c r="I24" s="11">
        <v>94.8</v>
      </c>
      <c r="J24" s="11">
        <v>93.5</v>
      </c>
    </row>
    <row r="25" spans="1:10" s="7" customFormat="1" ht="12.95" customHeight="1" x14ac:dyDescent="0.25">
      <c r="A25" s="18">
        <v>29</v>
      </c>
      <c r="B25" s="18" t="s">
        <v>67</v>
      </c>
      <c r="C25" s="11">
        <v>56.8</v>
      </c>
      <c r="D25" s="11">
        <v>58.2</v>
      </c>
      <c r="E25" s="11">
        <v>22.9</v>
      </c>
      <c r="F25" s="11">
        <v>21.6</v>
      </c>
      <c r="G25" s="11">
        <v>13.4</v>
      </c>
      <c r="H25" s="11">
        <v>12.8</v>
      </c>
      <c r="I25" s="11">
        <v>95.9</v>
      </c>
      <c r="J25" s="11">
        <v>95.9</v>
      </c>
    </row>
    <row r="26" spans="1:10" s="7" customFormat="1" ht="12.95" customHeight="1" x14ac:dyDescent="0.25">
      <c r="A26" s="18">
        <v>30</v>
      </c>
      <c r="B26" s="18" t="s">
        <v>68</v>
      </c>
      <c r="C26" s="11">
        <v>57.5</v>
      </c>
      <c r="D26" s="11">
        <v>49.8</v>
      </c>
      <c r="E26" s="11">
        <v>24.2</v>
      </c>
      <c r="F26" s="11">
        <v>26.2</v>
      </c>
      <c r="G26" s="11">
        <v>8.9</v>
      </c>
      <c r="H26" s="11">
        <v>13.5</v>
      </c>
      <c r="I26" s="11">
        <v>95.9</v>
      </c>
      <c r="J26" s="11">
        <v>95.5</v>
      </c>
    </row>
    <row r="27" spans="1:10" s="7" customFormat="1" ht="12.95" customHeight="1" x14ac:dyDescent="0.25">
      <c r="A27" s="18">
        <v>31</v>
      </c>
      <c r="B27" s="18" t="s">
        <v>99</v>
      </c>
      <c r="C27" s="11">
        <v>47.1</v>
      </c>
      <c r="D27" s="11">
        <v>45</v>
      </c>
      <c r="E27" s="11">
        <v>28.6</v>
      </c>
      <c r="F27" s="11">
        <v>30.5</v>
      </c>
      <c r="G27" s="11">
        <v>15.3</v>
      </c>
      <c r="H27" s="11">
        <v>15.1</v>
      </c>
      <c r="I27" s="11">
        <v>92.4</v>
      </c>
      <c r="J27" s="11">
        <v>92</v>
      </c>
    </row>
    <row r="28" spans="1:10" s="8" customFormat="1" ht="12.95" customHeight="1" x14ac:dyDescent="0.25">
      <c r="A28" s="18">
        <v>32</v>
      </c>
      <c r="B28" s="18" t="s">
        <v>100</v>
      </c>
      <c r="C28" s="11">
        <v>39.700000000000003</v>
      </c>
      <c r="D28" s="11">
        <v>42.6</v>
      </c>
      <c r="E28" s="11">
        <v>21.2</v>
      </c>
      <c r="F28" s="11">
        <v>21.8</v>
      </c>
      <c r="G28" s="11">
        <v>20.2</v>
      </c>
      <c r="H28" s="11">
        <v>19.399999999999999</v>
      </c>
      <c r="I28" s="11">
        <v>95.4</v>
      </c>
      <c r="J28" s="11">
        <v>93.6</v>
      </c>
    </row>
    <row r="29" spans="1:10" s="7" customFormat="1" ht="12.95" customHeight="1" x14ac:dyDescent="0.25">
      <c r="A29" s="127" t="s">
        <v>101</v>
      </c>
      <c r="B29" s="127"/>
      <c r="C29" s="33"/>
      <c r="D29" s="33"/>
      <c r="E29" s="33"/>
      <c r="F29" s="33"/>
      <c r="G29" s="33"/>
      <c r="H29" s="33"/>
      <c r="I29" s="33"/>
      <c r="J29" s="33"/>
    </row>
    <row r="30" spans="1:10" s="7" customFormat="1" ht="12.95" customHeight="1" x14ac:dyDescent="0.25">
      <c r="A30" s="18">
        <v>35</v>
      </c>
      <c r="B30" s="18" t="s">
        <v>39</v>
      </c>
      <c r="C30" s="11">
        <v>74.5</v>
      </c>
      <c r="D30" s="11">
        <v>73.2</v>
      </c>
      <c r="E30" s="11">
        <v>6.1</v>
      </c>
      <c r="F30" s="11">
        <v>6.2</v>
      </c>
      <c r="G30" s="11">
        <v>5.7</v>
      </c>
      <c r="H30" s="11">
        <v>6.3</v>
      </c>
      <c r="I30" s="11">
        <v>91</v>
      </c>
      <c r="J30" s="11">
        <v>89.6</v>
      </c>
    </row>
    <row r="31" spans="1:10" s="7" customFormat="1" ht="12.95" customHeight="1" x14ac:dyDescent="0.25">
      <c r="A31" s="18">
        <v>36</v>
      </c>
      <c r="B31" s="18" t="s">
        <v>102</v>
      </c>
      <c r="C31" s="11">
        <v>52.1</v>
      </c>
      <c r="D31" s="11">
        <v>48.1</v>
      </c>
      <c r="E31" s="11">
        <v>15.1</v>
      </c>
      <c r="F31" s="11">
        <v>15.4</v>
      </c>
      <c r="G31" s="11">
        <v>9.6999999999999993</v>
      </c>
      <c r="H31" s="11">
        <v>13.9</v>
      </c>
      <c r="I31" s="11">
        <v>89.9</v>
      </c>
      <c r="J31" s="11">
        <v>89.1</v>
      </c>
    </row>
    <row r="32" spans="1:10" s="7" customFormat="1" ht="12.95" customHeight="1" x14ac:dyDescent="0.25">
      <c r="A32" s="18">
        <v>37</v>
      </c>
      <c r="B32" s="18" t="s">
        <v>103</v>
      </c>
      <c r="C32" s="11">
        <v>11.6</v>
      </c>
      <c r="D32" s="11">
        <v>12</v>
      </c>
      <c r="E32" s="11">
        <v>38.700000000000003</v>
      </c>
      <c r="F32" s="11">
        <v>36.4</v>
      </c>
      <c r="G32" s="11">
        <v>31</v>
      </c>
      <c r="H32" s="11">
        <v>31</v>
      </c>
      <c r="I32" s="11">
        <v>93.7</v>
      </c>
      <c r="J32" s="11">
        <v>93.9</v>
      </c>
    </row>
    <row r="33" spans="1:10" s="7" customFormat="1" ht="12.95" customHeight="1" x14ac:dyDescent="0.25">
      <c r="A33" s="18">
        <v>38</v>
      </c>
      <c r="B33" s="18" t="s">
        <v>104</v>
      </c>
      <c r="C33" s="11">
        <v>34.6</v>
      </c>
      <c r="D33" s="11">
        <v>42.8</v>
      </c>
      <c r="E33" s="11">
        <v>17.2</v>
      </c>
      <c r="F33" s="11">
        <v>20.8</v>
      </c>
      <c r="G33" s="11">
        <v>27.8</v>
      </c>
      <c r="H33" s="11">
        <v>17.399999999999999</v>
      </c>
      <c r="I33" s="11">
        <v>94</v>
      </c>
      <c r="J33" s="11">
        <v>94.6</v>
      </c>
    </row>
    <row r="34" spans="1:10" s="7" customFormat="1" ht="12.95" customHeight="1" x14ac:dyDescent="0.25">
      <c r="A34" s="127" t="s">
        <v>2</v>
      </c>
      <c r="B34" s="127"/>
      <c r="C34" s="33"/>
      <c r="D34" s="33"/>
      <c r="E34" s="33"/>
      <c r="F34" s="33"/>
      <c r="G34" s="33"/>
      <c r="H34" s="33"/>
      <c r="I34" s="33"/>
      <c r="J34" s="33"/>
    </row>
    <row r="35" spans="1:10" s="7" customFormat="1" ht="12.95" customHeight="1" x14ac:dyDescent="0.25">
      <c r="A35" s="18">
        <v>41</v>
      </c>
      <c r="B35" s="18" t="s">
        <v>105</v>
      </c>
      <c r="C35" s="11">
        <v>53.7</v>
      </c>
      <c r="D35" s="11">
        <v>50.3</v>
      </c>
      <c r="E35" s="11">
        <v>30.6</v>
      </c>
      <c r="F35" s="11">
        <v>30.3</v>
      </c>
      <c r="G35" s="11">
        <v>8.8000000000000007</v>
      </c>
      <c r="H35" s="11">
        <v>9.6999999999999993</v>
      </c>
      <c r="I35" s="11">
        <v>95.1</v>
      </c>
      <c r="J35" s="11">
        <v>94.3</v>
      </c>
    </row>
    <row r="36" spans="1:10" s="7" customFormat="1" ht="12.95" customHeight="1" x14ac:dyDescent="0.25">
      <c r="A36" s="18">
        <v>42</v>
      </c>
      <c r="B36" s="18" t="s">
        <v>106</v>
      </c>
      <c r="C36" s="11">
        <v>37.700000000000003</v>
      </c>
      <c r="D36" s="11">
        <v>35.5</v>
      </c>
      <c r="E36" s="11">
        <v>41</v>
      </c>
      <c r="F36" s="11">
        <v>42</v>
      </c>
      <c r="G36" s="11">
        <v>11.9</v>
      </c>
      <c r="H36" s="11">
        <v>12.8</v>
      </c>
      <c r="I36" s="11">
        <v>97.8</v>
      </c>
      <c r="J36" s="11">
        <v>94.5</v>
      </c>
    </row>
    <row r="37" spans="1:10" s="7" customFormat="1" ht="12.95" customHeight="1" x14ac:dyDescent="0.25">
      <c r="A37" s="18">
        <v>43</v>
      </c>
      <c r="B37" s="18" t="s">
        <v>107</v>
      </c>
      <c r="C37" s="11">
        <v>46.2</v>
      </c>
      <c r="D37" s="11">
        <v>44.8</v>
      </c>
      <c r="E37" s="11">
        <v>36.299999999999997</v>
      </c>
      <c r="F37" s="11">
        <v>37.4</v>
      </c>
      <c r="G37" s="11">
        <v>9.5</v>
      </c>
      <c r="H37" s="11">
        <v>9.4</v>
      </c>
      <c r="I37" s="11">
        <v>97</v>
      </c>
      <c r="J37" s="11">
        <v>97.2</v>
      </c>
    </row>
    <row r="38" spans="1:10" s="7" customFormat="1" ht="12.95" customHeight="1" x14ac:dyDescent="0.25">
      <c r="A38" s="127" t="s">
        <v>108</v>
      </c>
      <c r="B38" s="127"/>
      <c r="C38" s="33"/>
      <c r="D38" s="33"/>
      <c r="E38" s="33"/>
      <c r="F38" s="33"/>
      <c r="G38" s="33"/>
      <c r="H38" s="33"/>
      <c r="I38" s="33"/>
      <c r="J38" s="33"/>
    </row>
    <row r="39" spans="1:10" s="7" customFormat="1" ht="12.95" customHeight="1" x14ac:dyDescent="0.25">
      <c r="A39" s="18">
        <v>45</v>
      </c>
      <c r="B39" s="18" t="s">
        <v>109</v>
      </c>
      <c r="C39" s="11">
        <v>80.8</v>
      </c>
      <c r="D39" s="11">
        <v>79.2</v>
      </c>
      <c r="E39" s="11">
        <v>8</v>
      </c>
      <c r="F39" s="11">
        <v>9</v>
      </c>
      <c r="G39" s="11">
        <v>8.4</v>
      </c>
      <c r="H39" s="11">
        <v>8.5</v>
      </c>
      <c r="I39" s="11">
        <v>98.1</v>
      </c>
      <c r="J39" s="11">
        <v>98.1</v>
      </c>
    </row>
    <row r="40" spans="1:10" s="7" customFormat="1" ht="12.95" customHeight="1" x14ac:dyDescent="0.25">
      <c r="A40" s="18">
        <v>46</v>
      </c>
      <c r="B40" s="18" t="s">
        <v>110</v>
      </c>
      <c r="C40" s="11">
        <v>90.6</v>
      </c>
      <c r="D40" s="11">
        <v>91.2</v>
      </c>
      <c r="E40" s="11">
        <v>2.6</v>
      </c>
      <c r="F40" s="11">
        <v>3</v>
      </c>
      <c r="G40" s="11">
        <v>3.5</v>
      </c>
      <c r="H40" s="11">
        <v>3.7</v>
      </c>
      <c r="I40" s="11">
        <v>98.3</v>
      </c>
      <c r="J40" s="11">
        <v>97.7</v>
      </c>
    </row>
    <row r="41" spans="1:10" s="7" customFormat="1" ht="12.95" customHeight="1" x14ac:dyDescent="0.25">
      <c r="A41" s="18">
        <v>47</v>
      </c>
      <c r="B41" s="18" t="s">
        <v>111</v>
      </c>
      <c r="C41" s="11">
        <v>66.400000000000006</v>
      </c>
      <c r="D41" s="11">
        <v>65.599999999999994</v>
      </c>
      <c r="E41" s="11">
        <v>15.9</v>
      </c>
      <c r="F41" s="11">
        <v>16.100000000000001</v>
      </c>
      <c r="G41" s="11">
        <v>12</v>
      </c>
      <c r="H41" s="11">
        <v>11.9</v>
      </c>
      <c r="I41" s="11">
        <v>96</v>
      </c>
      <c r="J41" s="11">
        <v>95.6</v>
      </c>
    </row>
    <row r="42" spans="1:10" s="7" customFormat="1" ht="12.95" customHeight="1" x14ac:dyDescent="0.25">
      <c r="A42" s="18">
        <v>49</v>
      </c>
      <c r="B42" s="18" t="s">
        <v>112</v>
      </c>
      <c r="C42" s="11">
        <v>6.5</v>
      </c>
      <c r="D42" s="11">
        <v>14</v>
      </c>
      <c r="E42" s="11">
        <v>40.200000000000003</v>
      </c>
      <c r="F42" s="11">
        <v>41.6</v>
      </c>
      <c r="G42" s="11">
        <v>36.6</v>
      </c>
      <c r="H42" s="11">
        <v>27.6</v>
      </c>
      <c r="I42" s="11">
        <v>68.5</v>
      </c>
      <c r="J42" s="11">
        <v>64</v>
      </c>
    </row>
    <row r="43" spans="1:10" s="7" customFormat="1" ht="12.95" customHeight="1" x14ac:dyDescent="0.25">
      <c r="A43" s="18">
        <v>52</v>
      </c>
      <c r="B43" s="18" t="s">
        <v>113</v>
      </c>
      <c r="C43" s="11">
        <v>23.4</v>
      </c>
      <c r="D43" s="11">
        <v>27.9</v>
      </c>
      <c r="E43" s="11">
        <v>29.6</v>
      </c>
      <c r="F43" s="11">
        <v>30.2</v>
      </c>
      <c r="G43" s="11">
        <v>31</v>
      </c>
      <c r="H43" s="11">
        <v>25.1</v>
      </c>
      <c r="I43" s="11">
        <v>78.900000000000006</v>
      </c>
      <c r="J43" s="11">
        <v>79.599999999999994</v>
      </c>
    </row>
    <row r="44" spans="1:10" s="7" customFormat="1" ht="12.95" customHeight="1" x14ac:dyDescent="0.25">
      <c r="A44" s="18">
        <v>55</v>
      </c>
      <c r="B44" s="18" t="s">
        <v>114</v>
      </c>
      <c r="C44" s="11">
        <v>13.1</v>
      </c>
      <c r="D44" s="11">
        <v>12.4</v>
      </c>
      <c r="E44" s="11">
        <v>38.5</v>
      </c>
      <c r="F44" s="11">
        <v>35.799999999999997</v>
      </c>
      <c r="G44" s="11">
        <v>31.7</v>
      </c>
      <c r="H44" s="11">
        <v>36.299999999999997</v>
      </c>
      <c r="I44" s="11">
        <v>87.7</v>
      </c>
      <c r="J44" s="11">
        <v>86.7</v>
      </c>
    </row>
    <row r="45" spans="1:10" s="7" customFormat="1" ht="12.95" customHeight="1" x14ac:dyDescent="0.25">
      <c r="A45" s="18">
        <v>56</v>
      </c>
      <c r="B45" s="18" t="s">
        <v>115</v>
      </c>
      <c r="C45" s="11">
        <v>30.6</v>
      </c>
      <c r="D45" s="11">
        <v>31.3</v>
      </c>
      <c r="E45" s="11">
        <v>41.1</v>
      </c>
      <c r="F45" s="11">
        <v>41.6</v>
      </c>
      <c r="G45" s="11">
        <v>18</v>
      </c>
      <c r="H45" s="11">
        <v>19.5</v>
      </c>
      <c r="I45" s="11">
        <v>85</v>
      </c>
      <c r="J45" s="11">
        <v>81.900000000000006</v>
      </c>
    </row>
    <row r="46" spans="1:10" s="7" customFormat="1" ht="12.95" customHeight="1" x14ac:dyDescent="0.25">
      <c r="A46" s="18">
        <v>58</v>
      </c>
      <c r="B46" s="18" t="s">
        <v>116</v>
      </c>
      <c r="C46" s="11">
        <v>31</v>
      </c>
      <c r="D46" s="11">
        <v>29.3</v>
      </c>
      <c r="E46" s="11">
        <v>34.200000000000003</v>
      </c>
      <c r="F46" s="11">
        <v>35.4</v>
      </c>
      <c r="G46" s="11">
        <v>25.1</v>
      </c>
      <c r="H46" s="11">
        <v>25.4</v>
      </c>
      <c r="I46" s="11">
        <v>90.5</v>
      </c>
      <c r="J46" s="11">
        <v>90.7</v>
      </c>
    </row>
    <row r="47" spans="1:10" s="7" customFormat="1" ht="12.95" customHeight="1" x14ac:dyDescent="0.25">
      <c r="A47" s="18">
        <v>62</v>
      </c>
      <c r="B47" s="18" t="s">
        <v>117</v>
      </c>
      <c r="C47" s="11">
        <v>34.6</v>
      </c>
      <c r="D47" s="11">
        <v>37.4</v>
      </c>
      <c r="E47" s="11">
        <v>35.6</v>
      </c>
      <c r="F47" s="11">
        <v>36.799999999999997</v>
      </c>
      <c r="G47" s="11">
        <v>20.2</v>
      </c>
      <c r="H47" s="11">
        <v>16.8</v>
      </c>
      <c r="I47" s="11">
        <v>96.8</v>
      </c>
      <c r="J47" s="11">
        <v>95.7</v>
      </c>
    </row>
    <row r="48" spans="1:10" s="7" customFormat="1" ht="12.95" customHeight="1" x14ac:dyDescent="0.25">
      <c r="A48" s="18">
        <v>68</v>
      </c>
      <c r="B48" s="18" t="s">
        <v>78</v>
      </c>
      <c r="C48" s="11">
        <v>0.5</v>
      </c>
      <c r="D48" s="11">
        <v>6.5</v>
      </c>
      <c r="E48" s="11">
        <v>23.6</v>
      </c>
      <c r="F48" s="11">
        <v>22.8</v>
      </c>
      <c r="G48" s="11">
        <v>36.1</v>
      </c>
      <c r="H48" s="11">
        <v>30.5</v>
      </c>
      <c r="I48" s="11">
        <v>85.7</v>
      </c>
      <c r="J48" s="11">
        <v>79.400000000000006</v>
      </c>
    </row>
    <row r="49" spans="1:10" s="7" customFormat="1" ht="12.95" customHeight="1" x14ac:dyDescent="0.25">
      <c r="A49" s="18">
        <v>69</v>
      </c>
      <c r="B49" s="18" t="s">
        <v>118</v>
      </c>
      <c r="C49" s="11">
        <v>1.6</v>
      </c>
      <c r="D49" s="11">
        <v>4.2</v>
      </c>
      <c r="E49" s="11">
        <v>70.400000000000006</v>
      </c>
      <c r="F49" s="11">
        <v>69.900000000000006</v>
      </c>
      <c r="G49" s="11">
        <v>19</v>
      </c>
      <c r="H49" s="11">
        <v>18</v>
      </c>
      <c r="I49" s="11">
        <v>94.8</v>
      </c>
      <c r="J49" s="11">
        <v>95.9</v>
      </c>
    </row>
    <row r="50" spans="1:10" s="7" customFormat="1" ht="12.95" customHeight="1" x14ac:dyDescent="0.25">
      <c r="A50" s="18">
        <v>70</v>
      </c>
      <c r="B50" s="18" t="s">
        <v>119</v>
      </c>
      <c r="C50" s="11">
        <v>6.1</v>
      </c>
      <c r="D50" s="11">
        <v>9.5</v>
      </c>
      <c r="E50" s="11">
        <v>31.1</v>
      </c>
      <c r="F50" s="11">
        <v>32.700000000000003</v>
      </c>
      <c r="G50" s="11">
        <v>40.700000000000003</v>
      </c>
      <c r="H50" s="11">
        <v>42.6</v>
      </c>
      <c r="I50" s="11">
        <v>66.7</v>
      </c>
      <c r="J50" s="11">
        <v>64.5</v>
      </c>
    </row>
    <row r="51" spans="1:10" s="7" customFormat="1" ht="12.95" customHeight="1" x14ac:dyDescent="0.25">
      <c r="A51" s="18">
        <v>71</v>
      </c>
      <c r="B51" s="18" t="s">
        <v>120</v>
      </c>
      <c r="C51" s="11">
        <v>41.6</v>
      </c>
      <c r="D51" s="11">
        <v>45.1</v>
      </c>
      <c r="E51" s="11">
        <v>32.4</v>
      </c>
      <c r="F51" s="11">
        <v>33.9</v>
      </c>
      <c r="G51" s="11">
        <v>14.9</v>
      </c>
      <c r="H51" s="11">
        <v>11.5</v>
      </c>
      <c r="I51" s="11">
        <v>87.5</v>
      </c>
      <c r="J51" s="11">
        <v>95.5</v>
      </c>
    </row>
    <row r="52" spans="1:10" s="7" customFormat="1" ht="12.95" customHeight="1" x14ac:dyDescent="0.25">
      <c r="A52" s="18">
        <v>72</v>
      </c>
      <c r="B52" s="18" t="s">
        <v>32</v>
      </c>
      <c r="C52" s="11">
        <v>32.5</v>
      </c>
      <c r="D52" s="11">
        <v>31.9</v>
      </c>
      <c r="E52" s="11">
        <v>13.2</v>
      </c>
      <c r="F52" s="11">
        <v>13.2</v>
      </c>
      <c r="G52" s="11">
        <v>36.9</v>
      </c>
      <c r="H52" s="11">
        <v>39.700000000000003</v>
      </c>
      <c r="I52" s="11">
        <v>72</v>
      </c>
      <c r="J52" s="11">
        <v>67.8</v>
      </c>
    </row>
    <row r="53" spans="1:10" s="7" customFormat="1" ht="12.95" customHeight="1" x14ac:dyDescent="0.25">
      <c r="A53" s="18">
        <v>77</v>
      </c>
      <c r="B53" s="18" t="s">
        <v>121</v>
      </c>
      <c r="C53" s="11">
        <v>34.299999999999997</v>
      </c>
      <c r="D53" s="11">
        <v>44.7</v>
      </c>
      <c r="E53" s="11">
        <v>28.6</v>
      </c>
      <c r="F53" s="11">
        <v>28.9</v>
      </c>
      <c r="G53" s="11">
        <v>25.2</v>
      </c>
      <c r="H53" s="11">
        <v>16.5</v>
      </c>
      <c r="I53" s="11">
        <v>98.5</v>
      </c>
      <c r="J53" s="11">
        <v>97.8</v>
      </c>
    </row>
    <row r="54" spans="1:10" s="7" customFormat="1" ht="12.95" customHeight="1" x14ac:dyDescent="0.25">
      <c r="A54" s="18">
        <v>78</v>
      </c>
      <c r="B54" s="18" t="s">
        <v>122</v>
      </c>
      <c r="C54" s="11">
        <v>37.299999999999997</v>
      </c>
      <c r="D54" s="11">
        <v>73</v>
      </c>
      <c r="E54" s="11">
        <v>17.100000000000001</v>
      </c>
      <c r="F54" s="11">
        <v>18.399999999999999</v>
      </c>
      <c r="G54" s="11">
        <v>43.1</v>
      </c>
      <c r="H54" s="11">
        <v>6.4</v>
      </c>
      <c r="I54" s="11">
        <v>97.7</v>
      </c>
      <c r="J54" s="11">
        <v>98.2</v>
      </c>
    </row>
    <row r="55" spans="1:10" s="7" customFormat="1" ht="12.95" customHeight="1" x14ac:dyDescent="0.25">
      <c r="A55" s="18">
        <v>79</v>
      </c>
      <c r="B55" s="18" t="s">
        <v>123</v>
      </c>
      <c r="C55" s="11">
        <v>67.900000000000006</v>
      </c>
      <c r="D55" s="11">
        <v>77</v>
      </c>
      <c r="E55" s="11">
        <v>16</v>
      </c>
      <c r="F55" s="11">
        <v>12.3</v>
      </c>
      <c r="G55" s="11">
        <v>12.4</v>
      </c>
      <c r="H55" s="11">
        <v>8.9</v>
      </c>
      <c r="I55" s="11">
        <v>96.6</v>
      </c>
      <c r="J55" s="11">
        <v>98.2</v>
      </c>
    </row>
    <row r="56" spans="1:10" s="7" customFormat="1" ht="12.95" customHeight="1" x14ac:dyDescent="0.25">
      <c r="A56" s="18">
        <v>81</v>
      </c>
      <c r="B56" s="18" t="s">
        <v>124</v>
      </c>
      <c r="C56" s="11">
        <v>7.6</v>
      </c>
      <c r="D56" s="11">
        <v>18.899999999999999</v>
      </c>
      <c r="E56" s="11">
        <v>65.7</v>
      </c>
      <c r="F56" s="11">
        <v>63.9</v>
      </c>
      <c r="G56" s="11">
        <v>20.399999999999999</v>
      </c>
      <c r="H56" s="11">
        <v>9.9</v>
      </c>
      <c r="I56" s="11">
        <v>98.4</v>
      </c>
      <c r="J56" s="11">
        <v>98.6</v>
      </c>
    </row>
    <row r="57" spans="1:10" s="7" customFormat="1" ht="12.95" customHeight="1" x14ac:dyDescent="0.25">
      <c r="A57" s="18">
        <v>82</v>
      </c>
      <c r="B57" s="18" t="s">
        <v>125</v>
      </c>
      <c r="C57" s="11">
        <v>38.700000000000003</v>
      </c>
      <c r="D57" s="11">
        <v>37.6</v>
      </c>
      <c r="E57" s="11">
        <v>33.799999999999997</v>
      </c>
      <c r="F57" s="11">
        <v>33.200000000000003</v>
      </c>
      <c r="G57" s="11">
        <v>16.8</v>
      </c>
      <c r="H57" s="11">
        <v>20.3</v>
      </c>
      <c r="I57" s="11">
        <v>98.8</v>
      </c>
      <c r="J57" s="11">
        <v>99.1</v>
      </c>
    </row>
    <row r="58" spans="1:10" s="7" customFormat="1" ht="12.95" customHeight="1" x14ac:dyDescent="0.25">
      <c r="A58" s="18">
        <v>85</v>
      </c>
      <c r="B58" s="18" t="s">
        <v>82</v>
      </c>
      <c r="C58" s="11">
        <v>4</v>
      </c>
      <c r="D58" s="11">
        <v>5</v>
      </c>
      <c r="E58" s="11">
        <v>61.9</v>
      </c>
      <c r="F58" s="11">
        <v>62.1</v>
      </c>
      <c r="G58" s="11">
        <v>26.4</v>
      </c>
      <c r="H58" s="11">
        <v>24</v>
      </c>
      <c r="I58" s="11">
        <v>77.599999999999994</v>
      </c>
      <c r="J58" s="11">
        <v>76.400000000000006</v>
      </c>
    </row>
    <row r="59" spans="1:10" s="7" customFormat="1" ht="12.95" customHeight="1" x14ac:dyDescent="0.25">
      <c r="A59" s="18">
        <v>87</v>
      </c>
      <c r="B59" s="18" t="s">
        <v>126</v>
      </c>
      <c r="C59" s="11">
        <v>9.4</v>
      </c>
      <c r="D59" s="11">
        <v>10.1</v>
      </c>
      <c r="E59" s="11">
        <v>67.8</v>
      </c>
      <c r="F59" s="11">
        <v>69.2</v>
      </c>
      <c r="G59" s="11">
        <v>15</v>
      </c>
      <c r="H59" s="11">
        <v>13.6</v>
      </c>
      <c r="I59" s="11">
        <v>88.3</v>
      </c>
      <c r="J59" s="11">
        <v>87.3</v>
      </c>
    </row>
    <row r="60" spans="1:10" s="7" customFormat="1" ht="12.95" customHeight="1" x14ac:dyDescent="0.25">
      <c r="A60" s="18">
        <v>90</v>
      </c>
      <c r="B60" s="18" t="s">
        <v>127</v>
      </c>
      <c r="C60" s="11">
        <v>4.5</v>
      </c>
      <c r="D60" s="11">
        <v>6.5</v>
      </c>
      <c r="E60" s="11">
        <v>71.5</v>
      </c>
      <c r="F60" s="11">
        <v>69.7</v>
      </c>
      <c r="G60" s="11">
        <v>18.2</v>
      </c>
      <c r="H60" s="11">
        <v>16.399999999999999</v>
      </c>
      <c r="I60" s="11">
        <v>33.1</v>
      </c>
      <c r="J60" s="11">
        <v>33.9</v>
      </c>
    </row>
    <row r="61" spans="1:10" s="7" customFormat="1" ht="12.95" customHeight="1" x14ac:dyDescent="0.25">
      <c r="A61" s="18">
        <v>93</v>
      </c>
      <c r="B61" s="18" t="s">
        <v>128</v>
      </c>
      <c r="C61" s="11">
        <v>19.600000000000001</v>
      </c>
      <c r="D61" s="11">
        <v>14.5</v>
      </c>
      <c r="E61" s="11">
        <v>41.6</v>
      </c>
      <c r="F61" s="11">
        <v>43.1</v>
      </c>
      <c r="G61" s="11">
        <v>30</v>
      </c>
      <c r="H61" s="11">
        <v>34.299999999999997</v>
      </c>
      <c r="I61" s="11">
        <v>94.8</v>
      </c>
      <c r="J61" s="11">
        <v>92.1</v>
      </c>
    </row>
    <row r="62" spans="1:10" s="7" customFormat="1" ht="12.95" customHeight="1" x14ac:dyDescent="0.25">
      <c r="A62" s="18">
        <v>94</v>
      </c>
      <c r="B62" s="18" t="s">
        <v>129</v>
      </c>
      <c r="C62" s="11">
        <v>5.6</v>
      </c>
      <c r="D62" s="11">
        <v>6.8</v>
      </c>
      <c r="E62" s="11">
        <v>43</v>
      </c>
      <c r="F62" s="11">
        <v>40.700000000000003</v>
      </c>
      <c r="G62" s="11">
        <v>38.799999999999997</v>
      </c>
      <c r="H62" s="11">
        <v>40.5</v>
      </c>
      <c r="I62" s="11">
        <v>83.5</v>
      </c>
      <c r="J62" s="11">
        <v>82.6</v>
      </c>
    </row>
    <row r="63" spans="1:10" s="7" customFormat="1" ht="12.95" customHeight="1" x14ac:dyDescent="0.25">
      <c r="A63" s="18">
        <v>95</v>
      </c>
      <c r="B63" s="18" t="s">
        <v>130</v>
      </c>
      <c r="C63" s="11">
        <v>29.2</v>
      </c>
      <c r="D63" s="11">
        <v>23.4</v>
      </c>
      <c r="E63" s="11">
        <v>50.8</v>
      </c>
      <c r="F63" s="11">
        <v>51.6</v>
      </c>
      <c r="G63" s="11">
        <v>15.2</v>
      </c>
      <c r="H63" s="11">
        <v>18.7</v>
      </c>
      <c r="I63" s="11">
        <v>98.5</v>
      </c>
      <c r="J63" s="11">
        <v>98.6</v>
      </c>
    </row>
    <row r="64" spans="1:10" s="7" customFormat="1" ht="12.95" customHeight="1" x14ac:dyDescent="0.25">
      <c r="A64" s="18">
        <v>96</v>
      </c>
      <c r="B64" s="18" t="s">
        <v>131</v>
      </c>
      <c r="C64" s="11">
        <v>16.600000000000001</v>
      </c>
      <c r="D64" s="11">
        <v>19.100000000000001</v>
      </c>
      <c r="E64" s="11">
        <v>46.1</v>
      </c>
      <c r="F64" s="11">
        <v>46.5</v>
      </c>
      <c r="G64" s="11">
        <v>21.8</v>
      </c>
      <c r="H64" s="11">
        <v>16.8</v>
      </c>
      <c r="I64" s="11">
        <v>98.3</v>
      </c>
      <c r="J64" s="11">
        <v>97.5</v>
      </c>
    </row>
    <row r="65" spans="1:10" s="7" customFormat="1" ht="33" customHeight="1" x14ac:dyDescent="0.25">
      <c r="A65" s="26" t="s">
        <v>195</v>
      </c>
      <c r="B65" s="71" t="s">
        <v>194</v>
      </c>
      <c r="C65" s="23"/>
      <c r="D65" s="23"/>
      <c r="E65" s="23"/>
      <c r="F65" s="23"/>
      <c r="G65" s="23"/>
      <c r="H65" s="23"/>
      <c r="I65" s="23"/>
      <c r="J65" s="23"/>
    </row>
    <row r="66" spans="1:10" s="7" customFormat="1" ht="12.95" customHeight="1" x14ac:dyDescent="0.25">
      <c r="A66" s="12" t="s">
        <v>193</v>
      </c>
      <c r="B66" s="7" t="s">
        <v>135</v>
      </c>
    </row>
    <row r="67" spans="1:10" s="7" customFormat="1" ht="12.95" customHeight="1" x14ac:dyDescent="0.25">
      <c r="A67" s="7" t="s">
        <v>186</v>
      </c>
    </row>
    <row r="68" spans="1:10" s="7" customFormat="1" ht="12.95" customHeight="1" x14ac:dyDescent="0.25">
      <c r="A68" s="12" t="s">
        <v>170</v>
      </c>
    </row>
    <row r="69" spans="1:10" s="7" customFormat="1" ht="12.95" customHeight="1" x14ac:dyDescent="0.25"/>
    <row r="70" spans="1:10" s="7" customFormat="1" ht="12.95" customHeight="1" x14ac:dyDescent="0.25">
      <c r="A70" s="7" t="s">
        <v>187</v>
      </c>
    </row>
    <row r="71" spans="1:10" s="7" customFormat="1" ht="12.6" customHeight="1" x14ac:dyDescent="0.25"/>
    <row r="72" spans="1:10" s="7" customFormat="1" ht="12.6" customHeight="1" x14ac:dyDescent="0.25">
      <c r="A72" s="10"/>
    </row>
    <row r="73" spans="1:10" s="7" customFormat="1" ht="30.6" customHeight="1" x14ac:dyDescent="0.25">
      <c r="B73" s="8"/>
      <c r="C73" s="20"/>
      <c r="D73" s="20"/>
    </row>
    <row r="74" spans="1:10" ht="12.6" customHeight="1" x14ac:dyDescent="0.25">
      <c r="A74" s="7"/>
      <c r="B74" s="7"/>
      <c r="C74" s="7"/>
      <c r="D74" s="7"/>
      <c r="E74" s="7"/>
      <c r="F74" s="7"/>
      <c r="G74" s="7"/>
      <c r="H74" s="7"/>
      <c r="I74" s="7"/>
      <c r="J74" s="7"/>
    </row>
    <row r="75" spans="1:10" ht="12.6" customHeight="1" x14ac:dyDescent="0.25">
      <c r="A75" s="7"/>
      <c r="B75" s="7"/>
      <c r="C75" s="7"/>
      <c r="D75" s="7"/>
      <c r="E75" s="7"/>
      <c r="F75" s="7"/>
      <c r="G75" s="7"/>
      <c r="H75" s="7"/>
      <c r="I75" s="7"/>
      <c r="J75" s="7"/>
    </row>
    <row r="76" spans="1:10" ht="12.6" customHeight="1" x14ac:dyDescent="0.25">
      <c r="A76" s="7"/>
      <c r="B76" s="7"/>
      <c r="C76" s="7"/>
      <c r="D76" s="7"/>
      <c r="E76" s="7"/>
      <c r="F76" s="7"/>
      <c r="G76" s="7"/>
      <c r="H76" s="7"/>
      <c r="I76" s="7"/>
      <c r="J76" s="7"/>
    </row>
    <row r="77" spans="1:10" ht="12.6" customHeight="1" x14ac:dyDescent="0.25">
      <c r="A77" s="7"/>
      <c r="B77" s="7"/>
      <c r="C77" s="7"/>
      <c r="D77" s="7"/>
      <c r="E77" s="7"/>
      <c r="F77" s="7"/>
      <c r="G77" s="7"/>
      <c r="H77" s="7"/>
      <c r="I77" s="7"/>
      <c r="J77" s="7"/>
    </row>
    <row r="78" spans="1:10" ht="12.6" customHeight="1" x14ac:dyDescent="0.25">
      <c r="A78" s="7"/>
      <c r="B78" s="7"/>
      <c r="C78" s="7"/>
      <c r="D78" s="7"/>
      <c r="E78" s="7"/>
      <c r="F78" s="7"/>
      <c r="G78" s="7"/>
      <c r="H78" s="7"/>
      <c r="I78" s="7"/>
      <c r="J78" s="7"/>
    </row>
    <row r="79" spans="1:10" ht="12.6" customHeight="1" x14ac:dyDescent="0.25">
      <c r="A79" s="7"/>
      <c r="B79" s="7"/>
      <c r="C79" s="7"/>
      <c r="D79" s="7"/>
      <c r="E79" s="7"/>
      <c r="F79" s="7"/>
      <c r="G79" s="7"/>
      <c r="H79" s="7"/>
      <c r="I79" s="7"/>
      <c r="J79" s="7"/>
    </row>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sheetData>
  <mergeCells count="5">
    <mergeCell ref="A38:B38"/>
    <mergeCell ref="A6:B6"/>
    <mergeCell ref="A8:B8"/>
    <mergeCell ref="A29:B29"/>
    <mergeCell ref="A34:B34"/>
  </mergeCells>
  <phoneticPr fontId="0" type="noConversion"/>
  <pageMargins left="0.39370078740157483" right="0.39370078740157483" top="0.39370078740157483" bottom="0.39370078740157483" header="0.51181102362204722" footer="0.51181102362204722"/>
  <pageSetup paperSize="9" scale="70" orientation="portrait" r:id="rId1"/>
  <headerFooter alignWithMargins="0"/>
  <rowBreaks count="1" manualBreakCount="1">
    <brk id="37"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84"/>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58" customWidth="1"/>
    <col min="2" max="2" width="53.625" style="58" customWidth="1"/>
    <col min="3" max="12" width="6" style="58" customWidth="1"/>
    <col min="13" max="16384" width="11" style="58"/>
  </cols>
  <sheetData>
    <row r="1" spans="1:16" s="2" customFormat="1" ht="12.95" customHeight="1" x14ac:dyDescent="0.25">
      <c r="A1" s="1" t="s">
        <v>134</v>
      </c>
      <c r="B1" s="1"/>
      <c r="K1" s="3"/>
      <c r="L1" s="3" t="s">
        <v>152</v>
      </c>
    </row>
    <row r="2" spans="1:16" s="2" customFormat="1" ht="12.95" customHeight="1" x14ac:dyDescent="0.25">
      <c r="A2" s="1" t="s">
        <v>206</v>
      </c>
    </row>
    <row r="3" spans="1:16" s="7" customFormat="1" ht="12.95" customHeight="1" x14ac:dyDescent="0.25">
      <c r="A3" s="23" t="s">
        <v>207</v>
      </c>
      <c r="B3" s="23"/>
      <c r="C3" s="59" t="s">
        <v>200</v>
      </c>
      <c r="D3" s="60"/>
      <c r="E3" s="59" t="s">
        <v>42</v>
      </c>
      <c r="F3" s="60"/>
      <c r="G3" s="59" t="s">
        <v>198</v>
      </c>
      <c r="H3" s="60"/>
      <c r="I3" s="59" t="s">
        <v>208</v>
      </c>
      <c r="J3" s="60"/>
      <c r="K3" s="59" t="s">
        <v>43</v>
      </c>
      <c r="L3" s="60"/>
    </row>
    <row r="4" spans="1:16" s="7" customFormat="1" ht="12.95" customHeight="1" x14ac:dyDescent="0.25">
      <c r="A4" s="8"/>
      <c r="B4" s="8"/>
      <c r="C4" s="61" t="s">
        <v>201</v>
      </c>
      <c r="D4" s="62"/>
      <c r="E4" s="61" t="s">
        <v>45</v>
      </c>
      <c r="F4" s="62"/>
      <c r="G4" s="61" t="s">
        <v>199</v>
      </c>
      <c r="H4" s="62"/>
      <c r="I4" s="61"/>
      <c r="J4" s="62"/>
      <c r="K4" s="61" t="s">
        <v>209</v>
      </c>
      <c r="L4" s="62"/>
    </row>
    <row r="5" spans="1:16" s="7" customFormat="1" ht="12.95" customHeight="1" x14ac:dyDescent="0.25">
      <c r="A5" s="9"/>
      <c r="B5" s="9"/>
      <c r="C5" s="63">
        <v>2007</v>
      </c>
      <c r="D5" s="64">
        <v>2008</v>
      </c>
      <c r="E5" s="80">
        <v>2007</v>
      </c>
      <c r="F5" s="64">
        <f t="shared" ref="F5:L5" si="0">+D5</f>
        <v>2008</v>
      </c>
      <c r="G5" s="65">
        <f t="shared" si="0"/>
        <v>2007</v>
      </c>
      <c r="H5" s="64">
        <f t="shared" si="0"/>
        <v>2008</v>
      </c>
      <c r="I5" s="65">
        <f t="shared" si="0"/>
        <v>2007</v>
      </c>
      <c r="J5" s="64">
        <f t="shared" si="0"/>
        <v>2008</v>
      </c>
      <c r="K5" s="65">
        <f t="shared" si="0"/>
        <v>2007</v>
      </c>
      <c r="L5" s="64">
        <f t="shared" si="0"/>
        <v>2008</v>
      </c>
    </row>
    <row r="6" spans="1:16" s="7" customFormat="1" ht="12.95" customHeight="1" x14ac:dyDescent="0.25">
      <c r="A6" s="34" t="s">
        <v>41</v>
      </c>
      <c r="B6" s="44"/>
      <c r="C6" s="37"/>
      <c r="D6" s="37"/>
      <c r="E6" s="37"/>
      <c r="F6" s="37"/>
      <c r="G6" s="37"/>
      <c r="H6" s="37"/>
      <c r="I6" s="37"/>
      <c r="J6" s="37"/>
      <c r="K6" s="37"/>
      <c r="L6" s="37"/>
    </row>
    <row r="7" spans="1:16" s="8" customFormat="1" ht="12.95" customHeight="1" x14ac:dyDescent="0.25">
      <c r="A7" s="15">
        <v>14</v>
      </c>
      <c r="B7" s="16" t="s">
        <v>52</v>
      </c>
      <c r="C7" s="38">
        <v>39</v>
      </c>
      <c r="D7" s="38">
        <v>40.1</v>
      </c>
      <c r="E7" s="38">
        <v>24</v>
      </c>
      <c r="F7" s="38">
        <v>22.5</v>
      </c>
      <c r="G7" s="38">
        <v>8.8000000000000007</v>
      </c>
      <c r="H7" s="38">
        <v>8</v>
      </c>
      <c r="I7" s="38">
        <v>85.3</v>
      </c>
      <c r="J7" s="38">
        <v>86.3</v>
      </c>
      <c r="K7" s="38">
        <v>20.399999999999999</v>
      </c>
      <c r="L7" s="38">
        <v>15.1</v>
      </c>
      <c r="M7" s="11"/>
      <c r="N7" s="11"/>
      <c r="O7" s="11"/>
      <c r="P7" s="11"/>
    </row>
    <row r="8" spans="1:16" s="7" customFormat="1" ht="12.95" customHeight="1" x14ac:dyDescent="0.25">
      <c r="A8" s="17">
        <v>15</v>
      </c>
      <c r="B8" s="18" t="s">
        <v>53</v>
      </c>
      <c r="C8" s="11">
        <v>61.8</v>
      </c>
      <c r="D8" s="11">
        <v>62.2</v>
      </c>
      <c r="E8" s="11">
        <v>16.8</v>
      </c>
      <c r="F8" s="11">
        <v>15.7</v>
      </c>
      <c r="G8" s="11">
        <v>3.1</v>
      </c>
      <c r="H8" s="11">
        <v>2.9</v>
      </c>
      <c r="I8" s="11">
        <v>95.4</v>
      </c>
      <c r="J8" s="11">
        <v>95.3</v>
      </c>
      <c r="K8" s="11">
        <v>3.7</v>
      </c>
      <c r="L8" s="11">
        <v>3.5</v>
      </c>
      <c r="M8" s="11"/>
      <c r="N8" s="11"/>
      <c r="O8" s="11"/>
      <c r="P8" s="11"/>
    </row>
    <row r="9" spans="1:16" s="7" customFormat="1" ht="12.95" customHeight="1" x14ac:dyDescent="0.25">
      <c r="A9" s="17">
        <v>17</v>
      </c>
      <c r="B9" s="18" t="s">
        <v>54</v>
      </c>
      <c r="C9" s="11">
        <v>43.4</v>
      </c>
      <c r="D9" s="11">
        <v>42.9</v>
      </c>
      <c r="E9" s="11">
        <v>32.6</v>
      </c>
      <c r="F9" s="11">
        <v>32.299999999999997</v>
      </c>
      <c r="G9" s="11">
        <v>4.4000000000000004</v>
      </c>
      <c r="H9" s="11">
        <v>4.4000000000000004</v>
      </c>
      <c r="I9" s="11">
        <v>94.3</v>
      </c>
      <c r="J9" s="11">
        <v>93.6</v>
      </c>
      <c r="K9" s="11">
        <v>6.2</v>
      </c>
      <c r="L9" s="11">
        <v>4.0999999999999996</v>
      </c>
      <c r="M9" s="11"/>
      <c r="N9" s="11"/>
      <c r="O9" s="11"/>
      <c r="P9" s="11"/>
    </row>
    <row r="10" spans="1:16" s="7" customFormat="1" ht="12.95" customHeight="1" x14ac:dyDescent="0.25">
      <c r="A10" s="17">
        <v>18</v>
      </c>
      <c r="B10" s="18" t="s">
        <v>55</v>
      </c>
      <c r="C10" s="11">
        <v>69.7</v>
      </c>
      <c r="D10" s="11">
        <v>70.599999999999994</v>
      </c>
      <c r="E10" s="11">
        <v>16.7</v>
      </c>
      <c r="F10" s="11">
        <v>15.9</v>
      </c>
      <c r="G10" s="11">
        <v>2</v>
      </c>
      <c r="H10" s="11">
        <v>1.6</v>
      </c>
      <c r="I10" s="11">
        <v>94</v>
      </c>
      <c r="J10" s="11">
        <v>94.7</v>
      </c>
      <c r="K10" s="11">
        <v>2.7</v>
      </c>
      <c r="L10" s="11">
        <v>2.5</v>
      </c>
      <c r="M10" s="11"/>
      <c r="N10" s="11"/>
      <c r="O10" s="11"/>
      <c r="P10" s="11"/>
    </row>
    <row r="11" spans="1:16" s="7" customFormat="1" ht="12.95" customHeight="1" x14ac:dyDescent="0.25">
      <c r="A11" s="17">
        <v>20</v>
      </c>
      <c r="B11" s="18" t="s">
        <v>57</v>
      </c>
      <c r="C11" s="11">
        <v>55.3</v>
      </c>
      <c r="D11" s="11">
        <v>55.4</v>
      </c>
      <c r="E11" s="11">
        <v>24.3</v>
      </c>
      <c r="F11" s="11">
        <v>24.5</v>
      </c>
      <c r="G11" s="11">
        <v>3.9</v>
      </c>
      <c r="H11" s="11">
        <v>3.2</v>
      </c>
      <c r="I11" s="11">
        <v>97.4</v>
      </c>
      <c r="J11" s="11">
        <v>97.3</v>
      </c>
      <c r="K11" s="11">
        <v>5.4</v>
      </c>
      <c r="L11" s="11">
        <v>4.5</v>
      </c>
      <c r="M11" s="11"/>
      <c r="N11" s="11"/>
      <c r="O11" s="11"/>
      <c r="P11" s="11"/>
    </row>
    <row r="12" spans="1:16" s="7" customFormat="1" ht="12.95" customHeight="1" x14ac:dyDescent="0.25">
      <c r="A12" s="17">
        <v>21</v>
      </c>
      <c r="B12" s="18" t="s">
        <v>58</v>
      </c>
      <c r="C12" s="11">
        <v>52.8</v>
      </c>
      <c r="D12" s="11">
        <v>52.5</v>
      </c>
      <c r="E12" s="11">
        <v>21.7</v>
      </c>
      <c r="F12" s="11">
        <v>21.3</v>
      </c>
      <c r="G12" s="11">
        <v>5.3</v>
      </c>
      <c r="H12" s="11">
        <v>5.3</v>
      </c>
      <c r="I12" s="11">
        <v>95.6</v>
      </c>
      <c r="J12" s="11">
        <v>96</v>
      </c>
      <c r="K12" s="11">
        <v>5.3</v>
      </c>
      <c r="L12" s="11">
        <v>3.2</v>
      </c>
      <c r="M12" s="11"/>
      <c r="N12" s="11"/>
      <c r="O12" s="11"/>
      <c r="P12" s="11"/>
    </row>
    <row r="13" spans="1:16" s="7" customFormat="1" ht="12.95" customHeight="1" x14ac:dyDescent="0.25">
      <c r="A13" s="17">
        <v>22</v>
      </c>
      <c r="B13" s="18" t="s">
        <v>59</v>
      </c>
      <c r="C13" s="11">
        <v>34.5</v>
      </c>
      <c r="D13" s="11">
        <v>35.4</v>
      </c>
      <c r="E13" s="11">
        <v>34.299999999999997</v>
      </c>
      <c r="F13" s="11">
        <v>34.4</v>
      </c>
      <c r="G13" s="11">
        <v>4.7</v>
      </c>
      <c r="H13" s="11">
        <v>4.4000000000000004</v>
      </c>
      <c r="I13" s="11">
        <v>92.2</v>
      </c>
      <c r="J13" s="11">
        <v>92.4</v>
      </c>
      <c r="K13" s="11">
        <v>6.7</v>
      </c>
      <c r="L13" s="11">
        <v>5.6</v>
      </c>
      <c r="M13" s="11"/>
      <c r="N13" s="11"/>
      <c r="O13" s="11"/>
      <c r="P13" s="11"/>
    </row>
    <row r="14" spans="1:16" s="7" customFormat="1" ht="12.95" customHeight="1" x14ac:dyDescent="0.25">
      <c r="A14" s="17">
        <v>25</v>
      </c>
      <c r="B14" s="18" t="s">
        <v>6</v>
      </c>
      <c r="C14" s="11">
        <v>54.2</v>
      </c>
      <c r="D14" s="11">
        <v>52.3</v>
      </c>
      <c r="E14" s="11">
        <v>23.9</v>
      </c>
      <c r="F14" s="11">
        <v>23.5</v>
      </c>
      <c r="G14" s="11">
        <v>4.4000000000000004</v>
      </c>
      <c r="H14" s="11">
        <v>4.3</v>
      </c>
      <c r="I14" s="11">
        <v>95.5</v>
      </c>
      <c r="J14" s="11">
        <v>95.7</v>
      </c>
      <c r="K14" s="11">
        <v>5.7</v>
      </c>
      <c r="L14" s="11">
        <v>2.5</v>
      </c>
      <c r="M14" s="11"/>
      <c r="N14" s="11"/>
      <c r="O14" s="11"/>
      <c r="P14" s="11"/>
    </row>
    <row r="15" spans="1:16" s="7" customFormat="1" ht="12.95" customHeight="1" x14ac:dyDescent="0.25">
      <c r="A15" s="17">
        <v>26</v>
      </c>
      <c r="B15" s="18" t="s">
        <v>61</v>
      </c>
      <c r="C15" s="11">
        <v>42</v>
      </c>
      <c r="D15" s="11">
        <v>41.1</v>
      </c>
      <c r="E15" s="11">
        <v>29.1</v>
      </c>
      <c r="F15" s="11">
        <v>27.7</v>
      </c>
      <c r="G15" s="11">
        <v>5.3</v>
      </c>
      <c r="H15" s="11">
        <v>5.7</v>
      </c>
      <c r="I15" s="11">
        <v>94.2</v>
      </c>
      <c r="J15" s="11">
        <v>92.7</v>
      </c>
      <c r="K15" s="11">
        <v>9.1999999999999993</v>
      </c>
      <c r="L15" s="11">
        <v>7.4</v>
      </c>
      <c r="M15" s="11"/>
      <c r="N15" s="11"/>
      <c r="O15" s="11"/>
      <c r="P15" s="11"/>
    </row>
    <row r="16" spans="1:16" s="7" customFormat="1" ht="12.95" customHeight="1" x14ac:dyDescent="0.25">
      <c r="A16" s="17">
        <v>27</v>
      </c>
      <c r="B16" s="18" t="s">
        <v>62</v>
      </c>
      <c r="C16" s="11">
        <v>57.7</v>
      </c>
      <c r="D16" s="11">
        <v>56.4</v>
      </c>
      <c r="E16" s="11">
        <v>21.2</v>
      </c>
      <c r="F16" s="11">
        <v>21</v>
      </c>
      <c r="G16" s="11">
        <v>3.6</v>
      </c>
      <c r="H16" s="11">
        <v>3.7</v>
      </c>
      <c r="I16" s="11">
        <v>96.9</v>
      </c>
      <c r="J16" s="11">
        <v>96.6</v>
      </c>
      <c r="K16" s="11">
        <v>5.2</v>
      </c>
      <c r="L16" s="11">
        <v>1.6</v>
      </c>
      <c r="M16" s="11"/>
      <c r="N16" s="11"/>
      <c r="O16" s="11"/>
      <c r="P16" s="11"/>
    </row>
    <row r="17" spans="1:16" s="7" customFormat="1" ht="12.95" customHeight="1" x14ac:dyDescent="0.25">
      <c r="A17" s="17">
        <v>28</v>
      </c>
      <c r="B17" s="18" t="s">
        <v>20</v>
      </c>
      <c r="C17" s="11">
        <v>46</v>
      </c>
      <c r="D17" s="11">
        <v>43.5</v>
      </c>
      <c r="E17" s="11">
        <v>31.4</v>
      </c>
      <c r="F17" s="11">
        <v>32</v>
      </c>
      <c r="G17" s="11">
        <v>4.9000000000000004</v>
      </c>
      <c r="H17" s="11">
        <v>4.9000000000000004</v>
      </c>
      <c r="I17" s="11">
        <v>96.8</v>
      </c>
      <c r="J17" s="11">
        <v>95.1</v>
      </c>
      <c r="K17" s="11">
        <v>5.6</v>
      </c>
      <c r="L17" s="11">
        <v>4.5</v>
      </c>
      <c r="M17" s="11"/>
      <c r="N17" s="11"/>
      <c r="O17" s="11"/>
      <c r="P17" s="11"/>
    </row>
    <row r="18" spans="1:16" s="7" customFormat="1" ht="12.95" customHeight="1" x14ac:dyDescent="0.25">
      <c r="A18" s="17">
        <v>29</v>
      </c>
      <c r="B18" s="18" t="s">
        <v>1</v>
      </c>
      <c r="C18" s="11">
        <v>54.3</v>
      </c>
      <c r="D18" s="11">
        <v>53</v>
      </c>
      <c r="E18" s="11">
        <v>25.3</v>
      </c>
      <c r="F18" s="11">
        <v>25.3</v>
      </c>
      <c r="G18" s="11">
        <v>2.2000000000000002</v>
      </c>
      <c r="H18" s="11">
        <v>2.2000000000000002</v>
      </c>
      <c r="I18" s="11">
        <v>94.4</v>
      </c>
      <c r="J18" s="11">
        <v>94.8</v>
      </c>
      <c r="K18" s="11">
        <v>7.2</v>
      </c>
      <c r="L18" s="11">
        <v>4.5999999999999996</v>
      </c>
      <c r="M18" s="11"/>
      <c r="N18" s="11"/>
      <c r="O18" s="11"/>
      <c r="P18" s="11"/>
    </row>
    <row r="19" spans="1:16" s="7" customFormat="1" ht="12.95" customHeight="1" x14ac:dyDescent="0.25">
      <c r="A19" s="17">
        <v>31</v>
      </c>
      <c r="B19" s="18" t="s">
        <v>64</v>
      </c>
      <c r="C19" s="11">
        <v>49.6</v>
      </c>
      <c r="D19" s="11">
        <v>52.1</v>
      </c>
      <c r="E19" s="11">
        <v>19.3</v>
      </c>
      <c r="F19" s="11">
        <v>19</v>
      </c>
      <c r="G19" s="11">
        <v>2.1</v>
      </c>
      <c r="H19" s="11">
        <v>2.2999999999999998</v>
      </c>
      <c r="I19" s="11">
        <v>91.5</v>
      </c>
      <c r="J19" s="11">
        <v>94.4</v>
      </c>
      <c r="K19" s="11">
        <v>7.5</v>
      </c>
      <c r="L19" s="11">
        <v>7.2</v>
      </c>
      <c r="M19" s="11"/>
      <c r="N19" s="11"/>
      <c r="O19" s="11"/>
      <c r="P19" s="11"/>
    </row>
    <row r="20" spans="1:16" s="7" customFormat="1" ht="12.95" customHeight="1" x14ac:dyDescent="0.25">
      <c r="A20" s="17">
        <v>32</v>
      </c>
      <c r="B20" s="18" t="s">
        <v>65</v>
      </c>
      <c r="C20" s="11">
        <v>53.8</v>
      </c>
      <c r="D20" s="11">
        <v>55.1</v>
      </c>
      <c r="E20" s="11">
        <v>25</v>
      </c>
      <c r="F20" s="11">
        <v>23.3</v>
      </c>
      <c r="G20" s="11">
        <v>1.9</v>
      </c>
      <c r="H20" s="11">
        <v>2.2000000000000002</v>
      </c>
      <c r="I20" s="11">
        <v>89.2</v>
      </c>
      <c r="J20" s="11">
        <v>96.2</v>
      </c>
      <c r="K20" s="11">
        <v>14.4</v>
      </c>
      <c r="L20" s="11">
        <v>5.0999999999999996</v>
      </c>
      <c r="M20" s="11"/>
      <c r="N20" s="11"/>
      <c r="O20" s="11"/>
      <c r="P20" s="11"/>
    </row>
    <row r="21" spans="1:16" s="7" customFormat="1" ht="12.95" customHeight="1" x14ac:dyDescent="0.25">
      <c r="A21" s="17">
        <v>33</v>
      </c>
      <c r="B21" s="18" t="s">
        <v>66</v>
      </c>
      <c r="C21" s="11">
        <v>46.8</v>
      </c>
      <c r="D21" s="11">
        <v>42.5</v>
      </c>
      <c r="E21" s="11">
        <v>21.7</v>
      </c>
      <c r="F21" s="11">
        <v>21</v>
      </c>
      <c r="G21" s="11">
        <v>3.1</v>
      </c>
      <c r="H21" s="11">
        <v>3.2</v>
      </c>
      <c r="I21" s="11">
        <v>95.9</v>
      </c>
      <c r="J21" s="11">
        <v>94.5</v>
      </c>
      <c r="K21" s="11">
        <v>15.3</v>
      </c>
      <c r="L21" s="11">
        <v>10.7</v>
      </c>
      <c r="M21" s="11"/>
      <c r="N21" s="11"/>
      <c r="O21" s="11"/>
      <c r="P21" s="11"/>
    </row>
    <row r="22" spans="1:16" s="7" customFormat="1" ht="12.95" customHeight="1" x14ac:dyDescent="0.25">
      <c r="A22" s="17">
        <v>34</v>
      </c>
      <c r="B22" s="18" t="s">
        <v>67</v>
      </c>
      <c r="C22" s="11">
        <v>58.4</v>
      </c>
      <c r="D22" s="11">
        <v>56.5</v>
      </c>
      <c r="E22" s="11">
        <v>21.9</v>
      </c>
      <c r="F22" s="11">
        <v>23.5</v>
      </c>
      <c r="G22" s="11">
        <v>2.9</v>
      </c>
      <c r="H22" s="11">
        <v>2.9</v>
      </c>
      <c r="I22" s="11">
        <v>92.9</v>
      </c>
      <c r="J22" s="11">
        <v>95.9</v>
      </c>
      <c r="K22" s="11">
        <v>6.3</v>
      </c>
      <c r="L22" s="11">
        <v>5</v>
      </c>
      <c r="M22" s="11"/>
      <c r="N22" s="11"/>
      <c r="O22" s="11"/>
      <c r="P22" s="11"/>
    </row>
    <row r="23" spans="1:16" s="7" customFormat="1" ht="12.95" customHeight="1" x14ac:dyDescent="0.25">
      <c r="A23" s="17">
        <v>35</v>
      </c>
      <c r="B23" s="18" t="s">
        <v>68</v>
      </c>
      <c r="C23" s="11">
        <v>58.2</v>
      </c>
      <c r="D23" s="11">
        <v>54.4</v>
      </c>
      <c r="E23" s="11">
        <v>25.7</v>
      </c>
      <c r="F23" s="11">
        <v>23.4</v>
      </c>
      <c r="G23" s="11">
        <v>2.1</v>
      </c>
      <c r="H23" s="11">
        <v>2.2000000000000002</v>
      </c>
      <c r="I23" s="11">
        <v>95.1</v>
      </c>
      <c r="J23" s="11">
        <v>95.9</v>
      </c>
      <c r="K23" s="11">
        <v>5.2</v>
      </c>
      <c r="L23" s="11">
        <v>-2</v>
      </c>
      <c r="M23" s="11"/>
      <c r="N23" s="11"/>
      <c r="O23" s="11"/>
      <c r="P23" s="11"/>
    </row>
    <row r="24" spans="1:16" s="7" customFormat="1" ht="12.95" customHeight="1" x14ac:dyDescent="0.25">
      <c r="A24" s="17">
        <v>36</v>
      </c>
      <c r="B24" s="18" t="s">
        <v>69</v>
      </c>
      <c r="C24" s="11">
        <v>45.6</v>
      </c>
      <c r="D24" s="11">
        <v>44.4</v>
      </c>
      <c r="E24" s="11">
        <v>30</v>
      </c>
      <c r="F24" s="11">
        <v>30.4</v>
      </c>
      <c r="G24" s="11">
        <v>4.4000000000000004</v>
      </c>
      <c r="H24" s="11">
        <v>3.7</v>
      </c>
      <c r="I24" s="11">
        <v>94.9</v>
      </c>
      <c r="J24" s="11">
        <v>93.6</v>
      </c>
      <c r="K24" s="11">
        <v>5.3</v>
      </c>
      <c r="L24" s="11">
        <v>5</v>
      </c>
      <c r="M24" s="11"/>
      <c r="N24" s="11"/>
      <c r="O24" s="11"/>
      <c r="P24" s="11"/>
    </row>
    <row r="25" spans="1:16" s="7" customFormat="1" ht="12.95" customHeight="1" x14ac:dyDescent="0.25">
      <c r="A25" s="17">
        <v>37</v>
      </c>
      <c r="B25" s="18" t="s">
        <v>70</v>
      </c>
      <c r="C25" s="11">
        <v>66.5</v>
      </c>
      <c r="D25" s="11">
        <v>61.6</v>
      </c>
      <c r="E25" s="11">
        <v>13.5</v>
      </c>
      <c r="F25" s="11">
        <v>14.3</v>
      </c>
      <c r="G25" s="11">
        <v>3.1</v>
      </c>
      <c r="H25" s="11">
        <v>2.9</v>
      </c>
      <c r="I25" s="11">
        <v>95.9</v>
      </c>
      <c r="J25" s="11">
        <v>98.5</v>
      </c>
      <c r="K25" s="11">
        <v>4.5</v>
      </c>
      <c r="L25" s="11">
        <v>2.2999999999999998</v>
      </c>
      <c r="M25" s="11"/>
      <c r="N25" s="11"/>
      <c r="O25" s="11"/>
      <c r="P25" s="11"/>
    </row>
    <row r="26" spans="1:16" s="7" customFormat="1" ht="12.95" customHeight="1" x14ac:dyDescent="0.25">
      <c r="A26" s="18">
        <v>40</v>
      </c>
      <c r="B26" s="18" t="s">
        <v>39</v>
      </c>
      <c r="C26" s="11">
        <v>76.099999999999994</v>
      </c>
      <c r="D26" s="11">
        <v>74.900000000000006</v>
      </c>
      <c r="E26" s="11">
        <v>5.7</v>
      </c>
      <c r="F26" s="11">
        <v>5.6</v>
      </c>
      <c r="G26" s="11">
        <v>4.4000000000000004</v>
      </c>
      <c r="H26" s="11">
        <v>3.9</v>
      </c>
      <c r="I26" s="11">
        <v>88.9</v>
      </c>
      <c r="J26" s="11">
        <v>88.6</v>
      </c>
      <c r="K26" s="11">
        <v>8.1999999999999993</v>
      </c>
      <c r="L26" s="11">
        <v>7.1</v>
      </c>
      <c r="M26" s="11"/>
      <c r="N26" s="11"/>
      <c r="O26" s="11"/>
      <c r="P26" s="11"/>
    </row>
    <row r="27" spans="1:16" s="7" customFormat="1" ht="12.95" customHeight="1" x14ac:dyDescent="0.25">
      <c r="A27" s="18">
        <v>45</v>
      </c>
      <c r="B27" s="18" t="s">
        <v>71</v>
      </c>
      <c r="C27" s="11">
        <v>48.3</v>
      </c>
      <c r="D27" s="11">
        <v>48.2</v>
      </c>
      <c r="E27" s="11">
        <v>34.799999999999997</v>
      </c>
      <c r="F27" s="11">
        <v>34.700000000000003</v>
      </c>
      <c r="G27" s="11">
        <v>2.8</v>
      </c>
      <c r="H27" s="11">
        <v>2.8</v>
      </c>
      <c r="I27" s="11">
        <v>96.1</v>
      </c>
      <c r="J27" s="11">
        <v>96</v>
      </c>
      <c r="K27" s="11">
        <v>3</v>
      </c>
      <c r="L27" s="11">
        <v>2.1</v>
      </c>
      <c r="M27" s="11"/>
      <c r="N27" s="11"/>
      <c r="O27" s="11"/>
      <c r="P27" s="11"/>
    </row>
    <row r="28" spans="1:16" s="7" customFormat="1" ht="12.95" customHeight="1" x14ac:dyDescent="0.25">
      <c r="A28" s="34" t="s">
        <v>40</v>
      </c>
      <c r="B28" s="34"/>
      <c r="C28" s="35"/>
      <c r="D28" s="35"/>
      <c r="E28" s="35"/>
      <c r="F28" s="35"/>
      <c r="G28" s="35"/>
      <c r="H28" s="35"/>
      <c r="I28" s="35"/>
      <c r="J28" s="35"/>
      <c r="K28" s="36"/>
      <c r="L28" s="36"/>
    </row>
    <row r="29" spans="1:16" s="7" customFormat="1" ht="12.95" customHeight="1" x14ac:dyDescent="0.25">
      <c r="A29" s="17">
        <v>50</v>
      </c>
      <c r="B29" s="18" t="s">
        <v>72</v>
      </c>
      <c r="C29" s="11">
        <v>82.5</v>
      </c>
      <c r="D29" s="11">
        <v>82.5</v>
      </c>
      <c r="E29" s="11">
        <v>7.1</v>
      </c>
      <c r="F29" s="11">
        <v>7.1</v>
      </c>
      <c r="G29" s="11">
        <v>1</v>
      </c>
      <c r="H29" s="11">
        <v>1</v>
      </c>
      <c r="I29" s="11">
        <v>98.2</v>
      </c>
      <c r="J29" s="11">
        <v>98.2</v>
      </c>
      <c r="K29" s="11">
        <v>1.4</v>
      </c>
      <c r="L29" s="11">
        <v>1.1000000000000001</v>
      </c>
      <c r="M29" s="11"/>
      <c r="N29" s="11"/>
      <c r="O29" s="11"/>
      <c r="P29" s="11"/>
    </row>
    <row r="30" spans="1:16" s="7" customFormat="1" ht="12.95" customHeight="1" x14ac:dyDescent="0.25">
      <c r="A30" s="17">
        <v>51</v>
      </c>
      <c r="B30" s="18" t="s">
        <v>73</v>
      </c>
      <c r="C30" s="11">
        <v>86.1</v>
      </c>
      <c r="D30" s="11">
        <v>85</v>
      </c>
      <c r="E30" s="11">
        <v>4.2</v>
      </c>
      <c r="F30" s="11">
        <v>3.7</v>
      </c>
      <c r="G30" s="11">
        <v>0.6</v>
      </c>
      <c r="H30" s="11">
        <v>0.5</v>
      </c>
      <c r="I30" s="11">
        <v>96.5</v>
      </c>
      <c r="J30" s="11">
        <v>97.3</v>
      </c>
      <c r="K30" s="11">
        <v>4.4000000000000004</v>
      </c>
      <c r="L30" s="11">
        <v>2.2999999999999998</v>
      </c>
      <c r="M30" s="11"/>
      <c r="N30" s="11"/>
      <c r="O30" s="11"/>
      <c r="P30" s="11"/>
    </row>
    <row r="31" spans="1:16" s="7" customFormat="1" ht="12.95" customHeight="1" x14ac:dyDescent="0.25">
      <c r="A31" s="17">
        <v>52</v>
      </c>
      <c r="B31" s="18" t="s">
        <v>74</v>
      </c>
      <c r="C31" s="11">
        <v>64.8</v>
      </c>
      <c r="D31" s="11">
        <v>65.099999999999994</v>
      </c>
      <c r="E31" s="11">
        <v>17.2</v>
      </c>
      <c r="F31" s="11">
        <v>16.600000000000001</v>
      </c>
      <c r="G31" s="11">
        <v>3.1</v>
      </c>
      <c r="H31" s="11">
        <v>3</v>
      </c>
      <c r="I31" s="11">
        <v>95.6</v>
      </c>
      <c r="J31" s="11">
        <v>95.8</v>
      </c>
      <c r="K31" s="11">
        <v>2.6</v>
      </c>
      <c r="L31" s="11">
        <v>2.2000000000000002</v>
      </c>
      <c r="M31" s="11"/>
      <c r="N31" s="11"/>
      <c r="O31" s="11"/>
      <c r="P31" s="11"/>
    </row>
    <row r="32" spans="1:16" s="7" customFormat="1" ht="12.95" customHeight="1" x14ac:dyDescent="0.25">
      <c r="A32" s="17">
        <v>55</v>
      </c>
      <c r="B32" s="18" t="s">
        <v>75</v>
      </c>
      <c r="C32" s="11">
        <v>21.4</v>
      </c>
      <c r="D32" s="11">
        <v>21.6</v>
      </c>
      <c r="E32" s="11">
        <v>40.9</v>
      </c>
      <c r="F32" s="11">
        <v>40</v>
      </c>
      <c r="G32" s="11">
        <v>6.7</v>
      </c>
      <c r="H32" s="11">
        <v>6.3</v>
      </c>
      <c r="I32" s="11">
        <v>87.1</v>
      </c>
      <c r="J32" s="11">
        <v>86</v>
      </c>
      <c r="K32" s="11">
        <v>4.7</v>
      </c>
      <c r="L32" s="11">
        <v>4.7</v>
      </c>
      <c r="M32" s="11"/>
      <c r="N32" s="11"/>
      <c r="O32" s="11"/>
      <c r="P32" s="11"/>
    </row>
    <row r="33" spans="1:16" s="7" customFormat="1" ht="12.95" customHeight="1" x14ac:dyDescent="0.25">
      <c r="A33" s="17">
        <v>60</v>
      </c>
      <c r="B33" s="18" t="s">
        <v>25</v>
      </c>
      <c r="C33" s="11">
        <v>0</v>
      </c>
      <c r="D33" s="11">
        <v>0</v>
      </c>
      <c r="E33" s="11">
        <v>37.799999999999997</v>
      </c>
      <c r="F33" s="11">
        <v>37.700000000000003</v>
      </c>
      <c r="G33" s="11">
        <v>14.2</v>
      </c>
      <c r="H33" s="11">
        <v>14.5</v>
      </c>
      <c r="I33" s="11">
        <v>54.2</v>
      </c>
      <c r="J33" s="11">
        <v>54.5</v>
      </c>
      <c r="K33" s="11">
        <v>-0.8</v>
      </c>
      <c r="L33" s="11">
        <v>5.3</v>
      </c>
      <c r="M33" s="11"/>
      <c r="N33" s="11"/>
      <c r="O33" s="11"/>
      <c r="P33" s="11"/>
    </row>
    <row r="34" spans="1:16" s="7" customFormat="1" ht="12.95" customHeight="1" x14ac:dyDescent="0.25">
      <c r="A34" s="17">
        <v>61</v>
      </c>
      <c r="B34" s="19" t="s">
        <v>76</v>
      </c>
      <c r="C34" s="11">
        <v>0</v>
      </c>
      <c r="D34" s="11">
        <v>0</v>
      </c>
      <c r="E34" s="11">
        <v>36.9</v>
      </c>
      <c r="F34" s="11">
        <v>35</v>
      </c>
      <c r="G34" s="11">
        <v>5.2</v>
      </c>
      <c r="H34" s="11">
        <v>5.8</v>
      </c>
      <c r="I34" s="11">
        <v>91.6</v>
      </c>
      <c r="J34" s="11">
        <v>88.3</v>
      </c>
      <c r="K34" s="11">
        <v>1.3</v>
      </c>
      <c r="L34" s="11">
        <v>-4.3</v>
      </c>
      <c r="M34" s="11"/>
      <c r="N34" s="11"/>
      <c r="O34" s="11"/>
      <c r="P34" s="11"/>
    </row>
    <row r="35" spans="1:16" s="7" customFormat="1" ht="12.95" customHeight="1" x14ac:dyDescent="0.25">
      <c r="A35" s="17">
        <v>63</v>
      </c>
      <c r="B35" s="18" t="s">
        <v>77</v>
      </c>
      <c r="C35" s="11">
        <v>0</v>
      </c>
      <c r="D35" s="11">
        <v>0</v>
      </c>
      <c r="E35" s="11">
        <v>31.9</v>
      </c>
      <c r="F35" s="11">
        <v>30.6</v>
      </c>
      <c r="G35" s="11">
        <v>6.4</v>
      </c>
      <c r="H35" s="11">
        <v>6.1</v>
      </c>
      <c r="I35" s="11">
        <v>88.8</v>
      </c>
      <c r="J35" s="11">
        <v>85.9</v>
      </c>
      <c r="K35" s="11">
        <v>5.9</v>
      </c>
      <c r="L35" s="11">
        <v>6.7</v>
      </c>
      <c r="M35" s="11"/>
      <c r="N35" s="11"/>
      <c r="O35" s="11"/>
      <c r="P35" s="11"/>
    </row>
    <row r="36" spans="1:16" s="7" customFormat="1" ht="12.95" customHeight="1" x14ac:dyDescent="0.25">
      <c r="A36" s="17">
        <v>70</v>
      </c>
      <c r="B36" s="18" t="s">
        <v>78</v>
      </c>
      <c r="C36" s="11">
        <v>0</v>
      </c>
      <c r="D36" s="11">
        <v>0</v>
      </c>
      <c r="E36" s="11">
        <v>26.7</v>
      </c>
      <c r="F36" s="11">
        <v>26.6</v>
      </c>
      <c r="G36" s="11">
        <v>13.7</v>
      </c>
      <c r="H36" s="11">
        <v>16.399999999999999</v>
      </c>
      <c r="I36" s="11">
        <v>86.4</v>
      </c>
      <c r="J36" s="11">
        <v>89.8</v>
      </c>
      <c r="K36" s="11">
        <v>13.3</v>
      </c>
      <c r="L36" s="11">
        <v>11.6</v>
      </c>
      <c r="M36" s="11"/>
      <c r="N36" s="11"/>
      <c r="O36" s="11"/>
      <c r="P36" s="11"/>
    </row>
    <row r="37" spans="1:16" s="7" customFormat="1" ht="12.95" customHeight="1" x14ac:dyDescent="0.25">
      <c r="A37" s="17">
        <v>71</v>
      </c>
      <c r="B37" s="18" t="s">
        <v>79</v>
      </c>
      <c r="C37" s="11">
        <v>0</v>
      </c>
      <c r="D37" s="11">
        <v>0</v>
      </c>
      <c r="E37" s="11">
        <v>23.9</v>
      </c>
      <c r="F37" s="11">
        <v>25.5</v>
      </c>
      <c r="G37" s="11">
        <v>8.5</v>
      </c>
      <c r="H37" s="11">
        <v>8.4</v>
      </c>
      <c r="I37" s="11">
        <v>96.4</v>
      </c>
      <c r="J37" s="11">
        <v>98.2</v>
      </c>
      <c r="K37" s="11">
        <v>6.1</v>
      </c>
      <c r="L37" s="11">
        <v>3.9</v>
      </c>
      <c r="M37" s="11"/>
      <c r="N37" s="11"/>
      <c r="O37" s="11"/>
      <c r="P37" s="11"/>
    </row>
    <row r="38" spans="1:16" s="7" customFormat="1" ht="12.95" customHeight="1" x14ac:dyDescent="0.25">
      <c r="A38" s="17">
        <v>72</v>
      </c>
      <c r="B38" s="18" t="s">
        <v>80</v>
      </c>
      <c r="C38" s="11">
        <v>29.6</v>
      </c>
      <c r="D38" s="11">
        <v>28.5</v>
      </c>
      <c r="E38" s="11">
        <v>33.700000000000003</v>
      </c>
      <c r="F38" s="11">
        <v>33.799999999999997</v>
      </c>
      <c r="G38" s="11">
        <v>3.7</v>
      </c>
      <c r="H38" s="11">
        <v>3.8</v>
      </c>
      <c r="I38" s="11">
        <v>94.9</v>
      </c>
      <c r="J38" s="11">
        <v>96.6</v>
      </c>
      <c r="K38" s="11">
        <v>7</v>
      </c>
      <c r="L38" s="11">
        <v>4.4000000000000004</v>
      </c>
      <c r="M38" s="11"/>
      <c r="N38" s="11"/>
      <c r="O38" s="11"/>
      <c r="P38" s="11"/>
    </row>
    <row r="39" spans="1:16" s="7" customFormat="1" ht="12.95" customHeight="1" x14ac:dyDescent="0.25">
      <c r="A39" s="17">
        <v>73</v>
      </c>
      <c r="B39" s="18" t="s">
        <v>32</v>
      </c>
      <c r="C39" s="11">
        <v>20.2</v>
      </c>
      <c r="D39" s="11">
        <v>22.2</v>
      </c>
      <c r="E39" s="11">
        <v>16.8</v>
      </c>
      <c r="F39" s="11">
        <v>16.399999999999999</v>
      </c>
      <c r="G39" s="11">
        <v>1.5</v>
      </c>
      <c r="H39" s="11">
        <v>1.1000000000000001</v>
      </c>
      <c r="I39" s="11">
        <v>68.8</v>
      </c>
      <c r="J39" s="11">
        <v>76.400000000000006</v>
      </c>
      <c r="K39" s="11">
        <v>22.1</v>
      </c>
      <c r="L39" s="11">
        <v>11</v>
      </c>
      <c r="M39" s="11"/>
      <c r="N39" s="11"/>
      <c r="O39" s="11"/>
      <c r="P39" s="11"/>
    </row>
    <row r="40" spans="1:16" s="7" customFormat="1" ht="12.95" customHeight="1" x14ac:dyDescent="0.25">
      <c r="A40" s="17">
        <v>74</v>
      </c>
      <c r="B40" s="18" t="s">
        <v>81</v>
      </c>
      <c r="C40" s="11">
        <v>19.5</v>
      </c>
      <c r="D40" s="11">
        <v>20.2</v>
      </c>
      <c r="E40" s="11">
        <v>36.700000000000003</v>
      </c>
      <c r="F40" s="11">
        <v>37</v>
      </c>
      <c r="G40" s="11">
        <v>1.5</v>
      </c>
      <c r="H40" s="11">
        <v>1.5</v>
      </c>
      <c r="I40" s="11">
        <v>80.7</v>
      </c>
      <c r="J40" s="11">
        <v>80.099999999999994</v>
      </c>
      <c r="K40" s="11">
        <v>26.2</v>
      </c>
      <c r="L40" s="11">
        <v>23.1</v>
      </c>
      <c r="M40" s="11"/>
      <c r="N40" s="11"/>
      <c r="O40" s="11"/>
      <c r="P40" s="11"/>
    </row>
    <row r="41" spans="1:16" s="7" customFormat="1" ht="12.95" customHeight="1" x14ac:dyDescent="0.25">
      <c r="A41" s="17">
        <v>80</v>
      </c>
      <c r="B41" s="18" t="s">
        <v>82</v>
      </c>
      <c r="C41" s="11">
        <v>5.4</v>
      </c>
      <c r="D41" s="11">
        <v>5.2</v>
      </c>
      <c r="E41" s="11">
        <v>54.6</v>
      </c>
      <c r="F41" s="11">
        <v>54.7</v>
      </c>
      <c r="G41" s="11">
        <v>4.2</v>
      </c>
      <c r="H41" s="11">
        <v>4.4000000000000004</v>
      </c>
      <c r="I41" s="11">
        <v>94.7</v>
      </c>
      <c r="J41" s="11">
        <v>93.7</v>
      </c>
      <c r="K41" s="11">
        <v>3.9</v>
      </c>
      <c r="L41" s="11">
        <v>5.2</v>
      </c>
      <c r="M41" s="11"/>
      <c r="N41" s="11"/>
      <c r="O41" s="11"/>
      <c r="P41" s="11"/>
    </row>
    <row r="42" spans="1:16" s="7" customFormat="1" ht="12.95" customHeight="1" x14ac:dyDescent="0.25">
      <c r="A42" s="17">
        <v>85</v>
      </c>
      <c r="B42" s="18" t="s">
        <v>83</v>
      </c>
      <c r="C42" s="11">
        <v>9.1999999999999993</v>
      </c>
      <c r="D42" s="11">
        <v>8.9</v>
      </c>
      <c r="E42" s="11">
        <v>63.5</v>
      </c>
      <c r="F42" s="11">
        <v>62.4</v>
      </c>
      <c r="G42" s="11">
        <v>3.3</v>
      </c>
      <c r="H42" s="11">
        <v>3.3</v>
      </c>
      <c r="I42" s="11">
        <v>83.2</v>
      </c>
      <c r="J42" s="11">
        <v>88.5</v>
      </c>
      <c r="K42" s="11">
        <v>1.8</v>
      </c>
      <c r="L42" s="11">
        <v>2.4</v>
      </c>
      <c r="M42" s="11"/>
      <c r="N42" s="11"/>
      <c r="O42" s="11"/>
      <c r="P42" s="11"/>
    </row>
    <row r="43" spans="1:16" s="7" customFormat="1" ht="12.95" customHeight="1" x14ac:dyDescent="0.25">
      <c r="A43" s="17">
        <v>90</v>
      </c>
      <c r="B43" s="18" t="s">
        <v>84</v>
      </c>
      <c r="C43" s="11">
        <v>22.8</v>
      </c>
      <c r="D43" s="11">
        <v>23.5</v>
      </c>
      <c r="E43" s="11">
        <v>22.6</v>
      </c>
      <c r="F43" s="11">
        <v>23.4</v>
      </c>
      <c r="G43" s="11">
        <v>15.5</v>
      </c>
      <c r="H43" s="11">
        <v>15</v>
      </c>
      <c r="I43" s="11">
        <v>92.1</v>
      </c>
      <c r="J43" s="11">
        <v>91.1</v>
      </c>
      <c r="K43" s="11">
        <v>2.5</v>
      </c>
      <c r="L43" s="11">
        <v>2</v>
      </c>
      <c r="M43" s="11"/>
      <c r="N43" s="11"/>
      <c r="O43" s="11"/>
      <c r="P43" s="11"/>
    </row>
    <row r="44" spans="1:16" s="7" customFormat="1" ht="12.95" customHeight="1" x14ac:dyDescent="0.25">
      <c r="A44" s="17">
        <v>92</v>
      </c>
      <c r="B44" s="18" t="s">
        <v>85</v>
      </c>
      <c r="C44" s="11">
        <v>3</v>
      </c>
      <c r="D44" s="11">
        <v>2.7</v>
      </c>
      <c r="E44" s="11">
        <v>18.8</v>
      </c>
      <c r="F44" s="11">
        <v>16</v>
      </c>
      <c r="G44" s="11">
        <v>2.6</v>
      </c>
      <c r="H44" s="11">
        <v>1.8</v>
      </c>
      <c r="I44" s="11">
        <v>88.9</v>
      </c>
      <c r="J44" s="11">
        <v>66.3</v>
      </c>
      <c r="K44" s="11">
        <v>11.5</v>
      </c>
      <c r="L44" s="11">
        <v>8.6</v>
      </c>
      <c r="M44" s="11"/>
      <c r="N44" s="11"/>
      <c r="O44" s="11"/>
      <c r="P44" s="11"/>
    </row>
    <row r="45" spans="1:16" s="7" customFormat="1" ht="12.95" customHeight="1" x14ac:dyDescent="0.25">
      <c r="A45" s="17">
        <v>93</v>
      </c>
      <c r="B45" s="18" t="s">
        <v>86</v>
      </c>
      <c r="C45" s="11">
        <v>8.8000000000000007</v>
      </c>
      <c r="D45" s="11">
        <v>10.199999999999999</v>
      </c>
      <c r="E45" s="11">
        <v>49.7</v>
      </c>
      <c r="F45" s="11">
        <v>49.8</v>
      </c>
      <c r="G45" s="11">
        <v>9.9</v>
      </c>
      <c r="H45" s="11">
        <v>8.9</v>
      </c>
      <c r="I45" s="11">
        <v>96.3</v>
      </c>
      <c r="J45" s="11">
        <v>96.2</v>
      </c>
      <c r="K45" s="11">
        <v>2.7</v>
      </c>
      <c r="L45" s="11">
        <v>4.2</v>
      </c>
      <c r="M45" s="11"/>
      <c r="N45" s="11"/>
      <c r="O45" s="11"/>
      <c r="P45" s="11"/>
    </row>
    <row r="46" spans="1:16" s="7" customFormat="1" ht="41.45" customHeight="1" x14ac:dyDescent="0.25">
      <c r="A46" s="26" t="s">
        <v>195</v>
      </c>
      <c r="B46" s="71" t="s">
        <v>194</v>
      </c>
      <c r="C46" s="23"/>
      <c r="D46" s="23"/>
      <c r="E46" s="23"/>
      <c r="F46" s="23"/>
      <c r="G46" s="23"/>
      <c r="H46" s="23"/>
      <c r="I46" s="23"/>
      <c r="J46" s="23"/>
      <c r="K46" s="23"/>
      <c r="L46" s="23"/>
    </row>
    <row r="47" spans="1:16" s="7" customFormat="1" ht="12.95" customHeight="1" x14ac:dyDescent="0.25">
      <c r="A47" s="7" t="s">
        <v>193</v>
      </c>
      <c r="B47" s="7" t="s">
        <v>204</v>
      </c>
    </row>
    <row r="48" spans="1:16" s="7" customFormat="1" ht="12.95" customHeight="1" x14ac:dyDescent="0.25">
      <c r="A48" s="7" t="s">
        <v>196</v>
      </c>
      <c r="B48" s="7" t="s">
        <v>202</v>
      </c>
    </row>
    <row r="49" spans="1:10" s="7" customFormat="1" ht="12.95" customHeight="1" x14ac:dyDescent="0.25">
      <c r="A49" s="7" t="s">
        <v>197</v>
      </c>
      <c r="B49" s="7" t="s">
        <v>203</v>
      </c>
    </row>
    <row r="50" spans="1:10" s="7" customFormat="1" ht="12.95" customHeight="1" x14ac:dyDescent="0.25">
      <c r="A50" s="7" t="s">
        <v>186</v>
      </c>
    </row>
    <row r="51" spans="1:10" s="7" customFormat="1" ht="12.95" customHeight="1" x14ac:dyDescent="0.25">
      <c r="A51" s="12" t="s">
        <v>171</v>
      </c>
    </row>
    <row r="52" spans="1:10" s="7" customFormat="1" ht="12.95" customHeight="1" x14ac:dyDescent="0.25"/>
    <row r="53" spans="1:10" s="7" customFormat="1" ht="12.95" customHeight="1" x14ac:dyDescent="0.25">
      <c r="A53" s="7" t="s">
        <v>187</v>
      </c>
    </row>
    <row r="54" spans="1:10" s="7" customFormat="1" ht="12.6" customHeight="1" x14ac:dyDescent="0.25"/>
    <row r="55" spans="1:10" s="7" customFormat="1" ht="12.6" customHeight="1" x14ac:dyDescent="0.25"/>
    <row r="56" spans="1:10" s="7" customFormat="1" ht="12.6" customHeight="1" x14ac:dyDescent="0.25"/>
    <row r="57" spans="1:10" s="7" customFormat="1" ht="12.6" customHeight="1" x14ac:dyDescent="0.25"/>
    <row r="58" spans="1:10" s="7" customFormat="1" ht="12.6" customHeight="1" x14ac:dyDescent="0.25"/>
    <row r="59" spans="1:10" s="7" customFormat="1" ht="12.6" customHeight="1" x14ac:dyDescent="0.25"/>
    <row r="60" spans="1:10" s="7" customFormat="1" ht="12.6" customHeight="1" x14ac:dyDescent="0.25"/>
    <row r="61" spans="1:10" s="7" customFormat="1" ht="12.6" customHeight="1" x14ac:dyDescent="0.25"/>
    <row r="62" spans="1:10" s="7" customFormat="1" ht="12.6" customHeight="1" x14ac:dyDescent="0.25"/>
    <row r="63" spans="1:10" ht="12.6" customHeight="1" x14ac:dyDescent="0.25">
      <c r="A63" s="7"/>
      <c r="B63" s="7"/>
      <c r="C63" s="7"/>
      <c r="D63" s="7"/>
      <c r="E63" s="7"/>
      <c r="F63" s="7"/>
      <c r="G63" s="7"/>
      <c r="H63" s="7"/>
      <c r="I63" s="7"/>
      <c r="J63" s="7"/>
    </row>
    <row r="64" spans="1:10" ht="12.6" customHeight="1" x14ac:dyDescent="0.25">
      <c r="A64" s="7"/>
      <c r="B64" s="7"/>
      <c r="C64" s="7"/>
      <c r="D64" s="7"/>
      <c r="E64" s="7"/>
      <c r="F64" s="7"/>
      <c r="G64" s="7"/>
      <c r="H64" s="7"/>
      <c r="I64" s="7"/>
      <c r="J64" s="7"/>
    </row>
    <row r="65" spans="1:10" ht="12.6" customHeight="1" x14ac:dyDescent="0.25">
      <c r="A65" s="7"/>
      <c r="B65" s="7"/>
      <c r="C65" s="7"/>
      <c r="D65" s="7"/>
      <c r="E65" s="7"/>
      <c r="F65" s="7"/>
      <c r="G65" s="7"/>
      <c r="H65" s="7"/>
      <c r="I65" s="7"/>
      <c r="J65" s="7"/>
    </row>
    <row r="66" spans="1:10" ht="12.6" customHeight="1" x14ac:dyDescent="0.25">
      <c r="A66" s="7"/>
      <c r="B66" s="7"/>
      <c r="C66" s="7"/>
      <c r="D66" s="7"/>
      <c r="E66" s="7"/>
      <c r="F66" s="7"/>
      <c r="G66" s="7"/>
      <c r="H66" s="7"/>
      <c r="I66" s="7"/>
      <c r="J66" s="7"/>
    </row>
    <row r="67" spans="1:10" ht="12.6" customHeight="1" x14ac:dyDescent="0.25">
      <c r="A67" s="7"/>
      <c r="B67" s="7"/>
      <c r="C67" s="7"/>
      <c r="D67" s="7"/>
      <c r="E67" s="7"/>
      <c r="F67" s="7"/>
      <c r="G67" s="7"/>
      <c r="H67" s="7"/>
      <c r="I67" s="7"/>
      <c r="J67" s="7"/>
    </row>
    <row r="68" spans="1:10" ht="12.6" customHeight="1" x14ac:dyDescent="0.25">
      <c r="A68" s="7"/>
      <c r="B68" s="7"/>
      <c r="C68" s="7"/>
      <c r="D68" s="7"/>
      <c r="E68" s="7"/>
      <c r="F68" s="7"/>
      <c r="G68" s="7"/>
      <c r="H68" s="7"/>
      <c r="I68" s="7"/>
      <c r="J68" s="7"/>
    </row>
    <row r="69" spans="1:10" ht="12.6" customHeight="1" x14ac:dyDescent="0.25">
      <c r="A69" s="7"/>
      <c r="B69" s="7"/>
      <c r="C69" s="7"/>
      <c r="D69" s="7"/>
      <c r="E69" s="7"/>
      <c r="F69" s="7"/>
      <c r="G69" s="7"/>
      <c r="H69" s="7"/>
      <c r="I69" s="7"/>
      <c r="J69" s="7"/>
    </row>
    <row r="70" spans="1:10" ht="12.6" customHeight="1" x14ac:dyDescent="0.25">
      <c r="A70" s="7"/>
      <c r="B70" s="7"/>
      <c r="C70" s="7"/>
      <c r="D70" s="7"/>
      <c r="E70" s="7"/>
      <c r="F70" s="7"/>
      <c r="G70" s="7"/>
      <c r="H70" s="7"/>
      <c r="I70" s="7"/>
      <c r="J70" s="7"/>
    </row>
    <row r="71" spans="1:10" ht="12.6" customHeight="1" x14ac:dyDescent="0.25">
      <c r="A71" s="7"/>
      <c r="B71" s="7"/>
      <c r="C71" s="7"/>
      <c r="D71" s="7"/>
      <c r="E71" s="7"/>
      <c r="F71" s="7"/>
      <c r="G71" s="7"/>
      <c r="H71" s="7"/>
      <c r="I71" s="7"/>
      <c r="J71" s="7"/>
    </row>
    <row r="72" spans="1:10" ht="12.6" customHeight="1" x14ac:dyDescent="0.25">
      <c r="A72" s="10"/>
      <c r="B72" s="7"/>
      <c r="C72" s="7"/>
      <c r="D72" s="7"/>
      <c r="E72" s="7"/>
      <c r="F72" s="7"/>
      <c r="G72" s="7"/>
      <c r="H72" s="7"/>
      <c r="I72" s="7"/>
      <c r="J72" s="7"/>
    </row>
    <row r="73" spans="1:10" ht="12.6" customHeight="1" x14ac:dyDescent="0.25">
      <c r="A73" s="7"/>
      <c r="B73" s="7"/>
      <c r="C73" s="7"/>
      <c r="D73" s="7"/>
      <c r="E73" s="7"/>
      <c r="F73" s="7"/>
      <c r="G73" s="7"/>
      <c r="H73" s="7"/>
      <c r="I73" s="7"/>
      <c r="J73" s="7"/>
    </row>
    <row r="74" spans="1:10" ht="12.6" customHeight="1" x14ac:dyDescent="0.25">
      <c r="A74" s="7"/>
      <c r="B74" s="7"/>
      <c r="C74" s="7"/>
      <c r="D74" s="7"/>
      <c r="E74" s="7"/>
      <c r="F74" s="7"/>
      <c r="G74" s="7"/>
      <c r="H74" s="7"/>
      <c r="I74" s="7"/>
      <c r="J74" s="7"/>
    </row>
    <row r="75" spans="1:10" ht="12.6" customHeight="1" x14ac:dyDescent="0.25">
      <c r="A75" s="7"/>
      <c r="B75" s="7"/>
      <c r="C75" s="7"/>
      <c r="D75" s="7"/>
      <c r="E75" s="7"/>
      <c r="F75" s="7"/>
      <c r="G75" s="7"/>
      <c r="H75" s="7"/>
      <c r="I75" s="7"/>
      <c r="J75" s="7"/>
    </row>
    <row r="76" spans="1:10" ht="12.6" customHeight="1" x14ac:dyDescent="0.25">
      <c r="A76" s="7"/>
      <c r="B76" s="7"/>
      <c r="C76" s="7"/>
      <c r="D76" s="7"/>
      <c r="E76" s="7"/>
      <c r="F76" s="7"/>
      <c r="G76" s="7"/>
      <c r="H76" s="7"/>
      <c r="I76" s="7"/>
      <c r="J76" s="7"/>
    </row>
    <row r="77" spans="1:10" ht="12.6" customHeight="1" x14ac:dyDescent="0.25">
      <c r="A77" s="7"/>
      <c r="B77" s="7"/>
      <c r="C77" s="7"/>
      <c r="D77" s="7"/>
      <c r="E77" s="7"/>
      <c r="F77" s="7"/>
      <c r="G77" s="7"/>
      <c r="H77" s="7"/>
      <c r="I77" s="7"/>
      <c r="J77" s="7"/>
    </row>
    <row r="78" spans="1:10" ht="12.6" customHeight="1" x14ac:dyDescent="0.25">
      <c r="A78" s="7"/>
      <c r="B78" s="7"/>
      <c r="C78" s="7"/>
      <c r="D78" s="7"/>
      <c r="E78" s="7"/>
      <c r="F78" s="7"/>
      <c r="G78" s="7"/>
      <c r="H78" s="7"/>
      <c r="I78" s="7"/>
      <c r="J78" s="7"/>
    </row>
    <row r="79" spans="1:10" ht="12.6" customHeight="1" x14ac:dyDescent="0.25">
      <c r="A79" s="7"/>
      <c r="B79" s="7"/>
      <c r="C79" s="7"/>
      <c r="D79" s="7"/>
      <c r="E79" s="7"/>
      <c r="F79" s="7"/>
      <c r="G79" s="7"/>
      <c r="H79" s="7"/>
      <c r="I79" s="7"/>
      <c r="J79" s="7"/>
    </row>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sheetData>
  <phoneticPr fontId="0" type="noConversion"/>
  <pageMargins left="0.39370078740157483" right="0.39370078740157483" top="0.39370078740157483" bottom="0.39370078740157483" header="0.51181102362204722" footer="0.51181102362204722"/>
  <pageSetup paperSize="9" scale="7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86"/>
  <sheetViews>
    <sheetView zoomScale="120" zoomScaleNormal="120" workbookViewId="0">
      <pane xSplit="2" ySplit="5" topLeftCell="C6" activePane="bottomRight" state="frozen"/>
      <selection activeCell="K5" sqref="K5"/>
      <selection pane="topRight" activeCell="K5" sqref="K5"/>
      <selection pane="bottomLeft" activeCell="K5" sqref="K5"/>
      <selection pane="bottomRight"/>
    </sheetView>
  </sheetViews>
  <sheetFormatPr baseColWidth="10" defaultColWidth="11" defaultRowHeight="12.6" customHeight="1" x14ac:dyDescent="0.25"/>
  <cols>
    <col min="1" max="1" width="4" style="58" customWidth="1"/>
    <col min="2" max="2" width="53.625" style="58" customWidth="1"/>
    <col min="3" max="12" width="6" style="7" customWidth="1"/>
    <col min="13" max="16384" width="11" style="58"/>
  </cols>
  <sheetData>
    <row r="1" spans="1:16" s="2" customFormat="1" ht="12.95" customHeight="1" x14ac:dyDescent="0.25">
      <c r="A1" s="1" t="s">
        <v>134</v>
      </c>
      <c r="B1" s="1"/>
      <c r="K1" s="3"/>
      <c r="L1" s="3" t="s">
        <v>152</v>
      </c>
    </row>
    <row r="2" spans="1:16" s="2" customFormat="1" ht="12.95" customHeight="1" x14ac:dyDescent="0.25">
      <c r="A2" s="1" t="s">
        <v>206</v>
      </c>
    </row>
    <row r="3" spans="1:16" s="7" customFormat="1" ht="12.95" customHeight="1" x14ac:dyDescent="0.25">
      <c r="A3" s="23" t="s">
        <v>207</v>
      </c>
      <c r="B3" s="23"/>
      <c r="C3" s="59" t="s">
        <v>200</v>
      </c>
      <c r="D3" s="60"/>
      <c r="E3" s="59" t="s">
        <v>42</v>
      </c>
      <c r="F3" s="60"/>
      <c r="G3" s="59" t="s">
        <v>198</v>
      </c>
      <c r="H3" s="60"/>
      <c r="I3" s="59" t="s">
        <v>208</v>
      </c>
      <c r="J3" s="60"/>
      <c r="K3" s="59" t="s">
        <v>43</v>
      </c>
      <c r="L3" s="60"/>
    </row>
    <row r="4" spans="1:16" s="7" customFormat="1" ht="12.95" customHeight="1" x14ac:dyDescent="0.25">
      <c r="A4" s="8"/>
      <c r="B4" s="8"/>
      <c r="C4" s="61" t="s">
        <v>201</v>
      </c>
      <c r="D4" s="62"/>
      <c r="E4" s="61" t="s">
        <v>45</v>
      </c>
      <c r="F4" s="62"/>
      <c r="G4" s="61" t="s">
        <v>199</v>
      </c>
      <c r="H4" s="62"/>
      <c r="I4" s="61"/>
      <c r="J4" s="62"/>
      <c r="K4" s="61" t="s">
        <v>209</v>
      </c>
      <c r="L4" s="62"/>
    </row>
    <row r="5" spans="1:16" s="7" customFormat="1" ht="12.95" customHeight="1" x14ac:dyDescent="0.25">
      <c r="A5" s="9"/>
      <c r="B5" s="9"/>
      <c r="C5" s="63">
        <v>2006</v>
      </c>
      <c r="D5" s="79" t="s">
        <v>210</v>
      </c>
      <c r="E5" s="80">
        <v>2006</v>
      </c>
      <c r="F5" s="64" t="str">
        <f t="shared" ref="F5:L5" si="0">+D5</f>
        <v>2007p</v>
      </c>
      <c r="G5" s="65">
        <f t="shared" si="0"/>
        <v>2006</v>
      </c>
      <c r="H5" s="64" t="str">
        <f t="shared" si="0"/>
        <v>2007p</v>
      </c>
      <c r="I5" s="65">
        <f t="shared" si="0"/>
        <v>2006</v>
      </c>
      <c r="J5" s="64" t="str">
        <f t="shared" si="0"/>
        <v>2007p</v>
      </c>
      <c r="K5" s="65">
        <f t="shared" si="0"/>
        <v>2006</v>
      </c>
      <c r="L5" s="64" t="str">
        <f t="shared" si="0"/>
        <v>2007p</v>
      </c>
    </row>
    <row r="6" spans="1:16" s="7" customFormat="1" ht="12.95" customHeight="1" x14ac:dyDescent="0.25">
      <c r="A6" s="34" t="s">
        <v>41</v>
      </c>
      <c r="B6" s="44"/>
      <c r="C6" s="37"/>
      <c r="D6" s="37"/>
      <c r="E6" s="37"/>
      <c r="F6" s="37"/>
      <c r="G6" s="37"/>
      <c r="H6" s="37"/>
      <c r="I6" s="37"/>
      <c r="J6" s="37"/>
      <c r="K6" s="37"/>
      <c r="L6" s="37"/>
    </row>
    <row r="7" spans="1:16" s="8" customFormat="1" ht="12.95" customHeight="1" x14ac:dyDescent="0.25">
      <c r="A7" s="15">
        <v>14</v>
      </c>
      <c r="B7" s="16" t="s">
        <v>52</v>
      </c>
      <c r="C7" s="11">
        <v>38.4</v>
      </c>
      <c r="D7" s="11">
        <v>38.1</v>
      </c>
      <c r="E7" s="11">
        <v>24.1</v>
      </c>
      <c r="F7" s="11">
        <v>24.2</v>
      </c>
      <c r="G7" s="11">
        <v>8.6</v>
      </c>
      <c r="H7" s="11">
        <v>9</v>
      </c>
      <c r="I7" s="11">
        <v>87.4</v>
      </c>
      <c r="J7" s="11">
        <v>85.2</v>
      </c>
      <c r="K7" s="11">
        <v>17.5</v>
      </c>
      <c r="L7" s="11">
        <v>20.399999999999999</v>
      </c>
      <c r="M7" s="11"/>
      <c r="N7" s="11"/>
      <c r="O7" s="11"/>
      <c r="P7" s="11"/>
    </row>
    <row r="8" spans="1:16" s="7" customFormat="1" ht="12.95" customHeight="1" x14ac:dyDescent="0.25">
      <c r="A8" s="17">
        <v>15</v>
      </c>
      <c r="B8" s="18" t="s">
        <v>53</v>
      </c>
      <c r="C8" s="11">
        <v>61.4</v>
      </c>
      <c r="D8" s="11">
        <v>62.3</v>
      </c>
      <c r="E8" s="11">
        <v>17.100000000000001</v>
      </c>
      <c r="F8" s="11">
        <v>16.7</v>
      </c>
      <c r="G8" s="11">
        <v>3.4</v>
      </c>
      <c r="H8" s="11">
        <v>3.1</v>
      </c>
      <c r="I8" s="11">
        <v>96.1</v>
      </c>
      <c r="J8" s="11">
        <v>95.7</v>
      </c>
      <c r="K8" s="11">
        <v>3.2</v>
      </c>
      <c r="L8" s="11">
        <v>3.8</v>
      </c>
      <c r="M8" s="11"/>
      <c r="N8" s="11"/>
      <c r="O8" s="11"/>
      <c r="P8" s="11"/>
    </row>
    <row r="9" spans="1:16" s="7" customFormat="1" ht="12.95" customHeight="1" x14ac:dyDescent="0.25">
      <c r="A9" s="17">
        <v>17</v>
      </c>
      <c r="B9" s="18" t="s">
        <v>54</v>
      </c>
      <c r="C9" s="11">
        <v>42.5</v>
      </c>
      <c r="D9" s="11">
        <v>42.6</v>
      </c>
      <c r="E9" s="11">
        <v>33.700000000000003</v>
      </c>
      <c r="F9" s="11">
        <v>33</v>
      </c>
      <c r="G9" s="11">
        <v>4.4000000000000004</v>
      </c>
      <c r="H9" s="11">
        <v>4.4000000000000004</v>
      </c>
      <c r="I9" s="11">
        <v>94.5</v>
      </c>
      <c r="J9" s="11">
        <v>93.9</v>
      </c>
      <c r="K9" s="11">
        <v>5.2</v>
      </c>
      <c r="L9" s="11">
        <v>6</v>
      </c>
      <c r="M9" s="11"/>
      <c r="N9" s="11"/>
      <c r="O9" s="11"/>
      <c r="P9" s="11"/>
    </row>
    <row r="10" spans="1:16" s="7" customFormat="1" ht="12.95" customHeight="1" x14ac:dyDescent="0.25">
      <c r="A10" s="17">
        <v>18</v>
      </c>
      <c r="B10" s="18" t="s">
        <v>55</v>
      </c>
      <c r="C10" s="11">
        <v>64.900000000000006</v>
      </c>
      <c r="D10" s="11">
        <v>69.400000000000006</v>
      </c>
      <c r="E10" s="11">
        <v>18.3</v>
      </c>
      <c r="F10" s="11">
        <v>17</v>
      </c>
      <c r="G10" s="11">
        <v>1.7</v>
      </c>
      <c r="H10" s="11">
        <v>2</v>
      </c>
      <c r="I10" s="11">
        <v>95.2</v>
      </c>
      <c r="J10" s="11">
        <v>94.1</v>
      </c>
      <c r="K10" s="11">
        <v>3.1</v>
      </c>
      <c r="L10" s="11">
        <v>2.6</v>
      </c>
      <c r="M10" s="11"/>
      <c r="N10" s="11"/>
      <c r="O10" s="11"/>
      <c r="P10" s="11"/>
    </row>
    <row r="11" spans="1:16" s="7" customFormat="1" ht="12.95" customHeight="1" x14ac:dyDescent="0.25">
      <c r="A11" s="17">
        <v>20</v>
      </c>
      <c r="B11" s="18" t="s">
        <v>57</v>
      </c>
      <c r="C11" s="11">
        <v>54.2</v>
      </c>
      <c r="D11" s="11">
        <v>54.6</v>
      </c>
      <c r="E11" s="11">
        <v>26.2</v>
      </c>
      <c r="F11" s="11">
        <v>24.9</v>
      </c>
      <c r="G11" s="11">
        <v>3.2</v>
      </c>
      <c r="H11" s="11">
        <v>4</v>
      </c>
      <c r="I11" s="11">
        <v>97.4</v>
      </c>
      <c r="J11" s="11">
        <v>97.2</v>
      </c>
      <c r="K11" s="11">
        <v>6.2</v>
      </c>
      <c r="L11" s="11">
        <v>5.3</v>
      </c>
      <c r="M11" s="11"/>
      <c r="N11" s="11"/>
      <c r="O11" s="11"/>
      <c r="P11" s="11"/>
    </row>
    <row r="12" spans="1:16" s="7" customFormat="1" ht="12.95" customHeight="1" x14ac:dyDescent="0.25">
      <c r="A12" s="17">
        <v>21</v>
      </c>
      <c r="B12" s="18" t="s">
        <v>58</v>
      </c>
      <c r="C12" s="11">
        <v>48.1</v>
      </c>
      <c r="D12" s="11">
        <v>51.5</v>
      </c>
      <c r="E12" s="11">
        <v>21.8</v>
      </c>
      <c r="F12" s="11">
        <v>21.5</v>
      </c>
      <c r="G12" s="11">
        <v>6</v>
      </c>
      <c r="H12" s="11">
        <v>5.3</v>
      </c>
      <c r="I12" s="11">
        <v>94.7</v>
      </c>
      <c r="J12" s="11">
        <v>94</v>
      </c>
      <c r="K12" s="11">
        <v>-0.5</v>
      </c>
      <c r="L12" s="11">
        <v>6.9</v>
      </c>
      <c r="M12" s="11"/>
      <c r="N12" s="11"/>
      <c r="O12" s="11"/>
      <c r="P12" s="11"/>
    </row>
    <row r="13" spans="1:16" s="7" customFormat="1" ht="12.95" customHeight="1" x14ac:dyDescent="0.25">
      <c r="A13" s="17">
        <v>22</v>
      </c>
      <c r="B13" s="18" t="s">
        <v>59</v>
      </c>
      <c r="C13" s="11">
        <v>33.6</v>
      </c>
      <c r="D13" s="11">
        <v>34.5</v>
      </c>
      <c r="E13" s="11">
        <v>35.200000000000003</v>
      </c>
      <c r="F13" s="11">
        <v>34.4</v>
      </c>
      <c r="G13" s="11">
        <v>5.0999999999999996</v>
      </c>
      <c r="H13" s="11">
        <v>4.7</v>
      </c>
      <c r="I13" s="11">
        <v>93.1</v>
      </c>
      <c r="J13" s="11">
        <v>92.1</v>
      </c>
      <c r="K13" s="11">
        <v>4.8</v>
      </c>
      <c r="L13" s="11">
        <v>6.1</v>
      </c>
      <c r="M13" s="11"/>
      <c r="N13" s="11"/>
      <c r="O13" s="11"/>
      <c r="P13" s="11"/>
    </row>
    <row r="14" spans="1:16" s="7" customFormat="1" ht="12.95" customHeight="1" x14ac:dyDescent="0.25">
      <c r="A14" s="17">
        <v>24</v>
      </c>
      <c r="B14" s="18" t="s">
        <v>60</v>
      </c>
      <c r="C14" s="11">
        <v>39.1</v>
      </c>
      <c r="D14" s="11">
        <v>39.299999999999997</v>
      </c>
      <c r="E14" s="11">
        <v>12.4</v>
      </c>
      <c r="F14" s="11">
        <v>12.9</v>
      </c>
      <c r="G14" s="11">
        <v>2.4</v>
      </c>
      <c r="H14" s="11">
        <v>2.5</v>
      </c>
      <c r="I14" s="11">
        <v>67.7</v>
      </c>
      <c r="J14" s="11">
        <v>68.3</v>
      </c>
      <c r="K14" s="11">
        <v>36.700000000000003</v>
      </c>
      <c r="L14" s="11">
        <v>37.5</v>
      </c>
      <c r="M14" s="11"/>
      <c r="N14" s="11"/>
      <c r="O14" s="11"/>
      <c r="P14" s="11"/>
    </row>
    <row r="15" spans="1:16" s="7" customFormat="1" ht="12.95" customHeight="1" x14ac:dyDescent="0.25">
      <c r="A15" s="17">
        <v>25</v>
      </c>
      <c r="B15" s="18" t="s">
        <v>6</v>
      </c>
      <c r="C15" s="11">
        <v>51.3</v>
      </c>
      <c r="D15" s="11">
        <v>54</v>
      </c>
      <c r="E15" s="11">
        <v>26</v>
      </c>
      <c r="F15" s="11">
        <v>23.9</v>
      </c>
      <c r="G15" s="11">
        <v>4.8</v>
      </c>
      <c r="H15" s="11">
        <v>4.5</v>
      </c>
      <c r="I15" s="11">
        <v>95.8</v>
      </c>
      <c r="J15" s="11">
        <v>95.4</v>
      </c>
      <c r="K15" s="11">
        <v>5</v>
      </c>
      <c r="L15" s="11">
        <v>5.5</v>
      </c>
      <c r="M15" s="11"/>
      <c r="N15" s="11"/>
      <c r="O15" s="11"/>
      <c r="P15" s="11"/>
    </row>
    <row r="16" spans="1:16" s="7" customFormat="1" ht="12.95" customHeight="1" x14ac:dyDescent="0.25">
      <c r="A16" s="17">
        <v>26</v>
      </c>
      <c r="B16" s="18" t="s">
        <v>61</v>
      </c>
      <c r="C16" s="11">
        <v>40.6</v>
      </c>
      <c r="D16" s="11">
        <v>38.9</v>
      </c>
      <c r="E16" s="11">
        <v>28.6</v>
      </c>
      <c r="F16" s="11">
        <v>28.6</v>
      </c>
      <c r="G16" s="11">
        <v>6.1</v>
      </c>
      <c r="H16" s="11">
        <v>7.8</v>
      </c>
      <c r="I16" s="11">
        <v>93.9</v>
      </c>
      <c r="J16" s="11">
        <v>92.7</v>
      </c>
      <c r="K16" s="11">
        <v>11.1</v>
      </c>
      <c r="L16" s="11">
        <v>9.4</v>
      </c>
      <c r="M16" s="11"/>
      <c r="N16" s="11"/>
      <c r="O16" s="11"/>
      <c r="P16" s="11"/>
    </row>
    <row r="17" spans="1:16" s="7" customFormat="1" ht="12.95" customHeight="1" x14ac:dyDescent="0.25">
      <c r="A17" s="17">
        <v>27</v>
      </c>
      <c r="B17" s="18" t="s">
        <v>62</v>
      </c>
      <c r="C17" s="11">
        <v>55.5</v>
      </c>
      <c r="D17" s="11">
        <v>57.8</v>
      </c>
      <c r="E17" s="11">
        <v>22.9</v>
      </c>
      <c r="F17" s="11">
        <v>21.2</v>
      </c>
      <c r="G17" s="11">
        <v>4.5</v>
      </c>
      <c r="H17" s="11">
        <v>3.6</v>
      </c>
      <c r="I17" s="11">
        <v>96.7</v>
      </c>
      <c r="J17" s="11">
        <v>96.8</v>
      </c>
      <c r="K17" s="11">
        <v>4.3</v>
      </c>
      <c r="L17" s="11">
        <v>5.0999999999999996</v>
      </c>
      <c r="M17" s="11"/>
      <c r="N17" s="11"/>
      <c r="O17" s="11"/>
      <c r="P17" s="11"/>
    </row>
    <row r="18" spans="1:16" s="7" customFormat="1" ht="12.95" customHeight="1" x14ac:dyDescent="0.25">
      <c r="A18" s="17">
        <v>28</v>
      </c>
      <c r="B18" s="18" t="s">
        <v>20</v>
      </c>
      <c r="C18" s="11">
        <v>45</v>
      </c>
      <c r="D18" s="11">
        <v>45.8</v>
      </c>
      <c r="E18" s="11">
        <v>32.5</v>
      </c>
      <c r="F18" s="11">
        <v>31.7</v>
      </c>
      <c r="G18" s="11">
        <v>4.9000000000000004</v>
      </c>
      <c r="H18" s="11">
        <v>4.9000000000000004</v>
      </c>
      <c r="I18" s="11">
        <v>97.2</v>
      </c>
      <c r="J18" s="11">
        <v>96.8</v>
      </c>
      <c r="K18" s="11">
        <v>4.7</v>
      </c>
      <c r="L18" s="11">
        <v>5.4</v>
      </c>
      <c r="M18" s="11"/>
      <c r="N18" s="11"/>
      <c r="O18" s="11"/>
      <c r="P18" s="11"/>
    </row>
    <row r="19" spans="1:16" s="7" customFormat="1" ht="12.95" customHeight="1" x14ac:dyDescent="0.25">
      <c r="A19" s="17">
        <v>29</v>
      </c>
      <c r="B19" s="18" t="s">
        <v>1</v>
      </c>
      <c r="C19" s="11">
        <v>53.6</v>
      </c>
      <c r="D19" s="11">
        <v>55</v>
      </c>
      <c r="E19" s="11">
        <v>26.4</v>
      </c>
      <c r="F19" s="11">
        <v>24.9</v>
      </c>
      <c r="G19" s="11">
        <v>2.2000000000000002</v>
      </c>
      <c r="H19" s="11">
        <v>2.2000000000000002</v>
      </c>
      <c r="I19" s="11">
        <v>92.9</v>
      </c>
      <c r="J19" s="11">
        <v>94.6</v>
      </c>
      <c r="K19" s="11">
        <v>8.5</v>
      </c>
      <c r="L19" s="11">
        <v>7.4</v>
      </c>
      <c r="M19" s="11"/>
      <c r="N19" s="11"/>
      <c r="O19" s="11"/>
      <c r="P19" s="11"/>
    </row>
    <row r="20" spans="1:16" s="7" customFormat="1" ht="12.95" customHeight="1" x14ac:dyDescent="0.25">
      <c r="A20" s="17">
        <v>31</v>
      </c>
      <c r="B20" s="18" t="s">
        <v>64</v>
      </c>
      <c r="C20" s="11">
        <v>53.2</v>
      </c>
      <c r="D20" s="11">
        <v>54.8</v>
      </c>
      <c r="E20" s="11">
        <v>22.1</v>
      </c>
      <c r="F20" s="11">
        <v>21.1</v>
      </c>
      <c r="G20" s="11">
        <v>2.5</v>
      </c>
      <c r="H20" s="11">
        <v>2.2000000000000002</v>
      </c>
      <c r="I20" s="11">
        <v>88.6</v>
      </c>
      <c r="J20" s="11">
        <v>92.7</v>
      </c>
      <c r="K20" s="11">
        <v>11.1</v>
      </c>
      <c r="L20" s="11">
        <v>7.5</v>
      </c>
      <c r="M20" s="11"/>
      <c r="N20" s="11"/>
      <c r="O20" s="11"/>
      <c r="P20" s="11"/>
    </row>
    <row r="21" spans="1:16" s="7" customFormat="1" ht="12.95" customHeight="1" x14ac:dyDescent="0.25">
      <c r="A21" s="17">
        <v>32</v>
      </c>
      <c r="B21" s="18" t="s">
        <v>65</v>
      </c>
      <c r="C21" s="11">
        <v>51.1</v>
      </c>
      <c r="D21" s="11">
        <v>53.7</v>
      </c>
      <c r="E21" s="11">
        <v>29.4</v>
      </c>
      <c r="F21" s="11">
        <v>25</v>
      </c>
      <c r="G21" s="11">
        <v>2.5</v>
      </c>
      <c r="H21" s="11">
        <v>1.9</v>
      </c>
      <c r="I21" s="11">
        <v>92.3</v>
      </c>
      <c r="J21" s="11">
        <v>89.3</v>
      </c>
      <c r="K21" s="11">
        <v>9.9</v>
      </c>
      <c r="L21" s="11">
        <v>14.6</v>
      </c>
      <c r="M21" s="11"/>
      <c r="N21" s="11"/>
      <c r="O21" s="11"/>
      <c r="P21" s="11"/>
    </row>
    <row r="22" spans="1:16" s="7" customFormat="1" ht="12.95" customHeight="1" x14ac:dyDescent="0.25">
      <c r="A22" s="17">
        <v>33</v>
      </c>
      <c r="B22" s="18" t="s">
        <v>66</v>
      </c>
      <c r="C22" s="11">
        <v>46.5</v>
      </c>
      <c r="D22" s="11">
        <v>47.4</v>
      </c>
      <c r="E22" s="11">
        <v>21.9</v>
      </c>
      <c r="F22" s="11">
        <v>21.4</v>
      </c>
      <c r="G22" s="11">
        <v>2.9</v>
      </c>
      <c r="H22" s="11">
        <v>3.1</v>
      </c>
      <c r="I22" s="11">
        <v>94.7</v>
      </c>
      <c r="J22" s="11">
        <v>95.9</v>
      </c>
      <c r="K22" s="11">
        <v>14.4</v>
      </c>
      <c r="L22" s="11">
        <v>14.9</v>
      </c>
      <c r="M22" s="11"/>
      <c r="N22" s="11"/>
      <c r="O22" s="11"/>
      <c r="P22" s="11"/>
    </row>
    <row r="23" spans="1:16" s="7" customFormat="1" ht="12.95" customHeight="1" x14ac:dyDescent="0.25">
      <c r="A23" s="17">
        <v>34</v>
      </c>
      <c r="B23" s="18" t="s">
        <v>67</v>
      </c>
      <c r="C23" s="11">
        <v>56</v>
      </c>
      <c r="D23" s="11">
        <v>58.4</v>
      </c>
      <c r="E23" s="11">
        <v>22.5</v>
      </c>
      <c r="F23" s="11">
        <v>22.1</v>
      </c>
      <c r="G23" s="11">
        <v>3.1</v>
      </c>
      <c r="H23" s="11">
        <v>2.9</v>
      </c>
      <c r="I23" s="11">
        <v>94.5</v>
      </c>
      <c r="J23" s="11">
        <v>92.9</v>
      </c>
      <c r="K23" s="11">
        <v>8</v>
      </c>
      <c r="L23" s="11">
        <v>5.9</v>
      </c>
      <c r="M23" s="11"/>
      <c r="N23" s="11"/>
      <c r="O23" s="11"/>
      <c r="P23" s="11"/>
    </row>
    <row r="24" spans="1:16" s="7" customFormat="1" ht="12.95" customHeight="1" x14ac:dyDescent="0.25">
      <c r="A24" s="17">
        <v>35</v>
      </c>
      <c r="B24" s="18" t="s">
        <v>68</v>
      </c>
      <c r="C24" s="11">
        <v>57.5</v>
      </c>
      <c r="D24" s="11">
        <v>58.3</v>
      </c>
      <c r="E24" s="11">
        <v>26.3</v>
      </c>
      <c r="F24" s="11">
        <v>25.5</v>
      </c>
      <c r="G24" s="11">
        <v>2.5</v>
      </c>
      <c r="H24" s="11">
        <v>2.1</v>
      </c>
      <c r="I24" s="11">
        <v>95.6</v>
      </c>
      <c r="J24" s="11">
        <v>95.1</v>
      </c>
      <c r="K24" s="11">
        <v>5.6</v>
      </c>
      <c r="L24" s="11">
        <v>5.2</v>
      </c>
      <c r="M24" s="11"/>
      <c r="N24" s="11"/>
      <c r="O24" s="11"/>
      <c r="P24" s="11"/>
    </row>
    <row r="25" spans="1:16" s="7" customFormat="1" ht="12.95" customHeight="1" x14ac:dyDescent="0.25">
      <c r="A25" s="17">
        <v>36</v>
      </c>
      <c r="B25" s="18" t="s">
        <v>69</v>
      </c>
      <c r="C25" s="11">
        <v>44.2</v>
      </c>
      <c r="D25" s="11">
        <v>45.8</v>
      </c>
      <c r="E25" s="11">
        <v>31.4</v>
      </c>
      <c r="F25" s="11">
        <v>30</v>
      </c>
      <c r="G25" s="11">
        <v>4</v>
      </c>
      <c r="H25" s="11">
        <v>4.3</v>
      </c>
      <c r="I25" s="11">
        <v>94.7</v>
      </c>
      <c r="J25" s="11">
        <v>94.9</v>
      </c>
      <c r="K25" s="11">
        <v>3.9</v>
      </c>
      <c r="L25" s="11">
        <v>5</v>
      </c>
      <c r="M25" s="11"/>
      <c r="N25" s="11"/>
      <c r="O25" s="11"/>
      <c r="P25" s="11"/>
    </row>
    <row r="26" spans="1:16" s="7" customFormat="1" ht="12.95" customHeight="1" x14ac:dyDescent="0.25">
      <c r="A26" s="17">
        <v>37</v>
      </c>
      <c r="B26" s="18" t="s">
        <v>70</v>
      </c>
      <c r="C26" s="11">
        <v>61.4</v>
      </c>
      <c r="D26" s="11">
        <v>66.5</v>
      </c>
      <c r="E26" s="11">
        <v>14.9</v>
      </c>
      <c r="F26" s="11">
        <v>13.5</v>
      </c>
      <c r="G26" s="11">
        <v>2.9</v>
      </c>
      <c r="H26" s="11">
        <v>3.1</v>
      </c>
      <c r="I26" s="11">
        <v>97.2</v>
      </c>
      <c r="J26" s="11">
        <v>95.9</v>
      </c>
      <c r="K26" s="11">
        <v>5.9</v>
      </c>
      <c r="L26" s="11">
        <v>4.5</v>
      </c>
      <c r="M26" s="11"/>
      <c r="N26" s="11"/>
      <c r="O26" s="11"/>
      <c r="P26" s="11"/>
    </row>
    <row r="27" spans="1:16" s="7" customFormat="1" ht="12.95" customHeight="1" x14ac:dyDescent="0.25">
      <c r="A27" s="18">
        <v>40</v>
      </c>
      <c r="B27" s="18" t="s">
        <v>39</v>
      </c>
      <c r="C27" s="11">
        <v>80.2</v>
      </c>
      <c r="D27" s="11">
        <v>76.099999999999994</v>
      </c>
      <c r="E27" s="11">
        <v>4.8</v>
      </c>
      <c r="F27" s="11">
        <v>5.7</v>
      </c>
      <c r="G27" s="11">
        <v>4</v>
      </c>
      <c r="H27" s="11">
        <v>4.4000000000000004</v>
      </c>
      <c r="I27" s="11">
        <v>91.9</v>
      </c>
      <c r="J27" s="11">
        <v>88.8</v>
      </c>
      <c r="K27" s="11">
        <v>6.3</v>
      </c>
      <c r="L27" s="11">
        <v>8.1999999999999993</v>
      </c>
      <c r="M27" s="11"/>
      <c r="N27" s="11"/>
      <c r="O27" s="11"/>
      <c r="P27" s="11"/>
    </row>
    <row r="28" spans="1:16" s="7" customFormat="1" ht="12.95" customHeight="1" x14ac:dyDescent="0.25">
      <c r="A28" s="18">
        <v>45</v>
      </c>
      <c r="B28" s="18" t="s">
        <v>71</v>
      </c>
      <c r="C28" s="11">
        <v>46.7</v>
      </c>
      <c r="D28" s="11">
        <v>48.5</v>
      </c>
      <c r="E28" s="11">
        <v>35.9</v>
      </c>
      <c r="F28" s="11">
        <v>34.6</v>
      </c>
      <c r="G28" s="11">
        <v>2.8</v>
      </c>
      <c r="H28" s="11">
        <v>2.8</v>
      </c>
      <c r="I28" s="11">
        <v>96.2</v>
      </c>
      <c r="J28" s="11">
        <v>95.9</v>
      </c>
      <c r="K28" s="11">
        <v>3</v>
      </c>
      <c r="L28" s="11">
        <v>3.2</v>
      </c>
      <c r="M28" s="11"/>
      <c r="N28" s="11"/>
      <c r="O28" s="11"/>
      <c r="P28" s="11"/>
    </row>
    <row r="29" spans="1:16" s="7" customFormat="1" ht="12.95" customHeight="1" x14ac:dyDescent="0.25">
      <c r="A29" s="34" t="s">
        <v>40</v>
      </c>
      <c r="B29" s="34"/>
      <c r="C29" s="35"/>
      <c r="D29" s="35"/>
      <c r="E29" s="35"/>
      <c r="F29" s="35"/>
      <c r="G29" s="35"/>
      <c r="H29" s="35"/>
      <c r="I29" s="35"/>
      <c r="J29" s="35"/>
      <c r="K29" s="36"/>
      <c r="L29" s="36"/>
    </row>
    <row r="30" spans="1:16" s="7" customFormat="1" ht="12.95" customHeight="1" x14ac:dyDescent="0.25">
      <c r="A30" s="17">
        <v>50</v>
      </c>
      <c r="B30" s="18" t="s">
        <v>72</v>
      </c>
      <c r="C30" s="11">
        <v>82.3</v>
      </c>
      <c r="D30" s="11">
        <v>82.4</v>
      </c>
      <c r="E30" s="11">
        <v>7.7</v>
      </c>
      <c r="F30" s="11">
        <v>7.7</v>
      </c>
      <c r="G30" s="11">
        <v>1</v>
      </c>
      <c r="H30" s="11">
        <v>1.1000000000000001</v>
      </c>
      <c r="I30" s="11">
        <v>98.3</v>
      </c>
      <c r="J30" s="11">
        <v>98.1</v>
      </c>
      <c r="K30" s="11">
        <v>1.2</v>
      </c>
      <c r="L30" s="11">
        <v>1.6</v>
      </c>
      <c r="M30" s="11"/>
      <c r="N30" s="11"/>
      <c r="O30" s="11"/>
      <c r="P30" s="11"/>
    </row>
    <row r="31" spans="1:16" s="7" customFormat="1" ht="12.95" customHeight="1" x14ac:dyDescent="0.25">
      <c r="A31" s="17">
        <v>51</v>
      </c>
      <c r="B31" s="18" t="s">
        <v>73</v>
      </c>
      <c r="C31" s="11">
        <v>81.3</v>
      </c>
      <c r="D31" s="11">
        <v>82</v>
      </c>
      <c r="E31" s="11">
        <v>3.9</v>
      </c>
      <c r="F31" s="11">
        <v>3.8</v>
      </c>
      <c r="G31" s="11">
        <v>0.5</v>
      </c>
      <c r="H31" s="11">
        <v>0.5</v>
      </c>
      <c r="I31" s="11">
        <v>87.8</v>
      </c>
      <c r="J31" s="11">
        <v>94.2</v>
      </c>
      <c r="K31" s="11">
        <v>15.9</v>
      </c>
      <c r="L31" s="11">
        <v>8.1999999999999993</v>
      </c>
      <c r="M31" s="11"/>
      <c r="N31" s="11"/>
      <c r="O31" s="11"/>
      <c r="P31" s="11"/>
    </row>
    <row r="32" spans="1:16" s="7" customFormat="1" ht="12.95" customHeight="1" x14ac:dyDescent="0.25">
      <c r="A32" s="17">
        <v>52</v>
      </c>
      <c r="B32" s="18" t="s">
        <v>74</v>
      </c>
      <c r="C32" s="11">
        <v>65.2</v>
      </c>
      <c r="D32" s="11">
        <v>65.099999999999994</v>
      </c>
      <c r="E32" s="11">
        <v>17.2</v>
      </c>
      <c r="F32" s="11">
        <v>17</v>
      </c>
      <c r="G32" s="11">
        <v>3.2</v>
      </c>
      <c r="H32" s="11">
        <v>3.1</v>
      </c>
      <c r="I32" s="11">
        <v>95.4</v>
      </c>
      <c r="J32" s="11">
        <v>95.7</v>
      </c>
      <c r="K32" s="11">
        <v>2.2999999999999998</v>
      </c>
      <c r="L32" s="11">
        <v>2.5</v>
      </c>
      <c r="M32" s="11"/>
      <c r="N32" s="11"/>
      <c r="O32" s="11"/>
      <c r="P32" s="11"/>
    </row>
    <row r="33" spans="1:16" s="7" customFormat="1" ht="12.95" customHeight="1" x14ac:dyDescent="0.25">
      <c r="A33" s="17">
        <v>55</v>
      </c>
      <c r="B33" s="18" t="s">
        <v>75</v>
      </c>
      <c r="C33" s="11">
        <v>19.8</v>
      </c>
      <c r="D33" s="11">
        <v>20</v>
      </c>
      <c r="E33" s="11">
        <v>41</v>
      </c>
      <c r="F33" s="11">
        <v>40.6</v>
      </c>
      <c r="G33" s="11">
        <v>6.8</v>
      </c>
      <c r="H33" s="11">
        <v>6.9</v>
      </c>
      <c r="I33" s="11">
        <v>86.4</v>
      </c>
      <c r="J33" s="11">
        <v>87.9</v>
      </c>
      <c r="K33" s="11">
        <v>4.2</v>
      </c>
      <c r="L33" s="11">
        <v>4.9000000000000004</v>
      </c>
      <c r="M33" s="11"/>
      <c r="N33" s="11"/>
      <c r="O33" s="11"/>
      <c r="P33" s="11"/>
    </row>
    <row r="34" spans="1:16" s="7" customFormat="1" ht="12.95" customHeight="1" x14ac:dyDescent="0.25">
      <c r="A34" s="17">
        <v>60</v>
      </c>
      <c r="B34" s="18" t="s">
        <v>25</v>
      </c>
      <c r="C34" s="11">
        <v>0</v>
      </c>
      <c r="D34" s="11">
        <v>0</v>
      </c>
      <c r="E34" s="11">
        <v>31</v>
      </c>
      <c r="F34" s="11">
        <v>37.799999999999997</v>
      </c>
      <c r="G34" s="11">
        <v>10.9</v>
      </c>
      <c r="H34" s="11">
        <v>14.3</v>
      </c>
      <c r="I34" s="11">
        <v>54.6</v>
      </c>
      <c r="J34" s="11">
        <v>54.4</v>
      </c>
      <c r="K34" s="11">
        <v>-39.4</v>
      </c>
      <c r="L34" s="11">
        <v>-0.8</v>
      </c>
      <c r="M34" s="11"/>
      <c r="N34" s="11"/>
      <c r="O34" s="11"/>
      <c r="P34" s="11"/>
    </row>
    <row r="35" spans="1:16" s="7" customFormat="1" ht="12.95" customHeight="1" x14ac:dyDescent="0.25">
      <c r="A35" s="17">
        <v>61</v>
      </c>
      <c r="B35" s="19" t="s">
        <v>76</v>
      </c>
      <c r="C35" s="11">
        <v>0</v>
      </c>
      <c r="D35" s="11">
        <v>0</v>
      </c>
      <c r="E35" s="11">
        <v>40</v>
      </c>
      <c r="F35" s="11">
        <v>36.1</v>
      </c>
      <c r="G35" s="11">
        <v>5.7</v>
      </c>
      <c r="H35" s="11">
        <v>5.4</v>
      </c>
      <c r="I35" s="11">
        <v>91.6</v>
      </c>
      <c r="J35" s="11">
        <v>91.2</v>
      </c>
      <c r="K35" s="11">
        <v>-1.2</v>
      </c>
      <c r="L35" s="11">
        <v>0.7</v>
      </c>
      <c r="M35" s="11"/>
      <c r="N35" s="11"/>
      <c r="O35" s="11"/>
      <c r="P35" s="11"/>
    </row>
    <row r="36" spans="1:16" s="7" customFormat="1" ht="12.95" customHeight="1" x14ac:dyDescent="0.25">
      <c r="A36" s="17">
        <v>63</v>
      </c>
      <c r="B36" s="18" t="s">
        <v>77</v>
      </c>
      <c r="C36" s="11">
        <v>0</v>
      </c>
      <c r="D36" s="11">
        <v>0</v>
      </c>
      <c r="E36" s="11">
        <v>28.3</v>
      </c>
      <c r="F36" s="11">
        <v>29.3</v>
      </c>
      <c r="G36" s="11">
        <v>6.5</v>
      </c>
      <c r="H36" s="11">
        <v>6.1</v>
      </c>
      <c r="I36" s="11">
        <v>91</v>
      </c>
      <c r="J36" s="11">
        <v>89.7</v>
      </c>
      <c r="K36" s="11">
        <v>3.9</v>
      </c>
      <c r="L36" s="11">
        <v>5.5</v>
      </c>
      <c r="M36" s="11"/>
      <c r="N36" s="11"/>
      <c r="O36" s="11"/>
      <c r="P36" s="11"/>
    </row>
    <row r="37" spans="1:16" s="7" customFormat="1" ht="12.95" customHeight="1" x14ac:dyDescent="0.25">
      <c r="A37" s="17">
        <v>64</v>
      </c>
      <c r="B37" s="18" t="s">
        <v>46</v>
      </c>
      <c r="C37" s="11">
        <v>31.2</v>
      </c>
      <c r="D37" s="11">
        <v>30.2</v>
      </c>
      <c r="E37" s="11">
        <v>19.100000000000001</v>
      </c>
      <c r="F37" s="11">
        <v>20</v>
      </c>
      <c r="G37" s="11">
        <v>12.6</v>
      </c>
      <c r="H37" s="11">
        <v>11.7</v>
      </c>
      <c r="I37" s="11">
        <v>95.5</v>
      </c>
      <c r="J37" s="11">
        <v>95.8</v>
      </c>
      <c r="K37" s="11">
        <v>16.600000000000001</v>
      </c>
      <c r="L37" s="11">
        <v>16.600000000000001</v>
      </c>
      <c r="M37" s="11"/>
      <c r="N37" s="11"/>
      <c r="O37" s="11"/>
      <c r="P37" s="11"/>
    </row>
    <row r="38" spans="1:16" s="7" customFormat="1" ht="12.95" customHeight="1" x14ac:dyDescent="0.25">
      <c r="A38" s="17">
        <v>70</v>
      </c>
      <c r="B38" s="18" t="s">
        <v>78</v>
      </c>
      <c r="C38" s="11">
        <v>0</v>
      </c>
      <c r="D38" s="11">
        <v>0</v>
      </c>
      <c r="E38" s="11">
        <v>27.9</v>
      </c>
      <c r="F38" s="11">
        <v>28</v>
      </c>
      <c r="G38" s="11">
        <v>15.6</v>
      </c>
      <c r="H38" s="11">
        <v>12.9</v>
      </c>
      <c r="I38" s="11">
        <v>88.8</v>
      </c>
      <c r="J38" s="11">
        <v>86.9</v>
      </c>
      <c r="K38" s="11">
        <v>13.1</v>
      </c>
      <c r="L38" s="11">
        <v>13.4</v>
      </c>
      <c r="M38" s="11"/>
      <c r="N38" s="11"/>
      <c r="O38" s="11"/>
      <c r="P38" s="11"/>
    </row>
    <row r="39" spans="1:16" s="7" customFormat="1" ht="12.95" customHeight="1" x14ac:dyDescent="0.25">
      <c r="A39" s="17">
        <v>71</v>
      </c>
      <c r="B39" s="18" t="s">
        <v>79</v>
      </c>
      <c r="C39" s="11">
        <v>0</v>
      </c>
      <c r="D39" s="11">
        <v>0</v>
      </c>
      <c r="E39" s="11">
        <v>24.6</v>
      </c>
      <c r="F39" s="11">
        <v>24.3</v>
      </c>
      <c r="G39" s="11">
        <v>7.6</v>
      </c>
      <c r="H39" s="11">
        <v>9</v>
      </c>
      <c r="I39" s="11">
        <v>98.7</v>
      </c>
      <c r="J39" s="11">
        <v>96.2</v>
      </c>
      <c r="K39" s="11">
        <v>5.0999999999999996</v>
      </c>
      <c r="L39" s="11">
        <v>6.4</v>
      </c>
      <c r="M39" s="11"/>
      <c r="N39" s="11"/>
      <c r="O39" s="11"/>
      <c r="P39" s="11"/>
    </row>
    <row r="40" spans="1:16" s="7" customFormat="1" ht="12.95" customHeight="1" x14ac:dyDescent="0.25">
      <c r="A40" s="17">
        <v>72</v>
      </c>
      <c r="B40" s="18" t="s">
        <v>80</v>
      </c>
      <c r="C40" s="11">
        <v>28.7</v>
      </c>
      <c r="D40" s="11">
        <v>28.2</v>
      </c>
      <c r="E40" s="11">
        <v>35.5</v>
      </c>
      <c r="F40" s="11">
        <v>34.9</v>
      </c>
      <c r="G40" s="11">
        <v>3.8</v>
      </c>
      <c r="H40" s="11">
        <v>4</v>
      </c>
      <c r="I40" s="11">
        <v>95.3</v>
      </c>
      <c r="J40" s="11">
        <v>94.5</v>
      </c>
      <c r="K40" s="11">
        <v>5.4</v>
      </c>
      <c r="L40" s="11">
        <v>5.4</v>
      </c>
      <c r="M40" s="11"/>
      <c r="N40" s="11"/>
      <c r="O40" s="11"/>
      <c r="P40" s="11"/>
    </row>
    <row r="41" spans="1:16" s="7" customFormat="1" ht="12.95" customHeight="1" x14ac:dyDescent="0.25">
      <c r="A41" s="17">
        <v>73</v>
      </c>
      <c r="B41" s="18" t="s">
        <v>32</v>
      </c>
      <c r="C41" s="11">
        <v>19.7</v>
      </c>
      <c r="D41" s="11">
        <v>20</v>
      </c>
      <c r="E41" s="11">
        <v>18.5</v>
      </c>
      <c r="F41" s="11">
        <v>16.899999999999999</v>
      </c>
      <c r="G41" s="11">
        <v>1.9</v>
      </c>
      <c r="H41" s="11">
        <v>1.5</v>
      </c>
      <c r="I41" s="11">
        <v>74</v>
      </c>
      <c r="J41" s="11">
        <v>68.900000000000006</v>
      </c>
      <c r="K41" s="11">
        <v>11.3</v>
      </c>
      <c r="L41" s="11">
        <v>21.2</v>
      </c>
      <c r="M41" s="11"/>
      <c r="N41" s="11"/>
      <c r="O41" s="11"/>
      <c r="P41" s="11"/>
    </row>
    <row r="42" spans="1:16" s="7" customFormat="1" ht="12.95" customHeight="1" x14ac:dyDescent="0.25">
      <c r="A42" s="17">
        <v>74</v>
      </c>
      <c r="B42" s="18" t="s">
        <v>81</v>
      </c>
      <c r="C42" s="11">
        <v>22</v>
      </c>
      <c r="D42" s="11">
        <v>19.8</v>
      </c>
      <c r="E42" s="11">
        <v>37.6</v>
      </c>
      <c r="F42" s="11">
        <v>37.200000000000003</v>
      </c>
      <c r="G42" s="11">
        <v>2.1</v>
      </c>
      <c r="H42" s="11">
        <v>1.7</v>
      </c>
      <c r="I42" s="11">
        <v>88.9</v>
      </c>
      <c r="J42" s="11">
        <v>81.2</v>
      </c>
      <c r="K42" s="11">
        <v>19.5</v>
      </c>
      <c r="L42" s="11">
        <v>25</v>
      </c>
      <c r="M42" s="11"/>
      <c r="N42" s="11"/>
      <c r="O42" s="11"/>
      <c r="P42" s="11"/>
    </row>
    <row r="43" spans="1:16" s="7" customFormat="1" ht="12.95" customHeight="1" x14ac:dyDescent="0.25">
      <c r="A43" s="17">
        <v>80</v>
      </c>
      <c r="B43" s="18" t="s">
        <v>82</v>
      </c>
      <c r="C43" s="11">
        <v>3.2</v>
      </c>
      <c r="D43" s="11">
        <v>4.4000000000000004</v>
      </c>
      <c r="E43" s="11">
        <v>52.9</v>
      </c>
      <c r="F43" s="11">
        <v>48.5</v>
      </c>
      <c r="G43" s="11">
        <v>3.8</v>
      </c>
      <c r="H43" s="11">
        <v>3.8</v>
      </c>
      <c r="I43" s="11">
        <v>96.5</v>
      </c>
      <c r="J43" s="11">
        <v>93.3</v>
      </c>
      <c r="K43" s="11">
        <v>2.9</v>
      </c>
      <c r="L43" s="11">
        <v>2.6</v>
      </c>
      <c r="M43" s="11"/>
      <c r="N43" s="11"/>
      <c r="O43" s="11"/>
      <c r="P43" s="11"/>
    </row>
    <row r="44" spans="1:16" s="7" customFormat="1" ht="12.95" customHeight="1" x14ac:dyDescent="0.25">
      <c r="A44" s="17">
        <v>85</v>
      </c>
      <c r="B44" s="18" t="s">
        <v>83</v>
      </c>
      <c r="C44" s="11">
        <v>9.3000000000000007</v>
      </c>
      <c r="D44" s="11">
        <v>9.6</v>
      </c>
      <c r="E44" s="11">
        <v>62.3</v>
      </c>
      <c r="F44" s="11">
        <v>63.8</v>
      </c>
      <c r="G44" s="11">
        <v>3.5</v>
      </c>
      <c r="H44" s="11">
        <v>3.3</v>
      </c>
      <c r="I44" s="11">
        <v>81.400000000000006</v>
      </c>
      <c r="J44" s="11">
        <v>84.4</v>
      </c>
      <c r="K44" s="11">
        <v>2.7</v>
      </c>
      <c r="L44" s="11">
        <v>1.7</v>
      </c>
      <c r="M44" s="11"/>
      <c r="N44" s="11"/>
      <c r="O44" s="11"/>
      <c r="P44" s="11"/>
    </row>
    <row r="45" spans="1:16" s="7" customFormat="1" ht="12.95" customHeight="1" x14ac:dyDescent="0.25">
      <c r="A45" s="17">
        <v>90</v>
      </c>
      <c r="B45" s="18" t="s">
        <v>84</v>
      </c>
      <c r="C45" s="11">
        <v>17</v>
      </c>
      <c r="D45" s="11">
        <v>20.5</v>
      </c>
      <c r="E45" s="11">
        <v>23.2</v>
      </c>
      <c r="F45" s="11">
        <v>22.8</v>
      </c>
      <c r="G45" s="11">
        <v>17.600000000000001</v>
      </c>
      <c r="H45" s="11">
        <v>15.6</v>
      </c>
      <c r="I45" s="11">
        <v>91.7</v>
      </c>
      <c r="J45" s="11">
        <v>92.1</v>
      </c>
      <c r="K45" s="11">
        <v>2</v>
      </c>
      <c r="L45" s="11">
        <v>1.9</v>
      </c>
      <c r="M45" s="11"/>
      <c r="N45" s="11"/>
      <c r="O45" s="11"/>
      <c r="P45" s="11"/>
    </row>
    <row r="46" spans="1:16" s="7" customFormat="1" ht="12.95" customHeight="1" x14ac:dyDescent="0.25">
      <c r="A46" s="17">
        <v>92</v>
      </c>
      <c r="B46" s="18" t="s">
        <v>85</v>
      </c>
      <c r="C46" s="11">
        <v>2.5</v>
      </c>
      <c r="D46" s="11">
        <v>3</v>
      </c>
      <c r="E46" s="11">
        <v>18</v>
      </c>
      <c r="F46" s="11">
        <v>18.600000000000001</v>
      </c>
      <c r="G46" s="11">
        <v>2</v>
      </c>
      <c r="H46" s="11">
        <v>2.7</v>
      </c>
      <c r="I46" s="11">
        <v>92.1</v>
      </c>
      <c r="J46" s="11">
        <v>88.4</v>
      </c>
      <c r="K46" s="11">
        <v>4.5</v>
      </c>
      <c r="L46" s="11">
        <v>11.7</v>
      </c>
      <c r="M46" s="11"/>
      <c r="N46" s="11"/>
      <c r="O46" s="11"/>
      <c r="P46" s="11"/>
    </row>
    <row r="47" spans="1:16" s="7" customFormat="1" ht="12.95" customHeight="1" x14ac:dyDescent="0.25">
      <c r="A47" s="17">
        <v>93</v>
      </c>
      <c r="B47" s="18" t="s">
        <v>86</v>
      </c>
      <c r="C47" s="11">
        <v>10.4</v>
      </c>
      <c r="D47" s="11">
        <v>11.2</v>
      </c>
      <c r="E47" s="11">
        <v>48.9</v>
      </c>
      <c r="F47" s="11">
        <v>49</v>
      </c>
      <c r="G47" s="11">
        <v>9.9</v>
      </c>
      <c r="H47" s="11">
        <v>9.5</v>
      </c>
      <c r="I47" s="11">
        <v>96.9</v>
      </c>
      <c r="J47" s="11">
        <v>96.1</v>
      </c>
      <c r="K47" s="11">
        <v>1.7</v>
      </c>
      <c r="L47" s="11">
        <v>2.8</v>
      </c>
      <c r="M47" s="11"/>
      <c r="N47" s="11"/>
      <c r="O47" s="11"/>
      <c r="P47" s="11"/>
    </row>
    <row r="48" spans="1:16" s="7" customFormat="1" ht="41.45" customHeight="1" x14ac:dyDescent="0.25">
      <c r="A48" s="26" t="s">
        <v>195</v>
      </c>
      <c r="B48" s="71" t="s">
        <v>194</v>
      </c>
      <c r="C48" s="23"/>
      <c r="D48" s="23"/>
      <c r="E48" s="23"/>
      <c r="F48" s="23"/>
      <c r="G48" s="23"/>
      <c r="H48" s="23"/>
      <c r="I48" s="23"/>
      <c r="J48" s="23"/>
      <c r="K48" s="23"/>
      <c r="L48" s="23"/>
    </row>
    <row r="49" spans="1:4" s="7" customFormat="1" ht="12.95" customHeight="1" x14ac:dyDescent="0.25">
      <c r="A49" s="7" t="s">
        <v>193</v>
      </c>
      <c r="B49" s="7" t="s">
        <v>204</v>
      </c>
    </row>
    <row r="50" spans="1:4" s="7" customFormat="1" ht="12.95" customHeight="1" x14ac:dyDescent="0.25">
      <c r="A50" s="7" t="s">
        <v>196</v>
      </c>
      <c r="B50" s="7" t="s">
        <v>202</v>
      </c>
    </row>
    <row r="51" spans="1:4" s="7" customFormat="1" ht="12.95" customHeight="1" x14ac:dyDescent="0.25">
      <c r="A51" s="7" t="s">
        <v>197</v>
      </c>
      <c r="B51" s="7" t="s">
        <v>203</v>
      </c>
    </row>
    <row r="52" spans="1:4" s="7" customFormat="1" ht="12.95" customHeight="1" x14ac:dyDescent="0.25">
      <c r="A52" s="7" t="s">
        <v>186</v>
      </c>
    </row>
    <row r="53" spans="1:4" s="7" customFormat="1" ht="12.95" customHeight="1" x14ac:dyDescent="0.25">
      <c r="A53" s="12" t="s">
        <v>172</v>
      </c>
    </row>
    <row r="54" spans="1:4" s="7" customFormat="1" ht="12.95" customHeight="1" x14ac:dyDescent="0.25"/>
    <row r="55" spans="1:4" s="7" customFormat="1" ht="12.95" customHeight="1" x14ac:dyDescent="0.25">
      <c r="A55" s="7" t="s">
        <v>187</v>
      </c>
    </row>
    <row r="56" spans="1:4" s="7" customFormat="1" ht="12.95" customHeight="1" x14ac:dyDescent="0.25">
      <c r="C56" s="13"/>
      <c r="D56" s="13"/>
    </row>
    <row r="57" spans="1:4" s="7" customFormat="1" ht="12.95" customHeight="1" x14ac:dyDescent="0.25">
      <c r="A57" s="12"/>
    </row>
    <row r="58" spans="1:4" s="7" customFormat="1" ht="12.95" customHeight="1" x14ac:dyDescent="0.25"/>
    <row r="59" spans="1:4" s="7" customFormat="1" ht="12.95" customHeight="1" x14ac:dyDescent="0.25"/>
    <row r="60" spans="1:4" s="7" customFormat="1" ht="12.95" customHeight="1" x14ac:dyDescent="0.25"/>
    <row r="61" spans="1:4" s="7" customFormat="1" ht="12.6" customHeight="1" x14ac:dyDescent="0.25"/>
    <row r="62" spans="1:4" s="7" customFormat="1" ht="12.6" customHeight="1" x14ac:dyDescent="0.25"/>
    <row r="63" spans="1:4" s="7" customFormat="1" ht="12.6" customHeight="1" x14ac:dyDescent="0.25"/>
    <row r="64" spans="1:4" s="7" customFormat="1" ht="12.6" customHeight="1" x14ac:dyDescent="0.25"/>
    <row r="65" spans="1:2" s="7" customFormat="1" ht="12.6" customHeight="1" x14ac:dyDescent="0.25"/>
    <row r="66" spans="1:2" s="7" customFormat="1" ht="12.6" customHeight="1" x14ac:dyDescent="0.25"/>
    <row r="67" spans="1:2" s="7" customFormat="1" ht="12.6" customHeight="1" x14ac:dyDescent="0.25"/>
    <row r="68" spans="1:2" s="7" customFormat="1" ht="12.6" customHeight="1" x14ac:dyDescent="0.25"/>
    <row r="69" spans="1:2" s="7" customFormat="1" ht="12.6" customHeight="1" x14ac:dyDescent="0.25"/>
    <row r="70" spans="1:2" s="7" customFormat="1" ht="12.6" customHeight="1" x14ac:dyDescent="0.25"/>
    <row r="71" spans="1:2" s="7" customFormat="1" ht="12.6" customHeight="1" x14ac:dyDescent="0.25"/>
    <row r="72" spans="1:2" s="7" customFormat="1" ht="12.6" customHeight="1" x14ac:dyDescent="0.25">
      <c r="A72" s="10"/>
    </row>
    <row r="73" spans="1:2" s="7" customFormat="1" ht="12.6" customHeight="1" x14ac:dyDescent="0.25"/>
    <row r="74" spans="1:2" s="7" customFormat="1" ht="12.6" customHeight="1" x14ac:dyDescent="0.25"/>
    <row r="75" spans="1:2" s="7" customFormat="1" ht="12.6" customHeight="1" x14ac:dyDescent="0.25"/>
    <row r="76" spans="1:2" s="7" customFormat="1" ht="12.6" customHeight="1" x14ac:dyDescent="0.25"/>
    <row r="77" spans="1:2" s="7" customFormat="1" ht="12.6" customHeight="1" x14ac:dyDescent="0.25"/>
    <row r="78" spans="1:2" s="7" customFormat="1" ht="12.6" customHeight="1" x14ac:dyDescent="0.25"/>
    <row r="79" spans="1:2" ht="12.6" customHeight="1" x14ac:dyDescent="0.25">
      <c r="A79" s="7"/>
      <c r="B79" s="7"/>
    </row>
    <row r="80" spans="1:2" ht="12.6" customHeight="1" x14ac:dyDescent="0.25">
      <c r="A80" s="7"/>
      <c r="B80" s="7"/>
    </row>
    <row r="81" spans="1:2" ht="12.6" customHeight="1" x14ac:dyDescent="0.25">
      <c r="A81" s="7"/>
      <c r="B81" s="7"/>
    </row>
    <row r="82" spans="1:2" ht="12.6" customHeight="1" x14ac:dyDescent="0.25">
      <c r="A82" s="7"/>
      <c r="B82" s="7"/>
    </row>
    <row r="83" spans="1:2" ht="12.6" customHeight="1" x14ac:dyDescent="0.25">
      <c r="A83" s="7"/>
      <c r="B83" s="7"/>
    </row>
    <row r="84" spans="1:2" ht="12.6" customHeight="1" x14ac:dyDescent="0.25">
      <c r="A84" s="7"/>
      <c r="B84" s="7"/>
    </row>
    <row r="85" spans="1:2" ht="12.6" customHeight="1" x14ac:dyDescent="0.25">
      <c r="A85" s="7"/>
      <c r="B85" s="7"/>
    </row>
    <row r="86" spans="1:2" ht="12.6" customHeight="1" x14ac:dyDescent="0.25">
      <c r="A86" s="7"/>
      <c r="B86" s="7"/>
    </row>
  </sheetData>
  <phoneticPr fontId="0" type="noConversion"/>
  <pageMargins left="0.39370078740157483" right="0.39370078740157483" top="0.39370078740157483" bottom="0.39370078740157483" header="0.51181102362204722" footer="0.51181102362204722"/>
  <pageSetup paperSize="9" scale="7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87"/>
  <sheetViews>
    <sheetView zoomScale="120" zoomScaleNormal="120" workbookViewId="0">
      <pane xSplit="2" ySplit="5" topLeftCell="C6" activePane="bottomRight" state="frozen"/>
      <selection activeCell="K5" sqref="K5"/>
      <selection pane="topRight" activeCell="K5" sqref="K5"/>
      <selection pane="bottomLeft" activeCell="K5" sqref="K5"/>
      <selection pane="bottomRight"/>
    </sheetView>
  </sheetViews>
  <sheetFormatPr baseColWidth="10" defaultColWidth="11" defaultRowHeight="12.6" customHeight="1" x14ac:dyDescent="0.25"/>
  <cols>
    <col min="1" max="1" width="4" style="58" customWidth="1"/>
    <col min="2" max="2" width="53.625" style="58" customWidth="1"/>
    <col min="3" max="12" width="6" style="58" customWidth="1"/>
    <col min="13" max="16384" width="11" style="58"/>
  </cols>
  <sheetData>
    <row r="1" spans="1:12" s="2" customFormat="1" ht="12.95" customHeight="1" x14ac:dyDescent="0.25">
      <c r="A1" s="1" t="s">
        <v>134</v>
      </c>
      <c r="B1" s="1"/>
      <c r="K1" s="3"/>
      <c r="L1" s="3" t="s">
        <v>152</v>
      </c>
    </row>
    <row r="2" spans="1:12" s="2" customFormat="1" ht="12.95" customHeight="1" x14ac:dyDescent="0.25">
      <c r="A2" s="1" t="s">
        <v>206</v>
      </c>
    </row>
    <row r="3" spans="1:12" s="7" customFormat="1" ht="12.95" customHeight="1" x14ac:dyDescent="0.25">
      <c r="A3" s="23" t="s">
        <v>207</v>
      </c>
      <c r="B3" s="23"/>
      <c r="C3" s="59" t="s">
        <v>200</v>
      </c>
      <c r="D3" s="60"/>
      <c r="E3" s="59" t="s">
        <v>42</v>
      </c>
      <c r="F3" s="60"/>
      <c r="G3" s="59" t="s">
        <v>198</v>
      </c>
      <c r="H3" s="60"/>
      <c r="I3" s="59" t="s">
        <v>208</v>
      </c>
      <c r="J3" s="60"/>
      <c r="K3" s="59" t="s">
        <v>43</v>
      </c>
      <c r="L3" s="60"/>
    </row>
    <row r="4" spans="1:12" s="7" customFormat="1" ht="12.95" customHeight="1" x14ac:dyDescent="0.25">
      <c r="A4" s="8"/>
      <c r="B4" s="8"/>
      <c r="C4" s="61" t="s">
        <v>201</v>
      </c>
      <c r="D4" s="62"/>
      <c r="E4" s="61" t="s">
        <v>45</v>
      </c>
      <c r="F4" s="62"/>
      <c r="G4" s="61" t="s">
        <v>199</v>
      </c>
      <c r="H4" s="62"/>
      <c r="I4" s="61"/>
      <c r="J4" s="62"/>
      <c r="K4" s="61" t="s">
        <v>209</v>
      </c>
      <c r="L4" s="62"/>
    </row>
    <row r="5" spans="1:12" s="7" customFormat="1" ht="12.95" customHeight="1" x14ac:dyDescent="0.25">
      <c r="A5" s="9"/>
      <c r="B5" s="9"/>
      <c r="C5" s="63">
        <v>2005</v>
      </c>
      <c r="D5" s="72">
        <v>2006</v>
      </c>
      <c r="E5" s="78">
        <f t="shared" ref="E5:L5" si="0">+C5</f>
        <v>2005</v>
      </c>
      <c r="F5" s="72">
        <f t="shared" si="0"/>
        <v>2006</v>
      </c>
      <c r="G5" s="63">
        <f t="shared" si="0"/>
        <v>2005</v>
      </c>
      <c r="H5" s="72">
        <f t="shared" si="0"/>
        <v>2006</v>
      </c>
      <c r="I5" s="63">
        <f t="shared" si="0"/>
        <v>2005</v>
      </c>
      <c r="J5" s="72">
        <f t="shared" si="0"/>
        <v>2006</v>
      </c>
      <c r="K5" s="63">
        <f t="shared" si="0"/>
        <v>2005</v>
      </c>
      <c r="L5" s="72">
        <f t="shared" si="0"/>
        <v>2006</v>
      </c>
    </row>
    <row r="6" spans="1:12" s="7" customFormat="1" ht="12.95" customHeight="1" x14ac:dyDescent="0.25">
      <c r="A6" s="34" t="s">
        <v>41</v>
      </c>
      <c r="B6" s="44"/>
      <c r="C6" s="37"/>
      <c r="D6" s="37"/>
      <c r="E6" s="37"/>
      <c r="F6" s="37"/>
      <c r="G6" s="37"/>
      <c r="H6" s="37"/>
      <c r="I6" s="37"/>
      <c r="J6" s="37"/>
      <c r="K6" s="37"/>
      <c r="L6" s="37"/>
    </row>
    <row r="7" spans="1:12" s="8" customFormat="1" ht="12.95" customHeight="1" x14ac:dyDescent="0.25">
      <c r="A7" s="15">
        <v>14</v>
      </c>
      <c r="B7" s="16" t="s">
        <v>52</v>
      </c>
      <c r="C7" s="11">
        <v>38.4</v>
      </c>
      <c r="D7" s="11">
        <v>38.4</v>
      </c>
      <c r="E7" s="11">
        <v>24.9</v>
      </c>
      <c r="F7" s="11">
        <v>24</v>
      </c>
      <c r="G7" s="11">
        <v>8.6999999999999993</v>
      </c>
      <c r="H7" s="11">
        <v>8.5</v>
      </c>
      <c r="I7" s="11">
        <v>92</v>
      </c>
      <c r="J7" s="11">
        <v>87.9</v>
      </c>
      <c r="K7" s="11">
        <v>13.2</v>
      </c>
      <c r="L7" s="11">
        <v>16.600000000000001</v>
      </c>
    </row>
    <row r="8" spans="1:12" s="7" customFormat="1" ht="12.95" customHeight="1" x14ac:dyDescent="0.25">
      <c r="A8" s="17">
        <v>15</v>
      </c>
      <c r="B8" s="18" t="s">
        <v>53</v>
      </c>
      <c r="C8" s="11">
        <v>59.2</v>
      </c>
      <c r="D8" s="11">
        <v>61.8</v>
      </c>
      <c r="E8" s="11">
        <v>17.7</v>
      </c>
      <c r="F8" s="11">
        <v>17</v>
      </c>
      <c r="G8" s="11">
        <v>3.5</v>
      </c>
      <c r="H8" s="11">
        <v>3.3</v>
      </c>
      <c r="I8" s="11">
        <v>96.1</v>
      </c>
      <c r="J8" s="11">
        <v>96.3</v>
      </c>
      <c r="K8" s="11">
        <v>4</v>
      </c>
      <c r="L8" s="11">
        <v>3.1</v>
      </c>
    </row>
    <row r="9" spans="1:12" s="7" customFormat="1" ht="12.95" customHeight="1" x14ac:dyDescent="0.25">
      <c r="A9" s="17">
        <v>17</v>
      </c>
      <c r="B9" s="18" t="s">
        <v>54</v>
      </c>
      <c r="C9" s="11">
        <v>42.1</v>
      </c>
      <c r="D9" s="11">
        <v>43.6</v>
      </c>
      <c r="E9" s="11">
        <v>33.700000000000003</v>
      </c>
      <c r="F9" s="11">
        <v>33.4</v>
      </c>
      <c r="G9" s="11">
        <v>5.5</v>
      </c>
      <c r="H9" s="11">
        <v>4.4000000000000004</v>
      </c>
      <c r="I9" s="11">
        <v>92.9</v>
      </c>
      <c r="J9" s="11">
        <v>94.5</v>
      </c>
      <c r="K9" s="11">
        <v>3.8</v>
      </c>
      <c r="L9" s="11">
        <v>3.6</v>
      </c>
    </row>
    <row r="10" spans="1:12" s="7" customFormat="1" ht="12.95" customHeight="1" x14ac:dyDescent="0.25">
      <c r="A10" s="17">
        <v>18</v>
      </c>
      <c r="B10" s="18" t="s">
        <v>55</v>
      </c>
      <c r="C10" s="11">
        <v>57.7</v>
      </c>
      <c r="D10" s="11">
        <v>53</v>
      </c>
      <c r="E10" s="11">
        <v>22.8</v>
      </c>
      <c r="F10" s="11">
        <v>22.3</v>
      </c>
      <c r="G10" s="11">
        <v>2.2000000000000002</v>
      </c>
      <c r="H10" s="11">
        <v>2</v>
      </c>
      <c r="I10" s="11">
        <v>95.3</v>
      </c>
      <c r="J10" s="11">
        <v>96.8</v>
      </c>
      <c r="K10" s="11">
        <v>4.8</v>
      </c>
      <c r="L10" s="11">
        <v>3.8</v>
      </c>
    </row>
    <row r="11" spans="1:12" s="7" customFormat="1" ht="12.95" customHeight="1" x14ac:dyDescent="0.25">
      <c r="A11" s="17">
        <v>20</v>
      </c>
      <c r="B11" s="18" t="s">
        <v>57</v>
      </c>
      <c r="C11" s="11">
        <v>51.5</v>
      </c>
      <c r="D11" s="11">
        <v>53.4</v>
      </c>
      <c r="E11" s="11">
        <v>27.4</v>
      </c>
      <c r="F11" s="11">
        <v>26.2</v>
      </c>
      <c r="G11" s="11">
        <v>4.0999999999999996</v>
      </c>
      <c r="H11" s="11">
        <v>3.2</v>
      </c>
      <c r="I11" s="11">
        <v>96.6</v>
      </c>
      <c r="J11" s="11">
        <v>97.5</v>
      </c>
      <c r="K11" s="11">
        <v>6.6</v>
      </c>
      <c r="L11" s="11">
        <v>5.9</v>
      </c>
    </row>
    <row r="12" spans="1:12" s="7" customFormat="1" ht="12.95" customHeight="1" x14ac:dyDescent="0.25">
      <c r="A12" s="17">
        <v>21</v>
      </c>
      <c r="B12" s="18" t="s">
        <v>58</v>
      </c>
      <c r="C12" s="11">
        <v>49.2</v>
      </c>
      <c r="D12" s="11">
        <v>48.3</v>
      </c>
      <c r="E12" s="11">
        <v>23.4</v>
      </c>
      <c r="F12" s="11">
        <v>21.5</v>
      </c>
      <c r="G12" s="11">
        <v>5.2</v>
      </c>
      <c r="H12" s="11">
        <v>6</v>
      </c>
      <c r="I12" s="11">
        <v>96.3</v>
      </c>
      <c r="J12" s="11">
        <v>94.6</v>
      </c>
      <c r="K12" s="11">
        <v>3.1</v>
      </c>
      <c r="L12" s="11">
        <v>-0.5</v>
      </c>
    </row>
    <row r="13" spans="1:12" s="7" customFormat="1" ht="12.95" customHeight="1" x14ac:dyDescent="0.25">
      <c r="A13" s="17">
        <v>22</v>
      </c>
      <c r="B13" s="18" t="s">
        <v>59</v>
      </c>
      <c r="C13" s="11">
        <v>33.799999999999997</v>
      </c>
      <c r="D13" s="11">
        <v>33.700000000000003</v>
      </c>
      <c r="E13" s="11">
        <v>36.4</v>
      </c>
      <c r="F13" s="11">
        <v>35.299999999999997</v>
      </c>
      <c r="G13" s="11">
        <v>4.9000000000000004</v>
      </c>
      <c r="H13" s="11">
        <v>5.0999999999999996</v>
      </c>
      <c r="I13" s="11">
        <v>92.5</v>
      </c>
      <c r="J13" s="11">
        <v>93.3</v>
      </c>
      <c r="K13" s="11">
        <v>6.3</v>
      </c>
      <c r="L13" s="11">
        <v>4.5999999999999996</v>
      </c>
    </row>
    <row r="14" spans="1:12" s="7" customFormat="1" ht="12.95" customHeight="1" x14ac:dyDescent="0.25">
      <c r="A14" s="17">
        <v>24</v>
      </c>
      <c r="B14" s="18" t="s">
        <v>60</v>
      </c>
      <c r="C14" s="11">
        <v>40.299999999999997</v>
      </c>
      <c r="D14" s="11">
        <v>39.299999999999997</v>
      </c>
      <c r="E14" s="11">
        <v>13.4</v>
      </c>
      <c r="F14" s="11">
        <v>12.5</v>
      </c>
      <c r="G14" s="11">
        <v>3</v>
      </c>
      <c r="H14" s="11">
        <v>2.4</v>
      </c>
      <c r="I14" s="11">
        <v>69.900000000000006</v>
      </c>
      <c r="J14" s="11">
        <v>67.8</v>
      </c>
      <c r="K14" s="11">
        <v>30.3</v>
      </c>
      <c r="L14" s="11">
        <v>36.4</v>
      </c>
    </row>
    <row r="15" spans="1:12" s="7" customFormat="1" ht="12.95" customHeight="1" x14ac:dyDescent="0.25">
      <c r="A15" s="17">
        <v>25</v>
      </c>
      <c r="B15" s="18" t="s">
        <v>6</v>
      </c>
      <c r="C15" s="11">
        <v>49.5</v>
      </c>
      <c r="D15" s="11">
        <v>51.7</v>
      </c>
      <c r="E15" s="11">
        <v>27.4</v>
      </c>
      <c r="F15" s="11">
        <v>25.5</v>
      </c>
      <c r="G15" s="11">
        <v>5.5</v>
      </c>
      <c r="H15" s="11">
        <v>4.8</v>
      </c>
      <c r="I15" s="11">
        <v>95.9</v>
      </c>
      <c r="J15" s="11">
        <v>95.8</v>
      </c>
      <c r="K15" s="11">
        <v>3.8</v>
      </c>
      <c r="L15" s="11">
        <v>4.5999999999999996</v>
      </c>
    </row>
    <row r="16" spans="1:12" s="7" customFormat="1" ht="12.95" customHeight="1" x14ac:dyDescent="0.25">
      <c r="A16" s="17">
        <v>26</v>
      </c>
      <c r="B16" s="18" t="s">
        <v>61</v>
      </c>
      <c r="C16" s="11">
        <v>39</v>
      </c>
      <c r="D16" s="11">
        <v>41.8</v>
      </c>
      <c r="E16" s="11">
        <v>30.2</v>
      </c>
      <c r="F16" s="11">
        <v>28.7</v>
      </c>
      <c r="G16" s="11">
        <v>6.6</v>
      </c>
      <c r="H16" s="11">
        <v>6.2</v>
      </c>
      <c r="I16" s="11">
        <v>93.6</v>
      </c>
      <c r="J16" s="11">
        <v>93.7</v>
      </c>
      <c r="K16" s="11">
        <v>11</v>
      </c>
      <c r="L16" s="11">
        <v>10.7</v>
      </c>
    </row>
    <row r="17" spans="1:12" s="7" customFormat="1" ht="12.95" customHeight="1" x14ac:dyDescent="0.25">
      <c r="A17" s="17">
        <v>27</v>
      </c>
      <c r="B17" s="18" t="s">
        <v>62</v>
      </c>
      <c r="C17" s="11">
        <v>51.1</v>
      </c>
      <c r="D17" s="11">
        <v>55.7</v>
      </c>
      <c r="E17" s="11">
        <v>23.8</v>
      </c>
      <c r="F17" s="11">
        <v>22</v>
      </c>
      <c r="G17" s="11">
        <v>4.3</v>
      </c>
      <c r="H17" s="11">
        <v>4.4000000000000004</v>
      </c>
      <c r="I17" s="11">
        <v>96.6</v>
      </c>
      <c r="J17" s="11">
        <v>96.6</v>
      </c>
      <c r="K17" s="11">
        <v>1.4</v>
      </c>
      <c r="L17" s="11">
        <v>4.7</v>
      </c>
    </row>
    <row r="18" spans="1:12" s="7" customFormat="1" ht="12.95" customHeight="1" x14ac:dyDescent="0.25">
      <c r="A18" s="17">
        <v>28</v>
      </c>
      <c r="B18" s="18" t="s">
        <v>20</v>
      </c>
      <c r="C18" s="11">
        <v>43.5</v>
      </c>
      <c r="D18" s="11">
        <v>45.4</v>
      </c>
      <c r="E18" s="11">
        <v>34.1</v>
      </c>
      <c r="F18" s="11">
        <v>32.4</v>
      </c>
      <c r="G18" s="11">
        <v>4.8</v>
      </c>
      <c r="H18" s="11">
        <v>5</v>
      </c>
      <c r="I18" s="11">
        <v>96.6</v>
      </c>
      <c r="J18" s="11">
        <v>97</v>
      </c>
      <c r="K18" s="11">
        <v>3.9</v>
      </c>
      <c r="L18" s="11">
        <v>4.4000000000000004</v>
      </c>
    </row>
    <row r="19" spans="1:12" s="7" customFormat="1" ht="12.95" customHeight="1" x14ac:dyDescent="0.25">
      <c r="A19" s="17">
        <v>29</v>
      </c>
      <c r="B19" s="18" t="s">
        <v>1</v>
      </c>
      <c r="C19" s="11">
        <v>52</v>
      </c>
      <c r="D19" s="11">
        <v>53.6</v>
      </c>
      <c r="E19" s="11">
        <v>27.7</v>
      </c>
      <c r="F19" s="11">
        <v>26.3</v>
      </c>
      <c r="G19" s="11">
        <v>2.6</v>
      </c>
      <c r="H19" s="11">
        <v>2.2000000000000002</v>
      </c>
      <c r="I19" s="11">
        <v>93.6</v>
      </c>
      <c r="J19" s="11">
        <v>92.9</v>
      </c>
      <c r="K19" s="11">
        <v>5.7</v>
      </c>
      <c r="L19" s="11">
        <v>8.4</v>
      </c>
    </row>
    <row r="20" spans="1:12" s="7" customFormat="1" ht="12.95" customHeight="1" x14ac:dyDescent="0.25">
      <c r="A20" s="17">
        <v>31</v>
      </c>
      <c r="B20" s="18" t="s">
        <v>64</v>
      </c>
      <c r="C20" s="11">
        <v>52.1</v>
      </c>
      <c r="D20" s="11">
        <v>53.2</v>
      </c>
      <c r="E20" s="11">
        <v>23.7</v>
      </c>
      <c r="F20" s="11">
        <v>22.1</v>
      </c>
      <c r="G20" s="11">
        <v>2.6</v>
      </c>
      <c r="H20" s="11">
        <v>2.4</v>
      </c>
      <c r="I20" s="11">
        <v>87.9</v>
      </c>
      <c r="J20" s="11">
        <v>88.5</v>
      </c>
      <c r="K20" s="11">
        <v>10.9</v>
      </c>
      <c r="L20" s="11">
        <v>11.1</v>
      </c>
    </row>
    <row r="21" spans="1:12" s="7" customFormat="1" ht="12.95" customHeight="1" x14ac:dyDescent="0.25">
      <c r="A21" s="17">
        <v>32</v>
      </c>
      <c r="B21" s="18" t="s">
        <v>65</v>
      </c>
      <c r="C21" s="11">
        <v>49.5</v>
      </c>
      <c r="D21" s="11">
        <v>51.1</v>
      </c>
      <c r="E21" s="11">
        <v>31.3</v>
      </c>
      <c r="F21" s="11">
        <v>29.4</v>
      </c>
      <c r="G21" s="11">
        <v>2.7</v>
      </c>
      <c r="H21" s="11">
        <v>2.6</v>
      </c>
      <c r="I21" s="11">
        <v>92.4</v>
      </c>
      <c r="J21" s="11">
        <v>92.3</v>
      </c>
      <c r="K21" s="11">
        <v>8.1999999999999993</v>
      </c>
      <c r="L21" s="11">
        <v>9.9</v>
      </c>
    </row>
    <row r="22" spans="1:12" s="7" customFormat="1" ht="12.95" customHeight="1" x14ac:dyDescent="0.25">
      <c r="A22" s="17">
        <v>33</v>
      </c>
      <c r="B22" s="18" t="s">
        <v>66</v>
      </c>
      <c r="C22" s="11">
        <v>45.7</v>
      </c>
      <c r="D22" s="11">
        <v>46.7</v>
      </c>
      <c r="E22" s="11">
        <v>22.4</v>
      </c>
      <c r="F22" s="11">
        <v>21.8</v>
      </c>
      <c r="G22" s="11">
        <v>2.9</v>
      </c>
      <c r="H22" s="11">
        <v>2.9</v>
      </c>
      <c r="I22" s="11">
        <v>94.8</v>
      </c>
      <c r="J22" s="11">
        <v>94.7</v>
      </c>
      <c r="K22" s="11">
        <v>13.4</v>
      </c>
      <c r="L22" s="11">
        <v>14.3</v>
      </c>
    </row>
    <row r="23" spans="1:12" s="7" customFormat="1" ht="12.95" customHeight="1" x14ac:dyDescent="0.25">
      <c r="A23" s="17">
        <v>34</v>
      </c>
      <c r="B23" s="18" t="s">
        <v>67</v>
      </c>
      <c r="C23" s="11">
        <v>54.5</v>
      </c>
      <c r="D23" s="11">
        <v>55.7</v>
      </c>
      <c r="E23" s="11">
        <v>25.1</v>
      </c>
      <c r="F23" s="11">
        <v>22.7</v>
      </c>
      <c r="G23" s="11">
        <v>2.4</v>
      </c>
      <c r="H23" s="11">
        <v>3.1</v>
      </c>
      <c r="I23" s="11">
        <v>93.6</v>
      </c>
      <c r="J23" s="11">
        <v>94.7</v>
      </c>
      <c r="K23" s="11">
        <v>6.2</v>
      </c>
      <c r="L23" s="11">
        <v>7.9</v>
      </c>
    </row>
    <row r="24" spans="1:12" s="7" customFormat="1" ht="12.95" customHeight="1" x14ac:dyDescent="0.25">
      <c r="A24" s="17">
        <v>35</v>
      </c>
      <c r="B24" s="18" t="s">
        <v>68</v>
      </c>
      <c r="C24" s="11">
        <v>51.8</v>
      </c>
      <c r="D24" s="11">
        <v>56.8</v>
      </c>
      <c r="E24" s="11">
        <v>30.8</v>
      </c>
      <c r="F24" s="11">
        <v>27</v>
      </c>
      <c r="G24" s="11">
        <v>3.5</v>
      </c>
      <c r="H24" s="11">
        <v>2.6</v>
      </c>
      <c r="I24" s="11">
        <v>93.6</v>
      </c>
      <c r="J24" s="11">
        <v>95.7</v>
      </c>
      <c r="K24" s="11">
        <v>7.2</v>
      </c>
      <c r="L24" s="11">
        <v>5.5</v>
      </c>
    </row>
    <row r="25" spans="1:12" s="7" customFormat="1" ht="12.95" customHeight="1" x14ac:dyDescent="0.25">
      <c r="A25" s="17">
        <v>36</v>
      </c>
      <c r="B25" s="18" t="s">
        <v>69</v>
      </c>
      <c r="C25" s="11">
        <v>43.9</v>
      </c>
      <c r="D25" s="11">
        <v>44.4</v>
      </c>
      <c r="E25" s="11">
        <v>32.6</v>
      </c>
      <c r="F25" s="11">
        <v>31</v>
      </c>
      <c r="G25" s="11">
        <v>4.5999999999999996</v>
      </c>
      <c r="H25" s="11">
        <v>4.3</v>
      </c>
      <c r="I25" s="11">
        <v>96.2</v>
      </c>
      <c r="J25" s="11">
        <v>94.7</v>
      </c>
      <c r="K25" s="11">
        <v>3.2</v>
      </c>
      <c r="L25" s="11">
        <v>3.5</v>
      </c>
    </row>
    <row r="26" spans="1:12" s="7" customFormat="1" ht="12.95" customHeight="1" x14ac:dyDescent="0.25">
      <c r="A26" s="17">
        <v>37</v>
      </c>
      <c r="B26" s="18" t="s">
        <v>70</v>
      </c>
      <c r="C26" s="11">
        <v>55.9</v>
      </c>
      <c r="D26" s="11">
        <v>60.8</v>
      </c>
      <c r="E26" s="11">
        <v>17.7</v>
      </c>
      <c r="F26" s="11">
        <v>15.2</v>
      </c>
      <c r="G26" s="11">
        <v>3.4</v>
      </c>
      <c r="H26" s="11">
        <v>2.9</v>
      </c>
      <c r="I26" s="11">
        <v>98</v>
      </c>
      <c r="J26" s="11">
        <v>96.7</v>
      </c>
      <c r="K26" s="11">
        <v>3.2</v>
      </c>
      <c r="L26" s="11">
        <v>6</v>
      </c>
    </row>
    <row r="27" spans="1:12" s="7" customFormat="1" ht="12.95" customHeight="1" x14ac:dyDescent="0.25">
      <c r="A27" s="18">
        <v>40</v>
      </c>
      <c r="B27" s="18" t="s">
        <v>39</v>
      </c>
      <c r="C27" s="11">
        <v>75.5</v>
      </c>
      <c r="D27" s="11">
        <v>80.099999999999994</v>
      </c>
      <c r="E27" s="11">
        <v>6.3</v>
      </c>
      <c r="F27" s="11">
        <v>4.8</v>
      </c>
      <c r="G27" s="11">
        <v>5</v>
      </c>
      <c r="H27" s="11">
        <v>4</v>
      </c>
      <c r="I27" s="11">
        <v>89.7</v>
      </c>
      <c r="J27" s="11">
        <v>91.9</v>
      </c>
      <c r="K27" s="11">
        <v>6</v>
      </c>
      <c r="L27" s="11">
        <v>6.3</v>
      </c>
    </row>
    <row r="28" spans="1:12" s="7" customFormat="1" ht="12.95" customHeight="1" x14ac:dyDescent="0.25">
      <c r="A28" s="18">
        <v>45</v>
      </c>
      <c r="B28" s="18" t="s">
        <v>71</v>
      </c>
      <c r="C28" s="11">
        <v>44.7</v>
      </c>
      <c r="D28" s="11">
        <v>46.6</v>
      </c>
      <c r="E28" s="11">
        <v>35.799999999999997</v>
      </c>
      <c r="F28" s="11">
        <v>35.799999999999997</v>
      </c>
      <c r="G28" s="11">
        <v>2.7</v>
      </c>
      <c r="H28" s="11">
        <v>2.8</v>
      </c>
      <c r="I28" s="11">
        <v>94.1</v>
      </c>
      <c r="J28" s="11">
        <v>96.1</v>
      </c>
      <c r="K28" s="11">
        <v>2.2000000000000002</v>
      </c>
      <c r="L28" s="11">
        <v>3</v>
      </c>
    </row>
    <row r="29" spans="1:12" s="7" customFormat="1" ht="12.95" customHeight="1" x14ac:dyDescent="0.25">
      <c r="A29" s="34" t="s">
        <v>40</v>
      </c>
      <c r="B29" s="34"/>
      <c r="C29" s="35"/>
      <c r="D29" s="35"/>
      <c r="E29" s="35"/>
      <c r="F29" s="35"/>
      <c r="G29" s="35"/>
      <c r="H29" s="35"/>
      <c r="I29" s="35"/>
      <c r="J29" s="35"/>
      <c r="K29" s="36"/>
      <c r="L29" s="36"/>
    </row>
    <row r="30" spans="1:12" s="7" customFormat="1" ht="12.95" customHeight="1" x14ac:dyDescent="0.25">
      <c r="A30" s="17">
        <v>50</v>
      </c>
      <c r="B30" s="18" t="s">
        <v>72</v>
      </c>
      <c r="C30" s="11">
        <v>82.4</v>
      </c>
      <c r="D30" s="11">
        <v>83.5</v>
      </c>
      <c r="E30" s="11">
        <v>8.1</v>
      </c>
      <c r="F30" s="11">
        <v>7.7</v>
      </c>
      <c r="G30" s="11">
        <v>1.3</v>
      </c>
      <c r="H30" s="11">
        <v>1</v>
      </c>
      <c r="I30" s="11">
        <v>98.4</v>
      </c>
      <c r="J30" s="11">
        <v>98.4</v>
      </c>
      <c r="K30" s="11">
        <v>0.7</v>
      </c>
      <c r="L30" s="11">
        <v>1.1000000000000001</v>
      </c>
    </row>
    <row r="31" spans="1:12" s="7" customFormat="1" ht="12.95" customHeight="1" x14ac:dyDescent="0.25">
      <c r="A31" s="17">
        <v>51</v>
      </c>
      <c r="B31" s="18" t="s">
        <v>73</v>
      </c>
      <c r="C31" s="11">
        <v>81.3</v>
      </c>
      <c r="D31" s="11">
        <v>81.3</v>
      </c>
      <c r="E31" s="11">
        <v>4.3</v>
      </c>
      <c r="F31" s="11">
        <v>3.9</v>
      </c>
      <c r="G31" s="11">
        <v>0.5</v>
      </c>
      <c r="H31" s="11">
        <v>0.5</v>
      </c>
      <c r="I31" s="11">
        <v>96.1</v>
      </c>
      <c r="J31" s="11">
        <v>87.8</v>
      </c>
      <c r="K31" s="11">
        <v>5.4</v>
      </c>
      <c r="L31" s="11">
        <v>16</v>
      </c>
    </row>
    <row r="32" spans="1:12" s="7" customFormat="1" ht="12.95" customHeight="1" x14ac:dyDescent="0.25">
      <c r="A32" s="17">
        <v>52</v>
      </c>
      <c r="B32" s="18" t="s">
        <v>74</v>
      </c>
      <c r="C32" s="11">
        <v>65.099999999999994</v>
      </c>
      <c r="D32" s="11">
        <v>65.5</v>
      </c>
      <c r="E32" s="11">
        <v>17.3</v>
      </c>
      <c r="F32" s="11">
        <v>17.100000000000001</v>
      </c>
      <c r="G32" s="11">
        <v>3.1</v>
      </c>
      <c r="H32" s="11">
        <v>3.2</v>
      </c>
      <c r="I32" s="11">
        <v>95.6</v>
      </c>
      <c r="J32" s="11">
        <v>95.5</v>
      </c>
      <c r="K32" s="11">
        <v>1.4</v>
      </c>
      <c r="L32" s="11">
        <v>2.2999999999999998</v>
      </c>
    </row>
    <row r="33" spans="1:12" s="7" customFormat="1" ht="12.95" customHeight="1" x14ac:dyDescent="0.25">
      <c r="A33" s="17">
        <v>55</v>
      </c>
      <c r="B33" s="18" t="s">
        <v>75</v>
      </c>
      <c r="C33" s="11">
        <v>20.3</v>
      </c>
      <c r="D33" s="11">
        <v>19.600000000000001</v>
      </c>
      <c r="E33" s="11">
        <v>41.7</v>
      </c>
      <c r="F33" s="11">
        <v>40.799999999999997</v>
      </c>
      <c r="G33" s="11">
        <v>7.5</v>
      </c>
      <c r="H33" s="11">
        <v>6.7</v>
      </c>
      <c r="I33" s="11">
        <v>89.4</v>
      </c>
      <c r="J33" s="11">
        <v>86.8</v>
      </c>
      <c r="K33" s="11">
        <v>1E-4</v>
      </c>
      <c r="L33" s="11">
        <v>4.2</v>
      </c>
    </row>
    <row r="34" spans="1:12" s="7" customFormat="1" ht="12.95" customHeight="1" x14ac:dyDescent="0.25">
      <c r="A34" s="17">
        <v>60</v>
      </c>
      <c r="B34" s="18" t="s">
        <v>25</v>
      </c>
      <c r="C34" s="11">
        <v>1E-4</v>
      </c>
      <c r="D34" s="11">
        <v>1E-3</v>
      </c>
      <c r="E34" s="11">
        <v>37</v>
      </c>
      <c r="F34" s="11">
        <v>31.1</v>
      </c>
      <c r="G34" s="11">
        <v>12.5</v>
      </c>
      <c r="H34" s="11">
        <v>10.8</v>
      </c>
      <c r="I34" s="11">
        <v>53.5</v>
      </c>
      <c r="J34" s="11">
        <v>55.3</v>
      </c>
      <c r="K34" s="11">
        <v>-4.4000000000000004</v>
      </c>
      <c r="L34" s="11">
        <v>-38.4</v>
      </c>
    </row>
    <row r="35" spans="1:12" s="7" customFormat="1" ht="12.95" customHeight="1" x14ac:dyDescent="0.25">
      <c r="A35" s="17">
        <v>61</v>
      </c>
      <c r="B35" s="19" t="s">
        <v>76</v>
      </c>
      <c r="C35" s="11">
        <v>1E-3</v>
      </c>
      <c r="D35" s="11">
        <v>1E-3</v>
      </c>
      <c r="E35" s="11">
        <v>38.299999999999997</v>
      </c>
      <c r="F35" s="11">
        <v>40</v>
      </c>
      <c r="G35" s="11">
        <v>4.8</v>
      </c>
      <c r="H35" s="11">
        <v>5.7</v>
      </c>
      <c r="I35" s="11">
        <v>91</v>
      </c>
      <c r="J35" s="11">
        <v>91.6</v>
      </c>
      <c r="K35" s="11">
        <v>-1.5</v>
      </c>
      <c r="L35" s="11">
        <v>-1.2</v>
      </c>
    </row>
    <row r="36" spans="1:12" s="7" customFormat="1" ht="12.95" customHeight="1" x14ac:dyDescent="0.25">
      <c r="A36" s="17">
        <v>63</v>
      </c>
      <c r="B36" s="18" t="s">
        <v>77</v>
      </c>
      <c r="C36" s="11">
        <v>1E-3</v>
      </c>
      <c r="D36" s="11">
        <v>1E-3</v>
      </c>
      <c r="E36" s="11">
        <v>31.5</v>
      </c>
      <c r="F36" s="11">
        <v>30.1</v>
      </c>
      <c r="G36" s="11">
        <v>6.5</v>
      </c>
      <c r="H36" s="11">
        <v>6.4</v>
      </c>
      <c r="I36" s="11">
        <v>88.9</v>
      </c>
      <c r="J36" s="11">
        <v>90.2</v>
      </c>
      <c r="K36" s="11">
        <v>5.0999999999999996</v>
      </c>
      <c r="L36" s="11">
        <v>3.8</v>
      </c>
    </row>
    <row r="37" spans="1:12" s="7" customFormat="1" ht="12.95" customHeight="1" x14ac:dyDescent="0.25">
      <c r="A37" s="17">
        <v>64</v>
      </c>
      <c r="B37" s="18" t="s">
        <v>46</v>
      </c>
      <c r="C37" s="11">
        <v>33.6</v>
      </c>
      <c r="D37" s="11">
        <v>31.4</v>
      </c>
      <c r="E37" s="11">
        <v>18.8</v>
      </c>
      <c r="F37" s="11">
        <v>19</v>
      </c>
      <c r="G37" s="11">
        <v>13.2</v>
      </c>
      <c r="H37" s="11">
        <v>12.5</v>
      </c>
      <c r="I37" s="11">
        <v>97.8</v>
      </c>
      <c r="J37" s="11">
        <v>95.5</v>
      </c>
      <c r="K37" s="11">
        <v>14</v>
      </c>
      <c r="L37" s="11">
        <v>16.600000000000001</v>
      </c>
    </row>
    <row r="38" spans="1:12" s="7" customFormat="1" ht="12.95" customHeight="1" x14ac:dyDescent="0.25">
      <c r="A38" s="17">
        <v>70</v>
      </c>
      <c r="B38" s="18" t="s">
        <v>78</v>
      </c>
      <c r="C38" s="11">
        <v>1E-3</v>
      </c>
      <c r="D38" s="11">
        <v>1E-3</v>
      </c>
      <c r="E38" s="11">
        <v>26.4</v>
      </c>
      <c r="F38" s="11">
        <v>28</v>
      </c>
      <c r="G38" s="11">
        <v>13</v>
      </c>
      <c r="H38" s="11">
        <v>15.4</v>
      </c>
      <c r="I38" s="11">
        <v>84.4</v>
      </c>
      <c r="J38" s="11">
        <v>88.7</v>
      </c>
      <c r="K38" s="11">
        <v>14.7</v>
      </c>
      <c r="L38" s="11">
        <v>13.1</v>
      </c>
    </row>
    <row r="39" spans="1:12" s="7" customFormat="1" ht="12.95" customHeight="1" x14ac:dyDescent="0.25">
      <c r="A39" s="17">
        <v>71</v>
      </c>
      <c r="B39" s="18" t="s">
        <v>79</v>
      </c>
      <c r="C39" s="11">
        <v>0.01</v>
      </c>
      <c r="D39" s="11">
        <v>1E-3</v>
      </c>
      <c r="E39" s="11">
        <v>23.9</v>
      </c>
      <c r="F39" s="11">
        <v>23.9</v>
      </c>
      <c r="G39" s="11">
        <v>7.8</v>
      </c>
      <c r="H39" s="11">
        <v>6.2</v>
      </c>
      <c r="I39" s="11">
        <v>97.2</v>
      </c>
      <c r="J39" s="11">
        <v>98.7</v>
      </c>
      <c r="K39" s="11">
        <v>-2.6</v>
      </c>
      <c r="L39" s="11">
        <v>5.3</v>
      </c>
    </row>
    <row r="40" spans="1:12" s="7" customFormat="1" ht="12.95" customHeight="1" x14ac:dyDescent="0.25">
      <c r="A40" s="17">
        <v>72</v>
      </c>
      <c r="B40" s="18" t="s">
        <v>80</v>
      </c>
      <c r="C40" s="11">
        <v>29.5</v>
      </c>
      <c r="D40" s="11">
        <v>28.8</v>
      </c>
      <c r="E40" s="11">
        <v>34.799999999999997</v>
      </c>
      <c r="F40" s="11">
        <v>35.299999999999997</v>
      </c>
      <c r="G40" s="11">
        <v>4.7</v>
      </c>
      <c r="H40" s="11">
        <v>3.9</v>
      </c>
      <c r="I40" s="11">
        <v>95.6</v>
      </c>
      <c r="J40" s="11">
        <v>95.7</v>
      </c>
      <c r="K40" s="11">
        <v>5.5</v>
      </c>
      <c r="L40" s="11">
        <v>5.6</v>
      </c>
    </row>
    <row r="41" spans="1:12" s="7" customFormat="1" ht="12.95" customHeight="1" x14ac:dyDescent="0.25">
      <c r="A41" s="17">
        <v>73</v>
      </c>
      <c r="B41" s="18" t="s">
        <v>32</v>
      </c>
      <c r="C41" s="11">
        <v>20.6</v>
      </c>
      <c r="D41" s="11">
        <v>19.8</v>
      </c>
      <c r="E41" s="11">
        <v>18.3</v>
      </c>
      <c r="F41" s="11">
        <v>18.3</v>
      </c>
      <c r="G41" s="11">
        <v>2.2000000000000002</v>
      </c>
      <c r="H41" s="11">
        <v>1.8</v>
      </c>
      <c r="I41" s="11">
        <v>75</v>
      </c>
      <c r="J41" s="11">
        <v>74.2</v>
      </c>
      <c r="K41" s="11">
        <v>13.6</v>
      </c>
      <c r="L41" s="11">
        <v>11.4</v>
      </c>
    </row>
    <row r="42" spans="1:12" s="7" customFormat="1" ht="12.95" customHeight="1" x14ac:dyDescent="0.25">
      <c r="A42" s="17">
        <v>74</v>
      </c>
      <c r="B42" s="18" t="s">
        <v>81</v>
      </c>
      <c r="C42" s="11">
        <v>23.7</v>
      </c>
      <c r="D42" s="11">
        <v>22.3</v>
      </c>
      <c r="E42" s="11">
        <v>39.5</v>
      </c>
      <c r="F42" s="11">
        <v>38.799999999999997</v>
      </c>
      <c r="G42" s="11">
        <v>2</v>
      </c>
      <c r="H42" s="11">
        <v>2.2000000000000002</v>
      </c>
      <c r="I42" s="11">
        <v>88.2</v>
      </c>
      <c r="J42" s="11">
        <v>88.9</v>
      </c>
      <c r="K42" s="11">
        <v>10.7</v>
      </c>
      <c r="L42" s="11">
        <v>19.7</v>
      </c>
    </row>
    <row r="43" spans="1:12" s="7" customFormat="1" ht="12.95" customHeight="1" x14ac:dyDescent="0.25">
      <c r="A43" s="17">
        <v>80</v>
      </c>
      <c r="B43" s="18" t="s">
        <v>82</v>
      </c>
      <c r="C43" s="11">
        <v>4.3</v>
      </c>
      <c r="D43" s="11">
        <v>3.2</v>
      </c>
      <c r="E43" s="11">
        <v>52.6</v>
      </c>
      <c r="F43" s="11">
        <v>52.9</v>
      </c>
      <c r="G43" s="11">
        <v>3.2</v>
      </c>
      <c r="H43" s="11">
        <v>3.8</v>
      </c>
      <c r="I43" s="11">
        <v>95.3</v>
      </c>
      <c r="J43" s="11">
        <v>96.5</v>
      </c>
      <c r="K43" s="11">
        <v>4.3</v>
      </c>
      <c r="L43" s="11">
        <v>2.9</v>
      </c>
    </row>
    <row r="44" spans="1:12" s="7" customFormat="1" ht="12.95" customHeight="1" x14ac:dyDescent="0.25">
      <c r="A44" s="17">
        <v>85</v>
      </c>
      <c r="B44" s="18" t="s">
        <v>83</v>
      </c>
      <c r="C44" s="11">
        <v>9.3000000000000007</v>
      </c>
      <c r="D44" s="11">
        <v>9.3000000000000007</v>
      </c>
      <c r="E44" s="11">
        <v>63.8</v>
      </c>
      <c r="F44" s="11">
        <v>62.2</v>
      </c>
      <c r="G44" s="11">
        <v>3.2</v>
      </c>
      <c r="H44" s="11">
        <v>3.5</v>
      </c>
      <c r="I44" s="11">
        <v>85.2</v>
      </c>
      <c r="J44" s="11">
        <v>81.599999999999994</v>
      </c>
      <c r="K44" s="11">
        <v>0.7</v>
      </c>
      <c r="L44" s="11">
        <v>2.7</v>
      </c>
    </row>
    <row r="45" spans="1:12" s="7" customFormat="1" ht="12.95" customHeight="1" x14ac:dyDescent="0.25">
      <c r="A45" s="17">
        <v>90</v>
      </c>
      <c r="B45" s="18" t="s">
        <v>84</v>
      </c>
      <c r="C45" s="11">
        <v>17.2</v>
      </c>
      <c r="D45" s="11">
        <v>17.5</v>
      </c>
      <c r="E45" s="11">
        <v>24.3</v>
      </c>
      <c r="F45" s="11">
        <v>24</v>
      </c>
      <c r="G45" s="11">
        <v>17.2</v>
      </c>
      <c r="H45" s="11">
        <v>16.899999999999999</v>
      </c>
      <c r="I45" s="11">
        <v>92.8</v>
      </c>
      <c r="J45" s="11">
        <v>92.1</v>
      </c>
      <c r="K45" s="11">
        <v>2.7</v>
      </c>
      <c r="L45" s="11">
        <v>2.2000000000000002</v>
      </c>
    </row>
    <row r="46" spans="1:12" s="7" customFormat="1" ht="12.95" customHeight="1" x14ac:dyDescent="0.25">
      <c r="A46" s="17">
        <v>92</v>
      </c>
      <c r="B46" s="18" t="s">
        <v>85</v>
      </c>
      <c r="C46" s="11">
        <v>1.9</v>
      </c>
      <c r="D46" s="11">
        <v>2</v>
      </c>
      <c r="E46" s="11">
        <v>17.600000000000001</v>
      </c>
      <c r="F46" s="11">
        <v>17.8</v>
      </c>
      <c r="G46" s="11">
        <v>2.1</v>
      </c>
      <c r="H46" s="11">
        <v>2.1</v>
      </c>
      <c r="I46" s="11">
        <v>89.4</v>
      </c>
      <c r="J46" s="11">
        <v>92.1</v>
      </c>
      <c r="K46" s="11">
        <v>8.6</v>
      </c>
      <c r="L46" s="11">
        <v>4.4000000000000004</v>
      </c>
    </row>
    <row r="47" spans="1:12" s="7" customFormat="1" ht="12.95" customHeight="1" x14ac:dyDescent="0.25">
      <c r="A47" s="17">
        <v>93</v>
      </c>
      <c r="B47" s="18" t="s">
        <v>86</v>
      </c>
      <c r="C47" s="11">
        <v>8.6</v>
      </c>
      <c r="D47" s="11">
        <v>8.6</v>
      </c>
      <c r="E47" s="11">
        <v>49.1</v>
      </c>
      <c r="F47" s="11">
        <v>48.6</v>
      </c>
      <c r="G47" s="11">
        <v>10.4</v>
      </c>
      <c r="H47" s="11">
        <v>10.8</v>
      </c>
      <c r="I47" s="11">
        <v>96.4</v>
      </c>
      <c r="J47" s="11">
        <v>97.3</v>
      </c>
      <c r="K47" s="11">
        <v>2.9</v>
      </c>
      <c r="L47" s="11">
        <v>0.9</v>
      </c>
    </row>
    <row r="48" spans="1:12" s="7" customFormat="1" ht="41.45" customHeight="1" x14ac:dyDescent="0.25">
      <c r="A48" s="26" t="s">
        <v>195</v>
      </c>
      <c r="B48" s="71" t="s">
        <v>194</v>
      </c>
      <c r="C48" s="23"/>
      <c r="D48" s="23"/>
      <c r="E48" s="23"/>
      <c r="F48" s="23"/>
      <c r="G48" s="23"/>
      <c r="H48" s="23"/>
      <c r="I48" s="23"/>
      <c r="J48" s="23"/>
      <c r="K48" s="23"/>
      <c r="L48" s="23"/>
    </row>
    <row r="49" spans="1:4" s="7" customFormat="1" ht="12.95" customHeight="1" x14ac:dyDescent="0.25">
      <c r="A49" s="7" t="s">
        <v>193</v>
      </c>
      <c r="B49" s="7" t="s">
        <v>204</v>
      </c>
    </row>
    <row r="50" spans="1:4" s="7" customFormat="1" ht="12.95" customHeight="1" x14ac:dyDescent="0.25">
      <c r="A50" s="7" t="s">
        <v>196</v>
      </c>
      <c r="B50" s="7" t="s">
        <v>202</v>
      </c>
    </row>
    <row r="51" spans="1:4" s="7" customFormat="1" ht="12.95" customHeight="1" x14ac:dyDescent="0.25">
      <c r="A51" s="7" t="s">
        <v>197</v>
      </c>
      <c r="B51" s="7" t="s">
        <v>203</v>
      </c>
    </row>
    <row r="52" spans="1:4" s="7" customFormat="1" ht="12.95" customHeight="1" x14ac:dyDescent="0.25">
      <c r="A52" s="7" t="s">
        <v>186</v>
      </c>
    </row>
    <row r="53" spans="1:4" s="7" customFormat="1" ht="12.95" customHeight="1" x14ac:dyDescent="0.25">
      <c r="A53" s="12" t="s">
        <v>173</v>
      </c>
    </row>
    <row r="54" spans="1:4" s="7" customFormat="1" ht="12.95" customHeight="1" x14ac:dyDescent="0.25"/>
    <row r="55" spans="1:4" s="7" customFormat="1" ht="12.95" customHeight="1" x14ac:dyDescent="0.25">
      <c r="A55" s="7" t="s">
        <v>187</v>
      </c>
    </row>
    <row r="56" spans="1:4" s="7" customFormat="1" ht="12.95" customHeight="1" x14ac:dyDescent="0.25"/>
    <row r="57" spans="1:4" s="7" customFormat="1" ht="12.95" customHeight="1" x14ac:dyDescent="0.25">
      <c r="C57" s="13"/>
      <c r="D57" s="13"/>
    </row>
    <row r="58" spans="1:4" s="7" customFormat="1" ht="12.95" customHeight="1" x14ac:dyDescent="0.25">
      <c r="A58" s="12"/>
    </row>
    <row r="59" spans="1:4" s="7" customFormat="1" ht="12.95" customHeight="1" x14ac:dyDescent="0.25"/>
    <row r="60" spans="1:4" s="7" customFormat="1" ht="12.95" customHeight="1" x14ac:dyDescent="0.25"/>
    <row r="61" spans="1:4" s="7" customFormat="1" ht="12.95" customHeight="1" x14ac:dyDescent="0.25"/>
    <row r="62" spans="1:4" s="7" customFormat="1" ht="12.95" customHeight="1" x14ac:dyDescent="0.25"/>
    <row r="63" spans="1:4" s="7" customFormat="1" ht="12.6" customHeight="1" x14ac:dyDescent="0.25"/>
    <row r="64" spans="1:4" s="7" customFormat="1" ht="12.6" customHeight="1" x14ac:dyDescent="0.25"/>
    <row r="65" spans="1:10" s="7" customFormat="1" ht="12.6" customHeight="1" x14ac:dyDescent="0.25"/>
    <row r="66" spans="1:10" s="7" customFormat="1" ht="12.6" customHeight="1" x14ac:dyDescent="0.25"/>
    <row r="67" spans="1:10" s="7" customFormat="1" ht="12.6" customHeight="1" x14ac:dyDescent="0.25"/>
    <row r="68" spans="1:10" s="7" customFormat="1" ht="12.6" customHeight="1" x14ac:dyDescent="0.25"/>
    <row r="69" spans="1:10" s="7" customFormat="1" ht="12.6" customHeight="1" x14ac:dyDescent="0.25"/>
    <row r="70" spans="1:10" s="7" customFormat="1" ht="12.6" customHeight="1" x14ac:dyDescent="0.25"/>
    <row r="71" spans="1:10" s="7" customFormat="1" ht="12.6" customHeight="1" x14ac:dyDescent="0.25"/>
    <row r="72" spans="1:10" s="7" customFormat="1" ht="12.6" customHeight="1" x14ac:dyDescent="0.25">
      <c r="A72" s="10"/>
    </row>
    <row r="73" spans="1:10" s="7" customFormat="1" ht="12.6" customHeight="1" x14ac:dyDescent="0.25"/>
    <row r="74" spans="1:10" s="7" customFormat="1" ht="12.6" customHeight="1" x14ac:dyDescent="0.25"/>
    <row r="75" spans="1:10" s="7" customFormat="1" ht="12.6" customHeight="1" x14ac:dyDescent="0.25"/>
    <row r="76" spans="1:10" s="7" customFormat="1" ht="12.6" customHeight="1" x14ac:dyDescent="0.25"/>
    <row r="77" spans="1:10" ht="12.6" customHeight="1" x14ac:dyDescent="0.25">
      <c r="A77" s="7"/>
      <c r="B77" s="7"/>
      <c r="C77" s="7"/>
      <c r="D77" s="7"/>
      <c r="E77" s="7"/>
      <c r="F77" s="7"/>
      <c r="G77" s="7"/>
      <c r="H77" s="7"/>
      <c r="I77" s="7"/>
      <c r="J77" s="7"/>
    </row>
    <row r="78" spans="1:10" ht="12.6" customHeight="1" x14ac:dyDescent="0.25">
      <c r="A78" s="7"/>
      <c r="B78" s="7"/>
      <c r="C78" s="7"/>
      <c r="D78" s="7"/>
      <c r="E78" s="7"/>
      <c r="F78" s="7"/>
      <c r="G78" s="7"/>
      <c r="H78" s="7"/>
      <c r="I78" s="7"/>
      <c r="J78" s="7"/>
    </row>
    <row r="79" spans="1:10" ht="12.6" customHeight="1" x14ac:dyDescent="0.25">
      <c r="A79" s="7"/>
      <c r="B79" s="7"/>
      <c r="C79" s="7"/>
      <c r="D79" s="7"/>
      <c r="E79" s="7"/>
      <c r="F79" s="7"/>
      <c r="G79" s="7"/>
      <c r="H79" s="7"/>
      <c r="I79" s="7"/>
      <c r="J79" s="7"/>
    </row>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row r="86" spans="1:10" ht="12.6" customHeight="1" x14ac:dyDescent="0.25">
      <c r="A86" s="7"/>
      <c r="B86" s="7"/>
      <c r="C86" s="7"/>
      <c r="D86" s="7"/>
      <c r="E86" s="7"/>
      <c r="F86" s="7"/>
      <c r="G86" s="7"/>
      <c r="H86" s="7"/>
      <c r="I86" s="7"/>
      <c r="J86" s="7"/>
    </row>
    <row r="87" spans="1:10" ht="12.6" customHeight="1" x14ac:dyDescent="0.25">
      <c r="A87" s="7"/>
      <c r="B87" s="7"/>
      <c r="C87" s="7"/>
      <c r="D87" s="7"/>
      <c r="E87" s="7"/>
      <c r="F87" s="7"/>
      <c r="G87" s="7"/>
      <c r="H87" s="7"/>
      <c r="I87" s="7"/>
      <c r="J87" s="7"/>
    </row>
  </sheetData>
  <phoneticPr fontId="0" type="noConversion"/>
  <pageMargins left="0.39370078740157483" right="0.39370078740157483" top="0.39370078740157483" bottom="0.39370078740157483" header="0.51181102362204722" footer="0.51181102362204722"/>
  <pageSetup paperSize="9" scale="7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86"/>
  <sheetViews>
    <sheetView zoomScale="120" zoomScaleNormal="120" workbookViewId="0">
      <pane xSplit="2" ySplit="5" topLeftCell="C6" activePane="bottomRight" state="frozen"/>
      <selection activeCell="K5" sqref="K5"/>
      <selection pane="topRight" activeCell="K5" sqref="K5"/>
      <selection pane="bottomLeft" activeCell="K5" sqref="K5"/>
      <selection pane="bottomRight"/>
    </sheetView>
  </sheetViews>
  <sheetFormatPr baseColWidth="10" defaultColWidth="11" defaultRowHeight="12.6" customHeight="1" x14ac:dyDescent="0.25"/>
  <cols>
    <col min="1" max="1" width="4" style="58" customWidth="1"/>
    <col min="2" max="2" width="53.625" style="58" customWidth="1"/>
    <col min="3" max="12" width="6" style="58" customWidth="1"/>
    <col min="13" max="16384" width="11" style="58"/>
  </cols>
  <sheetData>
    <row r="1" spans="1:12" ht="12.95" customHeight="1" x14ac:dyDescent="0.25">
      <c r="A1" s="1" t="s">
        <v>134</v>
      </c>
      <c r="B1" s="1"/>
      <c r="K1" s="3"/>
      <c r="L1" s="3" t="s">
        <v>152</v>
      </c>
    </row>
    <row r="2" spans="1:12" ht="12.95" customHeight="1" x14ac:dyDescent="0.25">
      <c r="A2" s="1" t="s">
        <v>206</v>
      </c>
      <c r="B2" s="2"/>
    </row>
    <row r="3" spans="1:12" s="7" customFormat="1" ht="12.95" customHeight="1" x14ac:dyDescent="0.25">
      <c r="A3" s="23" t="s">
        <v>207</v>
      </c>
      <c r="B3" s="23"/>
      <c r="C3" s="59" t="s">
        <v>200</v>
      </c>
      <c r="D3" s="60"/>
      <c r="E3" s="59" t="s">
        <v>42</v>
      </c>
      <c r="F3" s="60"/>
      <c r="G3" s="59" t="s">
        <v>198</v>
      </c>
      <c r="H3" s="60"/>
      <c r="I3" s="59" t="s">
        <v>208</v>
      </c>
      <c r="J3" s="60"/>
      <c r="K3" s="59" t="s">
        <v>43</v>
      </c>
      <c r="L3" s="60"/>
    </row>
    <row r="4" spans="1:12" s="7" customFormat="1" ht="12.95" customHeight="1" x14ac:dyDescent="0.25">
      <c r="A4" s="8"/>
      <c r="B4" s="8"/>
      <c r="C4" s="61" t="s">
        <v>201</v>
      </c>
      <c r="D4" s="62"/>
      <c r="E4" s="61" t="s">
        <v>45</v>
      </c>
      <c r="F4" s="62"/>
      <c r="G4" s="61" t="s">
        <v>199</v>
      </c>
      <c r="H4" s="62"/>
      <c r="I4" s="61"/>
      <c r="J4" s="62"/>
      <c r="K4" s="61" t="s">
        <v>209</v>
      </c>
      <c r="L4" s="62"/>
    </row>
    <row r="5" spans="1:12" s="7" customFormat="1" ht="12.95" customHeight="1" x14ac:dyDescent="0.25">
      <c r="A5" s="9"/>
      <c r="B5" s="9"/>
      <c r="C5" s="63">
        <v>2004</v>
      </c>
      <c r="D5" s="72">
        <v>2005</v>
      </c>
      <c r="E5" s="78">
        <f t="shared" ref="E5:L5" si="0">+C5</f>
        <v>2004</v>
      </c>
      <c r="F5" s="72">
        <f t="shared" si="0"/>
        <v>2005</v>
      </c>
      <c r="G5" s="63">
        <f t="shared" si="0"/>
        <v>2004</v>
      </c>
      <c r="H5" s="72">
        <f t="shared" si="0"/>
        <v>2005</v>
      </c>
      <c r="I5" s="63">
        <f t="shared" si="0"/>
        <v>2004</v>
      </c>
      <c r="J5" s="72">
        <f t="shared" si="0"/>
        <v>2005</v>
      </c>
      <c r="K5" s="63">
        <f t="shared" si="0"/>
        <v>2004</v>
      </c>
      <c r="L5" s="72">
        <f t="shared" si="0"/>
        <v>2005</v>
      </c>
    </row>
    <row r="6" spans="1:12" s="7" customFormat="1" ht="12.95" customHeight="1" x14ac:dyDescent="0.25">
      <c r="A6" s="34" t="s">
        <v>41</v>
      </c>
      <c r="B6" s="44"/>
      <c r="C6" s="37"/>
      <c r="D6" s="37"/>
      <c r="E6" s="37"/>
      <c r="F6" s="37"/>
      <c r="G6" s="37"/>
      <c r="H6" s="37"/>
      <c r="I6" s="37"/>
      <c r="J6" s="37"/>
      <c r="K6" s="37"/>
      <c r="L6" s="37"/>
    </row>
    <row r="7" spans="1:12" s="8" customFormat="1" ht="12.95" customHeight="1" x14ac:dyDescent="0.25">
      <c r="A7" s="15">
        <v>14</v>
      </c>
      <c r="B7" s="16" t="s">
        <v>52</v>
      </c>
      <c r="C7" s="11">
        <v>37.1</v>
      </c>
      <c r="D7" s="11">
        <v>38.1</v>
      </c>
      <c r="E7" s="11">
        <f>21.8+5</f>
        <v>26.8</v>
      </c>
      <c r="F7" s="11">
        <f>4.6+20.5</f>
        <v>25.1</v>
      </c>
      <c r="G7" s="11">
        <v>8.3000000000000007</v>
      </c>
      <c r="H7" s="11">
        <v>8.6999999999999993</v>
      </c>
      <c r="I7" s="11">
        <v>94.2</v>
      </c>
      <c r="J7" s="11">
        <v>92.2</v>
      </c>
      <c r="K7" s="11">
        <v>9.9</v>
      </c>
      <c r="L7" s="11">
        <v>12.8</v>
      </c>
    </row>
    <row r="8" spans="1:12" s="7" customFormat="1" ht="12.95" customHeight="1" x14ac:dyDescent="0.25">
      <c r="A8" s="17">
        <v>15</v>
      </c>
      <c r="B8" s="18" t="s">
        <v>53</v>
      </c>
      <c r="C8" s="11">
        <v>59.1</v>
      </c>
      <c r="D8" s="11">
        <v>59.9</v>
      </c>
      <c r="E8" s="11">
        <f>14.6+2.8</f>
        <v>17.399999999999999</v>
      </c>
      <c r="F8" s="11">
        <f>2.8+14.7</f>
        <v>17.5</v>
      </c>
      <c r="G8" s="11">
        <v>3.7</v>
      </c>
      <c r="H8" s="11">
        <v>3.4</v>
      </c>
      <c r="I8" s="11">
        <v>96</v>
      </c>
      <c r="J8" s="11">
        <v>96</v>
      </c>
      <c r="K8" s="11">
        <v>2.5</v>
      </c>
      <c r="L8" s="11">
        <v>3.8</v>
      </c>
    </row>
    <row r="9" spans="1:12" s="7" customFormat="1" ht="12.95" customHeight="1" x14ac:dyDescent="0.25">
      <c r="A9" s="17">
        <v>17</v>
      </c>
      <c r="B9" s="18" t="s">
        <v>54</v>
      </c>
      <c r="C9" s="11">
        <v>42.9</v>
      </c>
      <c r="D9" s="11">
        <v>42.4</v>
      </c>
      <c r="E9" s="11">
        <f>28.3+4.8</f>
        <v>33.1</v>
      </c>
      <c r="F9" s="11">
        <f>28.8+4.7</f>
        <v>33.5</v>
      </c>
      <c r="G9" s="11">
        <v>4.5999999999999996</v>
      </c>
      <c r="H9" s="11">
        <v>5.5</v>
      </c>
      <c r="I9" s="11">
        <v>94.3</v>
      </c>
      <c r="J9" s="11">
        <v>92.9</v>
      </c>
      <c r="K9" s="11">
        <v>3.6</v>
      </c>
      <c r="L9" s="11">
        <v>3.8</v>
      </c>
    </row>
    <row r="10" spans="1:12" s="7" customFormat="1" ht="12.95" customHeight="1" x14ac:dyDescent="0.25">
      <c r="A10" s="17">
        <v>18</v>
      </c>
      <c r="B10" s="18" t="s">
        <v>55</v>
      </c>
      <c r="C10" s="11">
        <v>55.9</v>
      </c>
      <c r="D10" s="11">
        <v>57.5</v>
      </c>
      <c r="E10" s="11">
        <f>22.2+3.4</f>
        <v>25.599999999999998</v>
      </c>
      <c r="F10" s="11">
        <f>3+19.9</f>
        <v>22.9</v>
      </c>
      <c r="G10" s="11">
        <v>1.7</v>
      </c>
      <c r="H10" s="11">
        <v>2.2000000000000002</v>
      </c>
      <c r="I10" s="11">
        <v>97.6</v>
      </c>
      <c r="J10" s="11">
        <v>95.3</v>
      </c>
      <c r="K10" s="11">
        <v>2.7</v>
      </c>
      <c r="L10" s="11">
        <v>4.8</v>
      </c>
    </row>
    <row r="11" spans="1:12" s="7" customFormat="1" ht="12.95" customHeight="1" x14ac:dyDescent="0.25">
      <c r="A11" s="17">
        <v>20</v>
      </c>
      <c r="B11" s="18" t="s">
        <v>57</v>
      </c>
      <c r="C11" s="11">
        <v>52.1</v>
      </c>
      <c r="D11" s="11">
        <v>53.1</v>
      </c>
      <c r="E11" s="11">
        <f>22.7+4</f>
        <v>26.7</v>
      </c>
      <c r="F11" s="11">
        <f>22.1+4</f>
        <v>26.1</v>
      </c>
      <c r="G11" s="11">
        <v>4</v>
      </c>
      <c r="H11" s="11">
        <v>4</v>
      </c>
      <c r="I11" s="11">
        <v>96.9</v>
      </c>
      <c r="J11" s="11">
        <v>96.3</v>
      </c>
      <c r="K11" s="11">
        <v>6.9</v>
      </c>
      <c r="L11" s="11">
        <v>7.3</v>
      </c>
    </row>
    <row r="12" spans="1:12" s="7" customFormat="1" ht="12.95" customHeight="1" x14ac:dyDescent="0.25">
      <c r="A12" s="17">
        <v>21</v>
      </c>
      <c r="B12" s="18" t="s">
        <v>58</v>
      </c>
      <c r="C12" s="11">
        <v>48</v>
      </c>
      <c r="D12" s="11">
        <v>49</v>
      </c>
      <c r="E12" s="11">
        <f>20.8+3.4</f>
        <v>24.2</v>
      </c>
      <c r="F12" s="11">
        <f>20.2+3.4</f>
        <v>23.599999999999998</v>
      </c>
      <c r="G12" s="11">
        <v>5.8</v>
      </c>
      <c r="H12" s="11">
        <v>5.2</v>
      </c>
      <c r="I12" s="11">
        <v>96.6</v>
      </c>
      <c r="J12" s="11">
        <v>96.3</v>
      </c>
      <c r="K12" s="11">
        <v>3.1</v>
      </c>
      <c r="L12" s="11">
        <v>3.1</v>
      </c>
    </row>
    <row r="13" spans="1:12" s="7" customFormat="1" ht="12.95" customHeight="1" x14ac:dyDescent="0.25">
      <c r="A13" s="17">
        <v>22</v>
      </c>
      <c r="B13" s="18" t="s">
        <v>59</v>
      </c>
      <c r="C13" s="11">
        <v>32.299999999999997</v>
      </c>
      <c r="D13" s="11">
        <v>33.9</v>
      </c>
      <c r="E13" s="11">
        <f>31.7+5</f>
        <v>36.700000000000003</v>
      </c>
      <c r="F13" s="11">
        <f>31.4+5</f>
        <v>36.4</v>
      </c>
      <c r="G13" s="11">
        <v>4.8</v>
      </c>
      <c r="H13" s="11">
        <v>4.9000000000000004</v>
      </c>
      <c r="I13" s="11">
        <v>94.2</v>
      </c>
      <c r="J13" s="11">
        <v>92.5</v>
      </c>
      <c r="K13" s="11">
        <v>4.3</v>
      </c>
      <c r="L13" s="11">
        <v>6.3</v>
      </c>
    </row>
    <row r="14" spans="1:12" s="7" customFormat="1" ht="12.95" customHeight="1" x14ac:dyDescent="0.25">
      <c r="A14" s="17">
        <v>24</v>
      </c>
      <c r="B14" s="18" t="s">
        <v>60</v>
      </c>
      <c r="C14" s="11">
        <v>41.2</v>
      </c>
      <c r="D14" s="11">
        <v>40.299999999999997</v>
      </c>
      <c r="E14" s="11">
        <f>11.5+2.4</f>
        <v>13.9</v>
      </c>
      <c r="F14" s="11">
        <f>10.9+2.3</f>
        <v>13.2</v>
      </c>
      <c r="G14" s="11">
        <v>2.8</v>
      </c>
      <c r="H14" s="11">
        <v>2.9</v>
      </c>
      <c r="I14" s="11">
        <v>73.599999999999994</v>
      </c>
      <c r="J14" s="11">
        <v>69.7</v>
      </c>
      <c r="K14" s="11">
        <v>25.1</v>
      </c>
      <c r="L14" s="11">
        <v>30.7</v>
      </c>
    </row>
    <row r="15" spans="1:12" s="7" customFormat="1" ht="12.95" customHeight="1" x14ac:dyDescent="0.25">
      <c r="A15" s="17">
        <v>25</v>
      </c>
      <c r="B15" s="18" t="s">
        <v>6</v>
      </c>
      <c r="C15" s="11">
        <v>49.3</v>
      </c>
      <c r="D15" s="11">
        <v>49.7</v>
      </c>
      <c r="E15" s="11">
        <f>23.4+3.9</f>
        <v>27.299999999999997</v>
      </c>
      <c r="F15" s="11">
        <f>3.9+23.2</f>
        <v>27.099999999999998</v>
      </c>
      <c r="G15" s="11">
        <v>5.3</v>
      </c>
      <c r="H15" s="11">
        <v>5.4</v>
      </c>
      <c r="I15" s="11">
        <v>95.6</v>
      </c>
      <c r="J15" s="11">
        <v>95.9</v>
      </c>
      <c r="K15" s="11">
        <v>4.5999999999999996</v>
      </c>
      <c r="L15" s="11">
        <v>3.9</v>
      </c>
    </row>
    <row r="16" spans="1:12" s="7" customFormat="1" ht="12.95" customHeight="1" x14ac:dyDescent="0.25">
      <c r="A16" s="17">
        <v>26</v>
      </c>
      <c r="B16" s="18" t="s">
        <v>61</v>
      </c>
      <c r="C16" s="11">
        <v>37.4</v>
      </c>
      <c r="D16" s="11">
        <v>37.6</v>
      </c>
      <c r="E16" s="11">
        <f>26.1+4.7</f>
        <v>30.8</v>
      </c>
      <c r="F16" s="11">
        <f>26+4.8</f>
        <v>30.8</v>
      </c>
      <c r="G16" s="11">
        <v>7.5</v>
      </c>
      <c r="H16" s="11">
        <v>7</v>
      </c>
      <c r="I16" s="11">
        <v>94.2</v>
      </c>
      <c r="J16" s="11">
        <v>93.3</v>
      </c>
      <c r="K16" s="11">
        <v>8.3000000000000007</v>
      </c>
      <c r="L16" s="11">
        <v>11.3</v>
      </c>
    </row>
    <row r="17" spans="1:12" s="7" customFormat="1" ht="12.95" customHeight="1" x14ac:dyDescent="0.25">
      <c r="A17" s="17">
        <v>27</v>
      </c>
      <c r="B17" s="18" t="s">
        <v>62</v>
      </c>
      <c r="C17" s="11">
        <v>53.8</v>
      </c>
      <c r="D17" s="11">
        <v>57.1</v>
      </c>
      <c r="E17" s="11">
        <f>19.9+3.7</f>
        <v>23.599999999999998</v>
      </c>
      <c r="F17" s="11">
        <f>17.5+3.2</f>
        <v>20.7</v>
      </c>
      <c r="G17" s="11">
        <v>4.3</v>
      </c>
      <c r="H17" s="11">
        <v>3.9</v>
      </c>
      <c r="I17" s="11">
        <v>97.4</v>
      </c>
      <c r="J17" s="11">
        <v>97</v>
      </c>
      <c r="K17" s="11">
        <v>2.5</v>
      </c>
      <c r="L17" s="11">
        <v>0.9</v>
      </c>
    </row>
    <row r="18" spans="1:12" s="7" customFormat="1" ht="12.95" customHeight="1" x14ac:dyDescent="0.25">
      <c r="A18" s="17">
        <v>28</v>
      </c>
      <c r="B18" s="18" t="s">
        <v>20</v>
      </c>
      <c r="C18" s="11">
        <v>42.4</v>
      </c>
      <c r="D18" s="11">
        <v>43.8</v>
      </c>
      <c r="E18" s="11">
        <f>30.2+4.9</f>
        <v>35.1</v>
      </c>
      <c r="F18" s="11">
        <f>4.8+29.1</f>
        <v>33.9</v>
      </c>
      <c r="G18" s="11">
        <v>4.8</v>
      </c>
      <c r="H18" s="11">
        <v>4.7</v>
      </c>
      <c r="I18" s="11">
        <v>96.4</v>
      </c>
      <c r="J18" s="11">
        <v>96.7</v>
      </c>
      <c r="K18" s="11">
        <v>4.2</v>
      </c>
      <c r="L18" s="11">
        <v>3.8</v>
      </c>
    </row>
    <row r="19" spans="1:12" s="7" customFormat="1" ht="12.95" customHeight="1" x14ac:dyDescent="0.25">
      <c r="A19" s="17">
        <v>29</v>
      </c>
      <c r="B19" s="18" t="s">
        <v>1</v>
      </c>
      <c r="C19" s="11">
        <v>50.4</v>
      </c>
      <c r="D19" s="11">
        <v>51.8</v>
      </c>
      <c r="E19" s="11">
        <f>24.2+4.2</f>
        <v>28.4</v>
      </c>
      <c r="F19" s="11">
        <f>4.1+23.8</f>
        <v>27.9</v>
      </c>
      <c r="G19" s="11">
        <v>2.6</v>
      </c>
      <c r="H19" s="11">
        <v>2.6</v>
      </c>
      <c r="I19" s="11">
        <v>94.7</v>
      </c>
      <c r="J19" s="11">
        <v>93.8</v>
      </c>
      <c r="K19" s="11">
        <v>5.2</v>
      </c>
      <c r="L19" s="11">
        <v>5.6</v>
      </c>
    </row>
    <row r="20" spans="1:12" s="7" customFormat="1" ht="12.95" customHeight="1" x14ac:dyDescent="0.25">
      <c r="A20" s="17">
        <v>30</v>
      </c>
      <c r="B20" s="18" t="s">
        <v>63</v>
      </c>
      <c r="C20" s="11">
        <v>36.299999999999997</v>
      </c>
      <c r="D20" s="11">
        <v>39.9</v>
      </c>
      <c r="E20" s="11">
        <f>29.5+5.1</f>
        <v>34.6</v>
      </c>
      <c r="F20" s="11">
        <f>32.3+5.5</f>
        <v>37.799999999999997</v>
      </c>
      <c r="G20" s="11">
        <v>1.2</v>
      </c>
      <c r="H20" s="11">
        <v>1.3</v>
      </c>
      <c r="I20" s="11">
        <v>90.4</v>
      </c>
      <c r="J20" s="11">
        <v>82.7</v>
      </c>
      <c r="K20" s="11">
        <v>-0.9</v>
      </c>
      <c r="L20" s="11">
        <v>12.2</v>
      </c>
    </row>
    <row r="21" spans="1:12" s="7" customFormat="1" ht="12.95" customHeight="1" x14ac:dyDescent="0.25">
      <c r="A21" s="17">
        <v>31</v>
      </c>
      <c r="B21" s="18" t="s">
        <v>64</v>
      </c>
      <c r="C21" s="11">
        <v>50.2</v>
      </c>
      <c r="D21" s="11">
        <v>52.2</v>
      </c>
      <c r="E21" s="11">
        <f>20.5+3.7</f>
        <v>24.2</v>
      </c>
      <c r="F21" s="11">
        <f>20.4+3.6</f>
        <v>24</v>
      </c>
      <c r="G21" s="11">
        <v>2.8</v>
      </c>
      <c r="H21" s="11">
        <v>2.7</v>
      </c>
      <c r="I21" s="11">
        <v>88.4</v>
      </c>
      <c r="J21" s="11">
        <v>87.8</v>
      </c>
      <c r="K21" s="11">
        <v>7</v>
      </c>
      <c r="L21" s="11">
        <v>10.4</v>
      </c>
    </row>
    <row r="22" spans="1:12" s="7" customFormat="1" ht="12.95" customHeight="1" x14ac:dyDescent="0.25">
      <c r="A22" s="17">
        <v>32</v>
      </c>
      <c r="B22" s="18" t="s">
        <v>65</v>
      </c>
      <c r="C22" s="11">
        <v>50</v>
      </c>
      <c r="D22" s="11">
        <v>49.6</v>
      </c>
      <c r="E22" s="11">
        <f>26+4.5</f>
        <v>30.5</v>
      </c>
      <c r="F22" s="11">
        <f>26.3+4.6</f>
        <v>30.9</v>
      </c>
      <c r="G22" s="11">
        <v>3</v>
      </c>
      <c r="H22" s="11">
        <v>2.8</v>
      </c>
      <c r="I22" s="11">
        <v>97.3</v>
      </c>
      <c r="J22" s="11">
        <v>92.4</v>
      </c>
      <c r="K22" s="11">
        <v>4.3</v>
      </c>
      <c r="L22" s="11">
        <v>8.1</v>
      </c>
    </row>
    <row r="23" spans="1:12" s="7" customFormat="1" ht="12.95" customHeight="1" x14ac:dyDescent="0.25">
      <c r="A23" s="17">
        <v>33</v>
      </c>
      <c r="B23" s="18" t="s">
        <v>66</v>
      </c>
      <c r="C23" s="11">
        <v>43.7</v>
      </c>
      <c r="D23" s="11">
        <v>46</v>
      </c>
      <c r="E23" s="11">
        <f>21+4</f>
        <v>25</v>
      </c>
      <c r="F23" s="11">
        <f>19.2+3.8</f>
        <v>23</v>
      </c>
      <c r="G23" s="11">
        <v>3.3</v>
      </c>
      <c r="H23" s="11">
        <v>2.8</v>
      </c>
      <c r="I23" s="11">
        <v>95.2</v>
      </c>
      <c r="J23" s="11">
        <v>94.5</v>
      </c>
      <c r="K23" s="11">
        <v>8.6999999999999993</v>
      </c>
      <c r="L23" s="11">
        <v>13.1</v>
      </c>
    </row>
    <row r="24" spans="1:12" s="7" customFormat="1" ht="12.95" customHeight="1" x14ac:dyDescent="0.25">
      <c r="A24" s="17">
        <v>34</v>
      </c>
      <c r="B24" s="18" t="s">
        <v>67</v>
      </c>
      <c r="C24" s="11">
        <v>54.5</v>
      </c>
      <c r="D24" s="11">
        <v>56</v>
      </c>
      <c r="E24" s="11">
        <f>21.7+3.3</f>
        <v>25</v>
      </c>
      <c r="F24" s="11">
        <f>19.9+3.1</f>
        <v>23</v>
      </c>
      <c r="G24" s="11">
        <v>2.6</v>
      </c>
      <c r="H24" s="11">
        <v>2.2999999999999998</v>
      </c>
      <c r="I24" s="11">
        <v>91.6</v>
      </c>
      <c r="J24" s="11">
        <v>91</v>
      </c>
      <c r="K24" s="11">
        <v>5</v>
      </c>
      <c r="L24" s="11">
        <v>2.7</v>
      </c>
    </row>
    <row r="25" spans="1:12" s="7" customFormat="1" ht="12.95" customHeight="1" x14ac:dyDescent="0.25">
      <c r="A25" s="17">
        <v>35</v>
      </c>
      <c r="B25" s="18" t="s">
        <v>68</v>
      </c>
      <c r="C25" s="11">
        <v>52.1</v>
      </c>
      <c r="D25" s="11">
        <v>51.5</v>
      </c>
      <c r="E25" s="11">
        <f>25.8+4.4</f>
        <v>30.200000000000003</v>
      </c>
      <c r="F25" s="11">
        <f>26.6+4.5</f>
        <v>31.1</v>
      </c>
      <c r="G25" s="11">
        <v>3.6</v>
      </c>
      <c r="H25" s="11">
        <v>3.4</v>
      </c>
      <c r="I25" s="11">
        <v>95.9</v>
      </c>
      <c r="J25" s="11">
        <v>93.8</v>
      </c>
      <c r="K25" s="11">
        <v>5.6</v>
      </c>
      <c r="L25" s="11">
        <v>7</v>
      </c>
    </row>
    <row r="26" spans="1:12" s="7" customFormat="1" ht="12.95" customHeight="1" x14ac:dyDescent="0.25">
      <c r="A26" s="17">
        <v>36</v>
      </c>
      <c r="B26" s="18" t="s">
        <v>69</v>
      </c>
      <c r="C26" s="11">
        <v>43.2</v>
      </c>
      <c r="D26" s="11">
        <v>44.9</v>
      </c>
      <c r="E26" s="11">
        <f>28.4+4.6</f>
        <v>33</v>
      </c>
      <c r="F26" s="11">
        <f>27.8+4.6</f>
        <v>32.4</v>
      </c>
      <c r="G26" s="11">
        <v>4.9000000000000004</v>
      </c>
      <c r="H26" s="11">
        <v>4.3</v>
      </c>
      <c r="I26" s="11">
        <v>95.9</v>
      </c>
      <c r="J26" s="11">
        <v>95.9</v>
      </c>
      <c r="K26" s="11">
        <v>1.3</v>
      </c>
      <c r="L26" s="11">
        <v>3.2</v>
      </c>
    </row>
    <row r="27" spans="1:12" s="7" customFormat="1" ht="12.95" customHeight="1" x14ac:dyDescent="0.25">
      <c r="A27" s="17">
        <v>37</v>
      </c>
      <c r="B27" s="18" t="s">
        <v>70</v>
      </c>
      <c r="C27" s="11">
        <v>53.9</v>
      </c>
      <c r="D27" s="11">
        <v>56.2</v>
      </c>
      <c r="E27" s="11">
        <f>15.5+3</f>
        <v>18.5</v>
      </c>
      <c r="F27" s="11">
        <f>14.7+2.7</f>
        <v>17.399999999999999</v>
      </c>
      <c r="G27" s="11">
        <v>3.5</v>
      </c>
      <c r="H27" s="11">
        <v>3.4</v>
      </c>
      <c r="I27" s="11">
        <v>97.6</v>
      </c>
      <c r="J27" s="11">
        <v>98.1</v>
      </c>
      <c r="K27" s="11">
        <v>4.3</v>
      </c>
      <c r="L27" s="11">
        <v>3.1</v>
      </c>
    </row>
    <row r="28" spans="1:12" s="7" customFormat="1" ht="12.95" customHeight="1" x14ac:dyDescent="0.25">
      <c r="A28" s="18">
        <v>40</v>
      </c>
      <c r="B28" s="18" t="s">
        <v>39</v>
      </c>
      <c r="C28" s="11">
        <v>69.400000000000006</v>
      </c>
      <c r="D28" s="11">
        <v>75.3</v>
      </c>
      <c r="E28" s="11">
        <f>5.9+1.3</f>
        <v>7.2</v>
      </c>
      <c r="F28" s="11">
        <f>5.4+1.2</f>
        <v>6.6000000000000005</v>
      </c>
      <c r="G28" s="11">
        <v>6.1</v>
      </c>
      <c r="H28" s="11">
        <v>5</v>
      </c>
      <c r="I28" s="11">
        <v>89</v>
      </c>
      <c r="J28" s="11">
        <v>89.8</v>
      </c>
      <c r="K28" s="11">
        <v>6.3</v>
      </c>
      <c r="L28" s="11">
        <v>5.9</v>
      </c>
    </row>
    <row r="29" spans="1:12" s="7" customFormat="1" ht="12.95" customHeight="1" x14ac:dyDescent="0.25">
      <c r="A29" s="18">
        <v>45</v>
      </c>
      <c r="B29" s="18" t="s">
        <v>71</v>
      </c>
      <c r="C29" s="11">
        <v>41.3</v>
      </c>
      <c r="D29" s="11">
        <v>42.6</v>
      </c>
      <c r="E29" s="11">
        <f>31.7+6.9</f>
        <v>38.6</v>
      </c>
      <c r="F29" s="11">
        <f>29.4+6.4</f>
        <v>35.799999999999997</v>
      </c>
      <c r="G29" s="11">
        <v>3.1</v>
      </c>
      <c r="H29" s="11">
        <v>2.7</v>
      </c>
      <c r="I29" s="11">
        <v>95.3</v>
      </c>
      <c r="J29" s="11">
        <v>94.2</v>
      </c>
      <c r="K29" s="11">
        <v>2.6</v>
      </c>
      <c r="L29" s="11">
        <v>2.2000000000000002</v>
      </c>
    </row>
    <row r="30" spans="1:12" s="7" customFormat="1" ht="12.95" customHeight="1" x14ac:dyDescent="0.25">
      <c r="A30" s="34" t="s">
        <v>40</v>
      </c>
      <c r="B30" s="34"/>
      <c r="C30" s="35"/>
      <c r="D30" s="35"/>
      <c r="E30" s="35"/>
      <c r="F30" s="35"/>
      <c r="G30" s="35"/>
      <c r="H30" s="35"/>
      <c r="I30" s="35"/>
      <c r="J30" s="35"/>
      <c r="K30" s="36"/>
      <c r="L30" s="36"/>
    </row>
    <row r="31" spans="1:12" s="7" customFormat="1" ht="12.95" customHeight="1" x14ac:dyDescent="0.25">
      <c r="A31" s="17">
        <v>50</v>
      </c>
      <c r="B31" s="18" t="s">
        <v>72</v>
      </c>
      <c r="C31" s="11">
        <v>82.7</v>
      </c>
      <c r="D31" s="11">
        <v>82.7</v>
      </c>
      <c r="E31" s="11">
        <f>6.5+1</f>
        <v>7.5</v>
      </c>
      <c r="F31" s="11">
        <f>6.5+1</f>
        <v>7.5</v>
      </c>
      <c r="G31" s="11">
        <v>1</v>
      </c>
      <c r="H31" s="11">
        <v>1.1000000000000001</v>
      </c>
      <c r="I31" s="11">
        <v>98.3</v>
      </c>
      <c r="J31" s="11">
        <v>98.6</v>
      </c>
      <c r="K31" s="11">
        <v>0.9</v>
      </c>
      <c r="L31" s="11">
        <v>0.5</v>
      </c>
    </row>
    <row r="32" spans="1:12" s="7" customFormat="1" ht="12.95" customHeight="1" x14ac:dyDescent="0.25">
      <c r="A32" s="17">
        <v>51</v>
      </c>
      <c r="B32" s="18" t="s">
        <v>73</v>
      </c>
      <c r="C32" s="11">
        <v>77.3</v>
      </c>
      <c r="D32" s="11">
        <v>81.2</v>
      </c>
      <c r="E32" s="11">
        <f>4.6+0.8</f>
        <v>5.3999999999999995</v>
      </c>
      <c r="F32" s="11">
        <f>3.7+0.7</f>
        <v>4.4000000000000004</v>
      </c>
      <c r="G32" s="11">
        <v>0.6</v>
      </c>
      <c r="H32" s="11">
        <v>0.5</v>
      </c>
      <c r="I32" s="11">
        <v>96.9</v>
      </c>
      <c r="J32" s="11">
        <v>96.1</v>
      </c>
      <c r="K32" s="11">
        <v>4.2</v>
      </c>
      <c r="L32" s="11">
        <v>5.3</v>
      </c>
    </row>
    <row r="33" spans="1:12" s="7" customFormat="1" ht="12.95" customHeight="1" x14ac:dyDescent="0.25">
      <c r="A33" s="17">
        <v>52</v>
      </c>
      <c r="B33" s="18" t="s">
        <v>74</v>
      </c>
      <c r="C33" s="11">
        <v>65.2</v>
      </c>
      <c r="D33" s="11">
        <v>65.099999999999994</v>
      </c>
      <c r="E33" s="11">
        <f>14.9+2.6</f>
        <v>17.5</v>
      </c>
      <c r="F33" s="11">
        <f>2.7+14.6</f>
        <v>17.3</v>
      </c>
      <c r="G33" s="11">
        <v>3.1</v>
      </c>
      <c r="H33" s="11">
        <v>3.1</v>
      </c>
      <c r="I33" s="11">
        <v>95.4</v>
      </c>
      <c r="J33" s="11">
        <v>95.6</v>
      </c>
      <c r="K33" s="11">
        <v>2.1</v>
      </c>
      <c r="L33" s="11">
        <v>1.4</v>
      </c>
    </row>
    <row r="34" spans="1:12" s="7" customFormat="1" ht="12.95" customHeight="1" x14ac:dyDescent="0.25">
      <c r="A34" s="17">
        <v>55</v>
      </c>
      <c r="B34" s="18" t="s">
        <v>75</v>
      </c>
      <c r="C34" s="11">
        <v>22.2</v>
      </c>
      <c r="D34" s="11">
        <v>22</v>
      </c>
      <c r="E34" s="11">
        <f>37.2+5.3</f>
        <v>42.5</v>
      </c>
      <c r="F34" s="11">
        <f>36.6+5.3</f>
        <v>41.9</v>
      </c>
      <c r="G34" s="11">
        <v>6.4</v>
      </c>
      <c r="H34" s="11">
        <v>7.5</v>
      </c>
      <c r="I34" s="11">
        <v>89</v>
      </c>
      <c r="J34" s="11">
        <v>89.6</v>
      </c>
      <c r="K34" s="11">
        <v>1.5</v>
      </c>
      <c r="L34" s="11">
        <v>0.9</v>
      </c>
    </row>
    <row r="35" spans="1:12" s="7" customFormat="1" ht="12.95" customHeight="1" x14ac:dyDescent="0.25">
      <c r="A35" s="17">
        <v>60</v>
      </c>
      <c r="B35" s="18" t="s">
        <v>25</v>
      </c>
      <c r="C35" s="11">
        <v>0</v>
      </c>
      <c r="D35" s="11">
        <v>0</v>
      </c>
      <c r="E35" s="11">
        <f>33.6+5.4</f>
        <v>39</v>
      </c>
      <c r="F35" s="11">
        <f>31.7+5.3</f>
        <v>37</v>
      </c>
      <c r="G35" s="11">
        <v>12.1</v>
      </c>
      <c r="H35" s="11">
        <v>12.5</v>
      </c>
      <c r="I35" s="11">
        <v>53</v>
      </c>
      <c r="J35" s="11">
        <v>53.2</v>
      </c>
      <c r="K35" s="11">
        <v>1.3</v>
      </c>
      <c r="L35" s="11">
        <v>-4.5</v>
      </c>
    </row>
    <row r="36" spans="1:12" s="7" customFormat="1" ht="12.95" customHeight="1" x14ac:dyDescent="0.25">
      <c r="A36" s="17">
        <v>61</v>
      </c>
      <c r="B36" s="19" t="s">
        <v>76</v>
      </c>
      <c r="C36" s="11">
        <v>0</v>
      </c>
      <c r="D36" s="11">
        <v>0</v>
      </c>
      <c r="E36" s="11">
        <f>35.6+7</f>
        <v>42.6</v>
      </c>
      <c r="F36" s="11">
        <f>6+32.6</f>
        <v>38.6</v>
      </c>
      <c r="G36" s="11">
        <v>6.1</v>
      </c>
      <c r="H36" s="11">
        <v>4.5999999999999996</v>
      </c>
      <c r="I36" s="11">
        <v>91</v>
      </c>
      <c r="J36" s="11">
        <v>91.7</v>
      </c>
      <c r="K36" s="11">
        <v>-0.7</v>
      </c>
      <c r="L36" s="11">
        <v>-1.2</v>
      </c>
    </row>
    <row r="37" spans="1:12" s="7" customFormat="1" ht="12.95" customHeight="1" x14ac:dyDescent="0.25">
      <c r="A37" s="17">
        <v>63</v>
      </c>
      <c r="B37" s="18" t="s">
        <v>77</v>
      </c>
      <c r="C37" s="11">
        <v>0</v>
      </c>
      <c r="D37" s="11">
        <v>0</v>
      </c>
      <c r="E37" s="11">
        <f>23.1+4.1</f>
        <v>27.200000000000003</v>
      </c>
      <c r="F37" s="11">
        <f>24.5+4.5</f>
        <v>29</v>
      </c>
      <c r="G37" s="11">
        <v>6.3</v>
      </c>
      <c r="H37" s="11">
        <v>6</v>
      </c>
      <c r="I37" s="11">
        <v>91.8</v>
      </c>
      <c r="J37" s="11">
        <v>90</v>
      </c>
      <c r="K37" s="11">
        <v>2.2999999999999998</v>
      </c>
      <c r="L37" s="11">
        <v>4.9000000000000004</v>
      </c>
    </row>
    <row r="38" spans="1:12" s="7" customFormat="1" ht="12.95" customHeight="1" x14ac:dyDescent="0.25">
      <c r="A38" s="17">
        <v>64</v>
      </c>
      <c r="B38" s="18" t="s">
        <v>46</v>
      </c>
      <c r="C38" s="11">
        <v>33.6</v>
      </c>
      <c r="D38" s="11">
        <v>32.4</v>
      </c>
      <c r="E38" s="11">
        <f>14.3+2.8</f>
        <v>17.100000000000001</v>
      </c>
      <c r="F38" s="11">
        <f>15.8+3.2</f>
        <v>19</v>
      </c>
      <c r="G38" s="11">
        <v>16.3</v>
      </c>
      <c r="H38" s="11">
        <v>13.3</v>
      </c>
      <c r="I38" s="11">
        <v>98.2</v>
      </c>
      <c r="J38" s="11">
        <v>97.5</v>
      </c>
      <c r="K38" s="11">
        <v>12</v>
      </c>
      <c r="L38" s="11">
        <v>13.6</v>
      </c>
    </row>
    <row r="39" spans="1:12" s="7" customFormat="1" ht="12.95" customHeight="1" x14ac:dyDescent="0.25">
      <c r="A39" s="17">
        <v>70</v>
      </c>
      <c r="B39" s="18" t="s">
        <v>78</v>
      </c>
      <c r="C39" s="11">
        <v>0</v>
      </c>
      <c r="D39" s="11">
        <v>0</v>
      </c>
      <c r="E39" s="11">
        <f>22+4.3</f>
        <v>26.3</v>
      </c>
      <c r="F39" s="11">
        <f>22.6+4.5</f>
        <v>27.1</v>
      </c>
      <c r="G39" s="11">
        <v>16.2</v>
      </c>
      <c r="H39" s="11">
        <v>13</v>
      </c>
      <c r="I39" s="11">
        <v>82.8</v>
      </c>
      <c r="J39" s="11">
        <v>84.5</v>
      </c>
      <c r="K39" s="11">
        <v>9.5</v>
      </c>
      <c r="L39" s="11">
        <v>14.5</v>
      </c>
    </row>
    <row r="40" spans="1:12" s="7" customFormat="1" ht="12.95" customHeight="1" x14ac:dyDescent="0.25">
      <c r="A40" s="17">
        <v>71</v>
      </c>
      <c r="B40" s="18" t="s">
        <v>79</v>
      </c>
      <c r="C40" s="11">
        <v>0</v>
      </c>
      <c r="D40" s="11">
        <v>0</v>
      </c>
      <c r="E40" s="11">
        <f>21.5+3.7</f>
        <v>25.2</v>
      </c>
      <c r="F40" s="11">
        <f>3.4+20</f>
        <v>23.4</v>
      </c>
      <c r="G40" s="11">
        <v>7.3</v>
      </c>
      <c r="H40" s="11">
        <v>6.7</v>
      </c>
      <c r="I40" s="11">
        <v>97.9</v>
      </c>
      <c r="J40" s="11">
        <v>97.4</v>
      </c>
      <c r="K40" s="11">
        <v>2.7</v>
      </c>
      <c r="L40" s="11">
        <v>-2.2000000000000002</v>
      </c>
    </row>
    <row r="41" spans="1:12" s="7" customFormat="1" ht="12.95" customHeight="1" x14ac:dyDescent="0.25">
      <c r="A41" s="17">
        <v>72</v>
      </c>
      <c r="B41" s="18" t="s">
        <v>80</v>
      </c>
      <c r="C41" s="11">
        <v>29.5</v>
      </c>
      <c r="D41" s="11">
        <v>28.4</v>
      </c>
      <c r="E41" s="11">
        <f>29.3+5.2</f>
        <v>34.5</v>
      </c>
      <c r="F41" s="11">
        <f>30.1+5.5</f>
        <v>35.6</v>
      </c>
      <c r="G41" s="11">
        <v>5.0999999999999996</v>
      </c>
      <c r="H41" s="11">
        <v>4.9000000000000004</v>
      </c>
      <c r="I41" s="11">
        <v>94.8</v>
      </c>
      <c r="J41" s="11">
        <v>95.7</v>
      </c>
      <c r="K41" s="11">
        <v>5.6</v>
      </c>
      <c r="L41" s="11">
        <v>4.9000000000000004</v>
      </c>
    </row>
    <row r="42" spans="1:12" s="7" customFormat="1" ht="12.95" customHeight="1" x14ac:dyDescent="0.25">
      <c r="A42" s="17">
        <v>73</v>
      </c>
      <c r="B42" s="18" t="s">
        <v>32</v>
      </c>
      <c r="C42" s="11">
        <v>20.6</v>
      </c>
      <c r="D42" s="11">
        <v>20.7</v>
      </c>
      <c r="E42" s="11">
        <f>3+17.4</f>
        <v>20.399999999999999</v>
      </c>
      <c r="F42" s="11">
        <f>15.7+2.8</f>
        <v>18.5</v>
      </c>
      <c r="G42" s="11">
        <v>2.8</v>
      </c>
      <c r="H42" s="11">
        <v>2.4</v>
      </c>
      <c r="I42" s="11">
        <v>74.5</v>
      </c>
      <c r="J42" s="11">
        <v>75.099999999999994</v>
      </c>
      <c r="K42" s="11">
        <v>20.399999999999999</v>
      </c>
      <c r="L42" s="11">
        <v>13.5</v>
      </c>
    </row>
    <row r="43" spans="1:12" s="7" customFormat="1" ht="12.95" customHeight="1" x14ac:dyDescent="0.25">
      <c r="A43" s="17">
        <v>74</v>
      </c>
      <c r="B43" s="18" t="s">
        <v>81</v>
      </c>
      <c r="C43" s="11">
        <v>24.8</v>
      </c>
      <c r="D43" s="11">
        <v>21.9</v>
      </c>
      <c r="E43" s="11">
        <f>31.3+5.4</f>
        <v>36.700000000000003</v>
      </c>
      <c r="F43" s="11">
        <f>5.5+31.4</f>
        <v>36.9</v>
      </c>
      <c r="G43" s="11">
        <v>2.2000000000000002</v>
      </c>
      <c r="H43" s="11">
        <v>2.1</v>
      </c>
      <c r="I43" s="11">
        <v>91.8</v>
      </c>
      <c r="J43" s="11">
        <v>87.5</v>
      </c>
      <c r="K43" s="11">
        <v>5.8</v>
      </c>
      <c r="L43" s="11">
        <v>10</v>
      </c>
    </row>
    <row r="44" spans="1:12" s="7" customFormat="1" ht="12.95" customHeight="1" x14ac:dyDescent="0.25">
      <c r="A44" s="17">
        <v>80</v>
      </c>
      <c r="B44" s="18" t="s">
        <v>82</v>
      </c>
      <c r="C44" s="11">
        <v>3.4</v>
      </c>
      <c r="D44" s="11">
        <v>4.4000000000000004</v>
      </c>
      <c r="E44" s="11">
        <f>47+6.9</f>
        <v>53.9</v>
      </c>
      <c r="F44" s="11">
        <f>7.2+46.2</f>
        <v>53.400000000000006</v>
      </c>
      <c r="G44" s="11">
        <v>3.4</v>
      </c>
      <c r="H44" s="11">
        <v>3.3</v>
      </c>
      <c r="I44" s="11">
        <v>96.3</v>
      </c>
      <c r="J44" s="11">
        <v>95.9</v>
      </c>
      <c r="K44" s="11">
        <v>2.1</v>
      </c>
      <c r="L44" s="11">
        <v>4</v>
      </c>
    </row>
    <row r="45" spans="1:12" s="7" customFormat="1" ht="12.95" customHeight="1" x14ac:dyDescent="0.25">
      <c r="A45" s="17">
        <v>85</v>
      </c>
      <c r="B45" s="18" t="s">
        <v>83</v>
      </c>
      <c r="C45" s="11">
        <v>9.6999999999999993</v>
      </c>
      <c r="D45" s="11">
        <v>9.3000000000000007</v>
      </c>
      <c r="E45" s="11">
        <f>54.1+8.9</f>
        <v>63</v>
      </c>
      <c r="F45" s="11">
        <f>53.4+9.7</f>
        <v>63.099999999999994</v>
      </c>
      <c r="G45" s="11">
        <v>5</v>
      </c>
      <c r="H45" s="11">
        <v>3.7</v>
      </c>
      <c r="I45" s="11">
        <v>83.9</v>
      </c>
      <c r="J45" s="11">
        <v>85.5</v>
      </c>
      <c r="K45" s="11">
        <v>0.2</v>
      </c>
      <c r="L45" s="11">
        <v>0.6</v>
      </c>
    </row>
    <row r="46" spans="1:12" s="7" customFormat="1" ht="12.95" customHeight="1" x14ac:dyDescent="0.25">
      <c r="A46" s="17">
        <v>90</v>
      </c>
      <c r="B46" s="18" t="s">
        <v>84</v>
      </c>
      <c r="C46" s="11">
        <v>20</v>
      </c>
      <c r="D46" s="11">
        <v>19.100000000000001</v>
      </c>
      <c r="E46" s="11">
        <f>20.7+3.6</f>
        <v>24.3</v>
      </c>
      <c r="F46" s="11">
        <f>21.1+3.8</f>
        <v>24.900000000000002</v>
      </c>
      <c r="G46" s="11">
        <v>16.7</v>
      </c>
      <c r="H46" s="11">
        <v>16.2</v>
      </c>
      <c r="I46" s="11">
        <v>93.9</v>
      </c>
      <c r="J46" s="11">
        <v>92.9</v>
      </c>
      <c r="K46" s="11">
        <v>3.7</v>
      </c>
      <c r="L46" s="11">
        <v>3</v>
      </c>
    </row>
    <row r="47" spans="1:12" s="7" customFormat="1" ht="12.95" customHeight="1" x14ac:dyDescent="0.25">
      <c r="A47" s="17">
        <v>92</v>
      </c>
      <c r="B47" s="18" t="s">
        <v>85</v>
      </c>
      <c r="C47" s="11">
        <v>1.3</v>
      </c>
      <c r="D47" s="11">
        <v>1.9</v>
      </c>
      <c r="E47" s="11">
        <f>16.6+2.7</f>
        <v>19.3</v>
      </c>
      <c r="F47" s="11">
        <f>2.6+15.4</f>
        <v>18</v>
      </c>
      <c r="G47" s="11">
        <v>2.6</v>
      </c>
      <c r="H47" s="11">
        <v>2.1</v>
      </c>
      <c r="I47" s="11">
        <v>89.5</v>
      </c>
      <c r="J47" s="11">
        <v>89.5</v>
      </c>
      <c r="K47" s="11">
        <v>9.5</v>
      </c>
      <c r="L47" s="11">
        <v>8.5</v>
      </c>
    </row>
    <row r="48" spans="1:12" s="7" customFormat="1" ht="12.95" customHeight="1" x14ac:dyDescent="0.25">
      <c r="A48" s="17">
        <v>93</v>
      </c>
      <c r="B48" s="18" t="s">
        <v>86</v>
      </c>
      <c r="C48" s="11">
        <v>7.9</v>
      </c>
      <c r="D48" s="11">
        <v>7.8</v>
      </c>
      <c r="E48" s="11">
        <f>42.4+6.3</f>
        <v>48.699999999999996</v>
      </c>
      <c r="F48" s="11">
        <f>42.4+6.4</f>
        <v>48.8</v>
      </c>
      <c r="G48" s="11">
        <v>10.5</v>
      </c>
      <c r="H48" s="11">
        <v>10.8</v>
      </c>
      <c r="I48" s="11">
        <v>97</v>
      </c>
      <c r="J48" s="11">
        <v>96.6</v>
      </c>
      <c r="K48" s="11">
        <v>1.4</v>
      </c>
      <c r="L48" s="11">
        <v>2.1</v>
      </c>
    </row>
    <row r="49" spans="1:12" s="7" customFormat="1" ht="41.45" customHeight="1" x14ac:dyDescent="0.25">
      <c r="A49" s="26" t="s">
        <v>195</v>
      </c>
      <c r="B49" s="71" t="s">
        <v>194</v>
      </c>
      <c r="C49" s="23"/>
      <c r="D49" s="23"/>
      <c r="E49" s="23"/>
      <c r="F49" s="23"/>
      <c r="G49" s="23"/>
      <c r="H49" s="23"/>
      <c r="I49" s="23"/>
      <c r="J49" s="23"/>
      <c r="K49" s="23"/>
      <c r="L49" s="23"/>
    </row>
    <row r="50" spans="1:12" s="7" customFormat="1" ht="12.95" customHeight="1" x14ac:dyDescent="0.25">
      <c r="A50" s="7" t="s">
        <v>193</v>
      </c>
      <c r="B50" s="7" t="s">
        <v>204</v>
      </c>
    </row>
    <row r="51" spans="1:12" s="7" customFormat="1" ht="12.95" customHeight="1" x14ac:dyDescent="0.25">
      <c r="A51" s="7" t="s">
        <v>196</v>
      </c>
      <c r="B51" s="7" t="s">
        <v>202</v>
      </c>
    </row>
    <row r="52" spans="1:12" s="7" customFormat="1" ht="12.95" customHeight="1" x14ac:dyDescent="0.25">
      <c r="A52" s="7" t="s">
        <v>197</v>
      </c>
      <c r="B52" s="7" t="s">
        <v>203</v>
      </c>
    </row>
    <row r="53" spans="1:12" s="7" customFormat="1" ht="12.95" customHeight="1" x14ac:dyDescent="0.25">
      <c r="A53" s="7" t="s">
        <v>186</v>
      </c>
    </row>
    <row r="54" spans="1:12" s="7" customFormat="1" ht="12.95" customHeight="1" x14ac:dyDescent="0.25">
      <c r="A54" s="12" t="s">
        <v>174</v>
      </c>
    </row>
    <row r="55" spans="1:12" s="7" customFormat="1" ht="12.95" customHeight="1" x14ac:dyDescent="0.25"/>
    <row r="56" spans="1:12" s="7" customFormat="1" ht="12.95" customHeight="1" x14ac:dyDescent="0.25">
      <c r="A56" s="7" t="s">
        <v>187</v>
      </c>
    </row>
    <row r="57" spans="1:12" s="7" customFormat="1" ht="12.95" customHeight="1" x14ac:dyDescent="0.25">
      <c r="C57" s="13"/>
      <c r="D57" s="13"/>
    </row>
    <row r="58" spans="1:12" s="7" customFormat="1" ht="12.95" customHeight="1" x14ac:dyDescent="0.25">
      <c r="A58" s="12"/>
    </row>
    <row r="59" spans="1:12" s="7" customFormat="1" ht="12.95" customHeight="1" x14ac:dyDescent="0.25"/>
    <row r="60" spans="1:12" s="7" customFormat="1" ht="12.95" customHeight="1" x14ac:dyDescent="0.25"/>
    <row r="61" spans="1:12" s="7" customFormat="1" ht="12.95" customHeight="1" x14ac:dyDescent="0.25"/>
    <row r="62" spans="1:12" s="7" customFormat="1" ht="12.6" customHeight="1" x14ac:dyDescent="0.25"/>
    <row r="63" spans="1:12" s="7" customFormat="1" ht="12.6" customHeight="1" x14ac:dyDescent="0.25"/>
    <row r="64" spans="1:12" s="7" customFormat="1" ht="12.6" customHeight="1" x14ac:dyDescent="0.25"/>
    <row r="65" spans="1:10" s="7" customFormat="1" ht="12.6" customHeight="1" x14ac:dyDescent="0.25"/>
    <row r="66" spans="1:10" s="7" customFormat="1" ht="12.6" customHeight="1" x14ac:dyDescent="0.25"/>
    <row r="67" spans="1:10" ht="12.6" customHeight="1" x14ac:dyDescent="0.25">
      <c r="A67" s="7"/>
      <c r="B67" s="7"/>
      <c r="C67" s="7"/>
      <c r="D67" s="7"/>
      <c r="E67" s="7"/>
      <c r="F67" s="7"/>
      <c r="G67" s="7"/>
      <c r="H67" s="7"/>
      <c r="I67" s="7"/>
      <c r="J67" s="7"/>
    </row>
    <row r="68" spans="1:10" ht="12.6" customHeight="1" x14ac:dyDescent="0.25">
      <c r="A68" s="7"/>
      <c r="B68" s="7"/>
      <c r="C68" s="7"/>
      <c r="D68" s="7"/>
      <c r="E68" s="7"/>
      <c r="F68" s="7"/>
      <c r="G68" s="7"/>
      <c r="H68" s="7"/>
      <c r="I68" s="7"/>
      <c r="J68" s="7"/>
    </row>
    <row r="69" spans="1:10" ht="12.6" customHeight="1" x14ac:dyDescent="0.25">
      <c r="A69" s="7"/>
      <c r="B69" s="7"/>
      <c r="C69" s="7"/>
      <c r="D69" s="7"/>
      <c r="E69" s="7"/>
      <c r="F69" s="7"/>
      <c r="G69" s="7"/>
      <c r="H69" s="7"/>
      <c r="I69" s="7"/>
      <c r="J69" s="7"/>
    </row>
    <row r="70" spans="1:10" ht="12.6" customHeight="1" x14ac:dyDescent="0.25">
      <c r="A70" s="7"/>
      <c r="B70" s="7"/>
      <c r="C70" s="7"/>
      <c r="D70" s="7"/>
      <c r="E70" s="7"/>
      <c r="F70" s="7"/>
      <c r="G70" s="7"/>
      <c r="H70" s="7"/>
      <c r="I70" s="7"/>
      <c r="J70" s="7"/>
    </row>
    <row r="71" spans="1:10" ht="12.6" customHeight="1" x14ac:dyDescent="0.25">
      <c r="A71" s="7"/>
      <c r="B71" s="7"/>
      <c r="C71" s="7"/>
      <c r="D71" s="7"/>
      <c r="E71" s="7"/>
      <c r="F71" s="7"/>
      <c r="G71" s="7"/>
      <c r="H71" s="7"/>
      <c r="I71" s="7"/>
      <c r="J71" s="7"/>
    </row>
    <row r="72" spans="1:10" ht="12.6" customHeight="1" x14ac:dyDescent="0.25">
      <c r="A72" s="10"/>
      <c r="B72" s="7"/>
      <c r="C72" s="7"/>
      <c r="D72" s="7"/>
      <c r="E72" s="7"/>
      <c r="F72" s="7"/>
      <c r="G72" s="7"/>
      <c r="H72" s="7"/>
      <c r="I72" s="7"/>
      <c r="J72" s="7"/>
    </row>
    <row r="73" spans="1:10" ht="12.6" customHeight="1" x14ac:dyDescent="0.25">
      <c r="A73" s="7"/>
      <c r="B73" s="7"/>
      <c r="C73" s="7"/>
      <c r="D73" s="7"/>
      <c r="E73" s="7"/>
      <c r="F73" s="7"/>
      <c r="G73" s="7"/>
      <c r="H73" s="7"/>
      <c r="I73" s="7"/>
      <c r="J73" s="7"/>
    </row>
    <row r="74" spans="1:10" ht="12.6" customHeight="1" x14ac:dyDescent="0.25">
      <c r="A74" s="7"/>
      <c r="B74" s="7"/>
      <c r="C74" s="7"/>
      <c r="D74" s="7"/>
      <c r="E74" s="7"/>
      <c r="F74" s="7"/>
      <c r="G74" s="7"/>
      <c r="H74" s="7"/>
      <c r="I74" s="7"/>
      <c r="J74" s="7"/>
    </row>
    <row r="75" spans="1:10" ht="12.6" customHeight="1" x14ac:dyDescent="0.25">
      <c r="A75" s="7"/>
      <c r="B75" s="7"/>
      <c r="C75" s="7"/>
      <c r="D75" s="7"/>
      <c r="E75" s="7"/>
      <c r="F75" s="7"/>
      <c r="G75" s="7"/>
      <c r="H75" s="7"/>
      <c r="I75" s="7"/>
      <c r="J75" s="7"/>
    </row>
    <row r="76" spans="1:10" ht="12.6" customHeight="1" x14ac:dyDescent="0.25">
      <c r="A76" s="7"/>
      <c r="B76" s="7"/>
      <c r="C76" s="7"/>
      <c r="D76" s="7"/>
      <c r="E76" s="7"/>
      <c r="F76" s="7"/>
      <c r="G76" s="7"/>
      <c r="H76" s="7"/>
      <c r="I76" s="7"/>
      <c r="J76" s="7"/>
    </row>
    <row r="77" spans="1:10" ht="12.6" customHeight="1" x14ac:dyDescent="0.25">
      <c r="A77" s="7"/>
      <c r="B77" s="7"/>
      <c r="C77" s="7"/>
      <c r="D77" s="7"/>
      <c r="E77" s="7"/>
      <c r="F77" s="7"/>
      <c r="G77" s="7"/>
      <c r="H77" s="7"/>
      <c r="I77" s="7"/>
      <c r="J77" s="7"/>
    </row>
    <row r="78" spans="1:10" ht="12.6" customHeight="1" x14ac:dyDescent="0.25">
      <c r="A78" s="7"/>
      <c r="B78" s="7"/>
      <c r="C78" s="7"/>
      <c r="D78" s="7"/>
      <c r="E78" s="7"/>
      <c r="F78" s="7"/>
      <c r="G78" s="7"/>
      <c r="H78" s="7"/>
      <c r="I78" s="7"/>
      <c r="J78" s="7"/>
    </row>
    <row r="79" spans="1:10" ht="12.6" customHeight="1" x14ac:dyDescent="0.25">
      <c r="A79" s="7"/>
      <c r="B79" s="7"/>
      <c r="C79" s="7"/>
      <c r="D79" s="7"/>
      <c r="E79" s="7"/>
      <c r="F79" s="7"/>
      <c r="G79" s="7"/>
      <c r="H79" s="7"/>
      <c r="I79" s="7"/>
      <c r="J79" s="7"/>
    </row>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row r="86" spans="1:10" ht="12.6" customHeight="1" x14ac:dyDescent="0.25">
      <c r="A86" s="7"/>
      <c r="B86" s="7"/>
      <c r="C86" s="7"/>
      <c r="D86" s="7"/>
      <c r="E86" s="7"/>
      <c r="F86" s="7"/>
      <c r="G86" s="7"/>
      <c r="H86" s="7"/>
      <c r="I86" s="7"/>
      <c r="J86" s="7"/>
    </row>
  </sheetData>
  <phoneticPr fontId="0" type="noConversion"/>
  <pageMargins left="0.39370078740157483" right="0.39370078740157483" top="0.39370078740157483" bottom="0.39370078740157483" header="0.51181102362204722" footer="0.51181102362204722"/>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E69C5-1711-4670-B7C0-F58DC47894C9}">
  <sheetPr>
    <pageSetUpPr fitToPage="1"/>
  </sheetPr>
  <dimension ref="A1:J93"/>
  <sheetViews>
    <sheetView zoomScale="120" zoomScaleNormal="120" workbookViewId="0">
      <pane xSplit="2" ySplit="5" topLeftCell="C6" activePane="bottomRight" state="frozen"/>
      <selection activeCell="B72" sqref="B72"/>
      <selection pane="topRight" activeCell="B72" sqref="B72"/>
      <selection pane="bottomLeft" activeCell="B72" sqref="B72"/>
      <selection pane="bottomRight" activeCell="B16" sqref="B16"/>
    </sheetView>
  </sheetViews>
  <sheetFormatPr baseColWidth="10" defaultColWidth="11" defaultRowHeight="12.6" customHeight="1" x14ac:dyDescent="0.25"/>
  <cols>
    <col min="1" max="1" width="4" style="58" customWidth="1"/>
    <col min="2" max="2" width="70.5" style="58" customWidth="1"/>
    <col min="3" max="10" width="6.625" style="58" customWidth="1"/>
    <col min="11" max="16384" width="11" style="58"/>
  </cols>
  <sheetData>
    <row r="1" spans="1:10" ht="12.95" customHeight="1" x14ac:dyDescent="0.25">
      <c r="A1" s="1" t="s">
        <v>134</v>
      </c>
      <c r="B1" s="1"/>
      <c r="J1" s="3" t="s">
        <v>152</v>
      </c>
    </row>
    <row r="2" spans="1:10" ht="12.95" customHeight="1" x14ac:dyDescent="0.25">
      <c r="A2" s="1" t="s">
        <v>206</v>
      </c>
      <c r="B2" s="2"/>
      <c r="E2" s="74"/>
      <c r="F2" s="74"/>
    </row>
    <row r="3" spans="1:10" s="45" customFormat="1" ht="36.75" customHeight="1" x14ac:dyDescent="0.25">
      <c r="A3" s="26" t="s">
        <v>184</v>
      </c>
      <c r="B3" s="26"/>
      <c r="C3" s="120" t="s">
        <v>190</v>
      </c>
      <c r="D3" s="121"/>
      <c r="E3" s="124" t="s">
        <v>189</v>
      </c>
      <c r="F3" s="125"/>
      <c r="G3" s="120" t="s">
        <v>191</v>
      </c>
      <c r="H3" s="125"/>
      <c r="I3" s="24" t="s">
        <v>188</v>
      </c>
      <c r="J3" s="25"/>
    </row>
    <row r="4" spans="1:10" s="7" customFormat="1" ht="12.95" customHeight="1" x14ac:dyDescent="0.25">
      <c r="A4" s="8"/>
      <c r="B4" s="8"/>
      <c r="C4" s="122"/>
      <c r="D4" s="123"/>
      <c r="E4" s="122"/>
      <c r="F4" s="126"/>
      <c r="G4" s="122"/>
      <c r="H4" s="126"/>
      <c r="I4" s="61"/>
      <c r="J4" s="62"/>
    </row>
    <row r="5" spans="1:10" s="7" customFormat="1" ht="12.95" customHeight="1" x14ac:dyDescent="0.25">
      <c r="A5" s="9"/>
      <c r="B5" s="9"/>
      <c r="C5" s="63">
        <v>2021</v>
      </c>
      <c r="D5" s="72">
        <v>2022</v>
      </c>
      <c r="E5" s="63">
        <v>2021</v>
      </c>
      <c r="F5" s="72">
        <v>2022</v>
      </c>
      <c r="G5" s="63">
        <v>2021</v>
      </c>
      <c r="H5" s="72">
        <v>2022</v>
      </c>
      <c r="I5" s="63">
        <v>2021</v>
      </c>
      <c r="J5" s="72">
        <v>2022</v>
      </c>
    </row>
    <row r="6" spans="1:10" s="8" customFormat="1" ht="12.95" customHeight="1" x14ac:dyDescent="0.25">
      <c r="A6" s="66" t="s">
        <v>41</v>
      </c>
      <c r="B6" s="67"/>
      <c r="C6" s="68"/>
      <c r="D6" s="68"/>
      <c r="E6" s="68"/>
      <c r="F6" s="68"/>
      <c r="G6" s="68"/>
      <c r="H6" s="68"/>
      <c r="I6" s="68"/>
      <c r="J6" s="68"/>
    </row>
    <row r="7" spans="1:10" s="8" customFormat="1" ht="12.95" customHeight="1" x14ac:dyDescent="0.25">
      <c r="A7" s="69">
        <v>8</v>
      </c>
      <c r="B7" s="69" t="s">
        <v>52</v>
      </c>
      <c r="C7" s="83">
        <v>45.3</v>
      </c>
      <c r="D7" s="83">
        <v>45</v>
      </c>
      <c r="E7" s="83">
        <v>22.5</v>
      </c>
      <c r="F7" s="81">
        <v>22.3</v>
      </c>
      <c r="G7" s="83">
        <v>19.8</v>
      </c>
      <c r="H7" s="83">
        <v>21.4</v>
      </c>
      <c r="I7" s="83">
        <v>93.4</v>
      </c>
      <c r="J7" s="83">
        <v>93.5</v>
      </c>
    </row>
    <row r="8" spans="1:10" s="7" customFormat="1" ht="12.95" customHeight="1" x14ac:dyDescent="0.25">
      <c r="A8" s="69">
        <v>10</v>
      </c>
      <c r="B8" s="69" t="s">
        <v>90</v>
      </c>
      <c r="C8" s="83">
        <v>60.4</v>
      </c>
      <c r="D8" s="83">
        <v>62.5</v>
      </c>
      <c r="E8" s="83">
        <v>13.9</v>
      </c>
      <c r="F8" s="81">
        <v>14.2</v>
      </c>
      <c r="G8" s="83">
        <v>16.2</v>
      </c>
      <c r="H8" s="83">
        <v>16.600000000000001</v>
      </c>
      <c r="I8" s="83">
        <v>97.6</v>
      </c>
      <c r="J8" s="83">
        <v>97.1</v>
      </c>
    </row>
    <row r="9" spans="1:10" s="7" customFormat="1" ht="12.95" customHeight="1" x14ac:dyDescent="0.25">
      <c r="A9" s="69">
        <v>11</v>
      </c>
      <c r="B9" s="69" t="s">
        <v>91</v>
      </c>
      <c r="C9" s="83">
        <v>42.9</v>
      </c>
      <c r="D9" s="83">
        <v>44.4</v>
      </c>
      <c r="E9" s="83">
        <v>23.7</v>
      </c>
      <c r="F9" s="81">
        <v>21.6</v>
      </c>
      <c r="G9" s="83">
        <v>23.3</v>
      </c>
      <c r="H9" s="83">
        <v>24.3</v>
      </c>
      <c r="I9" s="83">
        <v>97.7</v>
      </c>
      <c r="J9" s="83">
        <v>97</v>
      </c>
    </row>
    <row r="10" spans="1:10" s="7" customFormat="1" ht="12.95" customHeight="1" x14ac:dyDescent="0.25">
      <c r="A10" s="69">
        <v>13</v>
      </c>
      <c r="B10" s="69" t="s">
        <v>54</v>
      </c>
      <c r="C10" s="83">
        <v>42.4</v>
      </c>
      <c r="D10" s="83">
        <v>43.5</v>
      </c>
      <c r="E10" s="83">
        <v>36.700000000000003</v>
      </c>
      <c r="F10" s="81">
        <v>35.700000000000003</v>
      </c>
      <c r="G10" s="83">
        <v>12.9</v>
      </c>
      <c r="H10" s="83">
        <v>13.3</v>
      </c>
      <c r="I10" s="83">
        <v>93.3</v>
      </c>
      <c r="J10" s="83">
        <v>93.8</v>
      </c>
    </row>
    <row r="11" spans="1:10" s="7" customFormat="1" ht="12.95" customHeight="1" x14ac:dyDescent="0.25">
      <c r="A11" s="69">
        <v>14</v>
      </c>
      <c r="B11" s="69" t="s">
        <v>92</v>
      </c>
      <c r="C11" s="83">
        <v>65.099999999999994</v>
      </c>
      <c r="D11" s="83">
        <v>64.400000000000006</v>
      </c>
      <c r="E11" s="83">
        <v>20</v>
      </c>
      <c r="F11" s="81">
        <v>18.7</v>
      </c>
      <c r="G11" s="83">
        <v>9.6</v>
      </c>
      <c r="H11" s="83">
        <v>9.6999999999999993</v>
      </c>
      <c r="I11" s="83">
        <v>96.7</v>
      </c>
      <c r="J11" s="83">
        <v>96.4</v>
      </c>
    </row>
    <row r="12" spans="1:10" s="7" customFormat="1" ht="12.95" customHeight="1" x14ac:dyDescent="0.25">
      <c r="A12" s="69">
        <v>16</v>
      </c>
      <c r="B12" s="69" t="s">
        <v>93</v>
      </c>
      <c r="C12" s="83">
        <v>53.7</v>
      </c>
      <c r="D12" s="83">
        <v>54.5</v>
      </c>
      <c r="E12" s="83">
        <v>26.9</v>
      </c>
      <c r="F12" s="81">
        <v>25.6</v>
      </c>
      <c r="G12" s="83">
        <v>10.3</v>
      </c>
      <c r="H12" s="83">
        <v>11</v>
      </c>
      <c r="I12" s="83">
        <v>95.3</v>
      </c>
      <c r="J12" s="83">
        <v>95.9</v>
      </c>
    </row>
    <row r="13" spans="1:10" s="7" customFormat="1" ht="12.95" customHeight="1" x14ac:dyDescent="0.25">
      <c r="A13" s="69">
        <v>17</v>
      </c>
      <c r="B13" s="69" t="s">
        <v>58</v>
      </c>
      <c r="C13" s="83">
        <v>51.7</v>
      </c>
      <c r="D13" s="83">
        <v>57.1</v>
      </c>
      <c r="E13" s="83">
        <v>20.100000000000001</v>
      </c>
      <c r="F13" s="81">
        <v>19.600000000000001</v>
      </c>
      <c r="G13" s="83">
        <v>13</v>
      </c>
      <c r="H13" s="83">
        <v>14.8</v>
      </c>
      <c r="I13" s="83">
        <v>93.6</v>
      </c>
      <c r="J13" s="83">
        <v>96.4</v>
      </c>
    </row>
    <row r="14" spans="1:10" s="7" customFormat="1" ht="12.95" customHeight="1" x14ac:dyDescent="0.25">
      <c r="A14" s="69">
        <v>18</v>
      </c>
      <c r="B14" s="69" t="s">
        <v>94</v>
      </c>
      <c r="C14" s="83">
        <v>46.6</v>
      </c>
      <c r="D14" s="83">
        <v>50.9</v>
      </c>
      <c r="E14" s="83">
        <v>33.4</v>
      </c>
      <c r="F14" s="81">
        <v>30.3</v>
      </c>
      <c r="G14" s="83">
        <v>13.3</v>
      </c>
      <c r="H14" s="83">
        <v>12.9</v>
      </c>
      <c r="I14" s="83">
        <v>96</v>
      </c>
      <c r="J14" s="83">
        <v>97.7</v>
      </c>
    </row>
    <row r="15" spans="1:10" s="7" customFormat="1" ht="12.95" customHeight="1" x14ac:dyDescent="0.25">
      <c r="A15" s="69">
        <v>20</v>
      </c>
      <c r="B15" s="69" t="s">
        <v>60</v>
      </c>
      <c r="C15" s="83">
        <v>53.8</v>
      </c>
      <c r="D15" s="83">
        <v>57</v>
      </c>
      <c r="E15" s="83">
        <v>10.3</v>
      </c>
      <c r="F15" s="81">
        <v>9.3000000000000007</v>
      </c>
      <c r="G15" s="83">
        <v>22.2</v>
      </c>
      <c r="H15" s="83">
        <v>20.8</v>
      </c>
      <c r="I15" s="83">
        <v>89.6</v>
      </c>
      <c r="J15" s="83">
        <v>92.4</v>
      </c>
    </row>
    <row r="16" spans="1:10" s="7" customFormat="1" ht="12.95" customHeight="1" x14ac:dyDescent="0.25">
      <c r="A16" s="69">
        <v>21</v>
      </c>
      <c r="B16" s="69" t="s">
        <v>95</v>
      </c>
      <c r="C16" s="83">
        <v>32.299999999999997</v>
      </c>
      <c r="D16" s="83">
        <v>38.700000000000003</v>
      </c>
      <c r="E16" s="83">
        <v>6.6</v>
      </c>
      <c r="F16" s="81">
        <v>7.3</v>
      </c>
      <c r="G16" s="83">
        <v>24.6</v>
      </c>
      <c r="H16" s="83">
        <v>30.3</v>
      </c>
      <c r="I16" s="83">
        <v>58.7</v>
      </c>
      <c r="J16" s="83">
        <v>71.400000000000006</v>
      </c>
    </row>
    <row r="17" spans="1:10" s="7" customFormat="1" ht="12.95" customHeight="1" x14ac:dyDescent="0.25">
      <c r="A17" s="69">
        <v>22</v>
      </c>
      <c r="B17" s="69" t="s">
        <v>6</v>
      </c>
      <c r="C17" s="83">
        <v>51.7</v>
      </c>
      <c r="D17" s="83">
        <v>52.6</v>
      </c>
      <c r="E17" s="83">
        <v>26.1</v>
      </c>
      <c r="F17" s="81">
        <v>25.1</v>
      </c>
      <c r="G17" s="83">
        <v>13</v>
      </c>
      <c r="H17" s="83">
        <v>13.6</v>
      </c>
      <c r="I17" s="83">
        <v>93.3</v>
      </c>
      <c r="J17" s="83">
        <v>93.6</v>
      </c>
    </row>
    <row r="18" spans="1:10" s="7" customFormat="1" ht="12.95" customHeight="1" x14ac:dyDescent="0.25">
      <c r="A18" s="69">
        <v>23</v>
      </c>
      <c r="B18" s="69" t="s">
        <v>96</v>
      </c>
      <c r="C18" s="83">
        <v>47.3</v>
      </c>
      <c r="D18" s="83">
        <v>47.6</v>
      </c>
      <c r="E18" s="83">
        <v>26.9</v>
      </c>
      <c r="F18" s="81">
        <v>26.1</v>
      </c>
      <c r="G18" s="83">
        <v>15.9</v>
      </c>
      <c r="H18" s="83">
        <v>17.100000000000001</v>
      </c>
      <c r="I18" s="83">
        <v>95.3</v>
      </c>
      <c r="J18" s="83">
        <v>94.3</v>
      </c>
    </row>
    <row r="19" spans="1:10" s="7" customFormat="1" ht="12.95" customHeight="1" x14ac:dyDescent="0.25">
      <c r="A19" s="69">
        <v>24</v>
      </c>
      <c r="B19" s="69" t="s">
        <v>62</v>
      </c>
      <c r="C19" s="83">
        <v>62.6</v>
      </c>
      <c r="D19" s="83">
        <v>65</v>
      </c>
      <c r="E19" s="83">
        <v>18.899999999999999</v>
      </c>
      <c r="F19" s="81">
        <v>16.5</v>
      </c>
      <c r="G19" s="83">
        <v>10.8</v>
      </c>
      <c r="H19" s="83">
        <v>11.1</v>
      </c>
      <c r="I19" s="83">
        <v>95.5</v>
      </c>
      <c r="J19" s="83">
        <v>96.2</v>
      </c>
    </row>
    <row r="20" spans="1:10" s="7" customFormat="1" ht="12.95" customHeight="1" x14ac:dyDescent="0.25">
      <c r="A20" s="69">
        <v>25</v>
      </c>
      <c r="B20" s="69" t="s">
        <v>20</v>
      </c>
      <c r="C20" s="83">
        <v>45.3</v>
      </c>
      <c r="D20" s="83">
        <v>47.1</v>
      </c>
      <c r="E20" s="83">
        <v>32.5</v>
      </c>
      <c r="F20" s="81">
        <v>30.5</v>
      </c>
      <c r="G20" s="83">
        <v>13.1</v>
      </c>
      <c r="H20" s="83">
        <v>12.4</v>
      </c>
      <c r="I20" s="83">
        <v>94.8</v>
      </c>
      <c r="J20" s="83">
        <v>96</v>
      </c>
    </row>
    <row r="21" spans="1:10" s="7" customFormat="1" ht="12.95" customHeight="1" x14ac:dyDescent="0.25">
      <c r="A21" s="69">
        <v>26</v>
      </c>
      <c r="B21" s="69" t="s">
        <v>97</v>
      </c>
      <c r="C21" s="83">
        <v>54.3</v>
      </c>
      <c r="D21" s="83">
        <v>53.8</v>
      </c>
      <c r="E21" s="83">
        <v>16.100000000000001</v>
      </c>
      <c r="F21" s="81">
        <v>15.8</v>
      </c>
      <c r="G21" s="83">
        <v>18.5</v>
      </c>
      <c r="H21" s="83">
        <v>18.2</v>
      </c>
      <c r="I21" s="83">
        <v>89.7</v>
      </c>
      <c r="J21" s="83">
        <v>93.8</v>
      </c>
    </row>
    <row r="22" spans="1:10" s="7" customFormat="1" ht="12.95" customHeight="1" x14ac:dyDescent="0.25">
      <c r="A22" s="69">
        <v>27</v>
      </c>
      <c r="B22" s="69" t="s">
        <v>98</v>
      </c>
      <c r="C22" s="83">
        <v>73.900000000000006</v>
      </c>
      <c r="D22" s="83">
        <v>73.3</v>
      </c>
      <c r="E22" s="83">
        <v>13.2</v>
      </c>
      <c r="F22" s="81">
        <v>11.9</v>
      </c>
      <c r="G22" s="83">
        <v>8.1999999999999993</v>
      </c>
      <c r="H22" s="83">
        <v>6.8</v>
      </c>
      <c r="I22" s="83">
        <v>95.2</v>
      </c>
      <c r="J22" s="83">
        <v>96.1</v>
      </c>
    </row>
    <row r="23" spans="1:10" s="7" customFormat="1" ht="12.95" customHeight="1" x14ac:dyDescent="0.25">
      <c r="A23" s="69">
        <v>28</v>
      </c>
      <c r="B23" s="69" t="s">
        <v>1</v>
      </c>
      <c r="C23" s="83">
        <v>52.9</v>
      </c>
      <c r="D23" s="83">
        <v>53.1</v>
      </c>
      <c r="E23" s="83">
        <v>26.7</v>
      </c>
      <c r="F23" s="81">
        <v>25.2</v>
      </c>
      <c r="G23" s="83">
        <v>13.4</v>
      </c>
      <c r="H23" s="83">
        <v>13.9</v>
      </c>
      <c r="I23" s="83">
        <v>93.5</v>
      </c>
      <c r="J23" s="83">
        <v>91.5</v>
      </c>
    </row>
    <row r="24" spans="1:10" s="8" customFormat="1" ht="12.95" customHeight="1" x14ac:dyDescent="0.25">
      <c r="A24" s="69">
        <v>29</v>
      </c>
      <c r="B24" s="69" t="s">
        <v>67</v>
      </c>
      <c r="C24" s="83">
        <v>61.2</v>
      </c>
      <c r="D24" s="83">
        <v>59.5</v>
      </c>
      <c r="E24" s="83">
        <v>19.5</v>
      </c>
      <c r="F24" s="81">
        <v>20.6</v>
      </c>
      <c r="G24" s="83">
        <v>12.2</v>
      </c>
      <c r="H24" s="83">
        <v>12.7</v>
      </c>
      <c r="I24" s="83">
        <v>97.8</v>
      </c>
      <c r="J24" s="83">
        <v>96.5</v>
      </c>
    </row>
    <row r="25" spans="1:10" s="7" customFormat="1" ht="12.95" customHeight="1" x14ac:dyDescent="0.25">
      <c r="A25" s="69">
        <v>30</v>
      </c>
      <c r="B25" s="69" t="s">
        <v>68</v>
      </c>
      <c r="C25" s="83">
        <v>66.900000000000006</v>
      </c>
      <c r="D25" s="83">
        <v>63.7</v>
      </c>
      <c r="E25" s="83">
        <v>18</v>
      </c>
      <c r="F25" s="81">
        <v>19.600000000000001</v>
      </c>
      <c r="G25" s="83">
        <v>7.6</v>
      </c>
      <c r="H25" s="83">
        <v>7.4</v>
      </c>
      <c r="I25" s="83">
        <v>96.9</v>
      </c>
      <c r="J25" s="83">
        <v>96.1</v>
      </c>
    </row>
    <row r="26" spans="1:10" s="7" customFormat="1" ht="12.95" customHeight="1" x14ac:dyDescent="0.25">
      <c r="A26" s="69">
        <v>31</v>
      </c>
      <c r="B26" s="69" t="s">
        <v>99</v>
      </c>
      <c r="C26" s="83">
        <v>47.8</v>
      </c>
      <c r="D26" s="83">
        <v>49</v>
      </c>
      <c r="E26" s="83">
        <v>32.4</v>
      </c>
      <c r="F26" s="81">
        <v>32</v>
      </c>
      <c r="G26" s="83">
        <v>11.8</v>
      </c>
      <c r="H26" s="83">
        <v>11.6</v>
      </c>
      <c r="I26" s="83">
        <v>96.6</v>
      </c>
      <c r="J26" s="83">
        <v>96.8</v>
      </c>
    </row>
    <row r="27" spans="1:10" s="7" customFormat="1" ht="12.95" customHeight="1" x14ac:dyDescent="0.25">
      <c r="A27" s="69">
        <v>32</v>
      </c>
      <c r="B27" s="69" t="s">
        <v>100</v>
      </c>
      <c r="C27" s="83">
        <v>46.9</v>
      </c>
      <c r="D27" s="83">
        <v>48</v>
      </c>
      <c r="E27" s="83">
        <v>13.9</v>
      </c>
      <c r="F27" s="81">
        <v>13.5</v>
      </c>
      <c r="G27" s="83">
        <v>16.100000000000001</v>
      </c>
      <c r="H27" s="83">
        <v>14.7</v>
      </c>
      <c r="I27" s="83">
        <v>95.6</v>
      </c>
      <c r="J27" s="83">
        <v>92</v>
      </c>
    </row>
    <row r="28" spans="1:10" s="7" customFormat="1" ht="12.95" customHeight="1" x14ac:dyDescent="0.25">
      <c r="A28" s="69">
        <v>33</v>
      </c>
      <c r="B28" s="69" t="s">
        <v>137</v>
      </c>
      <c r="C28" s="83">
        <v>50.1</v>
      </c>
      <c r="D28" s="83">
        <v>51.7</v>
      </c>
      <c r="E28" s="83">
        <v>31</v>
      </c>
      <c r="F28" s="81">
        <v>29.1</v>
      </c>
      <c r="G28" s="83">
        <v>11.3</v>
      </c>
      <c r="H28" s="83">
        <v>11.1</v>
      </c>
      <c r="I28" s="83">
        <v>97</v>
      </c>
      <c r="J28" s="83">
        <v>96.4</v>
      </c>
    </row>
    <row r="29" spans="1:10" s="7" customFormat="1" ht="12.95" customHeight="1" x14ac:dyDescent="0.25">
      <c r="A29" s="69">
        <v>35</v>
      </c>
      <c r="B29" s="69" t="s">
        <v>39</v>
      </c>
      <c r="C29" s="83">
        <v>80.900000000000006</v>
      </c>
      <c r="D29" s="83">
        <v>77.3</v>
      </c>
      <c r="E29" s="83">
        <v>5.9</v>
      </c>
      <c r="F29" s="81">
        <v>5.3</v>
      </c>
      <c r="G29" s="83">
        <v>4.2</v>
      </c>
      <c r="H29" s="83">
        <v>3.7</v>
      </c>
      <c r="I29" s="83">
        <v>92.3</v>
      </c>
      <c r="J29" s="83">
        <v>88.4</v>
      </c>
    </row>
    <row r="30" spans="1:10" s="7" customFormat="1" ht="12.95" customHeight="1" x14ac:dyDescent="0.25">
      <c r="A30" s="69">
        <v>36</v>
      </c>
      <c r="B30" s="69" t="s">
        <v>102</v>
      </c>
      <c r="C30" s="83">
        <v>47.2</v>
      </c>
      <c r="D30" s="83">
        <v>51.6</v>
      </c>
      <c r="E30" s="83">
        <v>24.9</v>
      </c>
      <c r="F30" s="81">
        <v>21.5</v>
      </c>
      <c r="G30" s="83">
        <v>13</v>
      </c>
      <c r="H30" s="83">
        <v>13.3</v>
      </c>
      <c r="I30" s="83">
        <v>93.5</v>
      </c>
      <c r="J30" s="83">
        <v>93.6</v>
      </c>
    </row>
    <row r="31" spans="1:10" s="7" customFormat="1" ht="12.95" customHeight="1" x14ac:dyDescent="0.25">
      <c r="A31" s="69">
        <v>37</v>
      </c>
      <c r="B31" s="69" t="s">
        <v>103</v>
      </c>
      <c r="C31" s="83">
        <v>19.2</v>
      </c>
      <c r="D31" s="83">
        <v>20.100000000000001</v>
      </c>
      <c r="E31" s="83">
        <v>41.9</v>
      </c>
      <c r="F31" s="81">
        <v>41.6</v>
      </c>
      <c r="G31" s="83">
        <v>20.7</v>
      </c>
      <c r="H31" s="83">
        <v>20.8</v>
      </c>
      <c r="I31" s="83">
        <v>96.9</v>
      </c>
      <c r="J31" s="83">
        <v>96.4</v>
      </c>
    </row>
    <row r="32" spans="1:10" s="7" customFormat="1" ht="12.95" customHeight="1" x14ac:dyDescent="0.25">
      <c r="A32" s="69">
        <v>38</v>
      </c>
      <c r="B32" s="69" t="s">
        <v>104</v>
      </c>
      <c r="C32" s="83">
        <v>56.6</v>
      </c>
      <c r="D32" s="83">
        <v>55.4</v>
      </c>
      <c r="E32" s="83">
        <v>16.3</v>
      </c>
      <c r="F32" s="81">
        <v>16.2</v>
      </c>
      <c r="G32" s="83">
        <v>14.8</v>
      </c>
      <c r="H32" s="83">
        <v>15.9</v>
      </c>
      <c r="I32" s="83">
        <v>95.9</v>
      </c>
      <c r="J32" s="83">
        <v>96.4</v>
      </c>
    </row>
    <row r="33" spans="1:10" s="7" customFormat="1" ht="12.95" customHeight="1" x14ac:dyDescent="0.25">
      <c r="A33" s="69">
        <v>41</v>
      </c>
      <c r="B33" s="69" t="s">
        <v>105</v>
      </c>
      <c r="C33" s="83">
        <v>60.9</v>
      </c>
      <c r="D33" s="83">
        <v>60.3</v>
      </c>
      <c r="E33" s="83">
        <v>24.9</v>
      </c>
      <c r="F33" s="81">
        <v>24.7</v>
      </c>
      <c r="G33" s="83">
        <v>6.8</v>
      </c>
      <c r="H33" s="83">
        <v>7.3</v>
      </c>
      <c r="I33" s="83">
        <v>96</v>
      </c>
      <c r="J33" s="83">
        <v>93.8</v>
      </c>
    </row>
    <row r="34" spans="1:10" s="7" customFormat="1" ht="12.95" customHeight="1" x14ac:dyDescent="0.25">
      <c r="A34" s="69">
        <v>42</v>
      </c>
      <c r="B34" s="69" t="s">
        <v>106</v>
      </c>
      <c r="C34" s="83">
        <v>35.1</v>
      </c>
      <c r="D34" s="83">
        <v>36.700000000000003</v>
      </c>
      <c r="E34" s="83">
        <v>38.6</v>
      </c>
      <c r="F34" s="81">
        <v>37.700000000000003</v>
      </c>
      <c r="G34" s="83">
        <v>13.9</v>
      </c>
      <c r="H34" s="83">
        <v>13.6</v>
      </c>
      <c r="I34" s="83">
        <v>95.7</v>
      </c>
      <c r="J34" s="83">
        <v>94.2</v>
      </c>
    </row>
    <row r="35" spans="1:10" s="7" customFormat="1" ht="12.95" customHeight="1" x14ac:dyDescent="0.25">
      <c r="A35" s="69">
        <v>43</v>
      </c>
      <c r="B35" s="69" t="s">
        <v>107</v>
      </c>
      <c r="C35" s="83">
        <v>46</v>
      </c>
      <c r="D35" s="83">
        <v>46.5</v>
      </c>
      <c r="E35" s="83">
        <v>36.700000000000003</v>
      </c>
      <c r="F35" s="81">
        <v>35.200000000000003</v>
      </c>
      <c r="G35" s="83">
        <v>9.6</v>
      </c>
      <c r="H35" s="83">
        <v>9.5</v>
      </c>
      <c r="I35" s="83">
        <v>96.7</v>
      </c>
      <c r="J35" s="83">
        <v>97.3</v>
      </c>
    </row>
    <row r="36" spans="1:10" s="8" customFormat="1" ht="12.95" customHeight="1" x14ac:dyDescent="0.25">
      <c r="A36" s="66" t="s">
        <v>40</v>
      </c>
      <c r="B36" s="67"/>
      <c r="C36" s="68"/>
      <c r="D36" s="68"/>
      <c r="E36" s="68"/>
      <c r="F36" s="68"/>
      <c r="G36" s="68"/>
      <c r="H36" s="68"/>
      <c r="I36" s="68"/>
      <c r="J36" s="68"/>
    </row>
    <row r="37" spans="1:10" s="7" customFormat="1" ht="12.95" customHeight="1" x14ac:dyDescent="0.25">
      <c r="A37" s="69">
        <v>45</v>
      </c>
      <c r="B37" s="69" t="s">
        <v>109</v>
      </c>
      <c r="C37" s="83">
        <v>86.4</v>
      </c>
      <c r="D37" s="83">
        <v>87.1</v>
      </c>
      <c r="E37" s="83">
        <v>5.6</v>
      </c>
      <c r="F37" s="81">
        <v>5.5</v>
      </c>
      <c r="G37" s="83">
        <v>5.9</v>
      </c>
      <c r="H37" s="83">
        <v>5.8</v>
      </c>
      <c r="I37" s="83">
        <v>97.7</v>
      </c>
      <c r="J37" s="83">
        <v>97.8</v>
      </c>
    </row>
    <row r="38" spans="1:10" s="7" customFormat="1" ht="12.95" customHeight="1" x14ac:dyDescent="0.25">
      <c r="A38" s="69">
        <v>46</v>
      </c>
      <c r="B38" s="69" t="s">
        <v>110</v>
      </c>
      <c r="C38" s="83">
        <v>92.1</v>
      </c>
      <c r="D38" s="83">
        <v>92.6</v>
      </c>
      <c r="E38" s="83">
        <v>1.3</v>
      </c>
      <c r="F38" s="81">
        <v>1.1000000000000001</v>
      </c>
      <c r="G38" s="83">
        <v>4.0999999999999996</v>
      </c>
      <c r="H38" s="83">
        <v>3.5</v>
      </c>
      <c r="I38" s="83">
        <v>98.1</v>
      </c>
      <c r="J38" s="83">
        <v>98.1</v>
      </c>
    </row>
    <row r="39" spans="1:10" s="7" customFormat="1" ht="12.95" customHeight="1" x14ac:dyDescent="0.25">
      <c r="A39" s="69">
        <v>47</v>
      </c>
      <c r="B39" s="69" t="s">
        <v>111</v>
      </c>
      <c r="C39" s="83">
        <v>66</v>
      </c>
      <c r="D39" s="83">
        <v>65.7</v>
      </c>
      <c r="E39" s="83">
        <v>15.7</v>
      </c>
      <c r="F39" s="81">
        <v>15.9</v>
      </c>
      <c r="G39" s="83">
        <v>12.8</v>
      </c>
      <c r="H39" s="83">
        <v>13.4</v>
      </c>
      <c r="I39" s="83">
        <v>95.7</v>
      </c>
      <c r="J39" s="83">
        <v>95.9</v>
      </c>
    </row>
    <row r="40" spans="1:10" s="7" customFormat="1" ht="12.95" customHeight="1" x14ac:dyDescent="0.25">
      <c r="A40" s="69">
        <v>49</v>
      </c>
      <c r="B40" s="69" t="s">
        <v>112</v>
      </c>
      <c r="C40" s="83">
        <v>24.3</v>
      </c>
      <c r="D40" s="83">
        <v>25.6</v>
      </c>
      <c r="E40" s="83">
        <v>33.4</v>
      </c>
      <c r="F40" s="81">
        <v>30.7</v>
      </c>
      <c r="G40" s="83">
        <v>16.5</v>
      </c>
      <c r="H40" s="83">
        <v>15.7</v>
      </c>
      <c r="I40" s="83">
        <v>58.4</v>
      </c>
      <c r="J40" s="83">
        <v>60.8</v>
      </c>
    </row>
    <row r="41" spans="1:10" s="7" customFormat="1" ht="12.95" customHeight="1" x14ac:dyDescent="0.25">
      <c r="A41" s="69">
        <v>52</v>
      </c>
      <c r="B41" s="69" t="s">
        <v>113</v>
      </c>
      <c r="C41" s="83">
        <v>57.9</v>
      </c>
      <c r="D41" s="83">
        <v>63.4</v>
      </c>
      <c r="E41" s="83">
        <v>19</v>
      </c>
      <c r="F41" s="81">
        <v>16.2</v>
      </c>
      <c r="G41" s="83">
        <v>11.8</v>
      </c>
      <c r="H41" s="83">
        <v>10.6</v>
      </c>
      <c r="I41" s="83">
        <v>92.1</v>
      </c>
      <c r="J41" s="83">
        <v>92</v>
      </c>
    </row>
    <row r="42" spans="1:10" s="7" customFormat="1" ht="12.95" customHeight="1" x14ac:dyDescent="0.25">
      <c r="A42" s="69">
        <v>55</v>
      </c>
      <c r="B42" s="69" t="s">
        <v>114</v>
      </c>
      <c r="C42" s="83">
        <v>17.399999999999999</v>
      </c>
      <c r="D42" s="83">
        <v>19.399999999999999</v>
      </c>
      <c r="E42" s="83">
        <v>37.4</v>
      </c>
      <c r="F42" s="81">
        <v>38.200000000000003</v>
      </c>
      <c r="G42" s="83">
        <v>26.8</v>
      </c>
      <c r="H42" s="83">
        <v>27.3</v>
      </c>
      <c r="I42" s="83">
        <v>82.3</v>
      </c>
      <c r="J42" s="83">
        <v>91.7</v>
      </c>
    </row>
    <row r="43" spans="1:10" s="7" customFormat="1" ht="12.95" customHeight="1" x14ac:dyDescent="0.25">
      <c r="A43" s="69">
        <v>56</v>
      </c>
      <c r="B43" s="69" t="s">
        <v>115</v>
      </c>
      <c r="C43" s="83">
        <v>28.3</v>
      </c>
      <c r="D43" s="83">
        <v>34</v>
      </c>
      <c r="E43" s="83">
        <v>37.799999999999997</v>
      </c>
      <c r="F43" s="81">
        <v>37.799999999999997</v>
      </c>
      <c r="G43" s="83">
        <v>23.6</v>
      </c>
      <c r="H43" s="83">
        <v>22</v>
      </c>
      <c r="I43" s="83">
        <v>91.4</v>
      </c>
      <c r="J43" s="83">
        <v>96.6</v>
      </c>
    </row>
    <row r="44" spans="1:10" s="7" customFormat="1" ht="12.95" customHeight="1" x14ac:dyDescent="0.25">
      <c r="A44" s="69">
        <v>58</v>
      </c>
      <c r="B44" s="69" t="s">
        <v>116</v>
      </c>
      <c r="C44" s="83">
        <v>22.9</v>
      </c>
      <c r="D44" s="83">
        <v>23.4</v>
      </c>
      <c r="E44" s="83">
        <v>39.700000000000003</v>
      </c>
      <c r="F44" s="81">
        <v>39.700000000000003</v>
      </c>
      <c r="G44" s="83">
        <v>27.3</v>
      </c>
      <c r="H44" s="83">
        <v>28.7</v>
      </c>
      <c r="I44" s="83">
        <v>74.3</v>
      </c>
      <c r="J44" s="83">
        <v>78.2</v>
      </c>
    </row>
    <row r="45" spans="1:10" s="7" customFormat="1" ht="12.95" customHeight="1" x14ac:dyDescent="0.25">
      <c r="A45" s="69">
        <v>59</v>
      </c>
      <c r="B45" s="69" t="s">
        <v>138</v>
      </c>
      <c r="C45" s="83">
        <v>45.8</v>
      </c>
      <c r="D45" s="83">
        <v>47.7</v>
      </c>
      <c r="E45" s="83">
        <v>14.9</v>
      </c>
      <c r="F45" s="81">
        <v>14.2</v>
      </c>
      <c r="G45" s="83">
        <v>29.7</v>
      </c>
      <c r="H45" s="83">
        <v>27.4</v>
      </c>
      <c r="I45" s="83">
        <v>73.400000000000006</v>
      </c>
      <c r="J45" s="83">
        <v>72.599999999999994</v>
      </c>
    </row>
    <row r="46" spans="1:10" s="7" customFormat="1" ht="12.95" customHeight="1" x14ac:dyDescent="0.25">
      <c r="A46" s="69">
        <v>61</v>
      </c>
      <c r="B46" s="69" t="s">
        <v>139</v>
      </c>
      <c r="C46" s="83">
        <v>39</v>
      </c>
      <c r="D46" s="83">
        <v>41.1</v>
      </c>
      <c r="E46" s="83">
        <v>23.3</v>
      </c>
      <c r="F46" s="81">
        <v>22.4</v>
      </c>
      <c r="G46" s="83">
        <v>15.7</v>
      </c>
      <c r="H46" s="83">
        <v>15.5</v>
      </c>
      <c r="I46" s="83">
        <v>88.3</v>
      </c>
      <c r="J46" s="83">
        <v>96.3</v>
      </c>
    </row>
    <row r="47" spans="1:10" s="7" customFormat="1" ht="12.95" customHeight="1" x14ac:dyDescent="0.25">
      <c r="A47" s="69">
        <v>62</v>
      </c>
      <c r="B47" s="69" t="s">
        <v>117</v>
      </c>
      <c r="C47" s="83">
        <v>41.5</v>
      </c>
      <c r="D47" s="83">
        <v>46.3</v>
      </c>
      <c r="E47" s="83">
        <v>39.1</v>
      </c>
      <c r="F47" s="81">
        <v>34.9</v>
      </c>
      <c r="G47" s="83">
        <v>10.1</v>
      </c>
      <c r="H47" s="83">
        <v>11.4</v>
      </c>
      <c r="I47" s="83">
        <v>94.2</v>
      </c>
      <c r="J47" s="83">
        <v>95.6</v>
      </c>
    </row>
    <row r="48" spans="1:10" s="7" customFormat="1" ht="12.95" customHeight="1" x14ac:dyDescent="0.25">
      <c r="A48" s="69">
        <v>68</v>
      </c>
      <c r="B48" s="69" t="s">
        <v>78</v>
      </c>
      <c r="C48" s="83">
        <v>12.6</v>
      </c>
      <c r="D48" s="83">
        <v>13.1</v>
      </c>
      <c r="E48" s="83">
        <v>32.299999999999997</v>
      </c>
      <c r="F48" s="81">
        <v>32.1</v>
      </c>
      <c r="G48" s="83">
        <v>25.2</v>
      </c>
      <c r="H48" s="83">
        <v>24.8</v>
      </c>
      <c r="I48" s="83">
        <v>66.099999999999994</v>
      </c>
      <c r="J48" s="83">
        <v>67.5</v>
      </c>
    </row>
    <row r="49" spans="1:10" s="7" customFormat="1" ht="12.95" customHeight="1" x14ac:dyDescent="0.25">
      <c r="A49" s="69">
        <v>69</v>
      </c>
      <c r="B49" s="69" t="s">
        <v>118</v>
      </c>
      <c r="C49" s="83">
        <v>9.3000000000000007</v>
      </c>
      <c r="D49" s="83">
        <v>9.8000000000000007</v>
      </c>
      <c r="E49" s="83">
        <v>69.8</v>
      </c>
      <c r="F49" s="81">
        <v>68.7</v>
      </c>
      <c r="G49" s="83">
        <v>13.8</v>
      </c>
      <c r="H49" s="83">
        <v>14.1</v>
      </c>
      <c r="I49" s="83">
        <v>98.2</v>
      </c>
      <c r="J49" s="83">
        <v>94</v>
      </c>
    </row>
    <row r="50" spans="1:10" s="7" customFormat="1" ht="12.95" customHeight="1" x14ac:dyDescent="0.25">
      <c r="A50" s="69">
        <v>70</v>
      </c>
      <c r="B50" s="69" t="s">
        <v>119</v>
      </c>
      <c r="C50" s="83">
        <v>44.1</v>
      </c>
      <c r="D50" s="83">
        <v>50.3</v>
      </c>
      <c r="E50" s="83">
        <v>8</v>
      </c>
      <c r="F50" s="81">
        <v>8.1</v>
      </c>
      <c r="G50" s="83">
        <v>24.1</v>
      </c>
      <c r="H50" s="83">
        <v>21.8</v>
      </c>
      <c r="I50" s="83">
        <v>54.4</v>
      </c>
      <c r="J50" s="83">
        <v>59.5</v>
      </c>
    </row>
    <row r="51" spans="1:10" s="7" customFormat="1" ht="12.95" customHeight="1" x14ac:dyDescent="0.25">
      <c r="A51" s="69">
        <v>71</v>
      </c>
      <c r="B51" s="69" t="s">
        <v>120</v>
      </c>
      <c r="C51" s="83">
        <v>50.4</v>
      </c>
      <c r="D51" s="83">
        <v>49.5</v>
      </c>
      <c r="E51" s="83">
        <v>30.6</v>
      </c>
      <c r="F51" s="81">
        <v>29.4</v>
      </c>
      <c r="G51" s="83">
        <v>9.3000000000000007</v>
      </c>
      <c r="H51" s="83">
        <v>10.6</v>
      </c>
      <c r="I51" s="83">
        <v>95.1</v>
      </c>
      <c r="J51" s="83">
        <v>95.4</v>
      </c>
    </row>
    <row r="52" spans="1:10" s="7" customFormat="1" ht="12.95" customHeight="1" x14ac:dyDescent="0.25">
      <c r="A52" s="69">
        <v>72</v>
      </c>
      <c r="B52" s="69" t="s">
        <v>32</v>
      </c>
      <c r="C52" s="83">
        <v>50.6</v>
      </c>
      <c r="D52" s="83">
        <v>51.8</v>
      </c>
      <c r="E52" s="83">
        <v>14.9</v>
      </c>
      <c r="F52" s="81">
        <v>13.6</v>
      </c>
      <c r="G52" s="83">
        <v>21.1</v>
      </c>
      <c r="H52" s="83">
        <v>20</v>
      </c>
      <c r="I52" s="83">
        <v>94.4</v>
      </c>
      <c r="J52" s="83">
        <v>92.5</v>
      </c>
    </row>
    <row r="53" spans="1:10" s="7" customFormat="1" ht="12.95" customHeight="1" x14ac:dyDescent="0.25">
      <c r="A53" s="69">
        <v>73</v>
      </c>
      <c r="B53" s="69" t="s">
        <v>140</v>
      </c>
      <c r="C53" s="83">
        <v>43</v>
      </c>
      <c r="D53" s="83">
        <v>41.7</v>
      </c>
      <c r="E53" s="83">
        <v>24.2</v>
      </c>
      <c r="F53" s="81">
        <v>26.2</v>
      </c>
      <c r="G53" s="83">
        <v>18.899999999999999</v>
      </c>
      <c r="H53" s="83">
        <v>19.100000000000001</v>
      </c>
      <c r="I53" s="83">
        <v>96.9</v>
      </c>
      <c r="J53" s="83">
        <v>97</v>
      </c>
    </row>
    <row r="54" spans="1:10" s="7" customFormat="1" ht="12.95" customHeight="1" x14ac:dyDescent="0.25">
      <c r="A54" s="69">
        <v>74</v>
      </c>
      <c r="B54" s="69" t="s">
        <v>141</v>
      </c>
      <c r="C54" s="83">
        <v>39.4</v>
      </c>
      <c r="D54" s="83">
        <v>40.299999999999997</v>
      </c>
      <c r="E54" s="83">
        <v>36</v>
      </c>
      <c r="F54" s="81">
        <v>34.799999999999997</v>
      </c>
      <c r="G54" s="83">
        <v>16.399999999999999</v>
      </c>
      <c r="H54" s="83">
        <v>17.100000000000001</v>
      </c>
      <c r="I54" s="83">
        <v>91.3</v>
      </c>
      <c r="J54" s="83">
        <v>92.4</v>
      </c>
    </row>
    <row r="55" spans="1:10" s="7" customFormat="1" ht="12.95" customHeight="1" x14ac:dyDescent="0.25">
      <c r="A55" s="69">
        <v>75</v>
      </c>
      <c r="B55" s="69" t="s">
        <v>142</v>
      </c>
      <c r="C55" s="83">
        <v>28</v>
      </c>
      <c r="D55" s="83">
        <v>27.3</v>
      </c>
      <c r="E55" s="83">
        <v>52.8</v>
      </c>
      <c r="F55" s="81">
        <v>53.3</v>
      </c>
      <c r="G55" s="83">
        <v>11.8</v>
      </c>
      <c r="H55" s="83">
        <v>12.2</v>
      </c>
      <c r="I55" s="83">
        <v>98.8</v>
      </c>
      <c r="J55" s="83">
        <v>98.3</v>
      </c>
    </row>
    <row r="56" spans="1:10" s="7" customFormat="1" ht="12.95" customHeight="1" x14ac:dyDescent="0.25">
      <c r="A56" s="69">
        <v>77</v>
      </c>
      <c r="B56" s="69" t="s">
        <v>121</v>
      </c>
      <c r="C56" s="83">
        <v>37.299999999999997</v>
      </c>
      <c r="D56" s="83">
        <v>41.9</v>
      </c>
      <c r="E56" s="83">
        <v>6.3</v>
      </c>
      <c r="F56" s="81">
        <v>5.3</v>
      </c>
      <c r="G56" s="83">
        <v>13</v>
      </c>
      <c r="H56" s="83">
        <v>9.5</v>
      </c>
      <c r="I56" s="83">
        <v>69.2</v>
      </c>
      <c r="J56" s="83">
        <v>78.5</v>
      </c>
    </row>
    <row r="57" spans="1:10" s="7" customFormat="1" ht="12.95" customHeight="1" x14ac:dyDescent="0.25">
      <c r="A57" s="69">
        <v>78</v>
      </c>
      <c r="B57" s="69" t="s">
        <v>122</v>
      </c>
      <c r="C57" s="83">
        <v>8.9</v>
      </c>
      <c r="D57" s="83">
        <v>9.4</v>
      </c>
      <c r="E57" s="83">
        <v>85.1</v>
      </c>
      <c r="F57" s="81">
        <v>84.6</v>
      </c>
      <c r="G57" s="83">
        <v>4.0999999999999996</v>
      </c>
      <c r="H57" s="83">
        <v>4.3</v>
      </c>
      <c r="I57" s="83">
        <v>99.2</v>
      </c>
      <c r="J57" s="83">
        <v>99.2</v>
      </c>
    </row>
    <row r="58" spans="1:10" s="7" customFormat="1" ht="12.95" customHeight="1" x14ac:dyDescent="0.25">
      <c r="A58" s="69">
        <v>79</v>
      </c>
      <c r="B58" s="69" t="s">
        <v>123</v>
      </c>
      <c r="C58" s="83">
        <v>73</v>
      </c>
      <c r="D58" s="83">
        <v>80.2</v>
      </c>
      <c r="E58" s="83">
        <v>9.1</v>
      </c>
      <c r="F58" s="81">
        <v>5.3</v>
      </c>
      <c r="G58" s="83">
        <v>12</v>
      </c>
      <c r="H58" s="83">
        <v>10.199999999999999</v>
      </c>
      <c r="I58" s="83">
        <v>88.6</v>
      </c>
      <c r="J58" s="83">
        <v>94</v>
      </c>
    </row>
    <row r="59" spans="1:10" s="7" customFormat="1" ht="12.95" customHeight="1" x14ac:dyDescent="0.25">
      <c r="A59" s="69">
        <v>80</v>
      </c>
      <c r="B59" s="69" t="s">
        <v>143</v>
      </c>
      <c r="C59" s="83">
        <v>3.7</v>
      </c>
      <c r="D59" s="83">
        <v>4</v>
      </c>
      <c r="E59" s="83">
        <v>76.599999999999994</v>
      </c>
      <c r="F59" s="81">
        <v>76.099999999999994</v>
      </c>
      <c r="G59" s="83">
        <v>13.5</v>
      </c>
      <c r="H59" s="83">
        <v>14.1</v>
      </c>
      <c r="I59" s="83">
        <v>95.4</v>
      </c>
      <c r="J59" s="83">
        <v>97</v>
      </c>
    </row>
    <row r="60" spans="1:10" s="7" customFormat="1" ht="12.95" customHeight="1" x14ac:dyDescent="0.25">
      <c r="A60" s="69">
        <v>81</v>
      </c>
      <c r="B60" s="69" t="s">
        <v>124</v>
      </c>
      <c r="C60" s="83">
        <v>20.399999999999999</v>
      </c>
      <c r="D60" s="83">
        <v>21.1</v>
      </c>
      <c r="E60" s="83">
        <v>64.7</v>
      </c>
      <c r="F60" s="81">
        <v>64.400000000000006</v>
      </c>
      <c r="G60" s="83">
        <v>9.4</v>
      </c>
      <c r="H60" s="83">
        <v>9.8000000000000007</v>
      </c>
      <c r="I60" s="83">
        <v>98.2</v>
      </c>
      <c r="J60" s="83">
        <v>98.4</v>
      </c>
    </row>
    <row r="61" spans="1:10" s="7" customFormat="1" ht="12.95" customHeight="1" x14ac:dyDescent="0.25">
      <c r="A61" s="69">
        <v>82</v>
      </c>
      <c r="B61" s="69" t="s">
        <v>125</v>
      </c>
      <c r="C61" s="83">
        <v>42.2</v>
      </c>
      <c r="D61" s="83">
        <v>46.2</v>
      </c>
      <c r="E61" s="83">
        <v>28</v>
      </c>
      <c r="F61" s="81">
        <v>25.9</v>
      </c>
      <c r="G61" s="83">
        <v>12.8</v>
      </c>
      <c r="H61" s="83">
        <v>11.7</v>
      </c>
      <c r="I61" s="83">
        <v>92.8</v>
      </c>
      <c r="J61" s="83">
        <v>94.1</v>
      </c>
    </row>
    <row r="62" spans="1:10" s="7" customFormat="1" ht="12.95" customHeight="1" x14ac:dyDescent="0.25">
      <c r="A62" s="69">
        <v>85</v>
      </c>
      <c r="B62" s="69" t="s">
        <v>82</v>
      </c>
      <c r="C62" s="83">
        <v>7</v>
      </c>
      <c r="D62" s="83">
        <v>7.6</v>
      </c>
      <c r="E62" s="83">
        <v>64.599999999999994</v>
      </c>
      <c r="F62" s="81">
        <v>64.099999999999994</v>
      </c>
      <c r="G62" s="83">
        <v>21.6</v>
      </c>
      <c r="H62" s="83">
        <v>20.8</v>
      </c>
      <c r="I62" s="83">
        <v>67.5</v>
      </c>
      <c r="J62" s="83">
        <v>67.099999999999994</v>
      </c>
    </row>
    <row r="63" spans="1:10" s="7" customFormat="1" ht="12.95" customHeight="1" x14ac:dyDescent="0.25">
      <c r="A63" s="69">
        <v>87</v>
      </c>
      <c r="B63" s="69" t="s">
        <v>126</v>
      </c>
      <c r="C63" s="83">
        <v>9.4</v>
      </c>
      <c r="D63" s="83">
        <v>9.8000000000000007</v>
      </c>
      <c r="E63" s="83">
        <v>65.900000000000006</v>
      </c>
      <c r="F63" s="81">
        <v>65.7</v>
      </c>
      <c r="G63" s="83">
        <v>15.2</v>
      </c>
      <c r="H63" s="83">
        <v>15</v>
      </c>
      <c r="I63" s="83">
        <v>82.9</v>
      </c>
      <c r="J63" s="83">
        <v>83.6</v>
      </c>
    </row>
    <row r="64" spans="1:10" s="7" customFormat="1" ht="12.95" customHeight="1" x14ac:dyDescent="0.25">
      <c r="A64" s="69">
        <v>88</v>
      </c>
      <c r="B64" s="69" t="s">
        <v>144</v>
      </c>
      <c r="C64" s="83">
        <v>6.6</v>
      </c>
      <c r="D64" s="83">
        <v>6.5</v>
      </c>
      <c r="E64" s="83">
        <v>73.8</v>
      </c>
      <c r="F64" s="81">
        <v>72.7</v>
      </c>
      <c r="G64" s="83">
        <v>15.1</v>
      </c>
      <c r="H64" s="83">
        <v>15.2</v>
      </c>
      <c r="I64" s="83">
        <v>52</v>
      </c>
      <c r="J64" s="83">
        <v>54.8</v>
      </c>
    </row>
    <row r="65" spans="1:10" s="7" customFormat="1" ht="12.95" customHeight="1" x14ac:dyDescent="0.25">
      <c r="A65" s="69">
        <v>90</v>
      </c>
      <c r="B65" s="69" t="s">
        <v>127</v>
      </c>
      <c r="C65" s="83">
        <v>12.5</v>
      </c>
      <c r="D65" s="83">
        <v>18.5</v>
      </c>
      <c r="E65" s="83">
        <v>61.9</v>
      </c>
      <c r="F65" s="81">
        <v>57.3</v>
      </c>
      <c r="G65" s="83">
        <v>17</v>
      </c>
      <c r="H65" s="83">
        <v>16.3</v>
      </c>
      <c r="I65" s="83">
        <v>21.6</v>
      </c>
      <c r="J65" s="83">
        <v>38</v>
      </c>
    </row>
    <row r="66" spans="1:10" s="7" customFormat="1" ht="12.95" customHeight="1" x14ac:dyDescent="0.25">
      <c r="A66" s="69">
        <v>91</v>
      </c>
      <c r="B66" s="69" t="s">
        <v>145</v>
      </c>
      <c r="C66" s="83">
        <v>9.8000000000000007</v>
      </c>
      <c r="D66" s="83">
        <v>10.9</v>
      </c>
      <c r="E66" s="83">
        <v>39.6</v>
      </c>
      <c r="F66" s="81">
        <v>37.1</v>
      </c>
      <c r="G66" s="83">
        <v>33.700000000000003</v>
      </c>
      <c r="H66" s="83">
        <v>30</v>
      </c>
      <c r="I66" s="83">
        <v>33.299999999999997</v>
      </c>
      <c r="J66" s="83">
        <v>32.5</v>
      </c>
    </row>
    <row r="67" spans="1:10" s="7" customFormat="1" ht="12.95" customHeight="1" x14ac:dyDescent="0.25">
      <c r="A67" s="69">
        <v>92</v>
      </c>
      <c r="B67" s="69" t="s">
        <v>146</v>
      </c>
      <c r="C67" s="83">
        <v>6.6</v>
      </c>
      <c r="D67" s="83">
        <v>5.4</v>
      </c>
      <c r="E67" s="83">
        <v>22.2</v>
      </c>
      <c r="F67" s="81">
        <v>21.2</v>
      </c>
      <c r="G67" s="83">
        <v>61.1</v>
      </c>
      <c r="H67" s="83">
        <v>61.7</v>
      </c>
      <c r="I67" s="83">
        <v>95.6</v>
      </c>
      <c r="J67" s="83">
        <v>97.2</v>
      </c>
    </row>
    <row r="68" spans="1:10" s="7" customFormat="1" ht="12.95" customHeight="1" x14ac:dyDescent="0.25">
      <c r="A68" s="69">
        <v>93</v>
      </c>
      <c r="B68" s="69" t="s">
        <v>128</v>
      </c>
      <c r="C68" s="83">
        <v>60.6</v>
      </c>
      <c r="D68" s="83">
        <v>63.4</v>
      </c>
      <c r="E68" s="83">
        <v>8.1</v>
      </c>
      <c r="F68" s="81">
        <v>8.8000000000000007</v>
      </c>
      <c r="G68" s="83">
        <v>12.6</v>
      </c>
      <c r="H68" s="83">
        <v>12.6</v>
      </c>
      <c r="I68" s="83">
        <v>90</v>
      </c>
      <c r="J68" s="83">
        <v>91.7</v>
      </c>
    </row>
    <row r="69" spans="1:10" s="7" customFormat="1" ht="12.95" customHeight="1" x14ac:dyDescent="0.25">
      <c r="A69" s="69">
        <v>94</v>
      </c>
      <c r="B69" s="69" t="s">
        <v>129</v>
      </c>
      <c r="C69" s="83">
        <v>29.9</v>
      </c>
      <c r="D69" s="83">
        <v>34.6</v>
      </c>
      <c r="E69" s="83">
        <v>36.4</v>
      </c>
      <c r="F69" s="81">
        <v>31.4</v>
      </c>
      <c r="G69" s="83">
        <v>19.100000000000001</v>
      </c>
      <c r="H69" s="83">
        <v>20.2</v>
      </c>
      <c r="I69" s="83">
        <v>80.599999999999994</v>
      </c>
      <c r="J69" s="83">
        <v>81</v>
      </c>
    </row>
    <row r="70" spans="1:10" s="7" customFormat="1" ht="12.95" customHeight="1" x14ac:dyDescent="0.25">
      <c r="A70" s="69">
        <v>95</v>
      </c>
      <c r="B70" s="69" t="s">
        <v>130</v>
      </c>
      <c r="C70" s="83">
        <v>38.200000000000003</v>
      </c>
      <c r="D70" s="83">
        <v>38.200000000000003</v>
      </c>
      <c r="E70" s="83">
        <v>45</v>
      </c>
      <c r="F70" s="81">
        <v>43.6</v>
      </c>
      <c r="G70" s="83">
        <v>12.5</v>
      </c>
      <c r="H70" s="83">
        <v>13.1</v>
      </c>
      <c r="I70" s="83">
        <v>98.7</v>
      </c>
      <c r="J70" s="83">
        <v>98.7</v>
      </c>
    </row>
    <row r="71" spans="1:10" s="7" customFormat="1" ht="12.95" customHeight="1" x14ac:dyDescent="0.25">
      <c r="A71" s="75">
        <v>96</v>
      </c>
      <c r="B71" s="75" t="s">
        <v>131</v>
      </c>
      <c r="C71" s="84">
        <v>12.2</v>
      </c>
      <c r="D71" s="84">
        <v>12.6</v>
      </c>
      <c r="E71" s="84">
        <v>49.8</v>
      </c>
      <c r="F71" s="82">
        <v>49.1</v>
      </c>
      <c r="G71" s="84">
        <v>22.1</v>
      </c>
      <c r="H71" s="84">
        <v>22.1</v>
      </c>
      <c r="I71" s="84">
        <v>90.8</v>
      </c>
      <c r="J71" s="84">
        <v>96.3</v>
      </c>
    </row>
    <row r="72" spans="1:10" s="45" customFormat="1" ht="39" customHeight="1" x14ac:dyDescent="0.25">
      <c r="A72" s="10" t="s">
        <v>192</v>
      </c>
      <c r="B72" s="113" t="s">
        <v>213</v>
      </c>
      <c r="C72" s="113"/>
      <c r="D72" s="113"/>
      <c r="E72" s="113"/>
      <c r="F72" s="113"/>
      <c r="G72" s="113"/>
      <c r="H72" s="113"/>
      <c r="I72" s="113"/>
      <c r="J72" s="113"/>
    </row>
    <row r="73" spans="1:10" s="45" customFormat="1" ht="12.95" customHeight="1" x14ac:dyDescent="0.25">
      <c r="A73" s="10" t="s">
        <v>193</v>
      </c>
      <c r="B73" s="45" t="s">
        <v>135</v>
      </c>
    </row>
    <row r="74" spans="1:10" s="45" customFormat="1" ht="12.95" customHeight="1" x14ac:dyDescent="0.25">
      <c r="A74" s="45" t="s">
        <v>186</v>
      </c>
    </row>
    <row r="75" spans="1:10" s="45" customFormat="1" ht="12.95" customHeight="1" x14ac:dyDescent="0.25">
      <c r="A75" s="10" t="s">
        <v>211</v>
      </c>
    </row>
    <row r="76" spans="1:10" s="45" customFormat="1" ht="12.95" customHeight="1" x14ac:dyDescent="0.25"/>
    <row r="77" spans="1:10" s="45" customFormat="1" ht="12.95" customHeight="1" x14ac:dyDescent="0.25">
      <c r="A77" s="45" t="s">
        <v>212</v>
      </c>
    </row>
    <row r="78" spans="1:10" s="7" customFormat="1" ht="12.95" customHeight="1" x14ac:dyDescent="0.25"/>
    <row r="79" spans="1:10" ht="12.6" customHeight="1" x14ac:dyDescent="0.25">
      <c r="A79" s="7"/>
      <c r="B79" s="7"/>
      <c r="C79" s="7"/>
      <c r="D79" s="7"/>
      <c r="E79" s="7"/>
      <c r="F79" s="7"/>
      <c r="G79" s="7"/>
      <c r="H79" s="7"/>
      <c r="I79" s="7"/>
      <c r="J79" s="7"/>
    </row>
    <row r="80" spans="1:10" ht="33" customHeight="1" x14ac:dyDescent="0.25">
      <c r="A80" s="7"/>
      <c r="B80" s="114"/>
      <c r="C80" s="115"/>
      <c r="D80" s="115"/>
      <c r="E80" s="115"/>
      <c r="F80" s="115"/>
      <c r="G80" s="115"/>
      <c r="H80" s="115"/>
      <c r="I80" s="115"/>
      <c r="J80" s="115"/>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row r="86" spans="1:10" ht="12.6" customHeight="1" x14ac:dyDescent="0.25">
      <c r="A86" s="7"/>
      <c r="B86" s="7"/>
      <c r="C86" s="7"/>
      <c r="D86" s="7"/>
      <c r="E86" s="7"/>
      <c r="F86" s="7"/>
      <c r="G86" s="7"/>
      <c r="H86" s="7"/>
      <c r="I86" s="7"/>
      <c r="J86" s="7"/>
    </row>
    <row r="87" spans="1:10" ht="12.6" customHeight="1" x14ac:dyDescent="0.25">
      <c r="A87" s="7"/>
      <c r="B87" s="7"/>
      <c r="C87" s="7"/>
      <c r="D87" s="7"/>
      <c r="E87" s="7"/>
      <c r="F87" s="7"/>
      <c r="G87" s="7"/>
      <c r="H87" s="7"/>
      <c r="I87" s="7"/>
      <c r="J87" s="7"/>
    </row>
    <row r="88" spans="1:10" ht="12.6" customHeight="1" x14ac:dyDescent="0.25">
      <c r="A88" s="7"/>
      <c r="B88" s="7"/>
      <c r="C88" s="7"/>
      <c r="D88" s="7"/>
      <c r="E88" s="7"/>
      <c r="F88" s="7"/>
      <c r="G88" s="7"/>
      <c r="H88" s="7"/>
      <c r="I88" s="7"/>
      <c r="J88" s="7"/>
    </row>
    <row r="89" spans="1:10" ht="12.6" customHeight="1" x14ac:dyDescent="0.25">
      <c r="A89" s="7"/>
      <c r="B89" s="7"/>
      <c r="C89" s="7"/>
      <c r="D89" s="7"/>
      <c r="E89" s="7"/>
      <c r="F89" s="7"/>
      <c r="G89" s="7"/>
      <c r="H89" s="7"/>
      <c r="I89" s="7"/>
      <c r="J89" s="7"/>
    </row>
    <row r="90" spans="1:10" ht="12.6" customHeight="1" x14ac:dyDescent="0.25">
      <c r="A90" s="7"/>
      <c r="B90" s="7"/>
      <c r="C90" s="7"/>
      <c r="D90" s="7"/>
      <c r="E90" s="7"/>
      <c r="F90" s="7"/>
      <c r="G90" s="7"/>
      <c r="H90" s="7"/>
      <c r="I90" s="7"/>
      <c r="J90" s="7"/>
    </row>
    <row r="91" spans="1:10" ht="12.6" customHeight="1" x14ac:dyDescent="0.25">
      <c r="A91" s="7"/>
      <c r="B91" s="7"/>
      <c r="C91" s="7"/>
      <c r="D91" s="7"/>
      <c r="E91" s="7"/>
      <c r="F91" s="7"/>
      <c r="G91" s="7"/>
      <c r="H91" s="7"/>
      <c r="I91" s="7"/>
      <c r="J91" s="7"/>
    </row>
    <row r="92" spans="1:10" ht="12.6" customHeight="1" x14ac:dyDescent="0.25">
      <c r="A92" s="7"/>
      <c r="B92" s="7"/>
      <c r="C92" s="7"/>
      <c r="D92" s="7"/>
      <c r="E92" s="7"/>
      <c r="F92" s="7"/>
      <c r="G92" s="7"/>
      <c r="H92" s="7"/>
      <c r="I92" s="7"/>
      <c r="J92" s="7"/>
    </row>
    <row r="93" spans="1:10" ht="12.6" customHeight="1" x14ac:dyDescent="0.25">
      <c r="C93" s="7"/>
      <c r="D93" s="7"/>
      <c r="E93" s="7"/>
      <c r="F93" s="7"/>
      <c r="G93" s="7"/>
      <c r="H93" s="7"/>
      <c r="I93" s="7"/>
      <c r="J93" s="7"/>
    </row>
  </sheetData>
  <mergeCells count="5">
    <mergeCell ref="C3:D4"/>
    <mergeCell ref="E3:F4"/>
    <mergeCell ref="G3:H4"/>
    <mergeCell ref="B80:J80"/>
    <mergeCell ref="B72:J72"/>
  </mergeCells>
  <pageMargins left="0.39370078740157483" right="0.39370078740157483" top="0.39370078740157483" bottom="0.39370078740157483" header="0.51181102362204722" footer="0.51181102362204722"/>
  <pageSetup paperSize="9" scale="70" orientation="portrait" r:id="rId1"/>
  <headerFooter alignWithMargins="0"/>
  <rowBreaks count="1" manualBreakCount="1">
    <brk id="35"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84"/>
  <sheetViews>
    <sheetView zoomScale="120" zoomScaleNormal="120" workbookViewId="0">
      <pane xSplit="2" ySplit="5" topLeftCell="C6" activePane="bottomRight" state="frozen"/>
      <selection activeCell="K5" sqref="K5"/>
      <selection pane="topRight" activeCell="K5" sqref="K5"/>
      <selection pane="bottomLeft" activeCell="K5" sqref="K5"/>
      <selection pane="bottomRight"/>
    </sheetView>
  </sheetViews>
  <sheetFormatPr baseColWidth="10" defaultColWidth="11" defaultRowHeight="12.6" customHeight="1" x14ac:dyDescent="0.25"/>
  <cols>
    <col min="1" max="1" width="4" style="58" customWidth="1"/>
    <col min="2" max="2" width="53.625" style="58" customWidth="1"/>
    <col min="3" max="12" width="6" style="58" customWidth="1"/>
    <col min="13" max="16384" width="11" style="58"/>
  </cols>
  <sheetData>
    <row r="1" spans="1:13" ht="12.95" customHeight="1" x14ac:dyDescent="0.25">
      <c r="A1" s="1" t="s">
        <v>134</v>
      </c>
      <c r="B1" s="1"/>
      <c r="K1" s="3"/>
      <c r="L1" s="3" t="s">
        <v>152</v>
      </c>
    </row>
    <row r="2" spans="1:13" ht="12.95" customHeight="1" x14ac:dyDescent="0.25">
      <c r="A2" s="1" t="s">
        <v>206</v>
      </c>
      <c r="B2" s="2"/>
    </row>
    <row r="3" spans="1:13" s="7" customFormat="1" ht="12.95" customHeight="1" x14ac:dyDescent="0.25">
      <c r="A3" s="23" t="s">
        <v>207</v>
      </c>
      <c r="B3" s="23"/>
      <c r="C3" s="59" t="s">
        <v>200</v>
      </c>
      <c r="D3" s="60"/>
      <c r="E3" s="59" t="s">
        <v>42</v>
      </c>
      <c r="F3" s="60"/>
      <c r="G3" s="59" t="s">
        <v>198</v>
      </c>
      <c r="H3" s="60"/>
      <c r="I3" s="59" t="s">
        <v>208</v>
      </c>
      <c r="J3" s="60"/>
      <c r="K3" s="59" t="s">
        <v>43</v>
      </c>
      <c r="L3" s="60"/>
    </row>
    <row r="4" spans="1:13" s="7" customFormat="1" ht="12.95" customHeight="1" x14ac:dyDescent="0.25">
      <c r="A4" s="8"/>
      <c r="B4" s="8"/>
      <c r="C4" s="61" t="s">
        <v>201</v>
      </c>
      <c r="D4" s="62"/>
      <c r="E4" s="61" t="s">
        <v>45</v>
      </c>
      <c r="F4" s="62"/>
      <c r="G4" s="61" t="s">
        <v>199</v>
      </c>
      <c r="H4" s="62"/>
      <c r="I4" s="61"/>
      <c r="J4" s="62"/>
      <c r="K4" s="61" t="s">
        <v>209</v>
      </c>
      <c r="L4" s="62"/>
    </row>
    <row r="5" spans="1:13" s="7" customFormat="1" ht="12.95" customHeight="1" x14ac:dyDescent="0.25">
      <c r="A5" s="9"/>
      <c r="B5" s="9"/>
      <c r="C5" s="63">
        <v>2003</v>
      </c>
      <c r="D5" s="72">
        <v>2004</v>
      </c>
      <c r="E5" s="63">
        <v>2003</v>
      </c>
      <c r="F5" s="72">
        <v>2004</v>
      </c>
      <c r="G5" s="63">
        <v>2003</v>
      </c>
      <c r="H5" s="72">
        <v>2004</v>
      </c>
      <c r="I5" s="63">
        <v>2003</v>
      </c>
      <c r="J5" s="72">
        <v>2004</v>
      </c>
      <c r="K5" s="63">
        <v>2003</v>
      </c>
      <c r="L5" s="72">
        <v>2004</v>
      </c>
    </row>
    <row r="6" spans="1:13" s="7" customFormat="1" ht="12.95" customHeight="1" x14ac:dyDescent="0.25">
      <c r="A6" s="34" t="s">
        <v>41</v>
      </c>
      <c r="B6" s="44"/>
      <c r="C6" s="37"/>
      <c r="D6" s="37"/>
      <c r="E6" s="37"/>
      <c r="F6" s="37"/>
      <c r="G6" s="37"/>
      <c r="H6" s="37"/>
      <c r="I6" s="37"/>
      <c r="J6" s="37"/>
      <c r="K6" s="37"/>
      <c r="L6" s="37"/>
    </row>
    <row r="7" spans="1:13" s="8" customFormat="1" ht="12.95" customHeight="1" x14ac:dyDescent="0.25">
      <c r="A7" s="15">
        <v>14</v>
      </c>
      <c r="B7" s="16" t="s">
        <v>52</v>
      </c>
      <c r="C7" s="11">
        <v>37</v>
      </c>
      <c r="D7" s="11">
        <v>37.6</v>
      </c>
      <c r="E7" s="11">
        <v>26.8</v>
      </c>
      <c r="F7" s="11">
        <v>26.4</v>
      </c>
      <c r="G7" s="11">
        <v>9.6</v>
      </c>
      <c r="H7" s="11">
        <v>8.4</v>
      </c>
      <c r="I7" s="11">
        <v>93.1</v>
      </c>
      <c r="J7" s="11">
        <v>94.1</v>
      </c>
      <c r="K7" s="11">
        <v>8.6</v>
      </c>
      <c r="L7" s="11">
        <v>10</v>
      </c>
      <c r="M7" s="17"/>
    </row>
    <row r="8" spans="1:13" s="7" customFormat="1" ht="12.95" customHeight="1" x14ac:dyDescent="0.25">
      <c r="A8" s="17">
        <v>15</v>
      </c>
      <c r="B8" s="18" t="s">
        <v>53</v>
      </c>
      <c r="C8" s="11">
        <v>59.5</v>
      </c>
      <c r="D8" s="11">
        <v>59.3</v>
      </c>
      <c r="E8" s="11">
        <v>17.600000000000001</v>
      </c>
      <c r="F8" s="11">
        <v>17.3</v>
      </c>
      <c r="G8" s="11">
        <v>3.7</v>
      </c>
      <c r="H8" s="11">
        <v>3.7</v>
      </c>
      <c r="I8" s="11">
        <v>94.8</v>
      </c>
      <c r="J8" s="11">
        <v>96</v>
      </c>
      <c r="K8" s="11">
        <v>3.6</v>
      </c>
      <c r="L8" s="11">
        <v>2.5</v>
      </c>
      <c r="M8" s="17"/>
    </row>
    <row r="9" spans="1:13" s="7" customFormat="1" ht="12.95" customHeight="1" x14ac:dyDescent="0.25">
      <c r="A9" s="17">
        <v>17</v>
      </c>
      <c r="B9" s="18" t="s">
        <v>54</v>
      </c>
      <c r="C9" s="11">
        <v>41.5</v>
      </c>
      <c r="D9" s="11">
        <v>42.2</v>
      </c>
      <c r="E9" s="11">
        <v>33.9</v>
      </c>
      <c r="F9" s="11">
        <v>33</v>
      </c>
      <c r="G9" s="11">
        <v>4.7</v>
      </c>
      <c r="H9" s="11">
        <v>4.8</v>
      </c>
      <c r="I9" s="11">
        <v>94.2</v>
      </c>
      <c r="J9" s="11">
        <v>94.1</v>
      </c>
      <c r="K9" s="11">
        <v>4.5</v>
      </c>
      <c r="L9" s="11">
        <v>5.3</v>
      </c>
      <c r="M9" s="17"/>
    </row>
    <row r="10" spans="1:13" s="7" customFormat="1" ht="12.95" customHeight="1" x14ac:dyDescent="0.25">
      <c r="A10" s="17">
        <v>18</v>
      </c>
      <c r="B10" s="18" t="s">
        <v>55</v>
      </c>
      <c r="C10" s="11">
        <v>61.8</v>
      </c>
      <c r="D10" s="11">
        <v>64.5</v>
      </c>
      <c r="E10" s="11">
        <v>20.2</v>
      </c>
      <c r="F10" s="11">
        <v>19.899999999999999</v>
      </c>
      <c r="G10" s="11">
        <v>1.2</v>
      </c>
      <c r="H10" s="11">
        <v>1.2</v>
      </c>
      <c r="I10" s="11">
        <v>95.7</v>
      </c>
      <c r="J10" s="11">
        <v>95</v>
      </c>
      <c r="K10" s="11">
        <v>2.2000000000000002</v>
      </c>
      <c r="L10" s="11">
        <v>2.4</v>
      </c>
      <c r="M10" s="17"/>
    </row>
    <row r="11" spans="1:13" s="7" customFormat="1" ht="12.95" customHeight="1" x14ac:dyDescent="0.25">
      <c r="A11" s="17">
        <v>19</v>
      </c>
      <c r="B11" s="19" t="s">
        <v>56</v>
      </c>
      <c r="C11" s="11">
        <v>55.1</v>
      </c>
      <c r="D11" s="11">
        <v>56.2</v>
      </c>
      <c r="E11" s="11">
        <v>21.3</v>
      </c>
      <c r="F11" s="11">
        <v>22.3</v>
      </c>
      <c r="G11" s="11">
        <v>5</v>
      </c>
      <c r="H11" s="11">
        <v>2.1</v>
      </c>
      <c r="I11" s="11">
        <v>84.3</v>
      </c>
      <c r="J11" s="11">
        <v>87.1</v>
      </c>
      <c r="K11" s="11">
        <v>-6.4</v>
      </c>
      <c r="L11" s="11">
        <v>-6.4</v>
      </c>
      <c r="M11" s="17"/>
    </row>
    <row r="12" spans="1:13" s="7" customFormat="1" ht="12.95" customHeight="1" x14ac:dyDescent="0.25">
      <c r="A12" s="17">
        <v>20</v>
      </c>
      <c r="B12" s="18" t="s">
        <v>57</v>
      </c>
      <c r="C12" s="11">
        <v>52.9</v>
      </c>
      <c r="D12" s="11">
        <v>53</v>
      </c>
      <c r="E12" s="11">
        <v>27.9</v>
      </c>
      <c r="F12" s="11">
        <v>26.9</v>
      </c>
      <c r="G12" s="11">
        <v>3.6</v>
      </c>
      <c r="H12" s="11">
        <v>3.9</v>
      </c>
      <c r="I12" s="11">
        <v>97.1</v>
      </c>
      <c r="J12" s="11">
        <v>97.4</v>
      </c>
      <c r="K12" s="11">
        <v>5.9</v>
      </c>
      <c r="L12" s="11">
        <v>6.6</v>
      </c>
      <c r="M12" s="17"/>
    </row>
    <row r="13" spans="1:13" s="7" customFormat="1" ht="12.95" customHeight="1" x14ac:dyDescent="0.25">
      <c r="A13" s="17">
        <v>21</v>
      </c>
      <c r="B13" s="18" t="s">
        <v>58</v>
      </c>
      <c r="C13" s="11">
        <v>46.8</v>
      </c>
      <c r="D13" s="11">
        <v>48</v>
      </c>
      <c r="E13" s="11">
        <v>23.7</v>
      </c>
      <c r="F13" s="11">
        <v>24.1</v>
      </c>
      <c r="G13" s="11">
        <v>5.8</v>
      </c>
      <c r="H13" s="11">
        <v>6</v>
      </c>
      <c r="I13" s="11">
        <v>93.9</v>
      </c>
      <c r="J13" s="11">
        <v>96.6</v>
      </c>
      <c r="K13" s="11">
        <v>5</v>
      </c>
      <c r="L13" s="11">
        <v>3.4</v>
      </c>
      <c r="M13" s="17"/>
    </row>
    <row r="14" spans="1:13" s="7" customFormat="1" ht="12.95" customHeight="1" x14ac:dyDescent="0.25">
      <c r="A14" s="17">
        <v>22</v>
      </c>
      <c r="B14" s="18" t="s">
        <v>59</v>
      </c>
      <c r="C14" s="11">
        <v>32.200000000000003</v>
      </c>
      <c r="D14" s="11">
        <v>32.200000000000003</v>
      </c>
      <c r="E14" s="11">
        <v>37.799999999999997</v>
      </c>
      <c r="F14" s="11">
        <v>36.6</v>
      </c>
      <c r="G14" s="11">
        <v>5</v>
      </c>
      <c r="H14" s="11">
        <v>4.8</v>
      </c>
      <c r="I14" s="11">
        <v>93.6</v>
      </c>
      <c r="J14" s="11">
        <v>94.1</v>
      </c>
      <c r="K14" s="11">
        <v>3.1</v>
      </c>
      <c r="L14" s="11">
        <v>4.3</v>
      </c>
      <c r="M14" s="17"/>
    </row>
    <row r="15" spans="1:13" s="7" customFormat="1" ht="12.95" customHeight="1" x14ac:dyDescent="0.25">
      <c r="A15" s="17">
        <v>24</v>
      </c>
      <c r="B15" s="18" t="s">
        <v>60</v>
      </c>
      <c r="C15" s="11">
        <v>39.1</v>
      </c>
      <c r="D15" s="11">
        <v>41.2</v>
      </c>
      <c r="E15" s="11">
        <v>13.9</v>
      </c>
      <c r="F15" s="11">
        <v>14</v>
      </c>
      <c r="G15" s="11">
        <v>2.7</v>
      </c>
      <c r="H15" s="11">
        <v>2.8</v>
      </c>
      <c r="I15" s="11">
        <v>71.8</v>
      </c>
      <c r="J15" s="11">
        <v>73.599999999999994</v>
      </c>
      <c r="K15" s="11">
        <v>22.5</v>
      </c>
      <c r="L15" s="11">
        <v>25.1</v>
      </c>
      <c r="M15" s="17"/>
    </row>
    <row r="16" spans="1:13" s="7" customFormat="1" ht="12.95" customHeight="1" x14ac:dyDescent="0.25">
      <c r="A16" s="17">
        <v>25</v>
      </c>
      <c r="B16" s="18" t="s">
        <v>6</v>
      </c>
      <c r="C16" s="11">
        <v>46.7</v>
      </c>
      <c r="D16" s="11">
        <v>49.1</v>
      </c>
      <c r="E16" s="11">
        <v>28</v>
      </c>
      <c r="F16" s="11">
        <v>27.4</v>
      </c>
      <c r="G16" s="11">
        <v>5.0999999999999996</v>
      </c>
      <c r="H16" s="11">
        <v>5.0999999999999996</v>
      </c>
      <c r="I16" s="11">
        <v>94.7</v>
      </c>
      <c r="J16" s="11">
        <v>95.5</v>
      </c>
      <c r="K16" s="11">
        <v>3.3</v>
      </c>
      <c r="L16" s="11">
        <v>4.5999999999999996</v>
      </c>
      <c r="M16" s="17"/>
    </row>
    <row r="17" spans="1:13" s="7" customFormat="1" ht="12.95" customHeight="1" x14ac:dyDescent="0.25">
      <c r="A17" s="17">
        <v>26</v>
      </c>
      <c r="B17" s="18" t="s">
        <v>61</v>
      </c>
      <c r="C17" s="11">
        <v>37.799999999999997</v>
      </c>
      <c r="D17" s="11">
        <v>36.5</v>
      </c>
      <c r="E17" s="11">
        <v>31.1</v>
      </c>
      <c r="F17" s="11">
        <v>30.4</v>
      </c>
      <c r="G17" s="11">
        <v>8.1</v>
      </c>
      <c r="H17" s="11">
        <v>7.7</v>
      </c>
      <c r="I17" s="11">
        <v>92</v>
      </c>
      <c r="J17" s="11">
        <v>94</v>
      </c>
      <c r="K17" s="11">
        <v>8.8000000000000007</v>
      </c>
      <c r="L17" s="11">
        <v>8.4</v>
      </c>
      <c r="M17" s="17"/>
    </row>
    <row r="18" spans="1:13" s="7" customFormat="1" ht="12.95" customHeight="1" x14ac:dyDescent="0.25">
      <c r="A18" s="17">
        <v>27</v>
      </c>
      <c r="B18" s="18" t="s">
        <v>62</v>
      </c>
      <c r="C18" s="11">
        <v>48.9</v>
      </c>
      <c r="D18" s="11">
        <v>54.1</v>
      </c>
      <c r="E18" s="11">
        <v>27</v>
      </c>
      <c r="F18" s="11">
        <v>23.6</v>
      </c>
      <c r="G18" s="11">
        <v>5</v>
      </c>
      <c r="H18" s="11">
        <v>4.2</v>
      </c>
      <c r="I18" s="11">
        <v>96.2</v>
      </c>
      <c r="J18" s="11">
        <v>97.5</v>
      </c>
      <c r="K18" s="11">
        <v>2.2999999999999998</v>
      </c>
      <c r="L18" s="11">
        <v>2.4</v>
      </c>
      <c r="M18" s="17"/>
    </row>
    <row r="19" spans="1:13" s="7" customFormat="1" ht="12.95" customHeight="1" x14ac:dyDescent="0.25">
      <c r="A19" s="17">
        <v>28</v>
      </c>
      <c r="B19" s="18" t="s">
        <v>20</v>
      </c>
      <c r="C19" s="11">
        <v>40.299999999999997</v>
      </c>
      <c r="D19" s="11">
        <v>42.7</v>
      </c>
      <c r="E19" s="11">
        <v>36.4</v>
      </c>
      <c r="F19" s="11">
        <v>34.9</v>
      </c>
      <c r="G19" s="11">
        <v>5.0999999999999996</v>
      </c>
      <c r="H19" s="11">
        <v>4.7</v>
      </c>
      <c r="I19" s="11">
        <v>96.4</v>
      </c>
      <c r="J19" s="11">
        <v>96.3</v>
      </c>
      <c r="K19" s="11">
        <v>2.7</v>
      </c>
      <c r="L19" s="11">
        <v>3.7</v>
      </c>
      <c r="M19" s="17"/>
    </row>
    <row r="20" spans="1:13" s="7" customFormat="1" ht="12.95" customHeight="1" x14ac:dyDescent="0.25">
      <c r="A20" s="17">
        <v>29</v>
      </c>
      <c r="B20" s="18" t="s">
        <v>1</v>
      </c>
      <c r="C20" s="11">
        <v>48.2</v>
      </c>
      <c r="D20" s="11">
        <v>50.3</v>
      </c>
      <c r="E20" s="11">
        <v>30</v>
      </c>
      <c r="F20" s="11">
        <v>28.6</v>
      </c>
      <c r="G20" s="11">
        <v>2.7</v>
      </c>
      <c r="H20" s="11">
        <v>2.6</v>
      </c>
      <c r="I20" s="11">
        <v>93.1</v>
      </c>
      <c r="J20" s="11">
        <v>94.7</v>
      </c>
      <c r="K20" s="11">
        <v>4.4000000000000004</v>
      </c>
      <c r="L20" s="11">
        <v>5.0999999999999996</v>
      </c>
      <c r="M20" s="17"/>
    </row>
    <row r="21" spans="1:13" s="7" customFormat="1" ht="12.95" customHeight="1" x14ac:dyDescent="0.25">
      <c r="A21" s="17">
        <v>30</v>
      </c>
      <c r="B21" s="18" t="s">
        <v>63</v>
      </c>
      <c r="C21" s="11">
        <v>37.5</v>
      </c>
      <c r="D21" s="11">
        <v>37.799999999999997</v>
      </c>
      <c r="E21" s="11">
        <v>35.6</v>
      </c>
      <c r="F21" s="11">
        <v>33.299999999999997</v>
      </c>
      <c r="G21" s="11">
        <v>2.1</v>
      </c>
      <c r="H21" s="11">
        <v>1.3</v>
      </c>
      <c r="I21" s="11">
        <v>82.1</v>
      </c>
      <c r="J21" s="11">
        <v>91.3</v>
      </c>
      <c r="K21" s="11">
        <v>13.6</v>
      </c>
      <c r="L21" s="11">
        <v>-0.8</v>
      </c>
      <c r="M21" s="17"/>
    </row>
    <row r="22" spans="1:13" s="7" customFormat="1" ht="12.95" customHeight="1" x14ac:dyDescent="0.25">
      <c r="A22" s="17">
        <v>31</v>
      </c>
      <c r="B22" s="18" t="s">
        <v>64</v>
      </c>
      <c r="C22" s="11">
        <v>47.3</v>
      </c>
      <c r="D22" s="11">
        <v>50.5</v>
      </c>
      <c r="E22" s="11">
        <v>23.9</v>
      </c>
      <c r="F22" s="11">
        <v>24.3</v>
      </c>
      <c r="G22" s="11">
        <v>2.8</v>
      </c>
      <c r="H22" s="11">
        <v>2.7</v>
      </c>
      <c r="I22" s="11">
        <v>73.900000000000006</v>
      </c>
      <c r="J22" s="11">
        <v>88.7</v>
      </c>
      <c r="K22" s="11">
        <v>19.5</v>
      </c>
      <c r="L22" s="11">
        <v>7.2</v>
      </c>
      <c r="M22" s="17"/>
    </row>
    <row r="23" spans="1:13" s="7" customFormat="1" ht="12.95" customHeight="1" x14ac:dyDescent="0.25">
      <c r="A23" s="17">
        <v>33</v>
      </c>
      <c r="B23" s="18" t="s">
        <v>66</v>
      </c>
      <c r="C23" s="11">
        <v>41.8</v>
      </c>
      <c r="D23" s="11">
        <v>44</v>
      </c>
      <c r="E23" s="11">
        <v>25.6</v>
      </c>
      <c r="F23" s="11">
        <v>24.6</v>
      </c>
      <c r="G23" s="11">
        <v>3.6</v>
      </c>
      <c r="H23" s="11">
        <v>3.3</v>
      </c>
      <c r="I23" s="11">
        <v>93.4</v>
      </c>
      <c r="J23" s="11">
        <v>95.1</v>
      </c>
      <c r="K23" s="11">
        <v>14.4</v>
      </c>
      <c r="L23" s="11">
        <v>8.6999999999999993</v>
      </c>
      <c r="M23" s="17"/>
    </row>
    <row r="24" spans="1:13" s="7" customFormat="1" ht="12.95" customHeight="1" x14ac:dyDescent="0.25">
      <c r="A24" s="17">
        <v>34</v>
      </c>
      <c r="B24" s="18" t="s">
        <v>67</v>
      </c>
      <c r="C24" s="11">
        <v>52.3</v>
      </c>
      <c r="D24" s="11">
        <v>54.6</v>
      </c>
      <c r="E24" s="11">
        <v>24.4</v>
      </c>
      <c r="F24" s="11">
        <v>24.6</v>
      </c>
      <c r="G24" s="11">
        <v>2.9</v>
      </c>
      <c r="H24" s="11">
        <v>2.6</v>
      </c>
      <c r="I24" s="11">
        <v>91.7</v>
      </c>
      <c r="J24" s="11">
        <v>91.4</v>
      </c>
      <c r="K24" s="11">
        <v>1</v>
      </c>
      <c r="L24" s="11">
        <v>5.0999999999999996</v>
      </c>
      <c r="M24" s="17"/>
    </row>
    <row r="25" spans="1:13" s="7" customFormat="1" ht="12.95" customHeight="1" x14ac:dyDescent="0.25">
      <c r="A25" s="17">
        <v>35</v>
      </c>
      <c r="B25" s="18" t="s">
        <v>68</v>
      </c>
      <c r="C25" s="11">
        <v>50.6</v>
      </c>
      <c r="D25" s="11">
        <v>52</v>
      </c>
      <c r="E25" s="11">
        <v>31.2</v>
      </c>
      <c r="F25" s="11">
        <v>30.2</v>
      </c>
      <c r="G25" s="11">
        <v>3.7</v>
      </c>
      <c r="H25" s="11">
        <v>3.7</v>
      </c>
      <c r="I25" s="11">
        <v>94.4</v>
      </c>
      <c r="J25" s="11">
        <v>95.8</v>
      </c>
      <c r="K25" s="11">
        <v>4.5</v>
      </c>
      <c r="L25" s="11">
        <v>5.4</v>
      </c>
      <c r="M25" s="17"/>
    </row>
    <row r="26" spans="1:13" s="7" customFormat="1" ht="12.95" customHeight="1" x14ac:dyDescent="0.25">
      <c r="A26" s="17">
        <v>36</v>
      </c>
      <c r="B26" s="18" t="s">
        <v>69</v>
      </c>
      <c r="C26" s="11">
        <v>43.2</v>
      </c>
      <c r="D26" s="11">
        <v>43.1</v>
      </c>
      <c r="E26" s="11">
        <v>34.5</v>
      </c>
      <c r="F26" s="11">
        <v>33.5</v>
      </c>
      <c r="G26" s="11">
        <v>4.2</v>
      </c>
      <c r="H26" s="11">
        <v>4.5</v>
      </c>
      <c r="I26" s="11">
        <v>96.8</v>
      </c>
      <c r="J26" s="11">
        <v>96.4</v>
      </c>
      <c r="K26" s="11">
        <v>1.4</v>
      </c>
      <c r="L26" s="11">
        <v>1.6</v>
      </c>
      <c r="M26" s="17"/>
    </row>
    <row r="27" spans="1:13" s="7" customFormat="1" ht="12.95" customHeight="1" x14ac:dyDescent="0.25">
      <c r="A27" s="17">
        <v>37</v>
      </c>
      <c r="B27" s="18" t="s">
        <v>70</v>
      </c>
      <c r="C27" s="11">
        <v>49</v>
      </c>
      <c r="D27" s="11">
        <v>53.4</v>
      </c>
      <c r="E27" s="11">
        <v>20.399999999999999</v>
      </c>
      <c r="F27" s="11">
        <v>18.8</v>
      </c>
      <c r="G27" s="11">
        <v>3.7</v>
      </c>
      <c r="H27" s="11">
        <v>3.5</v>
      </c>
      <c r="I27" s="11">
        <v>97.9</v>
      </c>
      <c r="J27" s="11">
        <v>97.5</v>
      </c>
      <c r="K27" s="11">
        <v>2.1</v>
      </c>
      <c r="L27" s="11">
        <v>4.7</v>
      </c>
      <c r="M27" s="17"/>
    </row>
    <row r="28" spans="1:13" s="7" customFormat="1" ht="12.95" customHeight="1" x14ac:dyDescent="0.25">
      <c r="A28" s="18">
        <v>40</v>
      </c>
      <c r="B28" s="18" t="s">
        <v>39</v>
      </c>
      <c r="C28" s="11">
        <v>67.8</v>
      </c>
      <c r="D28" s="11">
        <v>69.900000000000006</v>
      </c>
      <c r="E28" s="11">
        <v>7.4</v>
      </c>
      <c r="F28" s="11">
        <v>6.8</v>
      </c>
      <c r="G28" s="11">
        <v>6.5</v>
      </c>
      <c r="H28" s="11">
        <v>6.2</v>
      </c>
      <c r="I28" s="11">
        <v>88.9</v>
      </c>
      <c r="J28" s="11">
        <v>89.6</v>
      </c>
      <c r="K28" s="11">
        <v>6.4</v>
      </c>
      <c r="L28" s="11">
        <v>6.3</v>
      </c>
      <c r="M28" s="18"/>
    </row>
    <row r="29" spans="1:13" s="7" customFormat="1" ht="12.95" customHeight="1" x14ac:dyDescent="0.25">
      <c r="A29" s="18">
        <v>45</v>
      </c>
      <c r="B29" s="18" t="s">
        <v>71</v>
      </c>
      <c r="C29" s="11">
        <v>39.1</v>
      </c>
      <c r="D29" s="11">
        <v>41</v>
      </c>
      <c r="E29" s="11">
        <v>39.6</v>
      </c>
      <c r="F29" s="11">
        <v>38.9</v>
      </c>
      <c r="G29" s="11">
        <v>3</v>
      </c>
      <c r="H29" s="11">
        <v>3.1</v>
      </c>
      <c r="I29" s="11">
        <v>95.4</v>
      </c>
      <c r="J29" s="11">
        <v>95.9</v>
      </c>
      <c r="K29" s="11">
        <v>2</v>
      </c>
      <c r="L29" s="11">
        <v>2</v>
      </c>
      <c r="M29" s="18"/>
    </row>
    <row r="30" spans="1:13" s="8" customFormat="1" ht="12.95" customHeight="1" x14ac:dyDescent="0.25">
      <c r="A30" s="34" t="s">
        <v>40</v>
      </c>
      <c r="B30" s="34"/>
      <c r="C30" s="35"/>
      <c r="D30" s="35"/>
      <c r="E30" s="35"/>
      <c r="F30" s="35"/>
      <c r="G30" s="35"/>
      <c r="H30" s="35"/>
      <c r="I30" s="35"/>
      <c r="J30" s="35"/>
      <c r="K30" s="36"/>
      <c r="L30" s="36"/>
      <c r="M30" s="7"/>
    </row>
    <row r="31" spans="1:13" s="7" customFormat="1" ht="12.95" customHeight="1" x14ac:dyDescent="0.25">
      <c r="A31" s="17">
        <v>50</v>
      </c>
      <c r="B31" s="18" t="s">
        <v>72</v>
      </c>
      <c r="C31" s="11">
        <v>81.099999999999994</v>
      </c>
      <c r="D31" s="11">
        <v>81.7</v>
      </c>
      <c r="E31" s="11">
        <v>7.7</v>
      </c>
      <c r="F31" s="11">
        <v>7.6</v>
      </c>
      <c r="G31" s="11">
        <v>1.1000000000000001</v>
      </c>
      <c r="H31" s="11">
        <v>1</v>
      </c>
      <c r="I31" s="11">
        <v>97.4</v>
      </c>
      <c r="J31" s="11">
        <v>98.3</v>
      </c>
      <c r="K31" s="11">
        <v>0.7</v>
      </c>
      <c r="L31" s="11">
        <v>0.9</v>
      </c>
    </row>
    <row r="32" spans="1:13" s="7" customFormat="1" ht="12.95" customHeight="1" x14ac:dyDescent="0.25">
      <c r="A32" s="17">
        <v>51</v>
      </c>
      <c r="B32" s="18" t="s">
        <v>73</v>
      </c>
      <c r="C32" s="11">
        <v>75.599999999999994</v>
      </c>
      <c r="D32" s="11">
        <v>76.599999999999994</v>
      </c>
      <c r="E32" s="11">
        <v>5.9</v>
      </c>
      <c r="F32" s="11">
        <v>5.4</v>
      </c>
      <c r="G32" s="11">
        <v>0.7</v>
      </c>
      <c r="H32" s="11">
        <v>0.6</v>
      </c>
      <c r="I32" s="11">
        <v>94.8</v>
      </c>
      <c r="J32" s="11">
        <v>96.9</v>
      </c>
      <c r="K32" s="11">
        <v>5.2</v>
      </c>
      <c r="L32" s="11">
        <v>4.5</v>
      </c>
    </row>
    <row r="33" spans="1:12" s="7" customFormat="1" ht="12.95" customHeight="1" x14ac:dyDescent="0.25">
      <c r="A33" s="17">
        <v>52</v>
      </c>
      <c r="B33" s="18" t="s">
        <v>74</v>
      </c>
      <c r="C33" s="11">
        <v>64.8</v>
      </c>
      <c r="D33" s="11">
        <v>65</v>
      </c>
      <c r="E33" s="11">
        <v>17.600000000000001</v>
      </c>
      <c r="F33" s="11">
        <v>17.3</v>
      </c>
      <c r="G33" s="11">
        <v>3</v>
      </c>
      <c r="H33" s="11">
        <v>3.1</v>
      </c>
      <c r="I33" s="11">
        <v>95</v>
      </c>
      <c r="J33" s="11">
        <v>95.4</v>
      </c>
      <c r="K33" s="11">
        <v>2.7</v>
      </c>
      <c r="L33" s="11">
        <v>2.1</v>
      </c>
    </row>
    <row r="34" spans="1:12" s="7" customFormat="1" ht="12.95" customHeight="1" x14ac:dyDescent="0.25">
      <c r="A34" s="17">
        <v>55</v>
      </c>
      <c r="B34" s="18" t="s">
        <v>75</v>
      </c>
      <c r="C34" s="11">
        <v>20.8</v>
      </c>
      <c r="D34" s="11">
        <v>21.6</v>
      </c>
      <c r="E34" s="11">
        <v>40.9</v>
      </c>
      <c r="F34" s="11">
        <v>41.3</v>
      </c>
      <c r="G34" s="11">
        <v>7.1</v>
      </c>
      <c r="H34" s="11">
        <v>6.4</v>
      </c>
      <c r="I34" s="11">
        <v>90.5</v>
      </c>
      <c r="J34" s="11">
        <v>90.2</v>
      </c>
      <c r="K34" s="11">
        <v>0</v>
      </c>
      <c r="L34" s="11">
        <v>1.5</v>
      </c>
    </row>
    <row r="35" spans="1:12" s="7" customFormat="1" ht="12.95" customHeight="1" x14ac:dyDescent="0.25">
      <c r="A35" s="17">
        <v>60</v>
      </c>
      <c r="B35" s="18" t="s">
        <v>25</v>
      </c>
      <c r="C35" s="11">
        <v>0</v>
      </c>
      <c r="D35" s="11">
        <v>0</v>
      </c>
      <c r="E35" s="11">
        <v>40.200000000000003</v>
      </c>
      <c r="F35" s="11">
        <v>39</v>
      </c>
      <c r="G35" s="11">
        <v>14</v>
      </c>
      <c r="H35" s="11">
        <v>12.1</v>
      </c>
      <c r="I35" s="11">
        <v>52.4</v>
      </c>
      <c r="J35" s="11">
        <v>52.8</v>
      </c>
      <c r="K35" s="11">
        <v>1</v>
      </c>
      <c r="L35" s="11">
        <v>1.5</v>
      </c>
    </row>
    <row r="36" spans="1:12" s="7" customFormat="1" ht="12.95" customHeight="1" x14ac:dyDescent="0.25">
      <c r="A36" s="17">
        <v>61</v>
      </c>
      <c r="B36" s="19" t="s">
        <v>76</v>
      </c>
      <c r="C36" s="11">
        <v>0</v>
      </c>
      <c r="D36" s="11">
        <v>0</v>
      </c>
      <c r="E36" s="11">
        <v>39.1</v>
      </c>
      <c r="F36" s="11">
        <v>36</v>
      </c>
      <c r="G36" s="11">
        <v>5.5</v>
      </c>
      <c r="H36" s="11">
        <v>5.0999999999999996</v>
      </c>
      <c r="I36" s="11">
        <v>86.8</v>
      </c>
      <c r="J36" s="11">
        <v>87.7</v>
      </c>
      <c r="K36" s="11">
        <v>5.8</v>
      </c>
      <c r="L36" s="11">
        <v>2.7</v>
      </c>
    </row>
    <row r="37" spans="1:12" s="7" customFormat="1" ht="12.95" customHeight="1" x14ac:dyDescent="0.25">
      <c r="A37" s="17">
        <v>63</v>
      </c>
      <c r="B37" s="18" t="s">
        <v>77</v>
      </c>
      <c r="C37" s="11">
        <v>0</v>
      </c>
      <c r="D37" s="11">
        <v>0</v>
      </c>
      <c r="E37" s="11">
        <v>27</v>
      </c>
      <c r="F37" s="11">
        <v>27.5</v>
      </c>
      <c r="G37" s="11">
        <v>5.7</v>
      </c>
      <c r="H37" s="11">
        <v>6.4</v>
      </c>
      <c r="I37" s="11">
        <v>89.5</v>
      </c>
      <c r="J37" s="11">
        <v>91.9</v>
      </c>
      <c r="K37" s="11">
        <v>3.1</v>
      </c>
      <c r="L37" s="11">
        <v>2.2000000000000002</v>
      </c>
    </row>
    <row r="38" spans="1:12" s="7" customFormat="1" ht="12.95" customHeight="1" x14ac:dyDescent="0.25">
      <c r="A38" s="17">
        <v>64</v>
      </c>
      <c r="B38" s="18" t="s">
        <v>46</v>
      </c>
      <c r="C38" s="11">
        <v>28.8</v>
      </c>
      <c r="D38" s="11">
        <v>36.9</v>
      </c>
      <c r="E38" s="11">
        <v>16.8</v>
      </c>
      <c r="F38" s="11">
        <v>16.399999999999999</v>
      </c>
      <c r="G38" s="11">
        <v>14</v>
      </c>
      <c r="H38" s="11">
        <v>14.8</v>
      </c>
      <c r="I38" s="11">
        <v>85.1</v>
      </c>
      <c r="J38" s="11">
        <v>98.3</v>
      </c>
      <c r="K38" s="11">
        <v>26</v>
      </c>
      <c r="L38" s="11">
        <v>10.9</v>
      </c>
    </row>
    <row r="39" spans="1:12" s="7" customFormat="1" ht="12.95" customHeight="1" x14ac:dyDescent="0.25">
      <c r="A39" s="17">
        <v>70</v>
      </c>
      <c r="B39" s="18" t="s">
        <v>78</v>
      </c>
      <c r="C39" s="11">
        <v>0</v>
      </c>
      <c r="D39" s="11">
        <v>0</v>
      </c>
      <c r="E39" s="11">
        <v>27.8</v>
      </c>
      <c r="F39" s="11">
        <v>26.4</v>
      </c>
      <c r="G39" s="11">
        <v>12</v>
      </c>
      <c r="H39" s="11">
        <v>17</v>
      </c>
      <c r="I39" s="11">
        <v>87.2</v>
      </c>
      <c r="J39" s="11">
        <v>82.1</v>
      </c>
      <c r="K39" s="11">
        <v>9.5</v>
      </c>
      <c r="L39" s="11">
        <v>9.6</v>
      </c>
    </row>
    <row r="40" spans="1:12" s="7" customFormat="1" ht="12.95" customHeight="1" x14ac:dyDescent="0.25">
      <c r="A40" s="17">
        <v>71</v>
      </c>
      <c r="B40" s="18" t="s">
        <v>79</v>
      </c>
      <c r="C40" s="11">
        <v>0</v>
      </c>
      <c r="D40" s="11">
        <v>0</v>
      </c>
      <c r="E40" s="11">
        <v>26.8</v>
      </c>
      <c r="F40" s="11">
        <v>25.3</v>
      </c>
      <c r="G40" s="11">
        <v>13</v>
      </c>
      <c r="H40" s="11">
        <v>7.5</v>
      </c>
      <c r="I40" s="11">
        <v>97.4</v>
      </c>
      <c r="J40" s="11">
        <v>97.9</v>
      </c>
      <c r="K40" s="11">
        <v>-7.2</v>
      </c>
      <c r="L40" s="11">
        <v>1.6</v>
      </c>
    </row>
    <row r="41" spans="1:12" s="7" customFormat="1" ht="12.95" customHeight="1" x14ac:dyDescent="0.25">
      <c r="A41" s="17">
        <v>72</v>
      </c>
      <c r="B41" s="18" t="s">
        <v>80</v>
      </c>
      <c r="C41" s="11">
        <v>27.7</v>
      </c>
      <c r="D41" s="11">
        <v>28.7</v>
      </c>
      <c r="E41" s="11">
        <v>35.9</v>
      </c>
      <c r="F41" s="11">
        <v>35.5</v>
      </c>
      <c r="G41" s="11">
        <v>4.7</v>
      </c>
      <c r="H41" s="11">
        <v>4.9000000000000004</v>
      </c>
      <c r="I41" s="11">
        <v>95.6</v>
      </c>
      <c r="J41" s="11">
        <v>95.6</v>
      </c>
      <c r="K41" s="11">
        <v>4</v>
      </c>
      <c r="L41" s="11">
        <v>5.3</v>
      </c>
    </row>
    <row r="42" spans="1:12" s="7" customFormat="1" ht="12.95" customHeight="1" x14ac:dyDescent="0.25">
      <c r="A42" s="17">
        <v>73</v>
      </c>
      <c r="B42" s="18" t="s">
        <v>32</v>
      </c>
      <c r="C42" s="11">
        <v>23.2</v>
      </c>
      <c r="D42" s="11">
        <v>20.5</v>
      </c>
      <c r="E42" s="11">
        <v>22</v>
      </c>
      <c r="F42" s="11">
        <v>20.7</v>
      </c>
      <c r="G42" s="11">
        <v>2.8</v>
      </c>
      <c r="H42" s="11">
        <v>2.8</v>
      </c>
      <c r="I42" s="11">
        <v>78.400000000000006</v>
      </c>
      <c r="J42" s="11">
        <v>74.2</v>
      </c>
      <c r="K42" s="11">
        <v>9.1</v>
      </c>
      <c r="L42" s="11">
        <v>20.5</v>
      </c>
    </row>
    <row r="43" spans="1:12" s="7" customFormat="1" ht="12.95" customHeight="1" x14ac:dyDescent="0.25">
      <c r="A43" s="17">
        <v>74</v>
      </c>
      <c r="B43" s="18" t="s">
        <v>81</v>
      </c>
      <c r="C43" s="11">
        <v>25</v>
      </c>
      <c r="D43" s="11">
        <v>24.9</v>
      </c>
      <c r="E43" s="11">
        <v>35.299999999999997</v>
      </c>
      <c r="F43" s="11">
        <v>35.6</v>
      </c>
      <c r="G43" s="11">
        <v>2.7</v>
      </c>
      <c r="H43" s="11">
        <v>2.2000000000000002</v>
      </c>
      <c r="I43" s="11">
        <v>90.7</v>
      </c>
      <c r="J43" s="11">
        <v>91.6</v>
      </c>
      <c r="K43" s="11">
        <v>5.9</v>
      </c>
      <c r="L43" s="11">
        <v>5.4</v>
      </c>
    </row>
    <row r="44" spans="1:12" s="7" customFormat="1" ht="12.95" customHeight="1" x14ac:dyDescent="0.25">
      <c r="A44" s="17">
        <v>80</v>
      </c>
      <c r="B44" s="18" t="s">
        <v>82</v>
      </c>
      <c r="C44" s="11">
        <v>5.6</v>
      </c>
      <c r="D44" s="11">
        <v>3.6</v>
      </c>
      <c r="E44" s="11">
        <v>53.4</v>
      </c>
      <c r="F44" s="11">
        <v>55</v>
      </c>
      <c r="G44" s="11">
        <v>3.3</v>
      </c>
      <c r="H44" s="11">
        <v>3.5</v>
      </c>
      <c r="I44" s="11">
        <v>97.1</v>
      </c>
      <c r="J44" s="11">
        <v>96.4</v>
      </c>
      <c r="K44" s="11">
        <v>2.7</v>
      </c>
      <c r="L44" s="11">
        <v>2.2000000000000002</v>
      </c>
    </row>
    <row r="45" spans="1:12" s="7" customFormat="1" ht="12.95" customHeight="1" x14ac:dyDescent="0.25">
      <c r="A45" s="17">
        <v>85</v>
      </c>
      <c r="B45" s="18" t="s">
        <v>83</v>
      </c>
      <c r="C45" s="11">
        <v>10.4</v>
      </c>
      <c r="D45" s="11">
        <v>10.3</v>
      </c>
      <c r="E45" s="11">
        <v>63.9</v>
      </c>
      <c r="F45" s="11">
        <v>63.7</v>
      </c>
      <c r="G45" s="11">
        <v>4.7</v>
      </c>
      <c r="H45" s="11">
        <v>5.4</v>
      </c>
      <c r="I45" s="11">
        <v>81.8</v>
      </c>
      <c r="J45" s="11">
        <v>82.7</v>
      </c>
      <c r="K45" s="11">
        <v>0.4</v>
      </c>
      <c r="L45" s="11">
        <v>0</v>
      </c>
    </row>
    <row r="46" spans="1:12" s="7" customFormat="1" ht="12.95" customHeight="1" x14ac:dyDescent="0.25">
      <c r="A46" s="17">
        <v>90</v>
      </c>
      <c r="B46" s="18" t="s">
        <v>84</v>
      </c>
      <c r="C46" s="11">
        <v>18.8</v>
      </c>
      <c r="D46" s="11">
        <v>18.2</v>
      </c>
      <c r="E46" s="11">
        <v>24.5</v>
      </c>
      <c r="F46" s="11">
        <v>25.2</v>
      </c>
      <c r="G46" s="11">
        <v>14.2</v>
      </c>
      <c r="H46" s="11">
        <v>16.8</v>
      </c>
      <c r="I46" s="11">
        <v>94.3</v>
      </c>
      <c r="J46" s="11">
        <v>93.9</v>
      </c>
      <c r="K46" s="11">
        <v>2.7</v>
      </c>
      <c r="L46" s="11">
        <v>3.4</v>
      </c>
    </row>
    <row r="47" spans="1:12" s="7" customFormat="1" ht="12.95" customHeight="1" x14ac:dyDescent="0.25">
      <c r="A47" s="17">
        <v>92</v>
      </c>
      <c r="B47" s="18" t="s">
        <v>85</v>
      </c>
      <c r="C47" s="11">
        <v>1.2</v>
      </c>
      <c r="D47" s="11">
        <v>1.5</v>
      </c>
      <c r="E47" s="11">
        <v>16.2</v>
      </c>
      <c r="F47" s="11">
        <v>18.5</v>
      </c>
      <c r="G47" s="11">
        <v>2.2999999999999998</v>
      </c>
      <c r="H47" s="11">
        <v>2.5</v>
      </c>
      <c r="I47" s="11">
        <v>89.4</v>
      </c>
      <c r="J47" s="11">
        <v>89.2</v>
      </c>
      <c r="K47" s="11">
        <v>-1.4</v>
      </c>
      <c r="L47" s="11">
        <v>9.6</v>
      </c>
    </row>
    <row r="48" spans="1:12" s="7" customFormat="1" ht="12.95" customHeight="1" x14ac:dyDescent="0.25">
      <c r="A48" s="17">
        <v>93</v>
      </c>
      <c r="B48" s="18" t="s">
        <v>86</v>
      </c>
      <c r="C48" s="11">
        <v>9.1</v>
      </c>
      <c r="D48" s="11">
        <v>8.9</v>
      </c>
      <c r="E48" s="11">
        <v>48.4</v>
      </c>
      <c r="F48" s="11">
        <v>49.5</v>
      </c>
      <c r="G48" s="11">
        <v>11.2</v>
      </c>
      <c r="H48" s="11">
        <v>9.5</v>
      </c>
      <c r="I48" s="11">
        <v>93.5</v>
      </c>
      <c r="J48" s="11">
        <v>97.2</v>
      </c>
      <c r="K48" s="11">
        <v>4.4000000000000004</v>
      </c>
      <c r="L48" s="11">
        <v>1.2</v>
      </c>
    </row>
    <row r="49" spans="1:12" s="7" customFormat="1" ht="41.45" customHeight="1" x14ac:dyDescent="0.25">
      <c r="A49" s="26" t="s">
        <v>195</v>
      </c>
      <c r="B49" s="71" t="s">
        <v>194</v>
      </c>
      <c r="C49" s="23"/>
      <c r="D49" s="23"/>
      <c r="E49" s="23"/>
      <c r="F49" s="23"/>
      <c r="G49" s="23"/>
      <c r="H49" s="23"/>
      <c r="I49" s="23"/>
      <c r="J49" s="23"/>
      <c r="K49" s="23"/>
      <c r="L49" s="23"/>
    </row>
    <row r="50" spans="1:12" s="7" customFormat="1" ht="12.95" customHeight="1" x14ac:dyDescent="0.25">
      <c r="A50" s="7" t="s">
        <v>193</v>
      </c>
      <c r="B50" s="7" t="s">
        <v>204</v>
      </c>
    </row>
    <row r="51" spans="1:12" s="7" customFormat="1" ht="12.95" customHeight="1" x14ac:dyDescent="0.25">
      <c r="A51" s="7" t="s">
        <v>196</v>
      </c>
      <c r="B51" s="7" t="s">
        <v>202</v>
      </c>
    </row>
    <row r="52" spans="1:12" s="7" customFormat="1" ht="12.95" customHeight="1" x14ac:dyDescent="0.25">
      <c r="A52" s="7" t="s">
        <v>197</v>
      </c>
      <c r="B52" s="7" t="s">
        <v>203</v>
      </c>
    </row>
    <row r="53" spans="1:12" s="7" customFormat="1" ht="12.95" customHeight="1" x14ac:dyDescent="0.25">
      <c r="A53" s="7" t="s">
        <v>186</v>
      </c>
    </row>
    <row r="54" spans="1:12" s="7" customFormat="1" ht="12.95" customHeight="1" x14ac:dyDescent="0.25">
      <c r="A54" s="12" t="s">
        <v>175</v>
      </c>
    </row>
    <row r="55" spans="1:12" s="7" customFormat="1" ht="12.95" customHeight="1" x14ac:dyDescent="0.25"/>
    <row r="56" spans="1:12" s="7" customFormat="1" ht="12.95" customHeight="1" x14ac:dyDescent="0.25">
      <c r="A56" s="7" t="s">
        <v>187</v>
      </c>
    </row>
    <row r="57" spans="1:12" s="7" customFormat="1" ht="12.95" customHeight="1" x14ac:dyDescent="0.25"/>
    <row r="58" spans="1:12" s="7" customFormat="1" ht="12.95" customHeight="1" x14ac:dyDescent="0.25"/>
    <row r="59" spans="1:12" s="7" customFormat="1" ht="12.95" customHeight="1" x14ac:dyDescent="0.25"/>
    <row r="60" spans="1:12" s="7" customFormat="1" ht="12.95" customHeight="1" x14ac:dyDescent="0.25"/>
    <row r="61" spans="1:12" s="7" customFormat="1" ht="12.95" customHeight="1" x14ac:dyDescent="0.25"/>
    <row r="62" spans="1:12" s="7" customFormat="1" ht="12.95" customHeight="1" x14ac:dyDescent="0.25"/>
    <row r="63" spans="1:12" s="7" customFormat="1" ht="12.6" customHeight="1" x14ac:dyDescent="0.25"/>
    <row r="64" spans="1:12" s="7" customFormat="1" ht="12.6" customHeight="1" x14ac:dyDescent="0.25"/>
    <row r="65" spans="1:10" s="7" customFormat="1" ht="12.6" customHeight="1" x14ac:dyDescent="0.25"/>
    <row r="66" spans="1:10" s="7" customFormat="1" ht="12.6" customHeight="1" x14ac:dyDescent="0.25"/>
    <row r="67" spans="1:10" s="7" customFormat="1" ht="12.6" customHeight="1" x14ac:dyDescent="0.25"/>
    <row r="68" spans="1:10" ht="12.6" customHeight="1" x14ac:dyDescent="0.25">
      <c r="A68" s="7"/>
      <c r="B68" s="7"/>
      <c r="C68" s="7"/>
      <c r="D68" s="7"/>
      <c r="E68" s="7"/>
      <c r="F68" s="7"/>
      <c r="G68" s="7"/>
      <c r="H68" s="7"/>
      <c r="I68" s="7"/>
      <c r="J68" s="7"/>
    </row>
    <row r="69" spans="1:10" ht="12.6" customHeight="1" x14ac:dyDescent="0.25">
      <c r="A69" s="7"/>
      <c r="B69" s="7"/>
      <c r="C69" s="7"/>
      <c r="D69" s="7"/>
      <c r="E69" s="7"/>
      <c r="F69" s="7"/>
      <c r="G69" s="7"/>
      <c r="H69" s="7"/>
      <c r="I69" s="7"/>
      <c r="J69" s="7"/>
    </row>
    <row r="70" spans="1:10" ht="12.6" customHeight="1" x14ac:dyDescent="0.25">
      <c r="A70" s="7"/>
      <c r="B70" s="7"/>
      <c r="C70" s="7"/>
      <c r="D70" s="7"/>
      <c r="E70" s="7"/>
      <c r="F70" s="7"/>
      <c r="G70" s="7"/>
      <c r="H70" s="7"/>
      <c r="I70" s="7"/>
      <c r="J70" s="7"/>
    </row>
    <row r="71" spans="1:10" ht="12.6" customHeight="1" x14ac:dyDescent="0.25">
      <c r="A71" s="7"/>
      <c r="B71" s="7"/>
      <c r="C71" s="7"/>
      <c r="D71" s="7"/>
      <c r="E71" s="7"/>
      <c r="F71" s="7"/>
      <c r="G71" s="7"/>
      <c r="H71" s="7"/>
      <c r="I71" s="7"/>
      <c r="J71" s="7"/>
    </row>
    <row r="72" spans="1:10" ht="12.6" customHeight="1" x14ac:dyDescent="0.25">
      <c r="A72" s="10"/>
      <c r="B72" s="7"/>
      <c r="C72" s="7"/>
      <c r="D72" s="7"/>
      <c r="E72" s="7"/>
      <c r="F72" s="7"/>
      <c r="G72" s="7"/>
      <c r="H72" s="7"/>
      <c r="I72" s="7"/>
      <c r="J72" s="7"/>
    </row>
    <row r="73" spans="1:10" ht="12.6" customHeight="1" x14ac:dyDescent="0.25">
      <c r="A73" s="7"/>
      <c r="B73" s="7"/>
      <c r="C73" s="7"/>
      <c r="D73" s="7"/>
      <c r="E73" s="7"/>
      <c r="F73" s="7"/>
      <c r="G73" s="7"/>
      <c r="H73" s="7"/>
      <c r="I73" s="7"/>
      <c r="J73" s="7"/>
    </row>
    <row r="74" spans="1:10" ht="12.6" customHeight="1" x14ac:dyDescent="0.25">
      <c r="A74" s="7"/>
      <c r="B74" s="7"/>
      <c r="C74" s="7"/>
      <c r="D74" s="7"/>
      <c r="E74" s="7"/>
      <c r="F74" s="7"/>
      <c r="G74" s="7"/>
      <c r="H74" s="7"/>
      <c r="I74" s="7"/>
      <c r="J74" s="7"/>
    </row>
    <row r="75" spans="1:10" ht="12.6" customHeight="1" x14ac:dyDescent="0.25">
      <c r="A75" s="7"/>
      <c r="B75" s="7"/>
      <c r="C75" s="7"/>
      <c r="D75" s="7"/>
      <c r="E75" s="7"/>
      <c r="F75" s="7"/>
      <c r="G75" s="7"/>
      <c r="H75" s="7"/>
      <c r="I75" s="7"/>
      <c r="J75" s="7"/>
    </row>
    <row r="76" spans="1:10" ht="12.6" customHeight="1" x14ac:dyDescent="0.25">
      <c r="A76" s="7"/>
      <c r="B76" s="7"/>
      <c r="C76" s="7"/>
      <c r="D76" s="7"/>
      <c r="E76" s="7"/>
      <c r="F76" s="7"/>
      <c r="G76" s="7"/>
      <c r="H76" s="7"/>
      <c r="I76" s="7"/>
      <c r="J76" s="7"/>
    </row>
    <row r="77" spans="1:10" ht="12.6" customHeight="1" x14ac:dyDescent="0.25">
      <c r="A77" s="7"/>
      <c r="B77" s="7"/>
      <c r="C77" s="7"/>
      <c r="D77" s="7"/>
      <c r="E77" s="7"/>
      <c r="F77" s="7"/>
      <c r="G77" s="7"/>
      <c r="H77" s="7"/>
      <c r="I77" s="7"/>
      <c r="J77" s="7"/>
    </row>
    <row r="78" spans="1:10" ht="12.6" customHeight="1" x14ac:dyDescent="0.25">
      <c r="A78" s="7"/>
      <c r="B78" s="7"/>
      <c r="C78" s="7"/>
      <c r="D78" s="7"/>
      <c r="E78" s="7"/>
      <c r="F78" s="7"/>
      <c r="G78" s="7"/>
      <c r="H78" s="7"/>
      <c r="I78" s="7"/>
      <c r="J78" s="7"/>
    </row>
    <row r="79" spans="1:10" ht="12.6" customHeight="1" x14ac:dyDescent="0.25">
      <c r="A79" s="7"/>
      <c r="B79" s="7"/>
      <c r="C79" s="7"/>
      <c r="D79" s="7"/>
      <c r="E79" s="7"/>
      <c r="F79" s="7"/>
      <c r="G79" s="7"/>
      <c r="H79" s="7"/>
      <c r="I79" s="7"/>
      <c r="J79" s="7"/>
    </row>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sheetData>
  <phoneticPr fontId="0" type="noConversion"/>
  <pageMargins left="0.39370078740157483" right="0.39370078740157483" top="0.39370078740157483" bottom="0.39370078740157483" header="0.51181102362204722" footer="0.51181102362204722"/>
  <pageSetup paperSize="9" scale="76"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87"/>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58" customWidth="1"/>
    <col min="2" max="2" width="53.625" style="58" customWidth="1"/>
    <col min="3" max="12" width="6" style="58" customWidth="1"/>
    <col min="13" max="16384" width="11" style="58"/>
  </cols>
  <sheetData>
    <row r="1" spans="1:12" ht="12.95" customHeight="1" x14ac:dyDescent="0.25">
      <c r="A1" s="1" t="s">
        <v>134</v>
      </c>
      <c r="B1" s="1"/>
      <c r="K1" s="3"/>
      <c r="L1" s="3" t="s">
        <v>152</v>
      </c>
    </row>
    <row r="2" spans="1:12" ht="12.95" customHeight="1" x14ac:dyDescent="0.25">
      <c r="A2" s="1" t="s">
        <v>206</v>
      </c>
      <c r="B2" s="2"/>
    </row>
    <row r="3" spans="1:12" s="7" customFormat="1" ht="12.95" customHeight="1" x14ac:dyDescent="0.25">
      <c r="A3" s="23" t="s">
        <v>207</v>
      </c>
      <c r="B3" s="23"/>
      <c r="C3" s="59" t="s">
        <v>200</v>
      </c>
      <c r="D3" s="60"/>
      <c r="E3" s="59" t="s">
        <v>42</v>
      </c>
      <c r="F3" s="60"/>
      <c r="G3" s="59" t="s">
        <v>198</v>
      </c>
      <c r="H3" s="60"/>
      <c r="I3" s="59" t="s">
        <v>208</v>
      </c>
      <c r="J3" s="60"/>
      <c r="K3" s="59" t="s">
        <v>43</v>
      </c>
      <c r="L3" s="60"/>
    </row>
    <row r="4" spans="1:12" s="7" customFormat="1" ht="12.95" customHeight="1" x14ac:dyDescent="0.25">
      <c r="A4" s="8"/>
      <c r="B4" s="8"/>
      <c r="C4" s="61" t="s">
        <v>201</v>
      </c>
      <c r="D4" s="62"/>
      <c r="E4" s="61" t="s">
        <v>45</v>
      </c>
      <c r="F4" s="62"/>
      <c r="G4" s="61" t="s">
        <v>199</v>
      </c>
      <c r="H4" s="62"/>
      <c r="I4" s="61"/>
      <c r="J4" s="62"/>
      <c r="K4" s="61" t="s">
        <v>209</v>
      </c>
      <c r="L4" s="62"/>
    </row>
    <row r="5" spans="1:12" s="7" customFormat="1" ht="12.95" customHeight="1" x14ac:dyDescent="0.25">
      <c r="A5" s="9"/>
      <c r="B5" s="9"/>
      <c r="C5" s="63">
        <v>2002</v>
      </c>
      <c r="D5" s="72">
        <v>2003</v>
      </c>
      <c r="E5" s="63">
        <v>2002</v>
      </c>
      <c r="F5" s="72">
        <v>2003</v>
      </c>
      <c r="G5" s="63">
        <v>2002</v>
      </c>
      <c r="H5" s="72">
        <v>2003</v>
      </c>
      <c r="I5" s="63">
        <v>2002</v>
      </c>
      <c r="J5" s="72">
        <v>2003</v>
      </c>
      <c r="K5" s="63">
        <v>2002</v>
      </c>
      <c r="L5" s="72">
        <v>2003</v>
      </c>
    </row>
    <row r="6" spans="1:12" s="7" customFormat="1" ht="12.95" customHeight="1" x14ac:dyDescent="0.25">
      <c r="A6" s="39" t="s">
        <v>41</v>
      </c>
      <c r="B6" s="44"/>
      <c r="C6" s="37"/>
      <c r="D6" s="37"/>
      <c r="E6" s="37"/>
      <c r="F6" s="37"/>
      <c r="G6" s="37"/>
      <c r="H6" s="37"/>
      <c r="I6" s="37"/>
      <c r="J6" s="37"/>
      <c r="K6" s="37"/>
      <c r="L6" s="37"/>
    </row>
    <row r="7" spans="1:12" s="8" customFormat="1" ht="12.95" customHeight="1" x14ac:dyDescent="0.25">
      <c r="A7" s="15">
        <v>14</v>
      </c>
      <c r="B7" s="16" t="s">
        <v>52</v>
      </c>
      <c r="C7" s="11">
        <v>41.8</v>
      </c>
      <c r="D7" s="11">
        <v>37.1</v>
      </c>
      <c r="E7" s="11">
        <v>24.6</v>
      </c>
      <c r="F7" s="11">
        <v>27</v>
      </c>
      <c r="G7" s="11">
        <v>7.9</v>
      </c>
      <c r="H7" s="11">
        <v>9.5</v>
      </c>
      <c r="I7" s="11">
        <v>92.4</v>
      </c>
      <c r="J7" s="11">
        <v>92.9</v>
      </c>
      <c r="K7" s="11">
        <v>10.4</v>
      </c>
      <c r="L7" s="11">
        <v>8.8000000000000007</v>
      </c>
    </row>
    <row r="8" spans="1:12" s="7" customFormat="1" ht="12.95" customHeight="1" x14ac:dyDescent="0.25">
      <c r="A8" s="17">
        <v>15</v>
      </c>
      <c r="B8" s="18" t="s">
        <v>53</v>
      </c>
      <c r="C8" s="11">
        <v>59.3</v>
      </c>
      <c r="D8" s="11">
        <v>59.3</v>
      </c>
      <c r="E8" s="11">
        <v>18.2</v>
      </c>
      <c r="F8" s="11">
        <v>17.7</v>
      </c>
      <c r="G8" s="11">
        <v>4</v>
      </c>
      <c r="H8" s="11">
        <v>3.8</v>
      </c>
      <c r="I8" s="11">
        <v>95.8</v>
      </c>
      <c r="J8" s="11">
        <v>94.9</v>
      </c>
      <c r="K8" s="11">
        <v>3.2</v>
      </c>
      <c r="L8" s="11">
        <v>3.5</v>
      </c>
    </row>
    <row r="9" spans="1:12" s="7" customFormat="1" ht="12.95" customHeight="1" x14ac:dyDescent="0.25">
      <c r="A9" s="17">
        <v>17</v>
      </c>
      <c r="B9" s="18" t="s">
        <v>54</v>
      </c>
      <c r="C9" s="11">
        <v>40.4</v>
      </c>
      <c r="D9" s="11">
        <v>41.5</v>
      </c>
      <c r="E9" s="11">
        <v>32.9</v>
      </c>
      <c r="F9" s="11">
        <v>33.9</v>
      </c>
      <c r="G9" s="11">
        <v>5.4</v>
      </c>
      <c r="H9" s="11">
        <v>4.7</v>
      </c>
      <c r="I9" s="11">
        <v>93.3</v>
      </c>
      <c r="J9" s="11">
        <v>94.1</v>
      </c>
      <c r="K9" s="11">
        <v>3.5</v>
      </c>
      <c r="L9" s="11">
        <v>4.2</v>
      </c>
    </row>
    <row r="10" spans="1:12" s="7" customFormat="1" ht="12.95" customHeight="1" x14ac:dyDescent="0.25">
      <c r="A10" s="17">
        <v>18</v>
      </c>
      <c r="B10" s="18" t="s">
        <v>55</v>
      </c>
      <c r="C10" s="11">
        <v>64.2</v>
      </c>
      <c r="D10" s="11">
        <v>62.4</v>
      </c>
      <c r="E10" s="11">
        <v>19.7</v>
      </c>
      <c r="F10" s="11">
        <v>19.8</v>
      </c>
      <c r="G10" s="11">
        <v>1.6</v>
      </c>
      <c r="H10" s="11">
        <v>1.3</v>
      </c>
      <c r="I10" s="11">
        <v>95.7</v>
      </c>
      <c r="J10" s="11">
        <v>95.3</v>
      </c>
      <c r="K10" s="11">
        <v>0.3</v>
      </c>
      <c r="L10" s="11">
        <v>1.7</v>
      </c>
    </row>
    <row r="11" spans="1:12" s="7" customFormat="1" ht="12.95" customHeight="1" x14ac:dyDescent="0.25">
      <c r="A11" s="17">
        <v>19</v>
      </c>
      <c r="B11" s="19" t="s">
        <v>56</v>
      </c>
      <c r="C11" s="11">
        <v>53.4</v>
      </c>
      <c r="D11" s="11">
        <v>55.2</v>
      </c>
      <c r="E11" s="11">
        <v>23.2</v>
      </c>
      <c r="F11" s="11">
        <v>21.3</v>
      </c>
      <c r="G11" s="11">
        <v>2.4</v>
      </c>
      <c r="H11" s="11">
        <v>5</v>
      </c>
      <c r="I11" s="11">
        <v>74.400000000000006</v>
      </c>
      <c r="J11" s="11">
        <v>84.3</v>
      </c>
      <c r="K11" s="11">
        <v>6.6</v>
      </c>
      <c r="L11" s="11">
        <v>-6.9</v>
      </c>
    </row>
    <row r="12" spans="1:12" s="7" customFormat="1" ht="12.95" customHeight="1" x14ac:dyDescent="0.25">
      <c r="A12" s="17">
        <v>20</v>
      </c>
      <c r="B12" s="18" t="s">
        <v>57</v>
      </c>
      <c r="C12" s="11">
        <v>50.7</v>
      </c>
      <c r="D12" s="11">
        <v>52.5</v>
      </c>
      <c r="E12" s="11">
        <v>27.8</v>
      </c>
      <c r="F12" s="11">
        <v>28.3</v>
      </c>
      <c r="G12" s="11">
        <v>4.5999999999999996</v>
      </c>
      <c r="H12" s="11">
        <v>3.6</v>
      </c>
      <c r="I12" s="11">
        <v>97.9</v>
      </c>
      <c r="J12" s="11">
        <v>97.1</v>
      </c>
      <c r="K12" s="11">
        <v>3.6</v>
      </c>
      <c r="L12" s="11">
        <v>5.9</v>
      </c>
    </row>
    <row r="13" spans="1:12" s="7" customFormat="1" ht="12.95" customHeight="1" x14ac:dyDescent="0.25">
      <c r="A13" s="17">
        <v>21</v>
      </c>
      <c r="B13" s="18" t="s">
        <v>58</v>
      </c>
      <c r="C13" s="11">
        <v>46.8</v>
      </c>
      <c r="D13" s="11">
        <v>47</v>
      </c>
      <c r="E13" s="11">
        <v>23.8</v>
      </c>
      <c r="F13" s="11">
        <v>23.6</v>
      </c>
      <c r="G13" s="11">
        <v>5.6</v>
      </c>
      <c r="H13" s="11">
        <v>5.7</v>
      </c>
      <c r="I13" s="11">
        <v>96.1</v>
      </c>
      <c r="J13" s="11">
        <v>94</v>
      </c>
      <c r="K13" s="11">
        <v>4.3</v>
      </c>
      <c r="L13" s="11">
        <v>5</v>
      </c>
    </row>
    <row r="14" spans="1:12" s="7" customFormat="1" ht="12.95" customHeight="1" x14ac:dyDescent="0.25">
      <c r="A14" s="17">
        <v>22</v>
      </c>
      <c r="B14" s="18" t="s">
        <v>59</v>
      </c>
      <c r="C14" s="11">
        <v>33.4</v>
      </c>
      <c r="D14" s="11">
        <v>32.299999999999997</v>
      </c>
      <c r="E14" s="11">
        <v>35.6</v>
      </c>
      <c r="F14" s="11">
        <v>37.6</v>
      </c>
      <c r="G14" s="11">
        <v>5.5</v>
      </c>
      <c r="H14" s="11">
        <v>5</v>
      </c>
      <c r="I14" s="11">
        <v>93</v>
      </c>
      <c r="J14" s="11">
        <v>93.5</v>
      </c>
      <c r="K14" s="11">
        <v>2.4</v>
      </c>
      <c r="L14" s="11">
        <v>2.8</v>
      </c>
    </row>
    <row r="15" spans="1:12" s="7" customFormat="1" ht="12.95" customHeight="1" x14ac:dyDescent="0.25">
      <c r="A15" s="17">
        <v>24</v>
      </c>
      <c r="B15" s="18" t="s">
        <v>60</v>
      </c>
      <c r="C15" s="11">
        <v>40.299999999999997</v>
      </c>
      <c r="D15" s="11">
        <v>39.4</v>
      </c>
      <c r="E15" s="11">
        <v>13</v>
      </c>
      <c r="F15" s="11">
        <v>14</v>
      </c>
      <c r="G15" s="11">
        <v>2.7</v>
      </c>
      <c r="H15" s="11">
        <v>2.8</v>
      </c>
      <c r="I15" s="11">
        <v>68.7</v>
      </c>
      <c r="J15" s="11">
        <v>71.8</v>
      </c>
      <c r="K15" s="11">
        <v>27.4</v>
      </c>
      <c r="L15" s="11">
        <v>22.1</v>
      </c>
    </row>
    <row r="16" spans="1:12" s="7" customFormat="1" ht="12.95" customHeight="1" x14ac:dyDescent="0.25">
      <c r="A16" s="17">
        <v>25</v>
      </c>
      <c r="B16" s="18" t="s">
        <v>6</v>
      </c>
      <c r="C16" s="11">
        <v>48.7</v>
      </c>
      <c r="D16" s="11">
        <v>47</v>
      </c>
      <c r="E16" s="11">
        <v>28.5</v>
      </c>
      <c r="F16" s="11">
        <v>27.6</v>
      </c>
      <c r="G16" s="11">
        <v>5</v>
      </c>
      <c r="H16" s="11">
        <v>5.2</v>
      </c>
      <c r="I16" s="11">
        <v>95.6</v>
      </c>
      <c r="J16" s="11">
        <v>94.6</v>
      </c>
      <c r="K16" s="11">
        <v>3.4</v>
      </c>
      <c r="L16" s="11">
        <v>3.2</v>
      </c>
    </row>
    <row r="17" spans="1:12" s="7" customFormat="1" ht="12.95" customHeight="1" x14ac:dyDescent="0.25">
      <c r="A17" s="17">
        <v>26</v>
      </c>
      <c r="B17" s="18" t="s">
        <v>61</v>
      </c>
      <c r="C17" s="11">
        <v>32.700000000000003</v>
      </c>
      <c r="D17" s="11">
        <v>37.299999999999997</v>
      </c>
      <c r="E17" s="11">
        <v>29.8</v>
      </c>
      <c r="F17" s="11">
        <v>31.1</v>
      </c>
      <c r="G17" s="11">
        <v>7.4</v>
      </c>
      <c r="H17" s="11">
        <v>7.8</v>
      </c>
      <c r="I17" s="11">
        <v>92.2</v>
      </c>
      <c r="J17" s="11">
        <v>91.9</v>
      </c>
      <c r="K17" s="11">
        <v>6.1</v>
      </c>
      <c r="L17" s="11">
        <v>10.7</v>
      </c>
    </row>
    <row r="18" spans="1:12" s="7" customFormat="1" ht="12.95" customHeight="1" x14ac:dyDescent="0.25">
      <c r="A18" s="17">
        <v>27</v>
      </c>
      <c r="B18" s="18" t="s">
        <v>62</v>
      </c>
      <c r="C18" s="11">
        <v>48.5</v>
      </c>
      <c r="D18" s="11">
        <v>49.5</v>
      </c>
      <c r="E18" s="11">
        <v>27.8</v>
      </c>
      <c r="F18" s="11">
        <v>27.7</v>
      </c>
      <c r="G18" s="11">
        <v>5.5</v>
      </c>
      <c r="H18" s="11">
        <v>5.0999999999999996</v>
      </c>
      <c r="I18" s="11">
        <v>96.7</v>
      </c>
      <c r="J18" s="11">
        <v>96.5</v>
      </c>
      <c r="K18" s="11">
        <v>0</v>
      </c>
      <c r="L18" s="11">
        <v>2.5</v>
      </c>
    </row>
    <row r="19" spans="1:12" s="7" customFormat="1" ht="12.95" customHeight="1" x14ac:dyDescent="0.25">
      <c r="A19" s="17">
        <v>28</v>
      </c>
      <c r="B19" s="18" t="s">
        <v>20</v>
      </c>
      <c r="C19" s="11">
        <v>38.6</v>
      </c>
      <c r="D19" s="11">
        <v>40.6</v>
      </c>
      <c r="E19" s="11">
        <v>36.9</v>
      </c>
      <c r="F19" s="11">
        <v>36.200000000000003</v>
      </c>
      <c r="G19" s="11">
        <v>5.5</v>
      </c>
      <c r="H19" s="11">
        <v>5.2</v>
      </c>
      <c r="I19" s="11">
        <v>96.1</v>
      </c>
      <c r="J19" s="11">
        <v>96.1</v>
      </c>
      <c r="K19" s="11">
        <v>2.2000000000000002</v>
      </c>
      <c r="L19" s="11">
        <v>2.9</v>
      </c>
    </row>
    <row r="20" spans="1:12" s="7" customFormat="1" ht="12.95" customHeight="1" x14ac:dyDescent="0.25">
      <c r="A20" s="17">
        <v>29</v>
      </c>
      <c r="B20" s="18" t="s">
        <v>1</v>
      </c>
      <c r="C20" s="11">
        <v>47.4</v>
      </c>
      <c r="D20" s="11">
        <v>48.1</v>
      </c>
      <c r="E20" s="11">
        <v>29.7</v>
      </c>
      <c r="F20" s="11">
        <v>30</v>
      </c>
      <c r="G20" s="11">
        <v>2.8</v>
      </c>
      <c r="H20" s="11">
        <v>2.8</v>
      </c>
      <c r="I20" s="11">
        <v>92.5</v>
      </c>
      <c r="J20" s="11">
        <v>93</v>
      </c>
      <c r="K20" s="11">
        <v>4</v>
      </c>
      <c r="L20" s="11">
        <v>4.3</v>
      </c>
    </row>
    <row r="21" spans="1:12" s="7" customFormat="1" ht="12.95" customHeight="1" x14ac:dyDescent="0.25">
      <c r="A21" s="17">
        <v>30</v>
      </c>
      <c r="B21" s="18" t="s">
        <v>63</v>
      </c>
      <c r="C21" s="11">
        <v>37</v>
      </c>
      <c r="D21" s="11">
        <v>39.200000000000003</v>
      </c>
      <c r="E21" s="11">
        <v>37.1</v>
      </c>
      <c r="F21" s="11">
        <v>34.6</v>
      </c>
      <c r="G21" s="11">
        <v>4.2</v>
      </c>
      <c r="H21" s="11">
        <v>2.1</v>
      </c>
      <c r="I21" s="11">
        <v>86</v>
      </c>
      <c r="J21" s="11">
        <v>81.7</v>
      </c>
      <c r="K21" s="11">
        <v>4.9000000000000004</v>
      </c>
      <c r="L21" s="11">
        <v>13.8</v>
      </c>
    </row>
    <row r="22" spans="1:12" s="7" customFormat="1" ht="12.95" customHeight="1" x14ac:dyDescent="0.25">
      <c r="A22" s="17">
        <v>31</v>
      </c>
      <c r="B22" s="18" t="s">
        <v>64</v>
      </c>
      <c r="C22" s="11">
        <v>37.6</v>
      </c>
      <c r="D22" s="11">
        <v>47.8</v>
      </c>
      <c r="E22" s="11">
        <v>18.5</v>
      </c>
      <c r="F22" s="11">
        <v>23.7</v>
      </c>
      <c r="G22" s="11">
        <v>2.5</v>
      </c>
      <c r="H22" s="11">
        <v>2.8</v>
      </c>
      <c r="I22" s="11">
        <v>80.2</v>
      </c>
      <c r="J22" s="11">
        <v>72.900000000000006</v>
      </c>
      <c r="K22" s="11">
        <v>-12.2</v>
      </c>
      <c r="L22" s="11">
        <v>19.899999999999999</v>
      </c>
    </row>
    <row r="23" spans="1:12" s="7" customFormat="1" ht="12.95" customHeight="1" x14ac:dyDescent="0.25">
      <c r="A23" s="17">
        <v>32</v>
      </c>
      <c r="B23" s="18" t="s">
        <v>65</v>
      </c>
      <c r="C23" s="11">
        <v>51.5</v>
      </c>
      <c r="D23" s="11">
        <v>53.4</v>
      </c>
      <c r="E23" s="11">
        <v>30.1</v>
      </c>
      <c r="F23" s="11">
        <v>27.2</v>
      </c>
      <c r="G23" s="11">
        <v>3</v>
      </c>
      <c r="H23" s="11">
        <v>2.8</v>
      </c>
      <c r="I23" s="11">
        <v>90.4</v>
      </c>
      <c r="J23" s="11">
        <v>93.9</v>
      </c>
      <c r="K23" s="11">
        <v>6</v>
      </c>
      <c r="L23" s="11">
        <v>3.3</v>
      </c>
    </row>
    <row r="24" spans="1:12" s="7" customFormat="1" ht="12.95" customHeight="1" x14ac:dyDescent="0.25">
      <c r="A24" s="17">
        <v>33</v>
      </c>
      <c r="B24" s="18" t="s">
        <v>66</v>
      </c>
      <c r="C24" s="11">
        <v>41.4</v>
      </c>
      <c r="D24" s="11">
        <v>40.200000000000003</v>
      </c>
      <c r="E24" s="11">
        <v>26.4</v>
      </c>
      <c r="F24" s="11">
        <v>26.6</v>
      </c>
      <c r="G24" s="11">
        <v>3.6</v>
      </c>
      <c r="H24" s="11">
        <v>3.5</v>
      </c>
      <c r="I24" s="11">
        <v>93.8</v>
      </c>
      <c r="J24" s="11">
        <v>89.8</v>
      </c>
      <c r="K24" s="11">
        <v>9</v>
      </c>
      <c r="L24" s="11">
        <v>16.600000000000001</v>
      </c>
    </row>
    <row r="25" spans="1:12" s="7" customFormat="1" ht="12.95" customHeight="1" x14ac:dyDescent="0.25">
      <c r="A25" s="17">
        <v>34</v>
      </c>
      <c r="B25" s="18" t="s">
        <v>67</v>
      </c>
      <c r="C25" s="11">
        <v>54</v>
      </c>
      <c r="D25" s="11">
        <v>51.4</v>
      </c>
      <c r="E25" s="11">
        <v>26.2</v>
      </c>
      <c r="F25" s="11">
        <v>25.8</v>
      </c>
      <c r="G25" s="11">
        <v>2.6</v>
      </c>
      <c r="H25" s="11">
        <v>2.5</v>
      </c>
      <c r="I25" s="11">
        <v>94.4</v>
      </c>
      <c r="J25" s="11">
        <v>93.1</v>
      </c>
      <c r="K25" s="11">
        <v>0.9</v>
      </c>
      <c r="L25" s="11">
        <v>0.5</v>
      </c>
    </row>
    <row r="26" spans="1:12" s="7" customFormat="1" ht="12.95" customHeight="1" x14ac:dyDescent="0.25">
      <c r="A26" s="17">
        <v>35</v>
      </c>
      <c r="B26" s="18" t="s">
        <v>68</v>
      </c>
      <c r="C26" s="11">
        <v>47.7</v>
      </c>
      <c r="D26" s="11">
        <v>51.3</v>
      </c>
      <c r="E26" s="11">
        <v>32.200000000000003</v>
      </c>
      <c r="F26" s="11">
        <v>30.3</v>
      </c>
      <c r="G26" s="11">
        <v>4</v>
      </c>
      <c r="H26" s="11">
        <v>3.5</v>
      </c>
      <c r="I26" s="11">
        <v>94.8</v>
      </c>
      <c r="J26" s="11">
        <v>94.3</v>
      </c>
      <c r="K26" s="11">
        <v>5.9</v>
      </c>
      <c r="L26" s="11">
        <v>4.5</v>
      </c>
    </row>
    <row r="27" spans="1:12" s="7" customFormat="1" ht="12.95" customHeight="1" x14ac:dyDescent="0.25">
      <c r="A27" s="17">
        <v>36</v>
      </c>
      <c r="B27" s="18" t="s">
        <v>69</v>
      </c>
      <c r="C27" s="11">
        <v>46.8</v>
      </c>
      <c r="D27" s="11">
        <v>49.1</v>
      </c>
      <c r="E27" s="11">
        <v>30</v>
      </c>
      <c r="F27" s="11">
        <v>29.2</v>
      </c>
      <c r="G27" s="11">
        <v>4.5999999999999996</v>
      </c>
      <c r="H27" s="11">
        <v>4.4000000000000004</v>
      </c>
      <c r="I27" s="11">
        <v>95.8</v>
      </c>
      <c r="J27" s="11">
        <v>97.1</v>
      </c>
      <c r="K27" s="11">
        <v>2.6</v>
      </c>
      <c r="L27" s="11">
        <v>-3.8</v>
      </c>
    </row>
    <row r="28" spans="1:12" s="7" customFormat="1" ht="12.95" customHeight="1" x14ac:dyDescent="0.25">
      <c r="A28" s="17">
        <v>37</v>
      </c>
      <c r="B28" s="18" t="s">
        <v>70</v>
      </c>
      <c r="C28" s="11">
        <v>49.5</v>
      </c>
      <c r="D28" s="11">
        <v>49.8</v>
      </c>
      <c r="E28" s="11">
        <v>20.8</v>
      </c>
      <c r="F28" s="11">
        <v>20.100000000000001</v>
      </c>
      <c r="G28" s="11">
        <v>3.3</v>
      </c>
      <c r="H28" s="11">
        <v>3.6</v>
      </c>
      <c r="I28" s="11">
        <v>97.7</v>
      </c>
      <c r="J28" s="11">
        <v>97.8</v>
      </c>
      <c r="K28" s="11">
        <v>3.3</v>
      </c>
      <c r="L28" s="11">
        <v>2.1</v>
      </c>
    </row>
    <row r="29" spans="1:12" s="7" customFormat="1" ht="12.95" customHeight="1" x14ac:dyDescent="0.25">
      <c r="A29" s="18">
        <v>40</v>
      </c>
      <c r="B29" s="18" t="s">
        <v>39</v>
      </c>
      <c r="C29" s="11">
        <v>64.400000000000006</v>
      </c>
      <c r="D29" s="11">
        <v>67.400000000000006</v>
      </c>
      <c r="E29" s="11">
        <v>7.4</v>
      </c>
      <c r="F29" s="11">
        <v>7.4</v>
      </c>
      <c r="G29" s="11">
        <v>6.9</v>
      </c>
      <c r="H29" s="11">
        <v>6.5</v>
      </c>
      <c r="I29" s="11">
        <v>87.8</v>
      </c>
      <c r="J29" s="11">
        <v>89</v>
      </c>
      <c r="K29" s="11">
        <v>5.4</v>
      </c>
      <c r="L29" s="11">
        <v>6.3</v>
      </c>
    </row>
    <row r="30" spans="1:12" s="7" customFormat="1" ht="12.95" customHeight="1" x14ac:dyDescent="0.25">
      <c r="A30" s="18">
        <v>45</v>
      </c>
      <c r="B30" s="18" t="s">
        <v>71</v>
      </c>
      <c r="C30" s="11">
        <v>38</v>
      </c>
      <c r="D30" s="11">
        <v>39.200000000000003</v>
      </c>
      <c r="E30" s="11">
        <v>39.1</v>
      </c>
      <c r="F30" s="11">
        <v>39.5</v>
      </c>
      <c r="G30" s="11">
        <v>3.6</v>
      </c>
      <c r="H30" s="11">
        <v>3</v>
      </c>
      <c r="I30" s="11">
        <v>95.2</v>
      </c>
      <c r="J30" s="11">
        <v>95.5</v>
      </c>
      <c r="K30" s="11">
        <v>2</v>
      </c>
      <c r="L30" s="11">
        <v>1.7</v>
      </c>
    </row>
    <row r="31" spans="1:12" s="7" customFormat="1" ht="12.95" customHeight="1" x14ac:dyDescent="0.25">
      <c r="A31" s="34" t="s">
        <v>40</v>
      </c>
      <c r="B31" s="34"/>
      <c r="C31" s="35"/>
      <c r="D31" s="35"/>
      <c r="E31" s="35"/>
      <c r="F31" s="35"/>
      <c r="G31" s="35"/>
      <c r="H31" s="35"/>
      <c r="I31" s="35"/>
      <c r="J31" s="35"/>
      <c r="K31" s="36"/>
      <c r="L31" s="36"/>
    </row>
    <row r="32" spans="1:12" s="7" customFormat="1" ht="12.95" customHeight="1" x14ac:dyDescent="0.25">
      <c r="A32" s="17">
        <v>50</v>
      </c>
      <c r="B32" s="18" t="s">
        <v>72</v>
      </c>
      <c r="C32" s="11">
        <v>81.2</v>
      </c>
      <c r="D32" s="11">
        <v>81</v>
      </c>
      <c r="E32" s="11">
        <v>7.4</v>
      </c>
      <c r="F32" s="11">
        <v>7.7</v>
      </c>
      <c r="G32" s="11">
        <v>1</v>
      </c>
      <c r="H32" s="11">
        <v>1.1000000000000001</v>
      </c>
      <c r="I32" s="11">
        <v>97.3</v>
      </c>
      <c r="J32" s="11">
        <v>97.5</v>
      </c>
      <c r="K32" s="11">
        <v>0.6</v>
      </c>
      <c r="L32" s="11">
        <v>0.6</v>
      </c>
    </row>
    <row r="33" spans="1:12" s="7" customFormat="1" ht="12.95" customHeight="1" x14ac:dyDescent="0.25">
      <c r="A33" s="17">
        <v>51</v>
      </c>
      <c r="B33" s="18" t="s">
        <v>73</v>
      </c>
      <c r="C33" s="11">
        <v>76.599999999999994</v>
      </c>
      <c r="D33" s="11">
        <v>76.400000000000006</v>
      </c>
      <c r="E33" s="11">
        <v>5.7</v>
      </c>
      <c r="F33" s="11">
        <v>5.8</v>
      </c>
      <c r="G33" s="11">
        <v>0.8</v>
      </c>
      <c r="H33" s="11">
        <v>0.7</v>
      </c>
      <c r="I33" s="11">
        <v>94.9</v>
      </c>
      <c r="J33" s="11">
        <v>94.7</v>
      </c>
      <c r="K33" s="11">
        <v>3.9</v>
      </c>
      <c r="L33" s="11">
        <v>5.3</v>
      </c>
    </row>
    <row r="34" spans="1:12" s="7" customFormat="1" ht="12.95" customHeight="1" x14ac:dyDescent="0.25">
      <c r="A34" s="17">
        <v>52</v>
      </c>
      <c r="B34" s="18" t="s">
        <v>74</v>
      </c>
      <c r="C34" s="11">
        <v>64.900000000000006</v>
      </c>
      <c r="D34" s="11">
        <v>65</v>
      </c>
      <c r="E34" s="11">
        <v>17.3</v>
      </c>
      <c r="F34" s="11">
        <v>17.399999999999999</v>
      </c>
      <c r="G34" s="11">
        <v>2.9</v>
      </c>
      <c r="H34" s="11">
        <v>3</v>
      </c>
      <c r="I34" s="11">
        <v>95.6</v>
      </c>
      <c r="J34" s="11">
        <v>94.9</v>
      </c>
      <c r="K34" s="11">
        <v>1.4</v>
      </c>
      <c r="L34" s="11">
        <v>2.6</v>
      </c>
    </row>
    <row r="35" spans="1:12" s="7" customFormat="1" ht="12.95" customHeight="1" x14ac:dyDescent="0.25">
      <c r="A35" s="17">
        <v>55</v>
      </c>
      <c r="B35" s="18" t="s">
        <v>75</v>
      </c>
      <c r="C35" s="11">
        <v>20.399999999999999</v>
      </c>
      <c r="D35" s="11">
        <v>20</v>
      </c>
      <c r="E35" s="11">
        <v>41.6</v>
      </c>
      <c r="F35" s="11">
        <v>42.1</v>
      </c>
      <c r="G35" s="11">
        <v>6.6</v>
      </c>
      <c r="H35" s="11">
        <v>7.4</v>
      </c>
      <c r="I35" s="11">
        <v>90.5</v>
      </c>
      <c r="J35" s="11">
        <v>90.4</v>
      </c>
      <c r="K35" s="11">
        <v>-0.1</v>
      </c>
      <c r="L35" s="11">
        <v>-0.8</v>
      </c>
    </row>
    <row r="36" spans="1:12" s="7" customFormat="1" ht="12.95" customHeight="1" x14ac:dyDescent="0.25">
      <c r="A36" s="17">
        <v>60</v>
      </c>
      <c r="B36" s="18" t="s">
        <v>25</v>
      </c>
      <c r="C36" s="11">
        <v>0</v>
      </c>
      <c r="D36" s="11">
        <v>0</v>
      </c>
      <c r="E36" s="11">
        <v>40.4</v>
      </c>
      <c r="F36" s="11">
        <v>40.299999999999997</v>
      </c>
      <c r="G36" s="11">
        <v>14.2</v>
      </c>
      <c r="H36" s="11">
        <v>14.2</v>
      </c>
      <c r="I36" s="11">
        <v>51.7</v>
      </c>
      <c r="J36" s="11">
        <v>51.4</v>
      </c>
      <c r="K36" s="11">
        <v>-1.1000000000000001</v>
      </c>
      <c r="L36" s="11">
        <v>1</v>
      </c>
    </row>
    <row r="37" spans="1:12" s="7" customFormat="1" ht="12.95" customHeight="1" x14ac:dyDescent="0.25">
      <c r="A37" s="17">
        <v>61</v>
      </c>
      <c r="B37" s="19" t="s">
        <v>76</v>
      </c>
      <c r="C37" s="11">
        <v>0</v>
      </c>
      <c r="D37" s="11">
        <v>0</v>
      </c>
      <c r="E37" s="11">
        <v>42.4</v>
      </c>
      <c r="F37" s="11">
        <v>39.299999999999997</v>
      </c>
      <c r="G37" s="11">
        <v>7.9</v>
      </c>
      <c r="H37" s="11">
        <v>5.7</v>
      </c>
      <c r="I37" s="11">
        <v>90.4</v>
      </c>
      <c r="J37" s="11">
        <v>86.3</v>
      </c>
      <c r="K37" s="11">
        <v>0.6</v>
      </c>
      <c r="L37" s="11">
        <v>5.9</v>
      </c>
    </row>
    <row r="38" spans="1:12" s="7" customFormat="1" ht="12.95" customHeight="1" x14ac:dyDescent="0.25">
      <c r="A38" s="17">
        <v>63</v>
      </c>
      <c r="B38" s="18" t="s">
        <v>77</v>
      </c>
      <c r="C38" s="11">
        <v>0</v>
      </c>
      <c r="D38" s="11">
        <v>0</v>
      </c>
      <c r="E38" s="11">
        <v>25.9</v>
      </c>
      <c r="F38" s="11">
        <v>24.8</v>
      </c>
      <c r="G38" s="11">
        <v>4.4000000000000004</v>
      </c>
      <c r="H38" s="11">
        <v>5</v>
      </c>
      <c r="I38" s="11">
        <v>91.9</v>
      </c>
      <c r="J38" s="11">
        <v>90.1</v>
      </c>
      <c r="K38" s="11">
        <v>2.1</v>
      </c>
      <c r="L38" s="11">
        <v>2.6</v>
      </c>
    </row>
    <row r="39" spans="1:12" s="7" customFormat="1" ht="12.95" customHeight="1" x14ac:dyDescent="0.25">
      <c r="A39" s="17">
        <v>64</v>
      </c>
      <c r="B39" s="18" t="s">
        <v>46</v>
      </c>
      <c r="C39" s="11">
        <v>24.2</v>
      </c>
      <c r="D39" s="11">
        <v>27.8</v>
      </c>
      <c r="E39" s="11">
        <v>14.7</v>
      </c>
      <c r="F39" s="11">
        <v>17.100000000000001</v>
      </c>
      <c r="G39" s="11">
        <v>11.5</v>
      </c>
      <c r="H39" s="11">
        <v>14.2</v>
      </c>
      <c r="I39" s="11">
        <v>98.2</v>
      </c>
      <c r="J39" s="11">
        <v>84.9</v>
      </c>
      <c r="K39" s="11">
        <v>-9</v>
      </c>
      <c r="L39" s="11">
        <v>26.4</v>
      </c>
    </row>
    <row r="40" spans="1:12" s="7" customFormat="1" ht="12.95" customHeight="1" x14ac:dyDescent="0.25">
      <c r="A40" s="17">
        <v>70</v>
      </c>
      <c r="B40" s="18" t="s">
        <v>78</v>
      </c>
      <c r="C40" s="11">
        <v>0</v>
      </c>
      <c r="D40" s="11">
        <v>0</v>
      </c>
      <c r="E40" s="11">
        <v>28.6</v>
      </c>
      <c r="F40" s="11">
        <v>28.2</v>
      </c>
      <c r="G40" s="11">
        <v>10.9</v>
      </c>
      <c r="H40" s="11">
        <v>11.6</v>
      </c>
      <c r="I40" s="11">
        <v>88.4</v>
      </c>
      <c r="J40" s="11">
        <v>87.8</v>
      </c>
      <c r="K40" s="11">
        <v>8.3000000000000007</v>
      </c>
      <c r="L40" s="11">
        <v>9.8000000000000007</v>
      </c>
    </row>
    <row r="41" spans="1:12" s="7" customFormat="1" ht="12.95" customHeight="1" x14ac:dyDescent="0.25">
      <c r="A41" s="17">
        <v>71</v>
      </c>
      <c r="B41" s="18" t="s">
        <v>79</v>
      </c>
      <c r="C41" s="11">
        <v>0</v>
      </c>
      <c r="D41" s="11">
        <v>0</v>
      </c>
      <c r="E41" s="11">
        <v>25.8</v>
      </c>
      <c r="F41" s="11">
        <v>26</v>
      </c>
      <c r="G41" s="11">
        <v>3.9</v>
      </c>
      <c r="H41" s="11">
        <v>14.1</v>
      </c>
      <c r="I41" s="11">
        <v>91.6</v>
      </c>
      <c r="J41" s="11">
        <v>97.9</v>
      </c>
      <c r="K41" s="11">
        <v>5.3</v>
      </c>
      <c r="L41" s="11">
        <v>-8.1</v>
      </c>
    </row>
    <row r="42" spans="1:12" s="7" customFormat="1" ht="12.95" customHeight="1" x14ac:dyDescent="0.25">
      <c r="A42" s="17">
        <v>72</v>
      </c>
      <c r="B42" s="18" t="s">
        <v>80</v>
      </c>
      <c r="C42" s="11">
        <v>28.1</v>
      </c>
      <c r="D42" s="11">
        <v>27.9</v>
      </c>
      <c r="E42" s="11">
        <v>35</v>
      </c>
      <c r="F42" s="11">
        <v>35</v>
      </c>
      <c r="G42" s="11">
        <v>5.0999999999999996</v>
      </c>
      <c r="H42" s="11">
        <v>5</v>
      </c>
      <c r="I42" s="11">
        <v>94.8</v>
      </c>
      <c r="J42" s="11">
        <v>95.6</v>
      </c>
      <c r="K42" s="11">
        <v>2.8</v>
      </c>
      <c r="L42" s="11">
        <v>3.9</v>
      </c>
    </row>
    <row r="43" spans="1:12" s="7" customFormat="1" ht="12.95" customHeight="1" x14ac:dyDescent="0.25">
      <c r="A43" s="17">
        <v>73</v>
      </c>
      <c r="B43" s="18" t="s">
        <v>32</v>
      </c>
      <c r="C43" s="11">
        <v>4</v>
      </c>
      <c r="D43" s="11">
        <v>4.4000000000000004</v>
      </c>
      <c r="E43" s="11">
        <v>34.5</v>
      </c>
      <c r="F43" s="11">
        <v>37</v>
      </c>
      <c r="G43" s="11">
        <v>4.7</v>
      </c>
      <c r="H43" s="11">
        <v>5.3</v>
      </c>
      <c r="I43" s="11">
        <v>94.8</v>
      </c>
      <c r="J43" s="11">
        <v>90.4</v>
      </c>
      <c r="K43" s="11">
        <v>1.2</v>
      </c>
      <c r="L43" s="11">
        <v>11.2</v>
      </c>
    </row>
    <row r="44" spans="1:12" s="7" customFormat="1" ht="12.95" customHeight="1" x14ac:dyDescent="0.25">
      <c r="A44" s="17">
        <v>74</v>
      </c>
      <c r="B44" s="18" t="s">
        <v>81</v>
      </c>
      <c r="C44" s="11">
        <v>23.8</v>
      </c>
      <c r="D44" s="11">
        <v>24.2</v>
      </c>
      <c r="E44" s="11">
        <v>35.799999999999997</v>
      </c>
      <c r="F44" s="11">
        <v>35.5</v>
      </c>
      <c r="G44" s="11">
        <v>2.2999999999999998</v>
      </c>
      <c r="H44" s="11">
        <v>2.7</v>
      </c>
      <c r="I44" s="11">
        <v>90.7</v>
      </c>
      <c r="J44" s="11">
        <v>90.6</v>
      </c>
      <c r="K44" s="11">
        <v>3.9</v>
      </c>
      <c r="L44" s="11">
        <v>6.1</v>
      </c>
    </row>
    <row r="45" spans="1:12" s="7" customFormat="1" ht="12.95" customHeight="1" x14ac:dyDescent="0.25">
      <c r="A45" s="17">
        <v>80</v>
      </c>
      <c r="B45" s="18" t="s">
        <v>82</v>
      </c>
      <c r="C45" s="11">
        <v>3.1</v>
      </c>
      <c r="D45" s="11">
        <v>4.8</v>
      </c>
      <c r="E45" s="11">
        <v>49.9</v>
      </c>
      <c r="F45" s="11">
        <v>52.4</v>
      </c>
      <c r="G45" s="11">
        <v>2.9</v>
      </c>
      <c r="H45" s="11">
        <v>3.8</v>
      </c>
      <c r="I45" s="11">
        <v>93.7</v>
      </c>
      <c r="J45" s="11">
        <v>96.8</v>
      </c>
      <c r="K45" s="11">
        <v>2.7</v>
      </c>
      <c r="L45" s="11">
        <v>2.6</v>
      </c>
    </row>
    <row r="46" spans="1:12" s="7" customFormat="1" ht="12.95" customHeight="1" x14ac:dyDescent="0.25">
      <c r="A46" s="17">
        <v>85</v>
      </c>
      <c r="B46" s="18" t="s">
        <v>83</v>
      </c>
      <c r="C46" s="11">
        <v>10.3</v>
      </c>
      <c r="D46" s="11">
        <v>10.3</v>
      </c>
      <c r="E46" s="11">
        <v>63.3</v>
      </c>
      <c r="F46" s="11">
        <v>64</v>
      </c>
      <c r="G46" s="11">
        <v>5.0999999999999996</v>
      </c>
      <c r="H46" s="11">
        <v>4.8</v>
      </c>
      <c r="I46" s="11">
        <v>81.599999999999994</v>
      </c>
      <c r="J46" s="11">
        <v>81.400000000000006</v>
      </c>
      <c r="K46" s="11">
        <v>-0.3</v>
      </c>
      <c r="L46" s="11">
        <v>0.3</v>
      </c>
    </row>
    <row r="47" spans="1:12" s="7" customFormat="1" ht="12.95" customHeight="1" x14ac:dyDescent="0.25">
      <c r="A47" s="17">
        <v>90</v>
      </c>
      <c r="B47" s="18" t="s">
        <v>84</v>
      </c>
      <c r="C47" s="11">
        <v>16.600000000000001</v>
      </c>
      <c r="D47" s="11">
        <v>18.8</v>
      </c>
      <c r="E47" s="11">
        <v>23.7</v>
      </c>
      <c r="F47" s="11">
        <v>24.2</v>
      </c>
      <c r="G47" s="11">
        <v>15.8</v>
      </c>
      <c r="H47" s="11">
        <v>14.3</v>
      </c>
      <c r="I47" s="11">
        <v>92.6</v>
      </c>
      <c r="J47" s="11">
        <v>94.2</v>
      </c>
      <c r="K47" s="11">
        <v>2.4</v>
      </c>
      <c r="L47" s="11">
        <v>2.7</v>
      </c>
    </row>
    <row r="48" spans="1:12" s="7" customFormat="1" ht="12.95" customHeight="1" x14ac:dyDescent="0.25">
      <c r="A48" s="17">
        <v>92</v>
      </c>
      <c r="B48" s="18" t="s">
        <v>85</v>
      </c>
      <c r="C48" s="11">
        <v>0.5</v>
      </c>
      <c r="D48" s="11">
        <v>0.9</v>
      </c>
      <c r="E48" s="11">
        <v>13.1</v>
      </c>
      <c r="F48" s="11">
        <v>15.3</v>
      </c>
      <c r="G48" s="11">
        <v>2.1</v>
      </c>
      <c r="H48" s="11">
        <v>2.2000000000000002</v>
      </c>
      <c r="I48" s="11">
        <v>91.7</v>
      </c>
      <c r="J48" s="11">
        <v>91.1</v>
      </c>
      <c r="K48" s="11">
        <v>2.1</v>
      </c>
      <c r="L48" s="11">
        <v>-1.7</v>
      </c>
    </row>
    <row r="49" spans="1:12" s="7" customFormat="1" ht="12.95" customHeight="1" x14ac:dyDescent="0.25">
      <c r="A49" s="17">
        <v>93</v>
      </c>
      <c r="B49" s="18" t="s">
        <v>86</v>
      </c>
      <c r="C49" s="11">
        <v>9.8000000000000007</v>
      </c>
      <c r="D49" s="11">
        <v>10</v>
      </c>
      <c r="E49" s="11">
        <v>48.2</v>
      </c>
      <c r="F49" s="11">
        <v>48.3</v>
      </c>
      <c r="G49" s="11">
        <v>9.4</v>
      </c>
      <c r="H49" s="11">
        <v>11</v>
      </c>
      <c r="I49" s="11">
        <v>94.3</v>
      </c>
      <c r="J49" s="11">
        <v>93.4</v>
      </c>
      <c r="K49" s="11">
        <v>2.1</v>
      </c>
      <c r="L49" s="11">
        <v>3.7</v>
      </c>
    </row>
    <row r="50" spans="1:12" s="7" customFormat="1" ht="41.45" customHeight="1" x14ac:dyDescent="0.25">
      <c r="A50" s="26" t="s">
        <v>195</v>
      </c>
      <c r="B50" s="71" t="s">
        <v>194</v>
      </c>
      <c r="C50" s="23"/>
      <c r="D50" s="23"/>
      <c r="E50" s="23"/>
      <c r="F50" s="23"/>
      <c r="G50" s="23"/>
      <c r="H50" s="23"/>
      <c r="I50" s="23"/>
      <c r="J50" s="23"/>
      <c r="K50" s="23"/>
      <c r="L50" s="23"/>
    </row>
    <row r="51" spans="1:12" s="7" customFormat="1" ht="12.95" customHeight="1" x14ac:dyDescent="0.25">
      <c r="A51" s="7" t="s">
        <v>193</v>
      </c>
      <c r="B51" s="7" t="s">
        <v>204</v>
      </c>
    </row>
    <row r="52" spans="1:12" s="7" customFormat="1" ht="12.95" customHeight="1" x14ac:dyDescent="0.25">
      <c r="A52" s="7" t="s">
        <v>196</v>
      </c>
      <c r="B52" s="7" t="s">
        <v>202</v>
      </c>
    </row>
    <row r="53" spans="1:12" s="7" customFormat="1" ht="12.95" customHeight="1" x14ac:dyDescent="0.25">
      <c r="A53" s="7" t="s">
        <v>197</v>
      </c>
      <c r="B53" s="7" t="s">
        <v>203</v>
      </c>
    </row>
    <row r="54" spans="1:12" s="7" customFormat="1" ht="12.95" customHeight="1" x14ac:dyDescent="0.25">
      <c r="A54" s="7" t="s">
        <v>186</v>
      </c>
    </row>
    <row r="55" spans="1:12" s="7" customFormat="1" ht="12.95" customHeight="1" x14ac:dyDescent="0.25">
      <c r="A55" s="12" t="s">
        <v>176</v>
      </c>
    </row>
    <row r="56" spans="1:12" s="7" customFormat="1" ht="12.95" customHeight="1" x14ac:dyDescent="0.25"/>
    <row r="57" spans="1:12" s="7" customFormat="1" ht="12.95" customHeight="1" x14ac:dyDescent="0.25">
      <c r="A57" s="7" t="s">
        <v>187</v>
      </c>
    </row>
    <row r="58" spans="1:12" s="7" customFormat="1" ht="12.95" customHeight="1" x14ac:dyDescent="0.25"/>
    <row r="59" spans="1:12" s="7" customFormat="1" ht="12.95" customHeight="1" x14ac:dyDescent="0.25">
      <c r="C59" s="13"/>
      <c r="D59" s="13"/>
    </row>
    <row r="60" spans="1:12" s="7" customFormat="1" ht="12.95" customHeight="1" x14ac:dyDescent="0.25">
      <c r="A60" s="12"/>
    </row>
    <row r="61" spans="1:12" s="7" customFormat="1" ht="12.95" customHeight="1" x14ac:dyDescent="0.25"/>
    <row r="62" spans="1:12" s="7" customFormat="1" ht="12.95" customHeight="1" x14ac:dyDescent="0.25"/>
    <row r="63" spans="1:12" s="7" customFormat="1" ht="12.95" customHeight="1" x14ac:dyDescent="0.25"/>
    <row r="64" spans="1:12" s="7" customFormat="1" ht="12.6" customHeight="1" x14ac:dyDescent="0.25"/>
    <row r="65" spans="1:10" s="7" customFormat="1" ht="12.6" customHeight="1" x14ac:dyDescent="0.25"/>
    <row r="66" spans="1:10" s="7" customFormat="1" ht="12.6" customHeight="1" x14ac:dyDescent="0.25"/>
    <row r="67" spans="1:10" s="7" customFormat="1" ht="12.6" customHeight="1" x14ac:dyDescent="0.25"/>
    <row r="68" spans="1:10" s="7" customFormat="1" ht="12.6" customHeight="1" x14ac:dyDescent="0.25"/>
    <row r="69" spans="1:10" s="7" customFormat="1" ht="12.6" customHeight="1" x14ac:dyDescent="0.25"/>
    <row r="70" spans="1:10" s="7" customFormat="1" ht="12.6" customHeight="1" x14ac:dyDescent="0.25"/>
    <row r="71" spans="1:10" s="7" customFormat="1" ht="12.6" customHeight="1" x14ac:dyDescent="0.25"/>
    <row r="72" spans="1:10" s="7" customFormat="1" ht="12.6" customHeight="1" x14ac:dyDescent="0.25">
      <c r="A72" s="12"/>
    </row>
    <row r="73" spans="1:10" s="7" customFormat="1" ht="12.6" customHeight="1" x14ac:dyDescent="0.25"/>
    <row r="74" spans="1:10" s="7" customFormat="1" ht="12.6" customHeight="1" x14ac:dyDescent="0.25"/>
    <row r="75" spans="1:10" ht="12.6" customHeight="1" x14ac:dyDescent="0.25">
      <c r="A75" s="7"/>
      <c r="B75" s="7"/>
      <c r="C75" s="7"/>
      <c r="D75" s="7"/>
      <c r="E75" s="7"/>
      <c r="F75" s="7"/>
      <c r="G75" s="7"/>
      <c r="H75" s="7"/>
      <c r="I75" s="7"/>
      <c r="J75" s="7"/>
    </row>
    <row r="76" spans="1:10" ht="12.6" customHeight="1" x14ac:dyDescent="0.25">
      <c r="A76" s="7"/>
      <c r="B76" s="7"/>
      <c r="C76" s="7"/>
      <c r="D76" s="7"/>
      <c r="E76" s="7"/>
      <c r="F76" s="7"/>
      <c r="G76" s="7"/>
      <c r="H76" s="7"/>
      <c r="I76" s="7"/>
      <c r="J76" s="7"/>
    </row>
    <row r="77" spans="1:10" ht="12.6" customHeight="1" x14ac:dyDescent="0.25">
      <c r="A77" s="7"/>
      <c r="B77" s="7"/>
      <c r="C77" s="7"/>
      <c r="D77" s="7"/>
      <c r="E77" s="7"/>
      <c r="F77" s="7"/>
      <c r="G77" s="7"/>
      <c r="H77" s="7"/>
      <c r="I77" s="7"/>
      <c r="J77" s="7"/>
    </row>
    <row r="78" spans="1:10" ht="12.6" customHeight="1" x14ac:dyDescent="0.25">
      <c r="A78" s="7"/>
      <c r="B78" s="7"/>
      <c r="C78" s="7"/>
      <c r="D78" s="7"/>
      <c r="E78" s="7"/>
      <c r="F78" s="7"/>
      <c r="G78" s="7"/>
      <c r="H78" s="7"/>
      <c r="I78" s="7"/>
      <c r="J78" s="7"/>
    </row>
    <row r="79" spans="1:10" ht="12.6" customHeight="1" x14ac:dyDescent="0.25">
      <c r="A79" s="7"/>
      <c r="B79" s="7"/>
      <c r="C79" s="7"/>
      <c r="D79" s="7"/>
      <c r="E79" s="7"/>
      <c r="F79" s="7"/>
      <c r="G79" s="7"/>
      <c r="H79" s="7"/>
      <c r="I79" s="7"/>
      <c r="J79" s="7"/>
    </row>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row r="86" spans="1:10" ht="12.6" customHeight="1" x14ac:dyDescent="0.25">
      <c r="A86" s="7"/>
      <c r="B86" s="7"/>
      <c r="C86" s="7"/>
      <c r="D86" s="7"/>
      <c r="E86" s="7"/>
      <c r="F86" s="7"/>
      <c r="G86" s="7"/>
      <c r="H86" s="7"/>
      <c r="I86" s="7"/>
      <c r="J86" s="7"/>
    </row>
    <row r="87" spans="1:10" ht="12.6" customHeight="1" x14ac:dyDescent="0.25">
      <c r="A87" s="7"/>
      <c r="B87" s="7"/>
      <c r="C87" s="7"/>
      <c r="D87" s="7"/>
      <c r="E87" s="7"/>
      <c r="F87" s="7"/>
      <c r="G87" s="7"/>
      <c r="H87" s="7"/>
      <c r="I87" s="7"/>
      <c r="J87" s="7"/>
    </row>
  </sheetData>
  <phoneticPr fontId="0" type="noConversion"/>
  <pageMargins left="0.39370078740157483" right="0.39370078740157483" top="0.39370078740157483" bottom="0.39370078740157483" header="0.51181102362204722" footer="0.51181102362204722"/>
  <pageSetup paperSize="9" scale="7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87"/>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58" customWidth="1"/>
    <col min="2" max="2" width="53.625" style="58" customWidth="1"/>
    <col min="3" max="12" width="6" style="58" customWidth="1"/>
    <col min="13" max="16384" width="11" style="58"/>
  </cols>
  <sheetData>
    <row r="1" spans="1:12" ht="12.95" customHeight="1" x14ac:dyDescent="0.25">
      <c r="A1" s="1" t="s">
        <v>134</v>
      </c>
      <c r="B1" s="1"/>
      <c r="K1" s="3"/>
      <c r="L1" s="3" t="s">
        <v>152</v>
      </c>
    </row>
    <row r="2" spans="1:12" ht="12.95" customHeight="1" x14ac:dyDescent="0.25">
      <c r="A2" s="1" t="s">
        <v>206</v>
      </c>
      <c r="B2" s="2"/>
    </row>
    <row r="3" spans="1:12" s="7" customFormat="1" ht="12.95" customHeight="1" x14ac:dyDescent="0.25">
      <c r="A3" s="23" t="s">
        <v>207</v>
      </c>
      <c r="B3" s="23"/>
      <c r="C3" s="59" t="s">
        <v>200</v>
      </c>
      <c r="D3" s="60"/>
      <c r="E3" s="59" t="s">
        <v>42</v>
      </c>
      <c r="F3" s="60"/>
      <c r="G3" s="59" t="s">
        <v>198</v>
      </c>
      <c r="H3" s="60"/>
      <c r="I3" s="59" t="s">
        <v>208</v>
      </c>
      <c r="J3" s="60"/>
      <c r="K3" s="59" t="s">
        <v>43</v>
      </c>
      <c r="L3" s="60"/>
    </row>
    <row r="4" spans="1:12" s="7" customFormat="1" ht="12.95" customHeight="1" x14ac:dyDescent="0.25">
      <c r="A4" s="8"/>
      <c r="B4" s="8"/>
      <c r="C4" s="61" t="s">
        <v>201</v>
      </c>
      <c r="D4" s="62"/>
      <c r="E4" s="61" t="s">
        <v>45</v>
      </c>
      <c r="F4" s="62"/>
      <c r="G4" s="61" t="s">
        <v>199</v>
      </c>
      <c r="H4" s="62"/>
      <c r="I4" s="61"/>
      <c r="J4" s="62"/>
      <c r="K4" s="61" t="s">
        <v>209</v>
      </c>
      <c r="L4" s="62"/>
    </row>
    <row r="5" spans="1:12" s="7" customFormat="1" ht="12.95" customHeight="1" x14ac:dyDescent="0.25">
      <c r="A5" s="9"/>
      <c r="B5" s="9"/>
      <c r="C5" s="63">
        <v>2001</v>
      </c>
      <c r="D5" s="72">
        <v>2002</v>
      </c>
      <c r="E5" s="63">
        <v>2001</v>
      </c>
      <c r="F5" s="72">
        <v>2002</v>
      </c>
      <c r="G5" s="63">
        <v>2001</v>
      </c>
      <c r="H5" s="72">
        <v>2002</v>
      </c>
      <c r="I5" s="63">
        <v>2001</v>
      </c>
      <c r="J5" s="72">
        <v>2002</v>
      </c>
      <c r="K5" s="63">
        <v>2001</v>
      </c>
      <c r="L5" s="72">
        <v>2002</v>
      </c>
    </row>
    <row r="6" spans="1:12" s="7" customFormat="1" ht="12.95" customHeight="1" x14ac:dyDescent="0.25">
      <c r="A6" s="34" t="s">
        <v>41</v>
      </c>
      <c r="B6" s="44"/>
      <c r="C6" s="37"/>
      <c r="D6" s="37"/>
      <c r="E6" s="37"/>
      <c r="F6" s="37"/>
      <c r="G6" s="37"/>
      <c r="H6" s="37"/>
      <c r="I6" s="37"/>
      <c r="J6" s="37"/>
      <c r="K6" s="37"/>
      <c r="L6" s="37"/>
    </row>
    <row r="7" spans="1:12" s="8" customFormat="1" ht="12.95" customHeight="1" x14ac:dyDescent="0.25">
      <c r="A7" s="42">
        <v>14</v>
      </c>
      <c r="B7" s="42" t="s">
        <v>36</v>
      </c>
      <c r="C7" s="11">
        <v>29.6</v>
      </c>
      <c r="D7" s="11">
        <v>29.8</v>
      </c>
      <c r="E7" s="11">
        <v>28.5</v>
      </c>
      <c r="F7" s="11">
        <v>29.9</v>
      </c>
      <c r="G7" s="11">
        <v>10</v>
      </c>
      <c r="H7" s="11">
        <v>8.6</v>
      </c>
      <c r="I7" s="11">
        <v>91</v>
      </c>
      <c r="J7" s="11">
        <v>89.4</v>
      </c>
      <c r="K7" s="11">
        <v>8.3000000000000007</v>
      </c>
      <c r="L7" s="11">
        <v>10.9</v>
      </c>
    </row>
    <row r="8" spans="1:12" s="7" customFormat="1" ht="12.95" customHeight="1" x14ac:dyDescent="0.25">
      <c r="A8" s="42">
        <v>15</v>
      </c>
      <c r="B8" s="42" t="s">
        <v>5</v>
      </c>
      <c r="C8" s="11">
        <v>60.4</v>
      </c>
      <c r="D8" s="11">
        <v>59.4</v>
      </c>
      <c r="E8" s="11">
        <v>17.2</v>
      </c>
      <c r="F8" s="11">
        <v>17.2</v>
      </c>
      <c r="G8" s="11">
        <v>4.2</v>
      </c>
      <c r="H8" s="11">
        <v>4.9000000000000004</v>
      </c>
      <c r="I8" s="11">
        <v>96</v>
      </c>
      <c r="J8" s="11">
        <v>95.9</v>
      </c>
      <c r="K8" s="11">
        <v>2</v>
      </c>
      <c r="L8" s="11">
        <v>1.1000000000000001</v>
      </c>
    </row>
    <row r="9" spans="1:12" s="7" customFormat="1" ht="12.95" customHeight="1" x14ac:dyDescent="0.25">
      <c r="A9" s="42">
        <v>16</v>
      </c>
      <c r="B9" s="42" t="s">
        <v>11</v>
      </c>
      <c r="C9" s="11">
        <v>60.8</v>
      </c>
      <c r="D9" s="11">
        <v>65.2</v>
      </c>
      <c r="E9" s="11">
        <v>11.7</v>
      </c>
      <c r="F9" s="11">
        <v>10.7</v>
      </c>
      <c r="G9" s="11">
        <v>1.9</v>
      </c>
      <c r="H9" s="11">
        <v>1.7</v>
      </c>
      <c r="I9" s="11">
        <v>91.9</v>
      </c>
      <c r="J9" s="11">
        <v>95.8</v>
      </c>
      <c r="K9" s="11">
        <v>30.4</v>
      </c>
      <c r="L9" s="11">
        <v>29.3</v>
      </c>
    </row>
    <row r="10" spans="1:12" s="7" customFormat="1" ht="12.95" customHeight="1" x14ac:dyDescent="0.25">
      <c r="A10" s="42">
        <v>17</v>
      </c>
      <c r="B10" s="42" t="s">
        <v>12</v>
      </c>
      <c r="C10" s="11">
        <v>40.700000000000003</v>
      </c>
      <c r="D10" s="11">
        <v>39.299999999999997</v>
      </c>
      <c r="E10" s="11">
        <v>32.9</v>
      </c>
      <c r="F10" s="11">
        <v>33.200000000000003</v>
      </c>
      <c r="G10" s="11">
        <v>6.1</v>
      </c>
      <c r="H10" s="11">
        <v>5.6</v>
      </c>
      <c r="I10" s="11">
        <v>94.3</v>
      </c>
      <c r="J10" s="11">
        <v>92.8</v>
      </c>
      <c r="K10" s="11">
        <v>4.4000000000000004</v>
      </c>
      <c r="L10" s="11">
        <v>3.6</v>
      </c>
    </row>
    <row r="11" spans="1:12" s="7" customFormat="1" ht="12.95" customHeight="1" x14ac:dyDescent="0.25">
      <c r="A11" s="42">
        <v>18</v>
      </c>
      <c r="B11" s="42" t="s">
        <v>13</v>
      </c>
      <c r="C11" s="11">
        <v>64</v>
      </c>
      <c r="D11" s="11">
        <v>63.7</v>
      </c>
      <c r="E11" s="11">
        <v>18.600000000000001</v>
      </c>
      <c r="F11" s="11">
        <v>20</v>
      </c>
      <c r="G11" s="11">
        <v>1.7</v>
      </c>
      <c r="H11" s="11">
        <v>1.6</v>
      </c>
      <c r="I11" s="11">
        <v>95.5</v>
      </c>
      <c r="J11" s="11">
        <v>94.9</v>
      </c>
      <c r="K11" s="11">
        <v>1.2</v>
      </c>
      <c r="L11" s="11">
        <v>-0.2</v>
      </c>
    </row>
    <row r="12" spans="1:12" s="7" customFormat="1" ht="12.95" customHeight="1" x14ac:dyDescent="0.25">
      <c r="A12" s="42">
        <v>19</v>
      </c>
      <c r="B12" s="42" t="s">
        <v>14</v>
      </c>
      <c r="C12" s="11">
        <v>61.4</v>
      </c>
      <c r="D12" s="11">
        <v>54</v>
      </c>
      <c r="E12" s="11">
        <v>12.7</v>
      </c>
      <c r="F12" s="11">
        <v>22</v>
      </c>
      <c r="G12" s="11">
        <v>1.4</v>
      </c>
      <c r="H12" s="11">
        <v>2.4</v>
      </c>
      <c r="I12" s="11">
        <v>71.599999999999994</v>
      </c>
      <c r="J12" s="11">
        <v>72.5</v>
      </c>
      <c r="K12" s="11">
        <v>2.2999999999999998</v>
      </c>
      <c r="L12" s="11">
        <v>7.2</v>
      </c>
    </row>
    <row r="13" spans="1:12" s="7" customFormat="1" ht="12.95" customHeight="1" x14ac:dyDescent="0.25">
      <c r="A13" s="42">
        <v>20</v>
      </c>
      <c r="B13" s="42" t="s">
        <v>15</v>
      </c>
      <c r="C13" s="11">
        <v>48.6</v>
      </c>
      <c r="D13" s="11">
        <v>47.3</v>
      </c>
      <c r="E13" s="11">
        <v>26.5</v>
      </c>
      <c r="F13" s="11">
        <v>26.8</v>
      </c>
      <c r="G13" s="11">
        <v>6.2</v>
      </c>
      <c r="H13" s="11">
        <v>6.3</v>
      </c>
      <c r="I13" s="11">
        <v>97.3</v>
      </c>
      <c r="J13" s="11">
        <v>97.6</v>
      </c>
      <c r="K13" s="11">
        <v>4.5999999999999996</v>
      </c>
      <c r="L13" s="11">
        <v>3.5</v>
      </c>
    </row>
    <row r="14" spans="1:12" s="7" customFormat="1" ht="12.95" customHeight="1" x14ac:dyDescent="0.25">
      <c r="A14" s="42">
        <v>21</v>
      </c>
      <c r="B14" s="42" t="s">
        <v>16</v>
      </c>
      <c r="C14" s="11">
        <v>47.8</v>
      </c>
      <c r="D14" s="11">
        <v>46.5</v>
      </c>
      <c r="E14" s="11">
        <v>22.7</v>
      </c>
      <c r="F14" s="11">
        <v>23.6</v>
      </c>
      <c r="G14" s="11">
        <v>5.0999999999999996</v>
      </c>
      <c r="H14" s="11">
        <v>5.2</v>
      </c>
      <c r="I14" s="11">
        <v>96.4</v>
      </c>
      <c r="J14" s="11">
        <v>96.2</v>
      </c>
      <c r="K14" s="11">
        <v>3.8</v>
      </c>
      <c r="L14" s="11">
        <v>3.5</v>
      </c>
    </row>
    <row r="15" spans="1:12" s="7" customFormat="1" ht="12.95" customHeight="1" x14ac:dyDescent="0.25">
      <c r="A15" s="42">
        <v>22</v>
      </c>
      <c r="B15" s="42" t="s">
        <v>17</v>
      </c>
      <c r="C15" s="11">
        <v>31.8</v>
      </c>
      <c r="D15" s="11">
        <v>32.4</v>
      </c>
      <c r="E15" s="11">
        <v>34.5</v>
      </c>
      <c r="F15" s="11">
        <v>36.1</v>
      </c>
      <c r="G15" s="11">
        <v>5.3</v>
      </c>
      <c r="H15" s="11">
        <v>5.4</v>
      </c>
      <c r="I15" s="11">
        <v>92.7</v>
      </c>
      <c r="J15" s="11">
        <v>92.6</v>
      </c>
      <c r="K15" s="11">
        <v>3.8</v>
      </c>
      <c r="L15" s="11">
        <v>2.5</v>
      </c>
    </row>
    <row r="16" spans="1:12" s="7" customFormat="1" ht="12.95" customHeight="1" x14ac:dyDescent="0.25">
      <c r="A16" s="42">
        <v>24</v>
      </c>
      <c r="B16" s="42" t="s">
        <v>0</v>
      </c>
      <c r="C16" s="11">
        <v>38.200000000000003</v>
      </c>
      <c r="D16" s="11">
        <v>37</v>
      </c>
      <c r="E16" s="11">
        <v>12.6</v>
      </c>
      <c r="F16" s="11">
        <v>12.9</v>
      </c>
      <c r="G16" s="11">
        <v>2.8</v>
      </c>
      <c r="H16" s="11">
        <v>2.6</v>
      </c>
      <c r="I16" s="11">
        <v>66.099999999999994</v>
      </c>
      <c r="J16" s="11">
        <v>65.599999999999994</v>
      </c>
      <c r="K16" s="11">
        <v>31.2</v>
      </c>
      <c r="L16" s="11">
        <v>31.2</v>
      </c>
    </row>
    <row r="17" spans="1:12" s="7" customFormat="1" ht="12.95" customHeight="1" x14ac:dyDescent="0.25">
      <c r="A17" s="42">
        <v>25</v>
      </c>
      <c r="B17" s="42" t="s">
        <v>6</v>
      </c>
      <c r="C17" s="11">
        <v>49.8</v>
      </c>
      <c r="D17" s="11">
        <v>49.8</v>
      </c>
      <c r="E17" s="11">
        <v>27</v>
      </c>
      <c r="F17" s="11">
        <v>27.5</v>
      </c>
      <c r="G17" s="11">
        <v>5.4</v>
      </c>
      <c r="H17" s="11">
        <v>5.0999999999999996</v>
      </c>
      <c r="I17" s="11">
        <v>94.4</v>
      </c>
      <c r="J17" s="11">
        <v>95.2</v>
      </c>
      <c r="K17" s="11">
        <v>4.7</v>
      </c>
      <c r="L17" s="11">
        <v>3.5</v>
      </c>
    </row>
    <row r="18" spans="1:12" s="7" customFormat="1" ht="12.95" customHeight="1" x14ac:dyDescent="0.25">
      <c r="A18" s="42">
        <v>26</v>
      </c>
      <c r="B18" s="42" t="s">
        <v>18</v>
      </c>
      <c r="C18" s="11">
        <v>29.9</v>
      </c>
      <c r="D18" s="11">
        <v>30</v>
      </c>
      <c r="E18" s="11">
        <v>32</v>
      </c>
      <c r="F18" s="11">
        <v>30.2</v>
      </c>
      <c r="G18" s="11">
        <v>7.9</v>
      </c>
      <c r="H18" s="11">
        <v>7.6</v>
      </c>
      <c r="I18" s="11">
        <v>92</v>
      </c>
      <c r="J18" s="11">
        <v>91.1</v>
      </c>
      <c r="K18" s="11">
        <v>7.8</v>
      </c>
      <c r="L18" s="11">
        <v>6.8</v>
      </c>
    </row>
    <row r="19" spans="1:12" s="7" customFormat="1" ht="12.95" customHeight="1" x14ac:dyDescent="0.25">
      <c r="A19" s="42">
        <v>27</v>
      </c>
      <c r="B19" s="42" t="s">
        <v>19</v>
      </c>
      <c r="C19" s="11">
        <v>51.7</v>
      </c>
      <c r="D19" s="11">
        <v>50.7</v>
      </c>
      <c r="E19" s="11">
        <v>25</v>
      </c>
      <c r="F19" s="11">
        <v>26.2</v>
      </c>
      <c r="G19" s="11">
        <v>4.3</v>
      </c>
      <c r="H19" s="11">
        <v>4.7</v>
      </c>
      <c r="I19" s="11">
        <v>97.6</v>
      </c>
      <c r="J19" s="11">
        <v>96.4</v>
      </c>
      <c r="K19" s="11">
        <v>-0.1</v>
      </c>
      <c r="L19" s="11">
        <v>2.1</v>
      </c>
    </row>
    <row r="20" spans="1:12" s="7" customFormat="1" ht="12.95" customHeight="1" x14ac:dyDescent="0.25">
      <c r="A20" s="42">
        <v>28</v>
      </c>
      <c r="B20" s="42" t="s">
        <v>20</v>
      </c>
      <c r="C20" s="11">
        <v>40.799999999999997</v>
      </c>
      <c r="D20" s="11">
        <v>39.200000000000003</v>
      </c>
      <c r="E20" s="11">
        <v>35.9</v>
      </c>
      <c r="F20" s="11">
        <v>36.299999999999997</v>
      </c>
      <c r="G20" s="11">
        <v>5.8</v>
      </c>
      <c r="H20" s="11">
        <v>5.6</v>
      </c>
      <c r="I20" s="11">
        <v>96.6</v>
      </c>
      <c r="J20" s="11">
        <v>95.9</v>
      </c>
      <c r="K20" s="11">
        <v>2.6</v>
      </c>
      <c r="L20" s="11">
        <v>1.8</v>
      </c>
    </row>
    <row r="21" spans="1:12" s="7" customFormat="1" ht="12.95" customHeight="1" x14ac:dyDescent="0.25">
      <c r="A21" s="42">
        <v>29</v>
      </c>
      <c r="B21" s="42" t="s">
        <v>1</v>
      </c>
      <c r="C21" s="11">
        <v>48.4</v>
      </c>
      <c r="D21" s="11">
        <v>47.2</v>
      </c>
      <c r="E21" s="11">
        <v>28.7</v>
      </c>
      <c r="F21" s="11">
        <v>29.7</v>
      </c>
      <c r="G21" s="11">
        <v>2.8</v>
      </c>
      <c r="H21" s="11">
        <v>2.9</v>
      </c>
      <c r="I21" s="11">
        <v>92.3</v>
      </c>
      <c r="J21" s="11">
        <v>92.3</v>
      </c>
      <c r="K21" s="11">
        <v>5.3</v>
      </c>
      <c r="L21" s="11">
        <v>4.0999999999999996</v>
      </c>
    </row>
    <row r="22" spans="1:12" s="7" customFormat="1" ht="12.95" customHeight="1" x14ac:dyDescent="0.25">
      <c r="A22" s="42">
        <v>31</v>
      </c>
      <c r="B22" s="42" t="s">
        <v>7</v>
      </c>
      <c r="C22" s="11">
        <v>45.3</v>
      </c>
      <c r="D22" s="11">
        <v>33.700000000000003</v>
      </c>
      <c r="E22" s="11">
        <v>14.3</v>
      </c>
      <c r="F22" s="11">
        <v>13.2</v>
      </c>
      <c r="G22" s="11">
        <v>2.2000000000000002</v>
      </c>
      <c r="H22" s="11">
        <v>1.7</v>
      </c>
      <c r="I22" s="11">
        <v>85.9</v>
      </c>
      <c r="J22" s="11">
        <v>83.5</v>
      </c>
      <c r="K22" s="11">
        <v>0.9</v>
      </c>
      <c r="L22" s="11">
        <v>-10.8</v>
      </c>
    </row>
    <row r="23" spans="1:12" s="7" customFormat="1" ht="12.95" customHeight="1" x14ac:dyDescent="0.25">
      <c r="A23" s="42">
        <v>32</v>
      </c>
      <c r="B23" s="42" t="s">
        <v>8</v>
      </c>
      <c r="C23" s="11">
        <v>47.5</v>
      </c>
      <c r="D23" s="11">
        <v>44.1</v>
      </c>
      <c r="E23" s="11">
        <v>27.4</v>
      </c>
      <c r="F23" s="11">
        <v>30.3</v>
      </c>
      <c r="G23" s="11">
        <v>3.9</v>
      </c>
      <c r="H23" s="11">
        <v>4.8</v>
      </c>
      <c r="I23" s="11">
        <v>94.7</v>
      </c>
      <c r="J23" s="11">
        <v>93.6</v>
      </c>
      <c r="K23" s="11">
        <v>2.9</v>
      </c>
      <c r="L23" s="11">
        <v>5.4</v>
      </c>
    </row>
    <row r="24" spans="1:12" s="7" customFormat="1" ht="12.95" customHeight="1" x14ac:dyDescent="0.25">
      <c r="A24" s="42">
        <v>33</v>
      </c>
      <c r="B24" s="42" t="s">
        <v>37</v>
      </c>
      <c r="C24" s="11">
        <v>47.5</v>
      </c>
      <c r="D24" s="11">
        <v>42.1</v>
      </c>
      <c r="E24" s="11">
        <v>23.8</v>
      </c>
      <c r="F24" s="11">
        <v>25.9</v>
      </c>
      <c r="G24" s="11">
        <v>3.1</v>
      </c>
      <c r="H24" s="11">
        <v>3.5</v>
      </c>
      <c r="I24" s="11">
        <v>93.5</v>
      </c>
      <c r="J24" s="11">
        <v>93.4</v>
      </c>
      <c r="K24" s="11">
        <v>11.3</v>
      </c>
      <c r="L24" s="11">
        <v>11.8</v>
      </c>
    </row>
    <row r="25" spans="1:12" s="7" customFormat="1" ht="12.95" customHeight="1" x14ac:dyDescent="0.25">
      <c r="A25" s="42">
        <v>34</v>
      </c>
      <c r="B25" s="42" t="s">
        <v>9</v>
      </c>
      <c r="C25" s="11">
        <v>57.4</v>
      </c>
      <c r="D25" s="11">
        <v>53</v>
      </c>
      <c r="E25" s="11">
        <v>23.7</v>
      </c>
      <c r="F25" s="11">
        <v>25.7</v>
      </c>
      <c r="G25" s="11">
        <v>2.2000000000000002</v>
      </c>
      <c r="H25" s="11">
        <v>2.5</v>
      </c>
      <c r="I25" s="11">
        <v>96.3</v>
      </c>
      <c r="J25" s="11">
        <v>94.5</v>
      </c>
      <c r="K25" s="11">
        <v>1.2</v>
      </c>
      <c r="L25" s="11">
        <v>-1.9</v>
      </c>
    </row>
    <row r="26" spans="1:12" s="7" customFormat="1" ht="12.95" customHeight="1" x14ac:dyDescent="0.25">
      <c r="A26" s="42">
        <v>35</v>
      </c>
      <c r="B26" s="42" t="s">
        <v>21</v>
      </c>
      <c r="C26" s="11">
        <v>45.7</v>
      </c>
      <c r="D26" s="11">
        <v>48</v>
      </c>
      <c r="E26" s="11">
        <v>26</v>
      </c>
      <c r="F26" s="11">
        <v>31.9</v>
      </c>
      <c r="G26" s="11">
        <v>3.1</v>
      </c>
      <c r="H26" s="11">
        <v>4</v>
      </c>
      <c r="I26" s="11">
        <v>94.2</v>
      </c>
      <c r="J26" s="11">
        <v>94.6</v>
      </c>
      <c r="K26" s="11">
        <v>-7.9</v>
      </c>
      <c r="L26" s="11">
        <v>6.9</v>
      </c>
    </row>
    <row r="27" spans="1:12" s="7" customFormat="1" ht="12.95" customHeight="1" x14ac:dyDescent="0.25">
      <c r="A27" s="42">
        <v>36</v>
      </c>
      <c r="B27" s="42" t="s">
        <v>38</v>
      </c>
      <c r="C27" s="11">
        <v>49</v>
      </c>
      <c r="D27" s="11">
        <v>48</v>
      </c>
      <c r="E27" s="11">
        <v>27.8</v>
      </c>
      <c r="F27" s="11">
        <v>28</v>
      </c>
      <c r="G27" s="11">
        <v>5.3</v>
      </c>
      <c r="H27" s="11">
        <v>4.8</v>
      </c>
      <c r="I27" s="11">
        <v>93.9</v>
      </c>
      <c r="J27" s="11">
        <v>95.1</v>
      </c>
      <c r="K27" s="11">
        <v>3.4</v>
      </c>
      <c r="L27" s="11">
        <v>2.8</v>
      </c>
    </row>
    <row r="28" spans="1:12" s="7" customFormat="1" ht="12.95" customHeight="1" x14ac:dyDescent="0.25">
      <c r="A28" s="42">
        <v>37</v>
      </c>
      <c r="B28" s="8" t="s">
        <v>22</v>
      </c>
      <c r="C28" s="11">
        <v>57.2</v>
      </c>
      <c r="D28" s="11">
        <v>56.4</v>
      </c>
      <c r="E28" s="11">
        <v>19.399999999999999</v>
      </c>
      <c r="F28" s="11">
        <v>20.8</v>
      </c>
      <c r="G28" s="11">
        <v>4</v>
      </c>
      <c r="H28" s="11">
        <v>3.5</v>
      </c>
      <c r="I28" s="11">
        <v>97.6</v>
      </c>
      <c r="J28" s="11">
        <v>96.3</v>
      </c>
      <c r="K28" s="11">
        <v>4.4000000000000004</v>
      </c>
      <c r="L28" s="11">
        <v>4.5</v>
      </c>
    </row>
    <row r="29" spans="1:12" s="7" customFormat="1" ht="12.95" customHeight="1" x14ac:dyDescent="0.25">
      <c r="A29" s="42">
        <v>40</v>
      </c>
      <c r="B29" s="8" t="s">
        <v>39</v>
      </c>
      <c r="C29" s="11">
        <v>57.5</v>
      </c>
      <c r="D29" s="11">
        <v>64.5</v>
      </c>
      <c r="E29" s="11">
        <v>6.6</v>
      </c>
      <c r="F29" s="11">
        <v>6.5</v>
      </c>
      <c r="G29" s="11">
        <v>5.9</v>
      </c>
      <c r="H29" s="11">
        <v>6.1</v>
      </c>
      <c r="I29" s="11">
        <v>80.900000000000006</v>
      </c>
      <c r="J29" s="11">
        <v>86.5</v>
      </c>
      <c r="K29" s="11">
        <v>5.2</v>
      </c>
      <c r="L29" s="11">
        <v>5.8</v>
      </c>
    </row>
    <row r="30" spans="1:12" s="7" customFormat="1" ht="12.95" customHeight="1" x14ac:dyDescent="0.25">
      <c r="A30" s="42">
        <v>45</v>
      </c>
      <c r="B30" s="8" t="s">
        <v>2</v>
      </c>
      <c r="C30" s="11">
        <v>39.299999999999997</v>
      </c>
      <c r="D30" s="11">
        <v>38.200000000000003</v>
      </c>
      <c r="E30" s="11">
        <v>39.4</v>
      </c>
      <c r="F30" s="11">
        <v>39.799999999999997</v>
      </c>
      <c r="G30" s="11">
        <v>3.2</v>
      </c>
      <c r="H30" s="11">
        <v>3.3</v>
      </c>
      <c r="I30" s="11">
        <v>95.3</v>
      </c>
      <c r="J30" s="11">
        <v>95.7</v>
      </c>
      <c r="K30" s="11">
        <v>2.4</v>
      </c>
      <c r="L30" s="11">
        <v>2.1</v>
      </c>
    </row>
    <row r="31" spans="1:12" s="7" customFormat="1" ht="12.95" customHeight="1" x14ac:dyDescent="0.25">
      <c r="A31" s="34" t="s">
        <v>40</v>
      </c>
      <c r="B31" s="34"/>
      <c r="C31" s="35"/>
      <c r="D31" s="35"/>
      <c r="E31" s="35"/>
      <c r="F31" s="35"/>
      <c r="G31" s="35"/>
      <c r="H31" s="35"/>
      <c r="I31" s="35"/>
      <c r="J31" s="35"/>
      <c r="K31" s="36"/>
      <c r="L31" s="36"/>
    </row>
    <row r="32" spans="1:12" s="7" customFormat="1" ht="12.95" customHeight="1" x14ac:dyDescent="0.25">
      <c r="A32" s="12">
        <v>50</v>
      </c>
      <c r="B32" s="8" t="s">
        <v>28</v>
      </c>
      <c r="C32" s="11">
        <v>83.3</v>
      </c>
      <c r="D32" s="11">
        <v>81.3</v>
      </c>
      <c r="E32" s="11">
        <v>6.5</v>
      </c>
      <c r="F32" s="11">
        <v>7.2</v>
      </c>
      <c r="G32" s="11">
        <v>0.8</v>
      </c>
      <c r="H32" s="11">
        <v>1</v>
      </c>
      <c r="I32" s="11">
        <v>97.6</v>
      </c>
      <c r="J32" s="11">
        <v>97.3</v>
      </c>
      <c r="K32" s="11">
        <v>1</v>
      </c>
      <c r="L32" s="11">
        <v>0.6</v>
      </c>
    </row>
    <row r="33" spans="1:12" s="7" customFormat="1" ht="12.95" customHeight="1" x14ac:dyDescent="0.25">
      <c r="A33" s="12">
        <v>51</v>
      </c>
      <c r="B33" s="8" t="s">
        <v>23</v>
      </c>
      <c r="C33" s="11">
        <v>82.2</v>
      </c>
      <c r="D33" s="11">
        <v>80.8</v>
      </c>
      <c r="E33" s="11">
        <v>6.1</v>
      </c>
      <c r="F33" s="11">
        <v>6.4</v>
      </c>
      <c r="G33" s="11">
        <v>1</v>
      </c>
      <c r="H33" s="11">
        <v>0.9</v>
      </c>
      <c r="I33" s="11">
        <v>95.5</v>
      </c>
      <c r="J33" s="11">
        <v>94.8</v>
      </c>
      <c r="K33" s="11">
        <v>2.7</v>
      </c>
      <c r="L33" s="11">
        <v>2.6</v>
      </c>
    </row>
    <row r="34" spans="1:12" s="7" customFormat="1" ht="12.95" customHeight="1" x14ac:dyDescent="0.25">
      <c r="A34" s="12">
        <v>52</v>
      </c>
      <c r="B34" s="8" t="s">
        <v>24</v>
      </c>
      <c r="C34" s="11">
        <v>65.099999999999994</v>
      </c>
      <c r="D34" s="11">
        <v>64</v>
      </c>
      <c r="E34" s="11">
        <v>17.2</v>
      </c>
      <c r="F34" s="11">
        <v>17.7</v>
      </c>
      <c r="G34" s="11">
        <v>3</v>
      </c>
      <c r="H34" s="11">
        <v>3</v>
      </c>
      <c r="I34" s="11">
        <v>94.5</v>
      </c>
      <c r="J34" s="11">
        <v>95.3</v>
      </c>
      <c r="K34" s="11">
        <v>1.9</v>
      </c>
      <c r="L34" s="11">
        <v>1.2</v>
      </c>
    </row>
    <row r="35" spans="1:12" s="7" customFormat="1" ht="12.95" customHeight="1" x14ac:dyDescent="0.25">
      <c r="A35" s="12">
        <v>55</v>
      </c>
      <c r="B35" s="8" t="s">
        <v>3</v>
      </c>
      <c r="C35" s="11">
        <v>24</v>
      </c>
      <c r="D35" s="11">
        <v>23.1</v>
      </c>
      <c r="E35" s="11">
        <v>41.5</v>
      </c>
      <c r="F35" s="11">
        <v>42.5</v>
      </c>
      <c r="G35" s="11">
        <v>5.4</v>
      </c>
      <c r="H35" s="11">
        <v>5.7</v>
      </c>
      <c r="I35" s="11">
        <v>92.4</v>
      </c>
      <c r="J35" s="11">
        <v>92.6</v>
      </c>
      <c r="K35" s="11">
        <v>1.3</v>
      </c>
      <c r="L35" s="11">
        <v>0.7</v>
      </c>
    </row>
    <row r="36" spans="1:12" s="7" customFormat="1" ht="12.95" customHeight="1" x14ac:dyDescent="0.25">
      <c r="A36" s="12">
        <v>60</v>
      </c>
      <c r="B36" s="8" t="s">
        <v>25</v>
      </c>
      <c r="C36" s="11">
        <v>0</v>
      </c>
      <c r="D36" s="11">
        <v>0</v>
      </c>
      <c r="E36" s="11">
        <v>34.799999999999997</v>
      </c>
      <c r="F36" s="11">
        <v>35.4</v>
      </c>
      <c r="G36" s="11">
        <v>6.2</v>
      </c>
      <c r="H36" s="11">
        <v>6.1</v>
      </c>
      <c r="I36" s="11">
        <v>95.2</v>
      </c>
      <c r="J36" s="11">
        <v>94.8</v>
      </c>
      <c r="K36" s="11">
        <v>2</v>
      </c>
      <c r="L36" s="11">
        <v>0.7</v>
      </c>
    </row>
    <row r="37" spans="1:12" s="7" customFormat="1" ht="12.95" customHeight="1" x14ac:dyDescent="0.25">
      <c r="A37" s="12">
        <v>61</v>
      </c>
      <c r="B37" s="8" t="s">
        <v>26</v>
      </c>
      <c r="C37" s="11">
        <v>0</v>
      </c>
      <c r="D37" s="11">
        <v>0</v>
      </c>
      <c r="E37" s="11">
        <v>42.7</v>
      </c>
      <c r="F37" s="11">
        <v>41.4</v>
      </c>
      <c r="G37" s="11">
        <v>7.2</v>
      </c>
      <c r="H37" s="11">
        <v>7.5</v>
      </c>
      <c r="I37" s="11">
        <v>89.7</v>
      </c>
      <c r="J37" s="11">
        <v>90.1</v>
      </c>
      <c r="K37" s="11">
        <v>4.9000000000000004</v>
      </c>
      <c r="L37" s="11">
        <v>2.2999999999999998</v>
      </c>
    </row>
    <row r="38" spans="1:12" s="7" customFormat="1" ht="12.95" customHeight="1" x14ac:dyDescent="0.25">
      <c r="A38" s="12">
        <v>63</v>
      </c>
      <c r="B38" s="8" t="s">
        <v>29</v>
      </c>
      <c r="C38" s="11">
        <v>0</v>
      </c>
      <c r="D38" s="11">
        <v>0</v>
      </c>
      <c r="E38" s="11">
        <v>26.9</v>
      </c>
      <c r="F38" s="11">
        <v>28.6</v>
      </c>
      <c r="G38" s="11">
        <v>7.3</v>
      </c>
      <c r="H38" s="11">
        <v>5.2</v>
      </c>
      <c r="I38" s="11">
        <v>91.5</v>
      </c>
      <c r="J38" s="11">
        <v>90.6</v>
      </c>
      <c r="K38" s="11">
        <v>-3.5</v>
      </c>
      <c r="L38" s="11">
        <v>1.9</v>
      </c>
    </row>
    <row r="39" spans="1:12" s="7" customFormat="1" ht="12.95" customHeight="1" x14ac:dyDescent="0.25">
      <c r="A39" s="12">
        <v>64</v>
      </c>
      <c r="B39" s="8" t="s">
        <v>46</v>
      </c>
      <c r="C39" s="11">
        <v>21.1</v>
      </c>
      <c r="D39" s="11">
        <v>17.2</v>
      </c>
      <c r="E39" s="11">
        <v>17.100000000000001</v>
      </c>
      <c r="F39" s="11">
        <v>15.4</v>
      </c>
      <c r="G39" s="11">
        <v>13.2</v>
      </c>
      <c r="H39" s="11">
        <v>13.5</v>
      </c>
      <c r="I39" s="11">
        <v>64.8</v>
      </c>
      <c r="J39" s="11">
        <v>98.3</v>
      </c>
      <c r="K39" s="11">
        <v>12.9</v>
      </c>
      <c r="L39" s="11">
        <v>-5</v>
      </c>
    </row>
    <row r="40" spans="1:12" s="7" customFormat="1" ht="12.95" customHeight="1" x14ac:dyDescent="0.25">
      <c r="A40" s="12">
        <v>70</v>
      </c>
      <c r="B40" s="8" t="s">
        <v>30</v>
      </c>
      <c r="C40" s="11">
        <v>0</v>
      </c>
      <c r="D40" s="11">
        <v>0</v>
      </c>
      <c r="E40" s="11">
        <v>42.6</v>
      </c>
      <c r="F40" s="11">
        <v>42.5</v>
      </c>
      <c r="G40" s="11">
        <v>5.7</v>
      </c>
      <c r="H40" s="11">
        <v>5.6</v>
      </c>
      <c r="I40" s="11">
        <v>91.2</v>
      </c>
      <c r="J40" s="11">
        <v>92.4</v>
      </c>
      <c r="K40" s="11">
        <v>6.3</v>
      </c>
      <c r="L40" s="11">
        <v>7.6</v>
      </c>
    </row>
    <row r="41" spans="1:12" s="7" customFormat="1" ht="12.95" customHeight="1" x14ac:dyDescent="0.25">
      <c r="A41" s="12">
        <v>71</v>
      </c>
      <c r="B41" s="8" t="s">
        <v>50</v>
      </c>
      <c r="C41" s="11">
        <v>0</v>
      </c>
      <c r="D41" s="11">
        <v>0</v>
      </c>
      <c r="E41" s="11">
        <v>22.6</v>
      </c>
      <c r="F41" s="11">
        <v>25.3</v>
      </c>
      <c r="G41" s="11">
        <v>3.2</v>
      </c>
      <c r="H41" s="11">
        <v>3.9</v>
      </c>
      <c r="I41" s="11">
        <v>95.1</v>
      </c>
      <c r="J41" s="11">
        <v>87.6</v>
      </c>
      <c r="K41" s="11">
        <v>-5.5</v>
      </c>
      <c r="L41" s="11">
        <v>5</v>
      </c>
    </row>
    <row r="42" spans="1:12" s="7" customFormat="1" ht="12.95" customHeight="1" x14ac:dyDescent="0.25">
      <c r="A42" s="12">
        <v>72</v>
      </c>
      <c r="B42" s="8" t="s">
        <v>31</v>
      </c>
      <c r="C42" s="11">
        <v>18.3</v>
      </c>
      <c r="D42" s="11">
        <v>18.2</v>
      </c>
      <c r="E42" s="11">
        <v>45.6</v>
      </c>
      <c r="F42" s="11">
        <v>44.9</v>
      </c>
      <c r="G42" s="11">
        <v>7.1</v>
      </c>
      <c r="H42" s="11">
        <v>6.8</v>
      </c>
      <c r="I42" s="11">
        <v>96</v>
      </c>
      <c r="J42" s="11">
        <v>94.2</v>
      </c>
      <c r="K42" s="11">
        <v>3</v>
      </c>
      <c r="L42" s="11">
        <v>4.5999999999999996</v>
      </c>
    </row>
    <row r="43" spans="1:12" s="7" customFormat="1" ht="12.95" customHeight="1" x14ac:dyDescent="0.25">
      <c r="A43" s="12">
        <v>73</v>
      </c>
      <c r="B43" s="8" t="s">
        <v>32</v>
      </c>
      <c r="C43" s="11">
        <v>2</v>
      </c>
      <c r="D43" s="11">
        <v>2.5</v>
      </c>
      <c r="E43" s="11">
        <v>33.9</v>
      </c>
      <c r="F43" s="11">
        <v>34.5</v>
      </c>
      <c r="G43" s="11">
        <v>3.9</v>
      </c>
      <c r="H43" s="11">
        <v>4.5</v>
      </c>
      <c r="I43" s="11">
        <v>93.9</v>
      </c>
      <c r="J43" s="11">
        <v>96</v>
      </c>
      <c r="K43" s="11">
        <v>4.3</v>
      </c>
      <c r="L43" s="11">
        <v>4.4000000000000004</v>
      </c>
    </row>
    <row r="44" spans="1:12" s="7" customFormat="1" ht="12.95" customHeight="1" x14ac:dyDescent="0.25">
      <c r="A44" s="12">
        <v>74</v>
      </c>
      <c r="B44" s="8" t="s">
        <v>10</v>
      </c>
      <c r="C44" s="11">
        <v>17.600000000000001</v>
      </c>
      <c r="D44" s="11">
        <v>16</v>
      </c>
      <c r="E44" s="11">
        <v>36.5</v>
      </c>
      <c r="F44" s="11">
        <v>38.6</v>
      </c>
      <c r="G44" s="11">
        <v>2.4</v>
      </c>
      <c r="H44" s="11">
        <v>2.6</v>
      </c>
      <c r="I44" s="11">
        <v>92.5</v>
      </c>
      <c r="J44" s="11">
        <v>92.2</v>
      </c>
      <c r="K44" s="11">
        <v>3.1</v>
      </c>
      <c r="L44" s="11">
        <v>1.6</v>
      </c>
    </row>
    <row r="45" spans="1:12" s="7" customFormat="1" ht="12.95" customHeight="1" x14ac:dyDescent="0.25">
      <c r="A45" s="12">
        <v>80</v>
      </c>
      <c r="B45" s="8" t="s">
        <v>4</v>
      </c>
      <c r="C45" s="11">
        <v>5.6</v>
      </c>
      <c r="D45" s="11">
        <v>4.3</v>
      </c>
      <c r="E45" s="11">
        <v>50.5</v>
      </c>
      <c r="F45" s="11">
        <v>50</v>
      </c>
      <c r="G45" s="11">
        <v>2.7</v>
      </c>
      <c r="H45" s="11">
        <v>2.8</v>
      </c>
      <c r="I45" s="11">
        <v>91.3</v>
      </c>
      <c r="J45" s="11">
        <v>92</v>
      </c>
      <c r="K45" s="11">
        <v>3.6</v>
      </c>
      <c r="L45" s="11">
        <v>2.8</v>
      </c>
    </row>
    <row r="46" spans="1:12" s="7" customFormat="1" ht="12.95" customHeight="1" x14ac:dyDescent="0.25">
      <c r="A46" s="12">
        <v>85</v>
      </c>
      <c r="B46" s="8" t="s">
        <v>47</v>
      </c>
      <c r="C46" s="11">
        <v>10.199999999999999</v>
      </c>
      <c r="D46" s="11">
        <v>10.8</v>
      </c>
      <c r="E46" s="11">
        <v>62.4</v>
      </c>
      <c r="F46" s="11">
        <v>63.5</v>
      </c>
      <c r="G46" s="11">
        <v>6.3</v>
      </c>
      <c r="H46" s="11">
        <v>5.7</v>
      </c>
      <c r="I46" s="11">
        <v>79</v>
      </c>
      <c r="J46" s="11">
        <v>77.2</v>
      </c>
      <c r="K46" s="11">
        <v>-2.2000000000000002</v>
      </c>
      <c r="L46" s="11">
        <v>-1.6</v>
      </c>
    </row>
    <row r="47" spans="1:12" s="7" customFormat="1" ht="12.95" customHeight="1" x14ac:dyDescent="0.25">
      <c r="A47" s="12">
        <v>90</v>
      </c>
      <c r="B47" s="8" t="s">
        <v>33</v>
      </c>
      <c r="C47" s="11">
        <v>10</v>
      </c>
      <c r="D47" s="11">
        <v>7.5</v>
      </c>
      <c r="E47" s="11">
        <v>25.2</v>
      </c>
      <c r="F47" s="11">
        <v>25.6</v>
      </c>
      <c r="G47" s="11">
        <v>14.5</v>
      </c>
      <c r="H47" s="11">
        <v>13.7</v>
      </c>
      <c r="I47" s="11">
        <v>89.2</v>
      </c>
      <c r="J47" s="11">
        <v>94.9</v>
      </c>
      <c r="K47" s="11">
        <v>9.8000000000000007</v>
      </c>
      <c r="L47" s="11">
        <v>2.8</v>
      </c>
    </row>
    <row r="48" spans="1:12" s="7" customFormat="1" ht="12.95" customHeight="1" x14ac:dyDescent="0.25">
      <c r="A48" s="12">
        <v>92</v>
      </c>
      <c r="B48" s="8" t="s">
        <v>34</v>
      </c>
      <c r="C48" s="11">
        <v>0.3</v>
      </c>
      <c r="D48" s="11">
        <v>0.2</v>
      </c>
      <c r="E48" s="11">
        <v>11.5</v>
      </c>
      <c r="F48" s="11">
        <v>10.8</v>
      </c>
      <c r="G48" s="11">
        <v>3.2</v>
      </c>
      <c r="H48" s="11">
        <v>1.6</v>
      </c>
      <c r="I48" s="11">
        <v>91.6</v>
      </c>
      <c r="J48" s="11">
        <v>92.1</v>
      </c>
      <c r="K48" s="11">
        <v>4.8</v>
      </c>
      <c r="L48" s="11">
        <v>1.9</v>
      </c>
    </row>
    <row r="49" spans="1:12" s="7" customFormat="1" ht="12.95" customHeight="1" x14ac:dyDescent="0.25">
      <c r="A49" s="12">
        <v>93</v>
      </c>
      <c r="B49" s="8" t="s">
        <v>35</v>
      </c>
      <c r="C49" s="11">
        <v>10.199999999999999</v>
      </c>
      <c r="D49" s="11">
        <v>8.9</v>
      </c>
      <c r="E49" s="11">
        <v>49.6</v>
      </c>
      <c r="F49" s="11">
        <v>50.6</v>
      </c>
      <c r="G49" s="11">
        <v>10.7</v>
      </c>
      <c r="H49" s="11">
        <v>10.8</v>
      </c>
      <c r="I49" s="11">
        <v>97.3</v>
      </c>
      <c r="J49" s="11">
        <v>92.9</v>
      </c>
      <c r="K49" s="11">
        <v>0.2</v>
      </c>
      <c r="L49" s="11">
        <v>3.9</v>
      </c>
    </row>
    <row r="50" spans="1:12" s="7" customFormat="1" ht="41.45" customHeight="1" x14ac:dyDescent="0.25">
      <c r="A50" s="26" t="s">
        <v>195</v>
      </c>
      <c r="B50" s="71" t="s">
        <v>194</v>
      </c>
      <c r="C50" s="23"/>
      <c r="D50" s="23"/>
      <c r="E50" s="23"/>
      <c r="F50" s="23"/>
      <c r="G50" s="23"/>
      <c r="H50" s="23"/>
      <c r="I50" s="23"/>
      <c r="J50" s="23"/>
      <c r="K50" s="23"/>
      <c r="L50" s="23"/>
    </row>
    <row r="51" spans="1:12" s="7" customFormat="1" ht="12.95" customHeight="1" x14ac:dyDescent="0.25">
      <c r="A51" s="7" t="s">
        <v>193</v>
      </c>
      <c r="B51" s="7" t="s">
        <v>204</v>
      </c>
    </row>
    <row r="52" spans="1:12" s="7" customFormat="1" ht="12.95" customHeight="1" x14ac:dyDescent="0.25">
      <c r="A52" s="7" t="s">
        <v>196</v>
      </c>
      <c r="B52" s="7" t="s">
        <v>202</v>
      </c>
    </row>
    <row r="53" spans="1:12" s="7" customFormat="1" ht="12.95" customHeight="1" x14ac:dyDescent="0.25">
      <c r="A53" s="7" t="s">
        <v>197</v>
      </c>
      <c r="B53" s="7" t="s">
        <v>203</v>
      </c>
    </row>
    <row r="54" spans="1:12" s="7" customFormat="1" ht="12.95" customHeight="1" x14ac:dyDescent="0.25">
      <c r="A54" s="7" t="s">
        <v>186</v>
      </c>
    </row>
    <row r="55" spans="1:12" s="7" customFormat="1" ht="12.95" customHeight="1" x14ac:dyDescent="0.25">
      <c r="A55" s="12" t="s">
        <v>177</v>
      </c>
    </row>
    <row r="56" spans="1:12" s="7" customFormat="1" ht="12.95" customHeight="1" x14ac:dyDescent="0.25"/>
    <row r="57" spans="1:12" s="7" customFormat="1" ht="12.95" customHeight="1" x14ac:dyDescent="0.25">
      <c r="A57" s="7" t="s">
        <v>187</v>
      </c>
    </row>
    <row r="58" spans="1:12" s="7" customFormat="1" ht="12.95" customHeight="1" x14ac:dyDescent="0.25"/>
    <row r="59" spans="1:12" s="7" customFormat="1" ht="12.95" customHeight="1" x14ac:dyDescent="0.25">
      <c r="C59" s="13"/>
      <c r="D59" s="13"/>
    </row>
    <row r="60" spans="1:12" s="7" customFormat="1" ht="12.95" customHeight="1" x14ac:dyDescent="0.25">
      <c r="A60" s="12"/>
    </row>
    <row r="61" spans="1:12" s="7" customFormat="1" ht="12.95" customHeight="1" x14ac:dyDescent="0.25"/>
    <row r="62" spans="1:12" s="7" customFormat="1" ht="12.95" customHeight="1" x14ac:dyDescent="0.25"/>
    <row r="63" spans="1:12" s="7" customFormat="1" ht="12.95" customHeight="1" x14ac:dyDescent="0.25"/>
    <row r="64" spans="1:12" s="7" customFormat="1" ht="12.95" customHeight="1" x14ac:dyDescent="0.25"/>
    <row r="65" spans="1:10" s="7" customFormat="1" ht="12.6" customHeight="1" x14ac:dyDescent="0.25"/>
    <row r="66" spans="1:10" s="7" customFormat="1" ht="12.6" customHeight="1" x14ac:dyDescent="0.25"/>
    <row r="67" spans="1:10" s="7" customFormat="1" ht="12.6" customHeight="1" x14ac:dyDescent="0.25"/>
    <row r="68" spans="1:10" s="7" customFormat="1" ht="12.6" customHeight="1" x14ac:dyDescent="0.25"/>
    <row r="69" spans="1:10" ht="12.6" customHeight="1" x14ac:dyDescent="0.25">
      <c r="A69" s="7"/>
      <c r="B69" s="7"/>
      <c r="C69" s="7"/>
      <c r="D69" s="7"/>
      <c r="E69" s="7"/>
      <c r="F69" s="7"/>
      <c r="G69" s="7"/>
      <c r="H69" s="7"/>
      <c r="I69" s="7"/>
      <c r="J69" s="7"/>
    </row>
    <row r="70" spans="1:10" ht="12.6" customHeight="1" x14ac:dyDescent="0.25">
      <c r="A70" s="7"/>
      <c r="B70" s="7"/>
      <c r="C70" s="7"/>
      <c r="D70" s="7"/>
      <c r="E70" s="7"/>
      <c r="F70" s="7"/>
      <c r="G70" s="7"/>
      <c r="H70" s="7"/>
      <c r="I70" s="7"/>
      <c r="J70" s="7"/>
    </row>
    <row r="71" spans="1:10" ht="12.6" customHeight="1" x14ac:dyDescent="0.25">
      <c r="A71" s="7"/>
      <c r="B71" s="7"/>
      <c r="C71" s="7"/>
      <c r="D71" s="7"/>
      <c r="E71" s="7"/>
      <c r="F71" s="7"/>
      <c r="G71" s="7"/>
      <c r="H71" s="7"/>
      <c r="I71" s="7"/>
      <c r="J71" s="7"/>
    </row>
    <row r="72" spans="1:10" ht="12.6" customHeight="1" x14ac:dyDescent="0.25">
      <c r="A72" s="7"/>
      <c r="B72" s="7"/>
      <c r="C72" s="7"/>
      <c r="D72" s="7"/>
      <c r="E72" s="7"/>
      <c r="F72" s="7"/>
      <c r="G72" s="7"/>
      <c r="H72" s="7"/>
      <c r="I72" s="7"/>
      <c r="J72" s="7"/>
    </row>
    <row r="73" spans="1:10" ht="12.6" customHeight="1" x14ac:dyDescent="0.25">
      <c r="A73" s="7"/>
      <c r="B73" s="7"/>
      <c r="C73" s="7"/>
      <c r="D73" s="7"/>
      <c r="E73" s="7"/>
      <c r="F73" s="7"/>
      <c r="G73" s="7"/>
      <c r="H73" s="7"/>
      <c r="I73" s="7"/>
      <c r="J73" s="7"/>
    </row>
    <row r="74" spans="1:10" ht="12.6" customHeight="1" x14ac:dyDescent="0.25">
      <c r="A74" s="7"/>
      <c r="B74" s="7"/>
      <c r="C74" s="7"/>
      <c r="D74" s="7"/>
      <c r="E74" s="7"/>
      <c r="F74" s="7"/>
      <c r="G74" s="7"/>
      <c r="H74" s="7"/>
      <c r="I74" s="7"/>
      <c r="J74" s="7"/>
    </row>
    <row r="75" spans="1:10" ht="12.6" customHeight="1" x14ac:dyDescent="0.25">
      <c r="A75" s="7"/>
      <c r="B75" s="7"/>
      <c r="C75" s="7"/>
      <c r="D75" s="7"/>
      <c r="E75" s="7"/>
      <c r="F75" s="7"/>
      <c r="G75" s="7"/>
      <c r="H75" s="7"/>
      <c r="I75" s="7"/>
      <c r="J75" s="7"/>
    </row>
    <row r="76" spans="1:10" ht="12.6" customHeight="1" x14ac:dyDescent="0.25">
      <c r="A76" s="7"/>
      <c r="B76" s="7"/>
      <c r="C76" s="7"/>
      <c r="D76" s="7"/>
      <c r="E76" s="7"/>
      <c r="F76" s="7"/>
      <c r="G76" s="7"/>
      <c r="H76" s="7"/>
      <c r="I76" s="7"/>
      <c r="J76" s="7"/>
    </row>
    <row r="77" spans="1:10" ht="12.6" customHeight="1" x14ac:dyDescent="0.25">
      <c r="A77" s="7"/>
      <c r="B77" s="7"/>
      <c r="C77" s="7"/>
      <c r="D77" s="7"/>
      <c r="E77" s="7"/>
      <c r="F77" s="7"/>
      <c r="G77" s="7"/>
      <c r="H77" s="7"/>
      <c r="I77" s="7"/>
      <c r="J77" s="7"/>
    </row>
    <row r="78" spans="1:10" ht="12.6" customHeight="1" x14ac:dyDescent="0.25">
      <c r="A78" s="7"/>
      <c r="B78" s="7"/>
      <c r="C78" s="7"/>
      <c r="D78" s="7"/>
      <c r="E78" s="7"/>
      <c r="F78" s="7"/>
      <c r="G78" s="7"/>
      <c r="H78" s="7"/>
      <c r="I78" s="7"/>
      <c r="J78" s="7"/>
    </row>
    <row r="79" spans="1:10" ht="12.6" customHeight="1" x14ac:dyDescent="0.25">
      <c r="A79" s="7"/>
      <c r="B79" s="7"/>
      <c r="C79" s="7"/>
      <c r="D79" s="7"/>
      <c r="E79" s="7"/>
      <c r="F79" s="7"/>
      <c r="G79" s="7"/>
      <c r="H79" s="7"/>
      <c r="I79" s="7"/>
      <c r="J79" s="7"/>
    </row>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row r="86" spans="1:10" ht="12.6" customHeight="1" x14ac:dyDescent="0.25">
      <c r="A86" s="7"/>
      <c r="B86" s="7"/>
      <c r="C86" s="7"/>
      <c r="D86" s="7"/>
      <c r="E86" s="7"/>
      <c r="F86" s="7"/>
      <c r="G86" s="7"/>
      <c r="H86" s="7"/>
      <c r="I86" s="7"/>
      <c r="J86" s="7"/>
    </row>
    <row r="87" spans="1:10" ht="12.6" customHeight="1" x14ac:dyDescent="0.25">
      <c r="A87" s="7"/>
      <c r="B87" s="7"/>
      <c r="C87" s="7"/>
      <c r="D87" s="7"/>
      <c r="E87" s="7"/>
      <c r="F87" s="7"/>
      <c r="G87" s="7"/>
      <c r="H87" s="7"/>
      <c r="I87" s="7"/>
      <c r="J87" s="7"/>
    </row>
  </sheetData>
  <phoneticPr fontId="0" type="noConversion"/>
  <pageMargins left="0.39370078740157483" right="0.39370078740157483" top="0.39370078740157483" bottom="0.39370078740157483" header="0.51181102362204722" footer="0.51181102362204722"/>
  <pageSetup paperSize="9" scale="76"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86"/>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4" style="58" customWidth="1"/>
    <col min="2" max="2" width="53.625" style="58" customWidth="1"/>
    <col min="3" max="12" width="6" style="58" customWidth="1"/>
    <col min="13" max="16384" width="11" style="58"/>
  </cols>
  <sheetData>
    <row r="1" spans="1:12" ht="12.95" customHeight="1" x14ac:dyDescent="0.25">
      <c r="A1" s="1" t="s">
        <v>134</v>
      </c>
      <c r="B1" s="1"/>
      <c r="K1" s="3"/>
      <c r="L1" s="3" t="s">
        <v>152</v>
      </c>
    </row>
    <row r="2" spans="1:12" ht="12.95" customHeight="1" x14ac:dyDescent="0.25">
      <c r="A2" s="1" t="s">
        <v>206</v>
      </c>
      <c r="B2" s="2"/>
    </row>
    <row r="3" spans="1:12" s="7" customFormat="1" ht="12.95" customHeight="1" x14ac:dyDescent="0.25">
      <c r="A3" s="23" t="s">
        <v>87</v>
      </c>
      <c r="B3" s="23"/>
      <c r="C3" s="59" t="s">
        <v>200</v>
      </c>
      <c r="D3" s="60"/>
      <c r="E3" s="59" t="s">
        <v>42</v>
      </c>
      <c r="F3" s="60"/>
      <c r="G3" s="59" t="s">
        <v>198</v>
      </c>
      <c r="H3" s="60"/>
      <c r="I3" s="59" t="s">
        <v>48</v>
      </c>
      <c r="J3" s="60"/>
      <c r="K3" s="59" t="s">
        <v>43</v>
      </c>
      <c r="L3" s="60"/>
    </row>
    <row r="4" spans="1:12" s="7" customFormat="1" ht="12.95" customHeight="1" x14ac:dyDescent="0.25">
      <c r="A4" s="8"/>
      <c r="B4" s="8"/>
      <c r="C4" s="61" t="s">
        <v>201</v>
      </c>
      <c r="D4" s="62"/>
      <c r="E4" s="61" t="s">
        <v>45</v>
      </c>
      <c r="F4" s="62"/>
      <c r="G4" s="61" t="s">
        <v>199</v>
      </c>
      <c r="H4" s="62"/>
      <c r="I4" s="61"/>
      <c r="J4" s="62"/>
      <c r="K4" s="61" t="s">
        <v>49</v>
      </c>
      <c r="L4" s="62"/>
    </row>
    <row r="5" spans="1:12" s="7" customFormat="1" ht="12.95" customHeight="1" x14ac:dyDescent="0.25">
      <c r="A5" s="9"/>
      <c r="B5" s="9"/>
      <c r="C5" s="63">
        <v>2000</v>
      </c>
      <c r="D5" s="72">
        <v>2001</v>
      </c>
      <c r="E5" s="63">
        <v>2000</v>
      </c>
      <c r="F5" s="72">
        <v>2001</v>
      </c>
      <c r="G5" s="63">
        <v>2000</v>
      </c>
      <c r="H5" s="72">
        <v>2001</v>
      </c>
      <c r="I5" s="63">
        <v>2000</v>
      </c>
      <c r="J5" s="72">
        <v>2001</v>
      </c>
      <c r="K5" s="63">
        <v>2000</v>
      </c>
      <c r="L5" s="72">
        <v>2001</v>
      </c>
    </row>
    <row r="6" spans="1:12" s="7" customFormat="1" ht="12.95" customHeight="1" x14ac:dyDescent="0.25">
      <c r="A6" s="34" t="s">
        <v>41</v>
      </c>
      <c r="B6" s="44"/>
      <c r="C6" s="37"/>
      <c r="D6" s="37"/>
      <c r="E6" s="37"/>
      <c r="F6" s="37"/>
      <c r="G6" s="37"/>
      <c r="H6" s="37"/>
      <c r="I6" s="37"/>
      <c r="J6" s="37"/>
      <c r="K6" s="37"/>
      <c r="L6" s="37"/>
    </row>
    <row r="7" spans="1:12" s="8" customFormat="1" ht="12.95" customHeight="1" x14ac:dyDescent="0.25">
      <c r="A7" s="42">
        <v>14</v>
      </c>
      <c r="B7" s="42" t="s">
        <v>36</v>
      </c>
      <c r="C7" s="11">
        <v>30.3</v>
      </c>
      <c r="D7" s="11">
        <v>28.2</v>
      </c>
      <c r="E7" s="11">
        <v>25.8</v>
      </c>
      <c r="F7" s="11">
        <v>27</v>
      </c>
      <c r="G7" s="11">
        <v>9</v>
      </c>
      <c r="H7" s="11">
        <v>10</v>
      </c>
      <c r="I7" s="11">
        <v>91.9</v>
      </c>
      <c r="J7" s="11">
        <v>91.4</v>
      </c>
      <c r="K7" s="11">
        <v>8.1</v>
      </c>
      <c r="L7" s="11">
        <v>7.4</v>
      </c>
    </row>
    <row r="8" spans="1:12" s="7" customFormat="1" ht="12.95" customHeight="1" x14ac:dyDescent="0.25">
      <c r="A8" s="42">
        <v>15</v>
      </c>
      <c r="B8" s="42" t="s">
        <v>5</v>
      </c>
      <c r="C8" s="11">
        <v>61.3</v>
      </c>
      <c r="D8" s="11">
        <v>59.8</v>
      </c>
      <c r="E8" s="11">
        <v>17.3</v>
      </c>
      <c r="F8" s="11">
        <v>17.600000000000001</v>
      </c>
      <c r="G8" s="11">
        <v>3.9</v>
      </c>
      <c r="H8" s="11">
        <v>4.2</v>
      </c>
      <c r="I8" s="11">
        <v>95.9</v>
      </c>
      <c r="J8" s="11">
        <v>95.5</v>
      </c>
      <c r="K8" s="11">
        <v>2.5</v>
      </c>
      <c r="L8" s="11">
        <v>2.4</v>
      </c>
    </row>
    <row r="9" spans="1:12" s="7" customFormat="1" ht="12.95" customHeight="1" x14ac:dyDescent="0.25">
      <c r="A9" s="42">
        <v>16</v>
      </c>
      <c r="B9" s="42" t="s">
        <v>11</v>
      </c>
      <c r="C9" s="11">
        <v>52.5</v>
      </c>
      <c r="D9" s="11">
        <v>60</v>
      </c>
      <c r="E9" s="11">
        <v>8.6</v>
      </c>
      <c r="F9" s="11">
        <v>11.9</v>
      </c>
      <c r="G9" s="11">
        <v>1.8</v>
      </c>
      <c r="H9" s="11">
        <v>1.9</v>
      </c>
      <c r="I9" s="11">
        <v>82.8</v>
      </c>
      <c r="J9" s="11">
        <v>91.4</v>
      </c>
      <c r="K9" s="11">
        <v>21.4</v>
      </c>
      <c r="L9" s="11">
        <v>30.2</v>
      </c>
    </row>
    <row r="10" spans="1:12" s="7" customFormat="1" ht="12.95" customHeight="1" x14ac:dyDescent="0.25">
      <c r="A10" s="42">
        <v>17</v>
      </c>
      <c r="B10" s="42" t="s">
        <v>12</v>
      </c>
      <c r="C10" s="11">
        <v>42.7</v>
      </c>
      <c r="D10" s="11">
        <v>42.5</v>
      </c>
      <c r="E10" s="11">
        <v>31.5</v>
      </c>
      <c r="F10" s="11">
        <v>31.5</v>
      </c>
      <c r="G10" s="11">
        <v>4.9000000000000004</v>
      </c>
      <c r="H10" s="11">
        <v>5.6</v>
      </c>
      <c r="I10" s="11">
        <v>93.9</v>
      </c>
      <c r="J10" s="11">
        <v>93.8</v>
      </c>
      <c r="K10" s="11">
        <v>4.7</v>
      </c>
      <c r="L10" s="11">
        <v>4.0999999999999996</v>
      </c>
    </row>
    <row r="11" spans="1:12" s="7" customFormat="1" ht="12.95" customHeight="1" x14ac:dyDescent="0.25">
      <c r="A11" s="42">
        <v>18</v>
      </c>
      <c r="B11" s="42" t="s">
        <v>13</v>
      </c>
      <c r="C11" s="11">
        <v>62.1</v>
      </c>
      <c r="D11" s="11">
        <v>62.3</v>
      </c>
      <c r="E11" s="11">
        <v>18.399999999999999</v>
      </c>
      <c r="F11" s="11">
        <v>17.7</v>
      </c>
      <c r="G11" s="11">
        <v>1.6</v>
      </c>
      <c r="H11" s="11">
        <v>1.8</v>
      </c>
      <c r="I11" s="11">
        <v>95.4</v>
      </c>
      <c r="J11" s="11">
        <v>93.6</v>
      </c>
      <c r="K11" s="11">
        <v>-2.1</v>
      </c>
      <c r="L11" s="11">
        <v>2.8</v>
      </c>
    </row>
    <row r="12" spans="1:12" s="7" customFormat="1" ht="12.95" customHeight="1" x14ac:dyDescent="0.25">
      <c r="A12" s="42">
        <v>19</v>
      </c>
      <c r="B12" s="42" t="s">
        <v>14</v>
      </c>
      <c r="C12" s="11">
        <v>55.7</v>
      </c>
      <c r="D12" s="11">
        <v>61.1</v>
      </c>
      <c r="E12" s="11">
        <v>14.3</v>
      </c>
      <c r="F12" s="11">
        <v>13</v>
      </c>
      <c r="G12" s="11">
        <v>1.8</v>
      </c>
      <c r="H12" s="11">
        <v>1.4</v>
      </c>
      <c r="I12" s="11">
        <v>79.5</v>
      </c>
      <c r="J12" s="11">
        <v>71.900000000000006</v>
      </c>
      <c r="K12" s="11">
        <v>-5.8</v>
      </c>
      <c r="L12" s="11">
        <v>2.2999999999999998</v>
      </c>
    </row>
    <row r="13" spans="1:12" s="7" customFormat="1" ht="12.95" customHeight="1" x14ac:dyDescent="0.25">
      <c r="A13" s="42">
        <v>20</v>
      </c>
      <c r="B13" s="42" t="s">
        <v>15</v>
      </c>
      <c r="C13" s="11">
        <v>49.3</v>
      </c>
      <c r="D13" s="11">
        <v>49.5</v>
      </c>
      <c r="E13" s="11">
        <v>25.7</v>
      </c>
      <c r="F13" s="11">
        <v>26.9</v>
      </c>
      <c r="G13" s="11">
        <v>6</v>
      </c>
      <c r="H13" s="11">
        <v>5.5</v>
      </c>
      <c r="I13" s="11">
        <v>98.1</v>
      </c>
      <c r="J13" s="11">
        <v>97.5</v>
      </c>
      <c r="K13" s="11">
        <v>4.2</v>
      </c>
      <c r="L13" s="11">
        <v>3.7</v>
      </c>
    </row>
    <row r="14" spans="1:12" s="7" customFormat="1" ht="12.95" customHeight="1" x14ac:dyDescent="0.25">
      <c r="A14" s="42">
        <v>21</v>
      </c>
      <c r="B14" s="42" t="s">
        <v>16</v>
      </c>
      <c r="C14" s="11">
        <v>49.5</v>
      </c>
      <c r="D14" s="11">
        <v>47.6</v>
      </c>
      <c r="E14" s="11">
        <v>22.9</v>
      </c>
      <c r="F14" s="11">
        <v>23.1</v>
      </c>
      <c r="G14" s="11">
        <v>5.7</v>
      </c>
      <c r="H14" s="11">
        <v>5.0999999999999996</v>
      </c>
      <c r="I14" s="11">
        <v>95.7</v>
      </c>
      <c r="J14" s="11">
        <v>96.2</v>
      </c>
      <c r="K14" s="11">
        <v>4.7</v>
      </c>
      <c r="L14" s="11">
        <v>3.6</v>
      </c>
    </row>
    <row r="15" spans="1:12" s="7" customFormat="1" ht="12.95" customHeight="1" x14ac:dyDescent="0.25">
      <c r="A15" s="42">
        <v>22</v>
      </c>
      <c r="B15" s="42" t="s">
        <v>17</v>
      </c>
      <c r="C15" s="11">
        <v>33</v>
      </c>
      <c r="D15" s="11">
        <v>33.1</v>
      </c>
      <c r="E15" s="11">
        <v>33.799999999999997</v>
      </c>
      <c r="F15" s="11">
        <v>34.4</v>
      </c>
      <c r="G15" s="11">
        <v>5.5</v>
      </c>
      <c r="H15" s="11">
        <v>5.3</v>
      </c>
      <c r="I15" s="11">
        <v>90.4</v>
      </c>
      <c r="J15" s="11">
        <v>92.8</v>
      </c>
      <c r="K15" s="11">
        <v>6</v>
      </c>
      <c r="L15" s="11">
        <v>3.5</v>
      </c>
    </row>
    <row r="16" spans="1:12" s="7" customFormat="1" ht="12.95" customHeight="1" x14ac:dyDescent="0.25">
      <c r="A16" s="42">
        <v>24</v>
      </c>
      <c r="B16" s="42" t="s">
        <v>0</v>
      </c>
      <c r="C16" s="11">
        <v>36.700000000000003</v>
      </c>
      <c r="D16" s="11">
        <v>35</v>
      </c>
      <c r="E16" s="11">
        <v>14.2</v>
      </c>
      <c r="F16" s="11">
        <v>12.7</v>
      </c>
      <c r="G16" s="11">
        <v>3</v>
      </c>
      <c r="H16" s="11">
        <v>2.7</v>
      </c>
      <c r="I16" s="11">
        <v>64.400000000000006</v>
      </c>
      <c r="J16" s="11">
        <v>62.7</v>
      </c>
      <c r="K16" s="11">
        <v>32.9</v>
      </c>
      <c r="L16" s="11">
        <v>36.200000000000003</v>
      </c>
    </row>
    <row r="17" spans="1:12" s="7" customFormat="1" ht="12.95" customHeight="1" x14ac:dyDescent="0.25">
      <c r="A17" s="42">
        <v>25</v>
      </c>
      <c r="B17" s="42" t="s">
        <v>6</v>
      </c>
      <c r="C17" s="11">
        <v>49.4</v>
      </c>
      <c r="D17" s="11">
        <v>47.7</v>
      </c>
      <c r="E17" s="11">
        <v>27.1</v>
      </c>
      <c r="F17" s="11">
        <v>28.3</v>
      </c>
      <c r="G17" s="11">
        <v>5</v>
      </c>
      <c r="H17" s="11">
        <v>5.3</v>
      </c>
      <c r="I17" s="11">
        <v>95</v>
      </c>
      <c r="J17" s="11">
        <v>94.3</v>
      </c>
      <c r="K17" s="11">
        <v>4</v>
      </c>
      <c r="L17" s="11">
        <v>4.3</v>
      </c>
    </row>
    <row r="18" spans="1:12" s="7" customFormat="1" ht="12.95" customHeight="1" x14ac:dyDescent="0.25">
      <c r="A18" s="42">
        <v>26</v>
      </c>
      <c r="B18" s="42" t="s">
        <v>18</v>
      </c>
      <c r="C18" s="11">
        <v>34.200000000000003</v>
      </c>
      <c r="D18" s="11">
        <v>32.5</v>
      </c>
      <c r="E18" s="11">
        <v>31.8</v>
      </c>
      <c r="F18" s="11">
        <v>31.2</v>
      </c>
      <c r="G18" s="11">
        <v>7.2</v>
      </c>
      <c r="H18" s="11">
        <v>7.5</v>
      </c>
      <c r="I18" s="11">
        <v>93.3</v>
      </c>
      <c r="J18" s="11">
        <v>92.6</v>
      </c>
      <c r="K18" s="11">
        <v>7.4</v>
      </c>
      <c r="L18" s="11">
        <v>6.7</v>
      </c>
    </row>
    <row r="19" spans="1:12" s="7" customFormat="1" ht="12.95" customHeight="1" x14ac:dyDescent="0.25">
      <c r="A19" s="42">
        <v>27</v>
      </c>
      <c r="B19" s="42" t="s">
        <v>19</v>
      </c>
      <c r="C19" s="11">
        <v>50.8</v>
      </c>
      <c r="D19" s="11">
        <v>49.8</v>
      </c>
      <c r="E19" s="11">
        <v>24.9</v>
      </c>
      <c r="F19" s="11">
        <v>25.5</v>
      </c>
      <c r="G19" s="11">
        <v>4.3</v>
      </c>
      <c r="H19" s="11">
        <v>4.5</v>
      </c>
      <c r="I19" s="11">
        <v>97.4</v>
      </c>
      <c r="J19" s="11">
        <v>97.5</v>
      </c>
      <c r="K19" s="11">
        <v>1.9</v>
      </c>
      <c r="L19" s="11">
        <v>0.4</v>
      </c>
    </row>
    <row r="20" spans="1:12" s="7" customFormat="1" ht="12.95" customHeight="1" x14ac:dyDescent="0.25">
      <c r="A20" s="42">
        <v>28</v>
      </c>
      <c r="B20" s="42" t="s">
        <v>20</v>
      </c>
      <c r="C20" s="11">
        <v>41.7</v>
      </c>
      <c r="D20" s="11">
        <v>40</v>
      </c>
      <c r="E20" s="11">
        <v>34.5</v>
      </c>
      <c r="F20" s="11">
        <v>35.799999999999997</v>
      </c>
      <c r="G20" s="11">
        <v>5.7</v>
      </c>
      <c r="H20" s="11">
        <v>5.8</v>
      </c>
      <c r="I20" s="11">
        <v>96.6</v>
      </c>
      <c r="J20" s="11">
        <v>96.2</v>
      </c>
      <c r="K20" s="11">
        <v>3.4</v>
      </c>
      <c r="L20" s="11">
        <v>2.6</v>
      </c>
    </row>
    <row r="21" spans="1:12" s="7" customFormat="1" ht="12.95" customHeight="1" x14ac:dyDescent="0.25">
      <c r="A21" s="42">
        <v>29</v>
      </c>
      <c r="B21" s="42" t="s">
        <v>1</v>
      </c>
      <c r="C21" s="11">
        <v>49.2</v>
      </c>
      <c r="D21" s="11">
        <v>48.4</v>
      </c>
      <c r="E21" s="11">
        <v>28.2</v>
      </c>
      <c r="F21" s="11">
        <v>28.8</v>
      </c>
      <c r="G21" s="11">
        <v>2.9</v>
      </c>
      <c r="H21" s="11">
        <v>2.9</v>
      </c>
      <c r="I21" s="11">
        <v>94</v>
      </c>
      <c r="J21" s="11">
        <v>92.8</v>
      </c>
      <c r="K21" s="11">
        <v>6.4</v>
      </c>
      <c r="L21" s="11">
        <v>5.2</v>
      </c>
    </row>
    <row r="22" spans="1:12" s="7" customFormat="1" ht="12.95" customHeight="1" x14ac:dyDescent="0.25">
      <c r="A22" s="42">
        <v>31</v>
      </c>
      <c r="B22" s="42" t="s">
        <v>7</v>
      </c>
      <c r="C22" s="11">
        <v>34.6</v>
      </c>
      <c r="D22" s="11">
        <v>48.2</v>
      </c>
      <c r="E22" s="11">
        <v>16.100000000000001</v>
      </c>
      <c r="F22" s="11">
        <v>15.1</v>
      </c>
      <c r="G22" s="11">
        <v>1.6</v>
      </c>
      <c r="H22" s="11">
        <v>1.9</v>
      </c>
      <c r="I22" s="11">
        <v>74.099999999999994</v>
      </c>
      <c r="J22" s="11">
        <v>87</v>
      </c>
      <c r="K22" s="11">
        <v>2.6</v>
      </c>
      <c r="L22" s="11">
        <v>1.6</v>
      </c>
    </row>
    <row r="23" spans="1:12" s="7" customFormat="1" ht="12.95" customHeight="1" x14ac:dyDescent="0.25">
      <c r="A23" s="42">
        <v>33</v>
      </c>
      <c r="B23" s="42" t="s">
        <v>37</v>
      </c>
      <c r="C23" s="11">
        <v>49.8</v>
      </c>
      <c r="D23" s="11">
        <v>48.6</v>
      </c>
      <c r="E23" s="11">
        <v>23.8</v>
      </c>
      <c r="F23" s="11">
        <v>24.3</v>
      </c>
      <c r="G23" s="11">
        <v>3.2</v>
      </c>
      <c r="H23" s="11">
        <v>3.4</v>
      </c>
      <c r="I23" s="11">
        <v>90.6</v>
      </c>
      <c r="J23" s="11">
        <v>94.1</v>
      </c>
      <c r="K23" s="11">
        <v>13.3</v>
      </c>
      <c r="L23" s="11">
        <v>10</v>
      </c>
    </row>
    <row r="24" spans="1:12" s="7" customFormat="1" ht="12.95" customHeight="1" x14ac:dyDescent="0.25">
      <c r="A24" s="42">
        <v>34</v>
      </c>
      <c r="B24" s="42" t="s">
        <v>9</v>
      </c>
      <c r="C24" s="11">
        <v>56.2</v>
      </c>
      <c r="D24" s="11">
        <v>56.4</v>
      </c>
      <c r="E24" s="11">
        <v>23.9</v>
      </c>
      <c r="F24" s="11">
        <v>25</v>
      </c>
      <c r="G24" s="11">
        <v>2.5</v>
      </c>
      <c r="H24" s="11">
        <v>2.2999999999999998</v>
      </c>
      <c r="I24" s="11">
        <v>96.5</v>
      </c>
      <c r="J24" s="11">
        <v>94.9</v>
      </c>
      <c r="K24" s="11">
        <v>5.8</v>
      </c>
      <c r="L24" s="11">
        <v>4.5</v>
      </c>
    </row>
    <row r="25" spans="1:12" s="7" customFormat="1" ht="12.95" customHeight="1" x14ac:dyDescent="0.25">
      <c r="A25" s="42">
        <v>36</v>
      </c>
      <c r="B25" s="42" t="s">
        <v>38</v>
      </c>
      <c r="C25" s="11">
        <v>49.9</v>
      </c>
      <c r="D25" s="11">
        <v>49.1</v>
      </c>
      <c r="E25" s="11">
        <v>26.1</v>
      </c>
      <c r="F25" s="11">
        <v>28.2</v>
      </c>
      <c r="G25" s="11">
        <v>5.7</v>
      </c>
      <c r="H25" s="11">
        <v>5.0999999999999996</v>
      </c>
      <c r="I25" s="11">
        <v>95.1</v>
      </c>
      <c r="J25" s="11">
        <v>94.8</v>
      </c>
      <c r="K25" s="11">
        <v>0.1</v>
      </c>
      <c r="L25" s="11">
        <v>3.4</v>
      </c>
    </row>
    <row r="26" spans="1:12" s="7" customFormat="1" ht="12.95" customHeight="1" x14ac:dyDescent="0.25">
      <c r="A26" s="42">
        <v>37</v>
      </c>
      <c r="B26" s="42" t="s">
        <v>22</v>
      </c>
      <c r="C26" s="11">
        <v>58.3</v>
      </c>
      <c r="D26" s="11">
        <v>57.2</v>
      </c>
      <c r="E26" s="11">
        <v>19.100000000000001</v>
      </c>
      <c r="F26" s="11">
        <v>19.399999999999999</v>
      </c>
      <c r="G26" s="11">
        <v>4.4000000000000004</v>
      </c>
      <c r="H26" s="11">
        <v>4</v>
      </c>
      <c r="I26" s="11">
        <v>97.7</v>
      </c>
      <c r="J26" s="11">
        <v>97.6</v>
      </c>
      <c r="K26" s="11">
        <v>5.4</v>
      </c>
      <c r="L26" s="11">
        <v>4.4000000000000004</v>
      </c>
    </row>
    <row r="27" spans="1:12" s="7" customFormat="1" ht="12.95" customHeight="1" x14ac:dyDescent="0.25">
      <c r="A27" s="42">
        <v>40</v>
      </c>
      <c r="B27" s="42" t="s">
        <v>39</v>
      </c>
      <c r="C27" s="11">
        <v>57.8</v>
      </c>
      <c r="D27" s="11">
        <v>55.4</v>
      </c>
      <c r="E27" s="11">
        <v>7.5</v>
      </c>
      <c r="F27" s="11">
        <v>6.1</v>
      </c>
      <c r="G27" s="11">
        <v>8.6999999999999993</v>
      </c>
      <c r="H27" s="11">
        <v>6.5</v>
      </c>
      <c r="I27" s="11">
        <v>89.9</v>
      </c>
      <c r="J27" s="11">
        <v>82.2</v>
      </c>
      <c r="K27" s="11">
        <v>2.7</v>
      </c>
      <c r="L27" s="11">
        <v>3.1</v>
      </c>
    </row>
    <row r="28" spans="1:12" s="7" customFormat="1" ht="12.95" customHeight="1" x14ac:dyDescent="0.25">
      <c r="A28" s="42">
        <v>45</v>
      </c>
      <c r="B28" s="8" t="s">
        <v>2</v>
      </c>
      <c r="C28" s="11">
        <v>41.8</v>
      </c>
      <c r="D28" s="11">
        <v>41.8</v>
      </c>
      <c r="E28" s="11">
        <v>38.700000000000003</v>
      </c>
      <c r="F28" s="11">
        <v>39.200000000000003</v>
      </c>
      <c r="G28" s="11">
        <v>3.3</v>
      </c>
      <c r="H28" s="11">
        <v>3.3</v>
      </c>
      <c r="I28" s="11">
        <v>95</v>
      </c>
      <c r="J28" s="11">
        <v>95.1</v>
      </c>
      <c r="K28" s="11">
        <v>1.8</v>
      </c>
      <c r="L28" s="11">
        <v>2.2000000000000002</v>
      </c>
    </row>
    <row r="29" spans="1:12" s="7" customFormat="1" ht="12.95" customHeight="1" x14ac:dyDescent="0.25">
      <c r="A29" s="34" t="s">
        <v>40</v>
      </c>
      <c r="B29" s="34"/>
      <c r="C29" s="35"/>
      <c r="D29" s="35"/>
      <c r="E29" s="35"/>
      <c r="F29" s="35"/>
      <c r="G29" s="35"/>
      <c r="H29" s="35"/>
      <c r="I29" s="35"/>
      <c r="J29" s="35"/>
      <c r="K29" s="36"/>
      <c r="L29" s="36"/>
    </row>
    <row r="30" spans="1:12" s="7" customFormat="1" ht="12.95" customHeight="1" x14ac:dyDescent="0.25">
      <c r="A30" s="12">
        <v>50</v>
      </c>
      <c r="B30" s="8" t="s">
        <v>28</v>
      </c>
      <c r="C30" s="11">
        <v>82.7</v>
      </c>
      <c r="D30" s="11">
        <v>82.1</v>
      </c>
      <c r="E30" s="11">
        <v>7.2</v>
      </c>
      <c r="F30" s="11">
        <v>7.4</v>
      </c>
      <c r="G30" s="11">
        <v>1</v>
      </c>
      <c r="H30" s="11">
        <v>0.9</v>
      </c>
      <c r="I30" s="11">
        <v>97.5</v>
      </c>
      <c r="J30" s="11">
        <v>97.1</v>
      </c>
      <c r="K30" s="11">
        <v>1.5</v>
      </c>
      <c r="L30" s="11">
        <v>1.3</v>
      </c>
    </row>
    <row r="31" spans="1:12" s="7" customFormat="1" ht="12.95" customHeight="1" x14ac:dyDescent="0.25">
      <c r="A31" s="12">
        <v>51</v>
      </c>
      <c r="B31" s="8" t="s">
        <v>23</v>
      </c>
      <c r="C31" s="11">
        <v>82.6</v>
      </c>
      <c r="D31" s="11">
        <v>80.900000000000006</v>
      </c>
      <c r="E31" s="11">
        <v>6.2</v>
      </c>
      <c r="F31" s="11">
        <v>6.7</v>
      </c>
      <c r="G31" s="11">
        <v>0.9</v>
      </c>
      <c r="H31" s="11">
        <v>1</v>
      </c>
      <c r="I31" s="11">
        <v>95.6</v>
      </c>
      <c r="J31" s="11">
        <v>95.6</v>
      </c>
      <c r="K31" s="11">
        <v>3.2</v>
      </c>
      <c r="L31" s="11">
        <v>2.7</v>
      </c>
    </row>
    <row r="32" spans="1:12" s="7" customFormat="1" ht="12.95" customHeight="1" x14ac:dyDescent="0.25">
      <c r="A32" s="12">
        <v>52</v>
      </c>
      <c r="B32" s="8" t="s">
        <v>24</v>
      </c>
      <c r="C32" s="11">
        <v>65.7</v>
      </c>
      <c r="D32" s="11">
        <v>65.099999999999994</v>
      </c>
      <c r="E32" s="11">
        <v>17.5</v>
      </c>
      <c r="F32" s="11">
        <v>17.7</v>
      </c>
      <c r="G32" s="11">
        <v>3.1</v>
      </c>
      <c r="H32" s="11">
        <v>3.1</v>
      </c>
      <c r="I32" s="11">
        <v>96.5</v>
      </c>
      <c r="J32" s="11">
        <v>95.4</v>
      </c>
      <c r="K32" s="11">
        <v>1.5</v>
      </c>
      <c r="L32" s="11">
        <v>2.2000000000000002</v>
      </c>
    </row>
    <row r="33" spans="1:12" s="7" customFormat="1" ht="12.95" customHeight="1" x14ac:dyDescent="0.25">
      <c r="A33" s="12">
        <v>55</v>
      </c>
      <c r="B33" s="8" t="s">
        <v>3</v>
      </c>
      <c r="C33" s="11">
        <v>25.1</v>
      </c>
      <c r="D33" s="11">
        <v>23.9</v>
      </c>
      <c r="E33" s="11">
        <v>39.9</v>
      </c>
      <c r="F33" s="11">
        <v>39.1</v>
      </c>
      <c r="G33" s="11">
        <v>4.5999999999999996</v>
      </c>
      <c r="H33" s="11">
        <v>4.5</v>
      </c>
      <c r="I33" s="11">
        <v>92.1</v>
      </c>
      <c r="J33" s="11">
        <v>92.1</v>
      </c>
      <c r="K33" s="11">
        <v>-0.3</v>
      </c>
      <c r="L33" s="11">
        <v>-5.3</v>
      </c>
    </row>
    <row r="34" spans="1:12" s="7" customFormat="1" ht="12.95" customHeight="1" x14ac:dyDescent="0.25">
      <c r="A34" s="12">
        <v>60</v>
      </c>
      <c r="B34" s="8" t="s">
        <v>25</v>
      </c>
      <c r="C34" s="11">
        <v>0</v>
      </c>
      <c r="D34" s="11">
        <v>0</v>
      </c>
      <c r="E34" s="11">
        <v>34.799999999999997</v>
      </c>
      <c r="F34" s="11">
        <v>34.6</v>
      </c>
      <c r="G34" s="11">
        <v>5.9</v>
      </c>
      <c r="H34" s="11">
        <v>6</v>
      </c>
      <c r="I34" s="11">
        <v>94.1</v>
      </c>
      <c r="J34" s="11">
        <v>95.2</v>
      </c>
      <c r="K34" s="11">
        <v>2.9</v>
      </c>
      <c r="L34" s="11">
        <v>1.9</v>
      </c>
    </row>
    <row r="35" spans="1:12" s="7" customFormat="1" ht="12.95" customHeight="1" x14ac:dyDescent="0.25">
      <c r="A35" s="12">
        <v>61</v>
      </c>
      <c r="B35" s="8" t="s">
        <v>26</v>
      </c>
      <c r="C35" s="11">
        <v>0</v>
      </c>
      <c r="D35" s="11">
        <v>0</v>
      </c>
      <c r="E35" s="11">
        <v>42</v>
      </c>
      <c r="F35" s="11">
        <v>42.2</v>
      </c>
      <c r="G35" s="11">
        <v>6.3</v>
      </c>
      <c r="H35" s="11">
        <v>7.3</v>
      </c>
      <c r="I35" s="11">
        <v>86.9</v>
      </c>
      <c r="J35" s="11">
        <v>89.4</v>
      </c>
      <c r="K35" s="11">
        <v>5.4</v>
      </c>
      <c r="L35" s="11">
        <v>5</v>
      </c>
    </row>
    <row r="36" spans="1:12" s="7" customFormat="1" ht="12.95" customHeight="1" x14ac:dyDescent="0.25">
      <c r="A36" s="12">
        <v>63</v>
      </c>
      <c r="B36" s="8" t="s">
        <v>29</v>
      </c>
      <c r="C36" s="11">
        <v>0</v>
      </c>
      <c r="D36" s="11">
        <v>0</v>
      </c>
      <c r="E36" s="11">
        <v>29</v>
      </c>
      <c r="F36" s="11">
        <v>27.9</v>
      </c>
      <c r="G36" s="11">
        <v>5.4</v>
      </c>
      <c r="H36" s="11">
        <v>6.4</v>
      </c>
      <c r="I36" s="11">
        <v>89.1</v>
      </c>
      <c r="J36" s="11">
        <v>89.2</v>
      </c>
      <c r="K36" s="11">
        <v>4.7</v>
      </c>
      <c r="L36" s="11">
        <v>1.5</v>
      </c>
    </row>
    <row r="37" spans="1:12" s="7" customFormat="1" ht="12.95" customHeight="1" x14ac:dyDescent="0.25">
      <c r="A37" s="12">
        <v>64</v>
      </c>
      <c r="B37" s="8" t="s">
        <v>46</v>
      </c>
      <c r="C37" s="11">
        <v>22.7</v>
      </c>
      <c r="D37" s="11">
        <v>21.6</v>
      </c>
      <c r="E37" s="11">
        <v>22</v>
      </c>
      <c r="F37" s="11">
        <v>17.3</v>
      </c>
      <c r="G37" s="11">
        <v>19.5</v>
      </c>
      <c r="H37" s="11">
        <v>12.9</v>
      </c>
      <c r="I37" s="11">
        <v>83.9</v>
      </c>
      <c r="J37" s="11">
        <v>65.7</v>
      </c>
      <c r="K37" s="11">
        <v>24.9</v>
      </c>
      <c r="L37" s="11">
        <v>12.4</v>
      </c>
    </row>
    <row r="38" spans="1:12" s="7" customFormat="1" ht="12.95" customHeight="1" x14ac:dyDescent="0.25">
      <c r="A38" s="12">
        <v>70</v>
      </c>
      <c r="B38" s="8" t="s">
        <v>30</v>
      </c>
      <c r="C38" s="11">
        <v>0</v>
      </c>
      <c r="D38" s="11">
        <v>0</v>
      </c>
      <c r="E38" s="11">
        <v>33.299999999999997</v>
      </c>
      <c r="F38" s="11">
        <v>35.299999999999997</v>
      </c>
      <c r="G38" s="11">
        <v>8.1</v>
      </c>
      <c r="H38" s="11">
        <v>7.5</v>
      </c>
      <c r="I38" s="11">
        <v>85.9</v>
      </c>
      <c r="J38" s="11">
        <v>88.8</v>
      </c>
      <c r="K38" s="11">
        <v>9.3000000000000007</v>
      </c>
      <c r="L38" s="11">
        <v>7.8</v>
      </c>
    </row>
    <row r="39" spans="1:12" s="7" customFormat="1" ht="12.95" customHeight="1" x14ac:dyDescent="0.25">
      <c r="A39" s="12">
        <v>71</v>
      </c>
      <c r="B39" s="8" t="s">
        <v>50</v>
      </c>
      <c r="C39" s="11">
        <v>0</v>
      </c>
      <c r="D39" s="11">
        <v>0</v>
      </c>
      <c r="E39" s="11">
        <v>22.2</v>
      </c>
      <c r="F39" s="11">
        <v>20.8</v>
      </c>
      <c r="G39" s="11">
        <v>2.5</v>
      </c>
      <c r="H39" s="11">
        <v>2.9</v>
      </c>
      <c r="I39" s="11">
        <v>92.9</v>
      </c>
      <c r="J39" s="11">
        <v>95.4</v>
      </c>
      <c r="K39" s="11">
        <v>5.8</v>
      </c>
      <c r="L39" s="11">
        <v>-4.9000000000000004</v>
      </c>
    </row>
    <row r="40" spans="1:12" s="7" customFormat="1" ht="12.95" customHeight="1" x14ac:dyDescent="0.25">
      <c r="A40" s="12">
        <v>72</v>
      </c>
      <c r="B40" s="8" t="s">
        <v>31</v>
      </c>
      <c r="C40" s="11">
        <v>18.5</v>
      </c>
      <c r="D40" s="11">
        <v>21.6</v>
      </c>
      <c r="E40" s="11">
        <v>43.2</v>
      </c>
      <c r="F40" s="11">
        <v>41.9</v>
      </c>
      <c r="G40" s="11">
        <v>5.3</v>
      </c>
      <c r="H40" s="11">
        <v>5.7</v>
      </c>
      <c r="I40" s="11">
        <v>89.4</v>
      </c>
      <c r="J40" s="11">
        <v>95.1</v>
      </c>
      <c r="K40" s="11">
        <v>1.5</v>
      </c>
      <c r="L40" s="11">
        <v>-3.7</v>
      </c>
    </row>
    <row r="41" spans="1:12" s="7" customFormat="1" ht="12.95" customHeight="1" x14ac:dyDescent="0.25">
      <c r="A41" s="12">
        <v>73</v>
      </c>
      <c r="B41" s="8" t="s">
        <v>32</v>
      </c>
      <c r="C41" s="11">
        <v>3.6</v>
      </c>
      <c r="D41" s="11">
        <v>3</v>
      </c>
      <c r="E41" s="11">
        <v>34.1</v>
      </c>
      <c r="F41" s="11">
        <v>33.799999999999997</v>
      </c>
      <c r="G41" s="11">
        <v>4</v>
      </c>
      <c r="H41" s="11">
        <v>3.9</v>
      </c>
      <c r="I41" s="11">
        <v>94</v>
      </c>
      <c r="J41" s="11">
        <v>92.2</v>
      </c>
      <c r="K41" s="11">
        <v>3.9</v>
      </c>
      <c r="L41" s="11">
        <v>3.1</v>
      </c>
    </row>
    <row r="42" spans="1:12" s="7" customFormat="1" ht="12.95" customHeight="1" x14ac:dyDescent="0.25">
      <c r="A42" s="12">
        <v>80</v>
      </c>
      <c r="B42" s="8" t="s">
        <v>4</v>
      </c>
      <c r="C42" s="11">
        <v>5.6</v>
      </c>
      <c r="D42" s="11">
        <v>5.3</v>
      </c>
      <c r="E42" s="11">
        <v>52.2</v>
      </c>
      <c r="F42" s="11">
        <v>55.4</v>
      </c>
      <c r="G42" s="11">
        <v>5.8</v>
      </c>
      <c r="H42" s="11">
        <v>3.5</v>
      </c>
      <c r="I42" s="11">
        <v>85.3</v>
      </c>
      <c r="J42" s="11">
        <v>89.2</v>
      </c>
      <c r="K42" s="11">
        <v>1.3</v>
      </c>
      <c r="L42" s="11">
        <v>1.9</v>
      </c>
    </row>
    <row r="43" spans="1:12" s="7" customFormat="1" ht="12.95" customHeight="1" x14ac:dyDescent="0.25">
      <c r="A43" s="12">
        <v>85</v>
      </c>
      <c r="B43" s="8" t="s">
        <v>47</v>
      </c>
      <c r="C43" s="11">
        <v>11.3</v>
      </c>
      <c r="D43" s="11">
        <v>10.4</v>
      </c>
      <c r="E43" s="11">
        <v>60.8</v>
      </c>
      <c r="F43" s="11">
        <v>62.8</v>
      </c>
      <c r="G43" s="11">
        <v>5.4</v>
      </c>
      <c r="H43" s="11">
        <v>5.6</v>
      </c>
      <c r="I43" s="11">
        <v>79.400000000000006</v>
      </c>
      <c r="J43" s="11">
        <v>80.099999999999994</v>
      </c>
      <c r="K43" s="11">
        <v>0.1</v>
      </c>
      <c r="L43" s="11">
        <v>-0.9</v>
      </c>
    </row>
    <row r="44" spans="1:12" s="7" customFormat="1" ht="12.95" customHeight="1" x14ac:dyDescent="0.25">
      <c r="A44" s="12">
        <v>90</v>
      </c>
      <c r="B44" s="8" t="s">
        <v>33</v>
      </c>
      <c r="C44" s="11">
        <v>11.8</v>
      </c>
      <c r="D44" s="11">
        <v>11.1</v>
      </c>
      <c r="E44" s="11">
        <v>23.9</v>
      </c>
      <c r="F44" s="11">
        <v>24.6</v>
      </c>
      <c r="G44" s="11">
        <v>13.9</v>
      </c>
      <c r="H44" s="11">
        <v>14.5</v>
      </c>
      <c r="I44" s="11">
        <v>96.2</v>
      </c>
      <c r="J44" s="11">
        <v>89.7</v>
      </c>
      <c r="K44" s="11">
        <v>2</v>
      </c>
      <c r="L44" s="11">
        <v>9.6999999999999993</v>
      </c>
    </row>
    <row r="45" spans="1:12" s="7" customFormat="1" ht="12.95" customHeight="1" x14ac:dyDescent="0.25">
      <c r="A45" s="12">
        <v>92</v>
      </c>
      <c r="B45" s="8" t="s">
        <v>34</v>
      </c>
      <c r="C45" s="11">
        <v>0.5</v>
      </c>
      <c r="D45" s="11">
        <v>0.4</v>
      </c>
      <c r="E45" s="11">
        <v>11.6</v>
      </c>
      <c r="F45" s="11">
        <v>11.8</v>
      </c>
      <c r="G45" s="11">
        <v>1.9</v>
      </c>
      <c r="H45" s="11">
        <v>3.2</v>
      </c>
      <c r="I45" s="11">
        <v>87.9</v>
      </c>
      <c r="J45" s="11">
        <v>92</v>
      </c>
      <c r="K45" s="11">
        <v>7.3</v>
      </c>
      <c r="L45" s="11">
        <v>5</v>
      </c>
    </row>
    <row r="46" spans="1:12" s="7" customFormat="1" ht="12.95" customHeight="1" x14ac:dyDescent="0.25">
      <c r="A46" s="12">
        <v>93</v>
      </c>
      <c r="B46" s="8" t="s">
        <v>35</v>
      </c>
      <c r="C46" s="11">
        <v>11.2</v>
      </c>
      <c r="D46" s="11">
        <v>11.7</v>
      </c>
      <c r="E46" s="11">
        <v>50.1</v>
      </c>
      <c r="F46" s="11">
        <v>49.2</v>
      </c>
      <c r="G46" s="11">
        <v>10.1</v>
      </c>
      <c r="H46" s="11">
        <v>10.7</v>
      </c>
      <c r="I46" s="11">
        <v>96.7</v>
      </c>
      <c r="J46" s="11">
        <v>97.5</v>
      </c>
      <c r="K46" s="11">
        <v>1.4</v>
      </c>
      <c r="L46" s="11">
        <v>0.3</v>
      </c>
    </row>
    <row r="47" spans="1:12" s="7" customFormat="1" ht="41.45" customHeight="1" x14ac:dyDescent="0.25">
      <c r="A47" s="26" t="s">
        <v>195</v>
      </c>
      <c r="B47" s="71" t="s">
        <v>194</v>
      </c>
      <c r="C47" s="23"/>
      <c r="D47" s="23"/>
      <c r="E47" s="23"/>
      <c r="F47" s="23"/>
      <c r="G47" s="23"/>
      <c r="H47" s="23"/>
      <c r="I47" s="23"/>
      <c r="J47" s="23"/>
      <c r="K47" s="23"/>
      <c r="L47" s="23"/>
    </row>
    <row r="48" spans="1:12" s="7" customFormat="1" ht="12.95" customHeight="1" x14ac:dyDescent="0.25">
      <c r="A48" s="7" t="s">
        <v>193</v>
      </c>
      <c r="B48" s="7" t="s">
        <v>202</v>
      </c>
    </row>
    <row r="49" spans="1:4" s="7" customFormat="1" ht="12.95" customHeight="1" x14ac:dyDescent="0.25">
      <c r="A49" s="7" t="s">
        <v>196</v>
      </c>
      <c r="B49" s="7" t="s">
        <v>203</v>
      </c>
    </row>
    <row r="50" spans="1:4" s="7" customFormat="1" ht="12.95" customHeight="1" x14ac:dyDescent="0.25">
      <c r="A50" s="7" t="s">
        <v>186</v>
      </c>
    </row>
    <row r="51" spans="1:4" s="7" customFormat="1" ht="12.95" customHeight="1" x14ac:dyDescent="0.25">
      <c r="A51" s="12" t="s">
        <v>178</v>
      </c>
    </row>
    <row r="52" spans="1:4" s="7" customFormat="1" ht="12.95" customHeight="1" x14ac:dyDescent="0.25"/>
    <row r="53" spans="1:4" s="7" customFormat="1" ht="12.95" customHeight="1" x14ac:dyDescent="0.25">
      <c r="A53" s="7" t="s">
        <v>187</v>
      </c>
    </row>
    <row r="54" spans="1:4" s="7" customFormat="1" ht="12.95" customHeight="1" x14ac:dyDescent="0.25">
      <c r="C54" s="13"/>
      <c r="D54" s="13"/>
    </row>
    <row r="55" spans="1:4" s="7" customFormat="1" ht="12.95" customHeight="1" x14ac:dyDescent="0.25">
      <c r="A55" s="12"/>
    </row>
    <row r="56" spans="1:4" s="7" customFormat="1" ht="12.95" customHeight="1" x14ac:dyDescent="0.25"/>
    <row r="57" spans="1:4" s="7" customFormat="1" ht="12.95" customHeight="1" x14ac:dyDescent="0.25"/>
    <row r="58" spans="1:4" s="7" customFormat="1" ht="12.95" customHeight="1" x14ac:dyDescent="0.25"/>
    <row r="59" spans="1:4" s="7" customFormat="1" ht="12.6" customHeight="1" x14ac:dyDescent="0.25"/>
    <row r="60" spans="1:4" s="7" customFormat="1" ht="12.6" customHeight="1" x14ac:dyDescent="0.25"/>
    <row r="61" spans="1:4" s="7" customFormat="1" ht="12.6" customHeight="1" x14ac:dyDescent="0.25"/>
    <row r="62" spans="1:4" s="7" customFormat="1" ht="12.6" customHeight="1" x14ac:dyDescent="0.25"/>
    <row r="63" spans="1:4" s="7" customFormat="1" ht="12.6" customHeight="1" x14ac:dyDescent="0.25"/>
    <row r="64" spans="1:4" s="7" customFormat="1" ht="12.6" customHeight="1" x14ac:dyDescent="0.25"/>
    <row r="65" spans="1:10" s="7" customFormat="1" ht="12.6" customHeight="1" x14ac:dyDescent="0.25"/>
    <row r="66" spans="1:10" s="7" customFormat="1" ht="12.6" customHeight="1" x14ac:dyDescent="0.25"/>
    <row r="67" spans="1:10" s="7" customFormat="1" ht="12.6" customHeight="1" x14ac:dyDescent="0.25"/>
    <row r="68" spans="1:10" s="7" customFormat="1" ht="12.6" customHeight="1" x14ac:dyDescent="0.25"/>
    <row r="69" spans="1:10" s="7" customFormat="1" ht="12.6" customHeight="1" x14ac:dyDescent="0.25"/>
    <row r="70" spans="1:10" s="7" customFormat="1" ht="12.6" customHeight="1" x14ac:dyDescent="0.25"/>
    <row r="71" spans="1:10" s="7" customFormat="1" ht="12.6" customHeight="1" x14ac:dyDescent="0.25"/>
    <row r="72" spans="1:10" s="7" customFormat="1" ht="12.6" customHeight="1" x14ac:dyDescent="0.25"/>
    <row r="73" spans="1:10" s="7" customFormat="1" ht="12.6" customHeight="1" x14ac:dyDescent="0.25"/>
    <row r="74" spans="1:10" s="7" customFormat="1" ht="12.6" customHeight="1" x14ac:dyDescent="0.25"/>
    <row r="75" spans="1:10" s="7" customFormat="1" ht="12.6" customHeight="1" x14ac:dyDescent="0.25"/>
    <row r="76" spans="1:10" s="7" customFormat="1" ht="12.6" customHeight="1" x14ac:dyDescent="0.25"/>
    <row r="77" spans="1:10" ht="12.6" customHeight="1" x14ac:dyDescent="0.25">
      <c r="A77" s="7"/>
      <c r="B77" s="7"/>
      <c r="C77" s="7"/>
      <c r="D77" s="7"/>
      <c r="E77" s="7"/>
      <c r="F77" s="7"/>
      <c r="G77" s="7"/>
      <c r="H77" s="7"/>
      <c r="I77" s="7"/>
      <c r="J77" s="7"/>
    </row>
    <row r="78" spans="1:10" ht="12.6" customHeight="1" x14ac:dyDescent="0.25">
      <c r="A78" s="7"/>
      <c r="B78" s="7"/>
      <c r="C78" s="7"/>
      <c r="D78" s="7"/>
      <c r="E78" s="7"/>
      <c r="F78" s="7"/>
      <c r="G78" s="7"/>
      <c r="H78" s="7"/>
      <c r="I78" s="7"/>
      <c r="J78" s="7"/>
    </row>
    <row r="79" spans="1:10" ht="12.6" customHeight="1" x14ac:dyDescent="0.25">
      <c r="A79" s="7"/>
      <c r="B79" s="7"/>
      <c r="C79" s="7"/>
      <c r="D79" s="7"/>
      <c r="E79" s="7"/>
      <c r="F79" s="7"/>
      <c r="G79" s="7"/>
      <c r="H79" s="7"/>
      <c r="I79" s="7"/>
      <c r="J79" s="7"/>
    </row>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row r="86" spans="1:10" ht="12.6" customHeight="1" x14ac:dyDescent="0.25">
      <c r="A86" s="7"/>
      <c r="B86" s="7"/>
      <c r="C86" s="7"/>
      <c r="D86" s="7"/>
      <c r="E86" s="7"/>
      <c r="F86" s="7"/>
      <c r="G86" s="7"/>
      <c r="H86" s="7"/>
      <c r="I86" s="7"/>
      <c r="J86" s="7"/>
    </row>
  </sheetData>
  <phoneticPr fontId="0" type="noConversion"/>
  <pageMargins left="0.39370078740157483" right="0.39370078740157483" top="0.39370078740157483" bottom="0.39370078740157483" header="0.51181102362204722" footer="0.51181102362204722"/>
  <pageSetup paperSize="9" scale="7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84"/>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4" style="58" customWidth="1"/>
    <col min="2" max="2" width="53.625" style="58" customWidth="1"/>
    <col min="3" max="12" width="6" style="58" customWidth="1"/>
    <col min="13" max="16384" width="11" style="58"/>
  </cols>
  <sheetData>
    <row r="1" spans="1:12" ht="12.95" customHeight="1" x14ac:dyDescent="0.25">
      <c r="A1" s="1" t="s">
        <v>134</v>
      </c>
      <c r="B1" s="1"/>
      <c r="K1" s="3"/>
      <c r="L1" s="3" t="s">
        <v>152</v>
      </c>
    </row>
    <row r="2" spans="1:12" ht="12.95" customHeight="1" x14ac:dyDescent="0.25">
      <c r="A2" s="1" t="s">
        <v>206</v>
      </c>
      <c r="B2" s="2"/>
    </row>
    <row r="3" spans="1:12" s="7" customFormat="1" ht="12.95" customHeight="1" x14ac:dyDescent="0.25">
      <c r="A3" s="23" t="s">
        <v>87</v>
      </c>
      <c r="B3" s="23"/>
      <c r="C3" s="59" t="s">
        <v>200</v>
      </c>
      <c r="D3" s="60"/>
      <c r="E3" s="59" t="s">
        <v>42</v>
      </c>
      <c r="F3" s="60"/>
      <c r="G3" s="59" t="s">
        <v>198</v>
      </c>
      <c r="H3" s="60"/>
      <c r="I3" s="59" t="s">
        <v>48</v>
      </c>
      <c r="J3" s="60"/>
      <c r="K3" s="59" t="s">
        <v>43</v>
      </c>
      <c r="L3" s="60"/>
    </row>
    <row r="4" spans="1:12" s="7" customFormat="1" ht="12.95" customHeight="1" x14ac:dyDescent="0.25">
      <c r="A4" s="8"/>
      <c r="B4" s="8"/>
      <c r="C4" s="61" t="s">
        <v>201</v>
      </c>
      <c r="D4" s="62"/>
      <c r="E4" s="61" t="s">
        <v>45</v>
      </c>
      <c r="F4" s="62"/>
      <c r="G4" s="61" t="s">
        <v>199</v>
      </c>
      <c r="H4" s="62"/>
      <c r="I4" s="61"/>
      <c r="J4" s="62"/>
      <c r="K4" s="61" t="s">
        <v>49</v>
      </c>
      <c r="L4" s="62"/>
    </row>
    <row r="5" spans="1:12" s="7" customFormat="1" ht="12.95" customHeight="1" x14ac:dyDescent="0.25">
      <c r="A5" s="9"/>
      <c r="B5" s="9"/>
      <c r="C5" s="63">
        <v>1999</v>
      </c>
      <c r="D5" s="72">
        <v>2000</v>
      </c>
      <c r="E5" s="63">
        <v>1999</v>
      </c>
      <c r="F5" s="72">
        <v>2000</v>
      </c>
      <c r="G5" s="63">
        <v>1999</v>
      </c>
      <c r="H5" s="72">
        <v>2000</v>
      </c>
      <c r="I5" s="63">
        <v>1999</v>
      </c>
      <c r="J5" s="72">
        <v>2000</v>
      </c>
      <c r="K5" s="63">
        <v>1999</v>
      </c>
      <c r="L5" s="72">
        <v>2000</v>
      </c>
    </row>
    <row r="6" spans="1:12" s="7" customFormat="1" ht="12.95" customHeight="1" x14ac:dyDescent="0.25">
      <c r="A6" s="34" t="s">
        <v>41</v>
      </c>
      <c r="B6" s="44"/>
      <c r="C6" s="37"/>
      <c r="D6" s="37"/>
      <c r="E6" s="37"/>
      <c r="F6" s="37"/>
      <c r="G6" s="37"/>
      <c r="H6" s="37"/>
      <c r="I6" s="37"/>
      <c r="J6" s="37"/>
      <c r="K6" s="37"/>
      <c r="L6" s="37"/>
    </row>
    <row r="7" spans="1:12" s="8" customFormat="1" ht="12.95" customHeight="1" x14ac:dyDescent="0.25">
      <c r="A7" s="42">
        <v>14</v>
      </c>
      <c r="B7" s="42" t="s">
        <v>36</v>
      </c>
      <c r="C7" s="14">
        <v>32.299999999999997</v>
      </c>
      <c r="D7" s="14">
        <v>32.5</v>
      </c>
      <c r="E7" s="14">
        <v>27</v>
      </c>
      <c r="F7" s="14">
        <v>26.6</v>
      </c>
      <c r="G7" s="14">
        <v>7.9</v>
      </c>
      <c r="H7" s="14">
        <v>8.9</v>
      </c>
      <c r="I7" s="14">
        <v>92.4</v>
      </c>
      <c r="J7" s="14">
        <v>92.1</v>
      </c>
      <c r="K7" s="14">
        <v>11.9</v>
      </c>
      <c r="L7" s="14">
        <v>9.1</v>
      </c>
    </row>
    <row r="8" spans="1:12" s="7" customFormat="1" ht="12.95" customHeight="1" x14ac:dyDescent="0.25">
      <c r="A8" s="42">
        <v>15</v>
      </c>
      <c r="B8" s="42" t="s">
        <v>5</v>
      </c>
      <c r="C8" s="14">
        <v>61</v>
      </c>
      <c r="D8" s="14">
        <v>61.4</v>
      </c>
      <c r="E8" s="14">
        <v>17.3</v>
      </c>
      <c r="F8" s="14">
        <v>17.2</v>
      </c>
      <c r="G8" s="14">
        <v>4.5</v>
      </c>
      <c r="H8" s="14">
        <v>4</v>
      </c>
      <c r="I8" s="14">
        <v>95.2</v>
      </c>
      <c r="J8" s="14">
        <v>95.8</v>
      </c>
      <c r="K8" s="14">
        <v>2.7</v>
      </c>
      <c r="L8" s="14">
        <v>2.5</v>
      </c>
    </row>
    <row r="9" spans="1:12" s="7" customFormat="1" ht="12.95" customHeight="1" x14ac:dyDescent="0.25">
      <c r="A9" s="42">
        <v>16</v>
      </c>
      <c r="B9" s="42" t="s">
        <v>11</v>
      </c>
      <c r="C9" s="14">
        <v>58.2</v>
      </c>
      <c r="D9" s="14">
        <v>52.5</v>
      </c>
      <c r="E9" s="14">
        <v>12.1</v>
      </c>
      <c r="F9" s="14">
        <v>8.6</v>
      </c>
      <c r="G9" s="14">
        <v>2.4</v>
      </c>
      <c r="H9" s="14">
        <v>1.8</v>
      </c>
      <c r="I9" s="14">
        <v>89.6</v>
      </c>
      <c r="J9" s="14">
        <v>82.8</v>
      </c>
      <c r="K9" s="14">
        <v>20</v>
      </c>
      <c r="L9" s="14">
        <v>21.4</v>
      </c>
    </row>
    <row r="10" spans="1:12" s="7" customFormat="1" ht="12.95" customHeight="1" x14ac:dyDescent="0.25">
      <c r="A10" s="42">
        <v>17</v>
      </c>
      <c r="B10" s="42" t="s">
        <v>12</v>
      </c>
      <c r="C10" s="14">
        <v>45.2</v>
      </c>
      <c r="D10" s="14">
        <v>45.5</v>
      </c>
      <c r="E10" s="14">
        <v>31.3</v>
      </c>
      <c r="F10" s="14">
        <v>30.5</v>
      </c>
      <c r="G10" s="14">
        <v>5.3</v>
      </c>
      <c r="H10" s="14">
        <v>4.4000000000000004</v>
      </c>
      <c r="I10" s="14">
        <v>93.5</v>
      </c>
      <c r="J10" s="14">
        <v>94</v>
      </c>
      <c r="K10" s="14">
        <v>4.0999999999999996</v>
      </c>
      <c r="L10" s="14">
        <v>2.7</v>
      </c>
    </row>
    <row r="11" spans="1:12" s="7" customFormat="1" ht="12.95" customHeight="1" x14ac:dyDescent="0.25">
      <c r="A11" s="42">
        <v>18</v>
      </c>
      <c r="B11" s="42" t="s">
        <v>13</v>
      </c>
      <c r="C11" s="14">
        <v>65.099999999999994</v>
      </c>
      <c r="D11" s="14">
        <v>63.1</v>
      </c>
      <c r="E11" s="14">
        <v>19.100000000000001</v>
      </c>
      <c r="F11" s="14">
        <v>19.3</v>
      </c>
      <c r="G11" s="14">
        <v>1.5</v>
      </c>
      <c r="H11" s="14">
        <v>1.4</v>
      </c>
      <c r="I11" s="14">
        <v>95.7</v>
      </c>
      <c r="J11" s="14">
        <v>95.9</v>
      </c>
      <c r="K11" s="14">
        <v>1.4</v>
      </c>
      <c r="L11" s="14">
        <v>-3.3</v>
      </c>
    </row>
    <row r="12" spans="1:12" s="7" customFormat="1" ht="12.95" customHeight="1" x14ac:dyDescent="0.25">
      <c r="A12" s="42">
        <v>19</v>
      </c>
      <c r="B12" s="42" t="s">
        <v>14</v>
      </c>
      <c r="C12" s="11" t="s">
        <v>51</v>
      </c>
      <c r="D12" s="11" t="s">
        <v>51</v>
      </c>
      <c r="E12" s="11" t="s">
        <v>51</v>
      </c>
      <c r="F12" s="11" t="s">
        <v>51</v>
      </c>
      <c r="G12" s="11" t="s">
        <v>51</v>
      </c>
      <c r="H12" s="11" t="s">
        <v>51</v>
      </c>
      <c r="I12" s="11" t="s">
        <v>51</v>
      </c>
      <c r="J12" s="11" t="s">
        <v>51</v>
      </c>
      <c r="K12" s="11" t="s">
        <v>51</v>
      </c>
      <c r="L12" s="11" t="s">
        <v>51</v>
      </c>
    </row>
    <row r="13" spans="1:12" s="7" customFormat="1" ht="12.95" customHeight="1" x14ac:dyDescent="0.25">
      <c r="A13" s="42">
        <v>20</v>
      </c>
      <c r="B13" s="42" t="s">
        <v>15</v>
      </c>
      <c r="C13" s="14">
        <v>52.9</v>
      </c>
      <c r="D13" s="14">
        <v>51.5</v>
      </c>
      <c r="E13" s="14">
        <v>24.7</v>
      </c>
      <c r="F13" s="14">
        <v>24.5</v>
      </c>
      <c r="G13" s="14">
        <v>5.9</v>
      </c>
      <c r="H13" s="14">
        <v>5.5</v>
      </c>
      <c r="I13" s="14">
        <v>97.9</v>
      </c>
      <c r="J13" s="14">
        <v>98.2</v>
      </c>
      <c r="K13" s="14">
        <v>4.5999999999999996</v>
      </c>
      <c r="L13" s="14">
        <v>4.7</v>
      </c>
    </row>
    <row r="14" spans="1:12" s="7" customFormat="1" ht="12.95" customHeight="1" x14ac:dyDescent="0.25">
      <c r="A14" s="42">
        <v>21</v>
      </c>
      <c r="B14" s="42" t="s">
        <v>16</v>
      </c>
      <c r="C14" s="14">
        <v>47.3</v>
      </c>
      <c r="D14" s="14">
        <v>49.6</v>
      </c>
      <c r="E14" s="14">
        <v>24.9</v>
      </c>
      <c r="F14" s="14">
        <v>22.7</v>
      </c>
      <c r="G14" s="14">
        <v>6.5</v>
      </c>
      <c r="H14" s="14">
        <v>5.6</v>
      </c>
      <c r="I14" s="14">
        <v>96.3</v>
      </c>
      <c r="J14" s="14">
        <v>95.7</v>
      </c>
      <c r="K14" s="14">
        <v>6.3</v>
      </c>
      <c r="L14" s="14">
        <v>4.9000000000000004</v>
      </c>
    </row>
    <row r="15" spans="1:12" s="7" customFormat="1" ht="12.95" customHeight="1" x14ac:dyDescent="0.25">
      <c r="A15" s="42">
        <v>22</v>
      </c>
      <c r="B15" s="42" t="s">
        <v>17</v>
      </c>
      <c r="C15" s="14">
        <v>34.700000000000003</v>
      </c>
      <c r="D15" s="14">
        <v>32.6</v>
      </c>
      <c r="E15" s="14">
        <v>35.4</v>
      </c>
      <c r="F15" s="14">
        <v>33.9</v>
      </c>
      <c r="G15" s="14">
        <v>5.4</v>
      </c>
      <c r="H15" s="14">
        <v>5.4</v>
      </c>
      <c r="I15" s="14">
        <v>94.3</v>
      </c>
      <c r="J15" s="14">
        <v>90</v>
      </c>
      <c r="K15" s="14">
        <v>6.1</v>
      </c>
      <c r="L15" s="14">
        <v>6.5</v>
      </c>
    </row>
    <row r="16" spans="1:12" s="7" customFormat="1" ht="12.95" customHeight="1" x14ac:dyDescent="0.25">
      <c r="A16" s="42">
        <v>24</v>
      </c>
      <c r="B16" s="42" t="s">
        <v>0</v>
      </c>
      <c r="C16" s="14">
        <v>37.9</v>
      </c>
      <c r="D16" s="14">
        <v>36.200000000000003</v>
      </c>
      <c r="E16" s="14">
        <v>16.399999999999999</v>
      </c>
      <c r="F16" s="14">
        <v>14.7</v>
      </c>
      <c r="G16" s="14">
        <v>3.4</v>
      </c>
      <c r="H16" s="14">
        <v>2.9</v>
      </c>
      <c r="I16" s="14">
        <v>58.2</v>
      </c>
      <c r="J16" s="14">
        <v>56.5</v>
      </c>
      <c r="K16" s="14">
        <v>60.1</v>
      </c>
      <c r="L16" s="14">
        <v>51.7</v>
      </c>
    </row>
    <row r="17" spans="1:12" s="7" customFormat="1" ht="12.95" customHeight="1" x14ac:dyDescent="0.25">
      <c r="A17" s="42">
        <v>25</v>
      </c>
      <c r="B17" s="42" t="s">
        <v>6</v>
      </c>
      <c r="C17" s="14">
        <v>48.9</v>
      </c>
      <c r="D17" s="14">
        <v>49</v>
      </c>
      <c r="E17" s="14">
        <v>27.2</v>
      </c>
      <c r="F17" s="14">
        <v>27.3</v>
      </c>
      <c r="G17" s="14">
        <v>5.6</v>
      </c>
      <c r="H17" s="14">
        <v>4.8</v>
      </c>
      <c r="I17" s="14">
        <v>95.6</v>
      </c>
      <c r="J17" s="14">
        <v>94.7</v>
      </c>
      <c r="K17" s="14">
        <v>3.5</v>
      </c>
      <c r="L17" s="14">
        <v>4</v>
      </c>
    </row>
    <row r="18" spans="1:12" s="7" customFormat="1" ht="12.95" customHeight="1" x14ac:dyDescent="0.25">
      <c r="A18" s="42">
        <v>26</v>
      </c>
      <c r="B18" s="42" t="s">
        <v>18</v>
      </c>
      <c r="C18" s="14">
        <v>31</v>
      </c>
      <c r="D18" s="14">
        <v>33.5</v>
      </c>
      <c r="E18" s="14">
        <v>32.6</v>
      </c>
      <c r="F18" s="14">
        <v>31.8</v>
      </c>
      <c r="G18" s="14">
        <v>7.2</v>
      </c>
      <c r="H18" s="14">
        <v>7.5</v>
      </c>
      <c r="I18" s="14">
        <v>91.7</v>
      </c>
      <c r="J18" s="14">
        <v>92.4</v>
      </c>
      <c r="K18" s="14">
        <v>6.1</v>
      </c>
      <c r="L18" s="14">
        <v>7.9</v>
      </c>
    </row>
    <row r="19" spans="1:12" s="7" customFormat="1" ht="12.95" customHeight="1" x14ac:dyDescent="0.25">
      <c r="A19" s="42">
        <v>27</v>
      </c>
      <c r="B19" s="42" t="s">
        <v>19</v>
      </c>
      <c r="C19" s="14">
        <v>55.3</v>
      </c>
      <c r="D19" s="14">
        <v>63</v>
      </c>
      <c r="E19" s="14">
        <v>22.1</v>
      </c>
      <c r="F19" s="14">
        <v>18.3</v>
      </c>
      <c r="G19" s="14">
        <v>4.3</v>
      </c>
      <c r="H19" s="14">
        <v>3.2</v>
      </c>
      <c r="I19" s="14">
        <v>94.8</v>
      </c>
      <c r="J19" s="14">
        <v>96.9</v>
      </c>
      <c r="K19" s="14">
        <v>1.1000000000000001</v>
      </c>
      <c r="L19" s="14">
        <v>2</v>
      </c>
    </row>
    <row r="20" spans="1:12" s="7" customFormat="1" ht="12.95" customHeight="1" x14ac:dyDescent="0.25">
      <c r="A20" s="42">
        <v>28</v>
      </c>
      <c r="B20" s="42" t="s">
        <v>20</v>
      </c>
      <c r="C20" s="14">
        <v>36.9</v>
      </c>
      <c r="D20" s="14">
        <v>40.5</v>
      </c>
      <c r="E20" s="14">
        <v>37.299999999999997</v>
      </c>
      <c r="F20" s="14">
        <v>34.5</v>
      </c>
      <c r="G20" s="14">
        <v>6.1</v>
      </c>
      <c r="H20" s="14">
        <v>5.7</v>
      </c>
      <c r="I20" s="14">
        <v>95.7</v>
      </c>
      <c r="J20" s="14">
        <v>96.2</v>
      </c>
      <c r="K20" s="14">
        <v>4.0999999999999996</v>
      </c>
      <c r="L20" s="14">
        <v>4</v>
      </c>
    </row>
    <row r="21" spans="1:12" s="7" customFormat="1" ht="12.95" customHeight="1" x14ac:dyDescent="0.25">
      <c r="A21" s="42">
        <v>29</v>
      </c>
      <c r="B21" s="42" t="s">
        <v>1</v>
      </c>
      <c r="C21" s="14">
        <v>48</v>
      </c>
      <c r="D21" s="14">
        <v>49.8</v>
      </c>
      <c r="E21" s="14">
        <v>29.1</v>
      </c>
      <c r="F21" s="14">
        <v>28</v>
      </c>
      <c r="G21" s="14">
        <v>3.1</v>
      </c>
      <c r="H21" s="14">
        <v>2.7</v>
      </c>
      <c r="I21" s="14">
        <v>94.8</v>
      </c>
      <c r="J21" s="14">
        <v>94.1</v>
      </c>
      <c r="K21" s="14">
        <v>4.4000000000000004</v>
      </c>
      <c r="L21" s="14">
        <v>6.3</v>
      </c>
    </row>
    <row r="22" spans="1:12" s="7" customFormat="1" ht="12.95" customHeight="1" x14ac:dyDescent="0.25">
      <c r="A22" s="42">
        <v>31</v>
      </c>
      <c r="B22" s="42" t="s">
        <v>7</v>
      </c>
      <c r="C22" s="14">
        <v>48.9</v>
      </c>
      <c r="D22" s="14">
        <v>35.4</v>
      </c>
      <c r="E22" s="14">
        <v>19.399999999999999</v>
      </c>
      <c r="F22" s="14">
        <v>16.100000000000001</v>
      </c>
      <c r="G22" s="14">
        <v>2.6</v>
      </c>
      <c r="H22" s="14">
        <v>1.6</v>
      </c>
      <c r="I22" s="14">
        <v>87.3</v>
      </c>
      <c r="J22" s="14">
        <v>75</v>
      </c>
      <c r="K22" s="14">
        <v>2.8</v>
      </c>
      <c r="L22" s="14">
        <v>3</v>
      </c>
    </row>
    <row r="23" spans="1:12" s="7" customFormat="1" ht="12.95" customHeight="1" x14ac:dyDescent="0.25">
      <c r="A23" s="42">
        <v>32</v>
      </c>
      <c r="B23" s="42" t="s">
        <v>8</v>
      </c>
      <c r="C23" s="14">
        <v>46.7</v>
      </c>
      <c r="D23" s="14">
        <v>47.2</v>
      </c>
      <c r="E23" s="14">
        <v>29.5</v>
      </c>
      <c r="F23" s="14">
        <v>29.2</v>
      </c>
      <c r="G23" s="14">
        <v>3.8</v>
      </c>
      <c r="H23" s="14">
        <v>3.4</v>
      </c>
      <c r="I23" s="14">
        <v>92</v>
      </c>
      <c r="J23" s="14">
        <v>92.4</v>
      </c>
      <c r="K23" s="14">
        <v>5.8</v>
      </c>
      <c r="L23" s="14">
        <v>3.4</v>
      </c>
    </row>
    <row r="24" spans="1:12" s="7" customFormat="1" ht="12.95" customHeight="1" x14ac:dyDescent="0.25">
      <c r="A24" s="42">
        <v>33</v>
      </c>
      <c r="B24" s="42" t="s">
        <v>37</v>
      </c>
      <c r="C24" s="14">
        <v>48.6</v>
      </c>
      <c r="D24" s="14">
        <v>50.4</v>
      </c>
      <c r="E24" s="14">
        <v>24.8</v>
      </c>
      <c r="F24" s="14">
        <v>23.2</v>
      </c>
      <c r="G24" s="14">
        <v>3</v>
      </c>
      <c r="H24" s="14">
        <v>2.9</v>
      </c>
      <c r="I24" s="14">
        <v>91.3</v>
      </c>
      <c r="J24" s="14">
        <v>90.5</v>
      </c>
      <c r="K24" s="14">
        <v>12.7</v>
      </c>
      <c r="L24" s="14">
        <v>13.3</v>
      </c>
    </row>
    <row r="25" spans="1:12" s="7" customFormat="1" ht="12.95" customHeight="1" x14ac:dyDescent="0.25">
      <c r="A25" s="42">
        <v>34</v>
      </c>
      <c r="B25" s="42" t="s">
        <v>9</v>
      </c>
      <c r="C25" s="14">
        <v>56.3</v>
      </c>
      <c r="D25" s="14">
        <v>55.8</v>
      </c>
      <c r="E25" s="14">
        <v>24.9</v>
      </c>
      <c r="F25" s="14">
        <v>24.1</v>
      </c>
      <c r="G25" s="14">
        <v>2.8</v>
      </c>
      <c r="H25" s="14">
        <v>2.5</v>
      </c>
      <c r="I25" s="14">
        <v>97</v>
      </c>
      <c r="J25" s="14">
        <v>96.5</v>
      </c>
      <c r="K25" s="14">
        <v>6.2</v>
      </c>
      <c r="L25" s="14">
        <v>5.8</v>
      </c>
    </row>
    <row r="26" spans="1:12" s="7" customFormat="1" ht="12.95" customHeight="1" x14ac:dyDescent="0.25">
      <c r="A26" s="42">
        <v>35</v>
      </c>
      <c r="B26" s="42" t="s">
        <v>21</v>
      </c>
      <c r="C26" s="14">
        <v>49.4</v>
      </c>
      <c r="D26" s="14">
        <v>47</v>
      </c>
      <c r="E26" s="14">
        <v>29</v>
      </c>
      <c r="F26" s="14">
        <v>30</v>
      </c>
      <c r="G26" s="14">
        <v>4.2</v>
      </c>
      <c r="H26" s="14">
        <v>3.4</v>
      </c>
      <c r="I26" s="14">
        <v>97.5</v>
      </c>
      <c r="J26" s="14">
        <v>95.3</v>
      </c>
      <c r="K26" s="14">
        <v>3.6</v>
      </c>
      <c r="L26" s="14">
        <v>4.5</v>
      </c>
    </row>
    <row r="27" spans="1:12" s="7" customFormat="1" ht="12.95" customHeight="1" x14ac:dyDescent="0.25">
      <c r="A27" s="42">
        <v>36</v>
      </c>
      <c r="B27" s="42" t="s">
        <v>38</v>
      </c>
      <c r="C27" s="14">
        <v>44.3</v>
      </c>
      <c r="D27" s="14">
        <v>50.3</v>
      </c>
      <c r="E27" s="14">
        <v>28</v>
      </c>
      <c r="F27" s="14">
        <v>26</v>
      </c>
      <c r="G27" s="14">
        <v>6.2</v>
      </c>
      <c r="H27" s="14">
        <v>6.1</v>
      </c>
      <c r="I27" s="14">
        <v>93.5</v>
      </c>
      <c r="J27" s="14">
        <v>96.1</v>
      </c>
      <c r="K27" s="14">
        <v>5.2</v>
      </c>
      <c r="L27" s="14">
        <v>-1.6</v>
      </c>
    </row>
    <row r="28" spans="1:12" s="7" customFormat="1" ht="12.95" customHeight="1" x14ac:dyDescent="0.25">
      <c r="A28" s="42">
        <v>37</v>
      </c>
      <c r="B28" s="42" t="s">
        <v>22</v>
      </c>
      <c r="C28" s="14">
        <v>60.4</v>
      </c>
      <c r="D28" s="14">
        <v>61.4</v>
      </c>
      <c r="E28" s="14">
        <v>19</v>
      </c>
      <c r="F28" s="14">
        <v>18</v>
      </c>
      <c r="G28" s="14">
        <v>4.3</v>
      </c>
      <c r="H28" s="14">
        <v>3.8</v>
      </c>
      <c r="I28" s="14">
        <v>96.7</v>
      </c>
      <c r="J28" s="14">
        <v>97.4</v>
      </c>
      <c r="K28" s="14">
        <v>2.8</v>
      </c>
      <c r="L28" s="14">
        <v>5.3</v>
      </c>
    </row>
    <row r="29" spans="1:12" s="7" customFormat="1" ht="12.95" customHeight="1" x14ac:dyDescent="0.25">
      <c r="A29" s="42">
        <v>40</v>
      </c>
      <c r="B29" s="42" t="s">
        <v>39</v>
      </c>
      <c r="C29" s="14">
        <v>51.3</v>
      </c>
      <c r="D29" s="14">
        <v>57.9</v>
      </c>
      <c r="E29" s="14">
        <v>7.4</v>
      </c>
      <c r="F29" s="14">
        <v>7.4</v>
      </c>
      <c r="G29" s="14">
        <v>11.3</v>
      </c>
      <c r="H29" s="14">
        <v>8.6</v>
      </c>
      <c r="I29" s="14">
        <v>87.6</v>
      </c>
      <c r="J29" s="14">
        <v>89.9</v>
      </c>
      <c r="K29" s="14">
        <v>2.9</v>
      </c>
      <c r="L29" s="14">
        <v>2.6</v>
      </c>
    </row>
    <row r="30" spans="1:12" s="7" customFormat="1" ht="12.95" customHeight="1" x14ac:dyDescent="0.25">
      <c r="A30" s="42">
        <v>45</v>
      </c>
      <c r="B30" s="8" t="s">
        <v>2</v>
      </c>
      <c r="C30" s="14">
        <v>40.5</v>
      </c>
      <c r="D30" s="14">
        <v>41.4</v>
      </c>
      <c r="E30" s="14">
        <v>39.4</v>
      </c>
      <c r="F30" s="14">
        <v>38.799999999999997</v>
      </c>
      <c r="G30" s="14">
        <v>3.3</v>
      </c>
      <c r="H30" s="14">
        <v>3.4</v>
      </c>
      <c r="I30" s="14">
        <v>94.4</v>
      </c>
      <c r="J30" s="14">
        <v>94.7</v>
      </c>
      <c r="K30" s="14">
        <v>1.5</v>
      </c>
      <c r="L30" s="14">
        <v>1.8</v>
      </c>
    </row>
    <row r="31" spans="1:12" s="7" customFormat="1" ht="12.95" customHeight="1" x14ac:dyDescent="0.25">
      <c r="A31" s="34" t="s">
        <v>40</v>
      </c>
      <c r="B31" s="34"/>
      <c r="C31" s="40"/>
      <c r="D31" s="40"/>
      <c r="E31" s="40"/>
      <c r="F31" s="40"/>
      <c r="G31" s="40"/>
      <c r="H31" s="40"/>
      <c r="I31" s="40"/>
      <c r="J31" s="40"/>
      <c r="K31" s="40"/>
      <c r="L31" s="40"/>
    </row>
    <row r="32" spans="1:12" s="7" customFormat="1" ht="12.95" customHeight="1" x14ac:dyDescent="0.25">
      <c r="A32" s="12">
        <v>50</v>
      </c>
      <c r="B32" s="8" t="s">
        <v>28</v>
      </c>
      <c r="C32" s="14">
        <v>81.7</v>
      </c>
      <c r="D32" s="14">
        <v>82.5</v>
      </c>
      <c r="E32" s="14">
        <v>7.6</v>
      </c>
      <c r="F32" s="14">
        <v>7.2</v>
      </c>
      <c r="G32" s="14">
        <v>1.1000000000000001</v>
      </c>
      <c r="H32" s="14">
        <v>1</v>
      </c>
      <c r="I32" s="14">
        <v>97.2</v>
      </c>
      <c r="J32" s="14">
        <v>97.4</v>
      </c>
      <c r="K32" s="14">
        <v>1.7</v>
      </c>
      <c r="L32" s="14">
        <v>1.5</v>
      </c>
    </row>
    <row r="33" spans="1:12" s="7" customFormat="1" ht="12.95" customHeight="1" x14ac:dyDescent="0.25">
      <c r="A33" s="12">
        <v>51</v>
      </c>
      <c r="B33" s="8" t="s">
        <v>23</v>
      </c>
      <c r="C33" s="14">
        <v>81</v>
      </c>
      <c r="D33" s="14">
        <v>82.7</v>
      </c>
      <c r="E33" s="14">
        <v>7</v>
      </c>
      <c r="F33" s="14">
        <v>6.1</v>
      </c>
      <c r="G33" s="14">
        <v>1</v>
      </c>
      <c r="H33" s="14">
        <v>0.9</v>
      </c>
      <c r="I33" s="14">
        <v>95.6</v>
      </c>
      <c r="J33" s="14">
        <v>95.2</v>
      </c>
      <c r="K33" s="14">
        <v>2.9</v>
      </c>
      <c r="L33" s="14">
        <v>3.2</v>
      </c>
    </row>
    <row r="34" spans="1:12" s="7" customFormat="1" ht="12.95" customHeight="1" x14ac:dyDescent="0.25">
      <c r="A34" s="12">
        <v>52</v>
      </c>
      <c r="B34" s="8" t="s">
        <v>24</v>
      </c>
      <c r="C34" s="14">
        <v>65.599999999999994</v>
      </c>
      <c r="D34" s="14">
        <v>65.5</v>
      </c>
      <c r="E34" s="14">
        <v>17.7</v>
      </c>
      <c r="F34" s="14">
        <v>17.5</v>
      </c>
      <c r="G34" s="14">
        <v>3.1</v>
      </c>
      <c r="H34" s="14">
        <v>3.1</v>
      </c>
      <c r="I34" s="14">
        <v>96.2</v>
      </c>
      <c r="J34" s="14">
        <v>96.3</v>
      </c>
      <c r="K34" s="14">
        <v>1.8</v>
      </c>
      <c r="L34" s="14">
        <v>1.5</v>
      </c>
    </row>
    <row r="35" spans="1:12" s="7" customFormat="1" ht="12.95" customHeight="1" x14ac:dyDescent="0.25">
      <c r="A35" s="12">
        <v>55</v>
      </c>
      <c r="B35" s="8" t="s">
        <v>3</v>
      </c>
      <c r="C35" s="14">
        <v>23.2</v>
      </c>
      <c r="D35" s="14">
        <v>23.4</v>
      </c>
      <c r="E35" s="14">
        <v>41.2</v>
      </c>
      <c r="F35" s="14">
        <v>40</v>
      </c>
      <c r="G35" s="14">
        <v>5.9</v>
      </c>
      <c r="H35" s="14">
        <v>5.6</v>
      </c>
      <c r="I35" s="14">
        <v>91.8</v>
      </c>
      <c r="J35" s="14">
        <v>90.8</v>
      </c>
      <c r="K35" s="14">
        <v>3.2</v>
      </c>
      <c r="L35" s="14">
        <v>2.5</v>
      </c>
    </row>
    <row r="36" spans="1:12" s="7" customFormat="1" ht="12.95" customHeight="1" x14ac:dyDescent="0.25">
      <c r="A36" s="12">
        <v>60</v>
      </c>
      <c r="B36" s="8" t="s">
        <v>25</v>
      </c>
      <c r="C36" s="14">
        <v>0</v>
      </c>
      <c r="D36" s="14">
        <v>0</v>
      </c>
      <c r="E36" s="14">
        <v>34.799999999999997</v>
      </c>
      <c r="F36" s="14">
        <v>34.5</v>
      </c>
      <c r="G36" s="14">
        <v>7.2</v>
      </c>
      <c r="H36" s="14">
        <v>6.1</v>
      </c>
      <c r="I36" s="14">
        <v>94.4</v>
      </c>
      <c r="J36" s="14">
        <v>93.6</v>
      </c>
      <c r="K36" s="14">
        <v>1.8</v>
      </c>
      <c r="L36" s="14">
        <v>3.1</v>
      </c>
    </row>
    <row r="37" spans="1:12" s="7" customFormat="1" ht="12.95" customHeight="1" x14ac:dyDescent="0.25">
      <c r="A37" s="12">
        <v>61</v>
      </c>
      <c r="B37" s="8" t="s">
        <v>26</v>
      </c>
      <c r="C37" s="14">
        <v>0</v>
      </c>
      <c r="D37" s="14">
        <v>0</v>
      </c>
      <c r="E37" s="14">
        <v>43.2</v>
      </c>
      <c r="F37" s="14">
        <v>42</v>
      </c>
      <c r="G37" s="14">
        <v>6.5</v>
      </c>
      <c r="H37" s="14">
        <v>6</v>
      </c>
      <c r="I37" s="14">
        <v>82</v>
      </c>
      <c r="J37" s="14">
        <v>85.2</v>
      </c>
      <c r="K37" s="14">
        <v>8.8000000000000007</v>
      </c>
      <c r="L37" s="14">
        <v>5.8</v>
      </c>
    </row>
    <row r="38" spans="1:12" s="7" customFormat="1" ht="12.95" customHeight="1" x14ac:dyDescent="0.25">
      <c r="A38" s="12">
        <v>62</v>
      </c>
      <c r="B38" s="8" t="s">
        <v>27</v>
      </c>
      <c r="C38" s="14">
        <v>18.7</v>
      </c>
      <c r="D38" s="14">
        <v>22.2</v>
      </c>
      <c r="E38" s="14">
        <v>16</v>
      </c>
      <c r="F38" s="14">
        <v>11.9</v>
      </c>
      <c r="G38" s="14">
        <v>1.8</v>
      </c>
      <c r="H38" s="14">
        <v>2.1</v>
      </c>
      <c r="I38" s="14">
        <v>91.3</v>
      </c>
      <c r="J38" s="14">
        <v>93</v>
      </c>
      <c r="K38" s="14">
        <v>0.1</v>
      </c>
      <c r="L38" s="14">
        <v>-1.1000000000000001</v>
      </c>
    </row>
    <row r="39" spans="1:12" s="7" customFormat="1" ht="12.95" customHeight="1" x14ac:dyDescent="0.25">
      <c r="A39" s="12">
        <v>63</v>
      </c>
      <c r="B39" s="8" t="s">
        <v>29</v>
      </c>
      <c r="C39" s="14">
        <v>0</v>
      </c>
      <c r="D39" s="14">
        <v>0</v>
      </c>
      <c r="E39" s="14">
        <v>25.2</v>
      </c>
      <c r="F39" s="14">
        <v>25.2</v>
      </c>
      <c r="G39" s="14">
        <v>3.3</v>
      </c>
      <c r="H39" s="14">
        <v>3.3</v>
      </c>
      <c r="I39" s="14">
        <v>94.3</v>
      </c>
      <c r="J39" s="14">
        <v>93.8</v>
      </c>
      <c r="K39" s="14">
        <v>2</v>
      </c>
      <c r="L39" s="14">
        <v>3.7</v>
      </c>
    </row>
    <row r="40" spans="1:12" s="7" customFormat="1" ht="12.95" customHeight="1" x14ac:dyDescent="0.25">
      <c r="A40" s="12">
        <v>64</v>
      </c>
      <c r="B40" s="8" t="s">
        <v>46</v>
      </c>
      <c r="C40" s="14">
        <v>38.5</v>
      </c>
      <c r="D40" s="14">
        <v>48.5</v>
      </c>
      <c r="E40" s="14">
        <v>25</v>
      </c>
      <c r="F40" s="14">
        <v>25</v>
      </c>
      <c r="G40" s="14">
        <v>2.7</v>
      </c>
      <c r="H40" s="14">
        <v>2.8</v>
      </c>
      <c r="I40" s="14">
        <v>97.4</v>
      </c>
      <c r="J40" s="14">
        <v>96.8</v>
      </c>
      <c r="K40" s="14">
        <v>4.3</v>
      </c>
      <c r="L40" s="14">
        <v>1.5</v>
      </c>
    </row>
    <row r="41" spans="1:12" s="7" customFormat="1" ht="12.95" customHeight="1" x14ac:dyDescent="0.25">
      <c r="A41" s="12">
        <v>70</v>
      </c>
      <c r="B41" s="8" t="s">
        <v>30</v>
      </c>
      <c r="C41" s="14">
        <v>0</v>
      </c>
      <c r="D41" s="14">
        <v>0</v>
      </c>
      <c r="E41" s="14">
        <v>27.7</v>
      </c>
      <c r="F41" s="14">
        <v>32.799999999999997</v>
      </c>
      <c r="G41" s="14">
        <v>9.3000000000000007</v>
      </c>
      <c r="H41" s="14">
        <v>9.1</v>
      </c>
      <c r="I41" s="14">
        <v>73.8</v>
      </c>
      <c r="J41" s="14">
        <v>84.1</v>
      </c>
      <c r="K41" s="14">
        <v>16.8</v>
      </c>
      <c r="L41" s="14">
        <v>10.6</v>
      </c>
    </row>
    <row r="42" spans="1:12" s="7" customFormat="1" ht="12.95" customHeight="1" x14ac:dyDescent="0.25">
      <c r="A42" s="12">
        <v>71</v>
      </c>
      <c r="B42" s="8" t="s">
        <v>50</v>
      </c>
      <c r="C42" s="14">
        <v>0</v>
      </c>
      <c r="D42" s="14">
        <v>0</v>
      </c>
      <c r="E42" s="14">
        <v>23</v>
      </c>
      <c r="F42" s="14">
        <v>22.3</v>
      </c>
      <c r="G42" s="14">
        <v>3.5</v>
      </c>
      <c r="H42" s="14">
        <v>3.1</v>
      </c>
      <c r="I42" s="14">
        <v>95.5</v>
      </c>
      <c r="J42" s="14">
        <v>94.3</v>
      </c>
      <c r="K42" s="14">
        <v>5.4</v>
      </c>
      <c r="L42" s="14">
        <v>5.4</v>
      </c>
    </row>
    <row r="43" spans="1:12" s="7" customFormat="1" ht="12.95" customHeight="1" x14ac:dyDescent="0.25">
      <c r="A43" s="12">
        <v>72</v>
      </c>
      <c r="B43" s="8" t="s">
        <v>31</v>
      </c>
      <c r="C43" s="14">
        <v>19.5</v>
      </c>
      <c r="D43" s="14">
        <v>15.2</v>
      </c>
      <c r="E43" s="14">
        <v>40.6</v>
      </c>
      <c r="F43" s="14">
        <v>43.7</v>
      </c>
      <c r="G43" s="14">
        <v>7.9</v>
      </c>
      <c r="H43" s="14">
        <v>7.1</v>
      </c>
      <c r="I43" s="14">
        <v>95.6</v>
      </c>
      <c r="J43" s="14">
        <v>93.3</v>
      </c>
      <c r="K43" s="14">
        <v>4.5999999999999996</v>
      </c>
      <c r="L43" s="14">
        <v>1.8</v>
      </c>
    </row>
    <row r="44" spans="1:12" s="7" customFormat="1" ht="12.95" customHeight="1" x14ac:dyDescent="0.25">
      <c r="A44" s="12">
        <v>73</v>
      </c>
      <c r="B44" s="8" t="s">
        <v>32</v>
      </c>
      <c r="C44" s="14">
        <v>4.0999999999999996</v>
      </c>
      <c r="D44" s="14">
        <v>3.6</v>
      </c>
      <c r="E44" s="14">
        <v>39.700000000000003</v>
      </c>
      <c r="F44" s="14">
        <v>34.200000000000003</v>
      </c>
      <c r="G44" s="14">
        <v>4.4000000000000004</v>
      </c>
      <c r="H44" s="14">
        <v>3.9</v>
      </c>
      <c r="I44" s="14">
        <v>96.5</v>
      </c>
      <c r="J44" s="14">
        <v>94.1</v>
      </c>
      <c r="K44" s="14">
        <v>2.6</v>
      </c>
      <c r="L44" s="14">
        <v>3.9</v>
      </c>
    </row>
    <row r="45" spans="1:12" s="7" customFormat="1" ht="12.95" customHeight="1" x14ac:dyDescent="0.25">
      <c r="A45" s="12">
        <v>74</v>
      </c>
      <c r="B45" s="8" t="s">
        <v>10</v>
      </c>
      <c r="C45" s="14">
        <v>22.8</v>
      </c>
      <c r="D45" s="14">
        <v>24.2</v>
      </c>
      <c r="E45" s="14">
        <v>31.5</v>
      </c>
      <c r="F45" s="14">
        <v>30.2</v>
      </c>
      <c r="G45" s="14">
        <v>2.4</v>
      </c>
      <c r="H45" s="14">
        <v>2.2999999999999998</v>
      </c>
      <c r="I45" s="14">
        <v>89.8</v>
      </c>
      <c r="J45" s="14">
        <v>83.8</v>
      </c>
      <c r="K45" s="14">
        <v>6.2</v>
      </c>
      <c r="L45" s="14">
        <v>13.1</v>
      </c>
    </row>
    <row r="46" spans="1:12" s="7" customFormat="1" ht="12.95" customHeight="1" x14ac:dyDescent="0.25">
      <c r="A46" s="12">
        <v>80</v>
      </c>
      <c r="B46" s="8" t="s">
        <v>4</v>
      </c>
      <c r="C46" s="14">
        <v>6.3</v>
      </c>
      <c r="D46" s="14">
        <v>5.9</v>
      </c>
      <c r="E46" s="14">
        <v>54.3</v>
      </c>
      <c r="F46" s="14">
        <v>52.5</v>
      </c>
      <c r="G46" s="14">
        <v>6</v>
      </c>
      <c r="H46" s="14">
        <v>6</v>
      </c>
      <c r="I46" s="14">
        <v>85.8</v>
      </c>
      <c r="J46" s="14">
        <v>84.1</v>
      </c>
      <c r="K46" s="14">
        <v>0.9</v>
      </c>
      <c r="L46" s="14">
        <v>1.8</v>
      </c>
    </row>
    <row r="47" spans="1:12" s="7" customFormat="1" ht="12.95" customHeight="1" x14ac:dyDescent="0.25">
      <c r="A47" s="12">
        <v>85</v>
      </c>
      <c r="B47" s="8" t="s">
        <v>47</v>
      </c>
      <c r="C47" s="14">
        <v>10.6</v>
      </c>
      <c r="D47" s="14">
        <v>11.4</v>
      </c>
      <c r="E47" s="14">
        <v>59.5</v>
      </c>
      <c r="F47" s="14">
        <v>60.8</v>
      </c>
      <c r="G47" s="14">
        <v>7.5</v>
      </c>
      <c r="H47" s="14">
        <v>5.6</v>
      </c>
      <c r="I47" s="14">
        <v>77.900000000000006</v>
      </c>
      <c r="J47" s="14">
        <v>78.599999999999994</v>
      </c>
      <c r="K47" s="14">
        <v>-0.9</v>
      </c>
      <c r="L47" s="14">
        <v>0.5</v>
      </c>
    </row>
    <row r="48" spans="1:12" s="7" customFormat="1" ht="12.95" customHeight="1" x14ac:dyDescent="0.25">
      <c r="A48" s="12">
        <v>90</v>
      </c>
      <c r="B48" s="8" t="s">
        <v>33</v>
      </c>
      <c r="C48" s="14">
        <v>12.1</v>
      </c>
      <c r="D48" s="14">
        <v>12.1</v>
      </c>
      <c r="E48" s="14">
        <v>25.2</v>
      </c>
      <c r="F48" s="14">
        <v>23.4</v>
      </c>
      <c r="G48" s="14">
        <v>15.2</v>
      </c>
      <c r="H48" s="14">
        <v>14.2</v>
      </c>
      <c r="I48" s="14">
        <v>96.8</v>
      </c>
      <c r="J48" s="14">
        <v>96.5</v>
      </c>
      <c r="K48" s="14">
        <v>2.8</v>
      </c>
      <c r="L48" s="14">
        <v>2.1</v>
      </c>
    </row>
    <row r="49" spans="1:12" s="7" customFormat="1" ht="12.95" customHeight="1" x14ac:dyDescent="0.25">
      <c r="A49" s="12">
        <v>92</v>
      </c>
      <c r="B49" s="8" t="s">
        <v>34</v>
      </c>
      <c r="C49" s="14">
        <v>0.9</v>
      </c>
      <c r="D49" s="14">
        <v>0.7</v>
      </c>
      <c r="E49" s="14">
        <v>13.9</v>
      </c>
      <c r="F49" s="14">
        <v>12.5</v>
      </c>
      <c r="G49" s="14">
        <v>2.2999999999999998</v>
      </c>
      <c r="H49" s="14">
        <v>2</v>
      </c>
      <c r="I49" s="14">
        <v>84.7</v>
      </c>
      <c r="J49" s="14">
        <v>87.2</v>
      </c>
      <c r="K49" s="14">
        <v>13.5</v>
      </c>
      <c r="L49" s="14">
        <v>7.2</v>
      </c>
    </row>
    <row r="50" spans="1:12" s="7" customFormat="1" ht="12.95" customHeight="1" x14ac:dyDescent="0.25">
      <c r="A50" s="12">
        <v>93</v>
      </c>
      <c r="B50" s="8" t="s">
        <v>35</v>
      </c>
      <c r="C50" s="14">
        <v>10.4</v>
      </c>
      <c r="D50" s="14">
        <v>9.9</v>
      </c>
      <c r="E50" s="14">
        <v>50.9</v>
      </c>
      <c r="F50" s="14">
        <v>50</v>
      </c>
      <c r="G50" s="14">
        <v>10.3</v>
      </c>
      <c r="H50" s="14">
        <v>10.7</v>
      </c>
      <c r="I50" s="14">
        <v>97.7</v>
      </c>
      <c r="J50" s="14">
        <v>97.3</v>
      </c>
      <c r="K50" s="14">
        <v>2.2000000000000002</v>
      </c>
      <c r="L50" s="14">
        <v>1.8</v>
      </c>
    </row>
    <row r="51" spans="1:12" s="7" customFormat="1" ht="41.45" customHeight="1" x14ac:dyDescent="0.25">
      <c r="A51" s="26" t="s">
        <v>195</v>
      </c>
      <c r="B51" s="71" t="s">
        <v>194</v>
      </c>
      <c r="C51" s="23"/>
      <c r="D51" s="23"/>
      <c r="E51" s="23"/>
      <c r="F51" s="23"/>
      <c r="G51" s="23"/>
      <c r="H51" s="23"/>
      <c r="I51" s="23"/>
      <c r="J51" s="23"/>
      <c r="K51" s="23"/>
      <c r="L51" s="23"/>
    </row>
    <row r="52" spans="1:12" s="7" customFormat="1" ht="12.95" customHeight="1" x14ac:dyDescent="0.25">
      <c r="A52" s="7" t="s">
        <v>193</v>
      </c>
      <c r="B52" s="7" t="s">
        <v>202</v>
      </c>
    </row>
    <row r="53" spans="1:12" s="7" customFormat="1" ht="12.95" customHeight="1" x14ac:dyDescent="0.25">
      <c r="A53" s="7" t="s">
        <v>196</v>
      </c>
      <c r="B53" s="7" t="s">
        <v>203</v>
      </c>
    </row>
    <row r="54" spans="1:12" s="7" customFormat="1" ht="12.95" customHeight="1" x14ac:dyDescent="0.25">
      <c r="A54" s="7" t="s">
        <v>186</v>
      </c>
    </row>
    <row r="55" spans="1:12" s="7" customFormat="1" ht="12.95" customHeight="1" x14ac:dyDescent="0.25">
      <c r="A55" s="12" t="s">
        <v>179</v>
      </c>
    </row>
    <row r="56" spans="1:12" s="7" customFormat="1" ht="12.95" customHeight="1" x14ac:dyDescent="0.25"/>
    <row r="57" spans="1:12" s="7" customFormat="1" ht="12.95" customHeight="1" x14ac:dyDescent="0.25">
      <c r="A57" s="7" t="s">
        <v>187</v>
      </c>
    </row>
    <row r="58" spans="1:12" s="7" customFormat="1" ht="12.95" customHeight="1" x14ac:dyDescent="0.25"/>
    <row r="59" spans="1:12" s="7" customFormat="1" ht="12.95" customHeight="1" x14ac:dyDescent="0.25"/>
    <row r="60" spans="1:12" s="7" customFormat="1" ht="12.95" customHeight="1" x14ac:dyDescent="0.25"/>
    <row r="61" spans="1:12" s="7" customFormat="1" ht="12.6" customHeight="1" x14ac:dyDescent="0.25"/>
    <row r="62" spans="1:12" s="7" customFormat="1" ht="12.6" customHeight="1" x14ac:dyDescent="0.25"/>
    <row r="63" spans="1:12" s="7" customFormat="1" ht="12.6" customHeight="1" x14ac:dyDescent="0.25"/>
    <row r="64" spans="1:12" s="7" customFormat="1" ht="12.6" customHeight="1" x14ac:dyDescent="0.25"/>
    <row r="65" spans="1:10" s="7" customFormat="1" ht="12.6" customHeight="1" x14ac:dyDescent="0.25"/>
    <row r="66" spans="1:10" s="7" customFormat="1" ht="12.6" customHeight="1" x14ac:dyDescent="0.25"/>
    <row r="67" spans="1:10" s="7" customFormat="1" ht="12.6" customHeight="1" x14ac:dyDescent="0.25"/>
    <row r="68" spans="1:10" s="7" customFormat="1" ht="12.6" customHeight="1" x14ac:dyDescent="0.25"/>
    <row r="69" spans="1:10" s="7" customFormat="1" ht="12.6" customHeight="1" x14ac:dyDescent="0.25"/>
    <row r="70" spans="1:10" s="7" customFormat="1" ht="12.6" customHeight="1" x14ac:dyDescent="0.25"/>
    <row r="71" spans="1:10" ht="12.6" customHeight="1" x14ac:dyDescent="0.25">
      <c r="A71" s="7"/>
      <c r="B71" s="7"/>
      <c r="C71" s="7"/>
      <c r="D71" s="7"/>
      <c r="E71" s="7"/>
      <c r="F71" s="7"/>
      <c r="G71" s="7"/>
      <c r="H71" s="7"/>
      <c r="I71" s="7"/>
      <c r="J71" s="7"/>
    </row>
    <row r="72" spans="1:10" ht="12.6" customHeight="1" x14ac:dyDescent="0.25">
      <c r="A72" s="7"/>
      <c r="B72" s="7"/>
      <c r="C72" s="7"/>
      <c r="D72" s="7"/>
      <c r="E72" s="7"/>
      <c r="F72" s="7"/>
      <c r="G72" s="7"/>
      <c r="H72" s="7"/>
      <c r="I72" s="7"/>
      <c r="J72" s="7"/>
    </row>
    <row r="73" spans="1:10" ht="12.6" customHeight="1" x14ac:dyDescent="0.25">
      <c r="A73" s="7"/>
      <c r="B73" s="7"/>
      <c r="C73" s="7"/>
      <c r="D73" s="7"/>
      <c r="E73" s="7"/>
      <c r="F73" s="7"/>
      <c r="G73" s="7"/>
      <c r="H73" s="7"/>
      <c r="I73" s="7"/>
      <c r="J73" s="7"/>
    </row>
    <row r="74" spans="1:10" ht="12.6" customHeight="1" x14ac:dyDescent="0.25">
      <c r="A74" s="7"/>
      <c r="B74" s="7"/>
      <c r="C74" s="7"/>
      <c r="D74" s="7"/>
      <c r="E74" s="7"/>
      <c r="F74" s="7"/>
      <c r="G74" s="7"/>
      <c r="H74" s="7"/>
      <c r="I74" s="7"/>
      <c r="J74" s="7"/>
    </row>
    <row r="75" spans="1:10" ht="12.6" customHeight="1" x14ac:dyDescent="0.25">
      <c r="A75" s="7"/>
      <c r="B75" s="7"/>
      <c r="C75" s="7"/>
      <c r="D75" s="7"/>
      <c r="E75" s="7"/>
      <c r="F75" s="7"/>
      <c r="G75" s="7"/>
      <c r="H75" s="7"/>
      <c r="I75" s="7"/>
      <c r="J75" s="7"/>
    </row>
    <row r="76" spans="1:10" ht="12.6" customHeight="1" x14ac:dyDescent="0.25">
      <c r="A76" s="7"/>
      <c r="B76" s="7"/>
      <c r="C76" s="7"/>
      <c r="D76" s="7"/>
      <c r="E76" s="7"/>
      <c r="F76" s="7"/>
      <c r="G76" s="7"/>
      <c r="H76" s="7"/>
      <c r="I76" s="7"/>
      <c r="J76" s="7"/>
    </row>
    <row r="77" spans="1:10" ht="12.6" customHeight="1" x14ac:dyDescent="0.25">
      <c r="A77" s="7"/>
      <c r="B77" s="7"/>
      <c r="C77" s="7"/>
      <c r="D77" s="7"/>
      <c r="E77" s="7"/>
      <c r="F77" s="7"/>
      <c r="G77" s="7"/>
      <c r="H77" s="7"/>
      <c r="I77" s="7"/>
      <c r="J77" s="7"/>
    </row>
    <row r="78" spans="1:10" ht="12.6" customHeight="1" x14ac:dyDescent="0.25">
      <c r="A78" s="7"/>
      <c r="B78" s="7"/>
      <c r="C78" s="7"/>
      <c r="D78" s="7"/>
      <c r="E78" s="7"/>
      <c r="F78" s="7"/>
      <c r="G78" s="7"/>
      <c r="H78" s="7"/>
      <c r="I78" s="7"/>
      <c r="J78" s="7"/>
    </row>
    <row r="79" spans="1:10" ht="12.6" customHeight="1" x14ac:dyDescent="0.25">
      <c r="A79" s="7"/>
      <c r="B79" s="7"/>
      <c r="C79" s="7"/>
      <c r="D79" s="7"/>
      <c r="E79" s="7"/>
      <c r="F79" s="7"/>
      <c r="G79" s="7"/>
      <c r="H79" s="7"/>
      <c r="I79" s="7"/>
      <c r="J79" s="7"/>
    </row>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sheetData>
  <phoneticPr fontId="4" type="noConversion"/>
  <pageMargins left="0.39370078740157483" right="0.39370078740157483" top="0.39370078740157483" bottom="0.39370078740157483" header="0.51181102362204722" footer="0.51181102362204722"/>
  <pageSetup paperSize="9" scale="76"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87"/>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4" style="58" customWidth="1"/>
    <col min="2" max="2" width="53.625" style="58" customWidth="1"/>
    <col min="3" max="12" width="6" style="58" customWidth="1"/>
    <col min="13" max="16384" width="11" style="58"/>
  </cols>
  <sheetData>
    <row r="1" spans="1:12" ht="12.95" customHeight="1" x14ac:dyDescent="0.25">
      <c r="A1" s="1" t="s">
        <v>134</v>
      </c>
      <c r="B1" s="1"/>
      <c r="K1" s="3"/>
      <c r="L1" s="3" t="s">
        <v>152</v>
      </c>
    </row>
    <row r="2" spans="1:12" ht="12.95" customHeight="1" x14ac:dyDescent="0.25">
      <c r="A2" s="1" t="s">
        <v>206</v>
      </c>
      <c r="B2" s="2"/>
    </row>
    <row r="3" spans="1:12" s="7" customFormat="1" ht="12.95" customHeight="1" x14ac:dyDescent="0.25">
      <c r="A3" s="23" t="s">
        <v>87</v>
      </c>
      <c r="B3" s="23"/>
      <c r="C3" s="59" t="s">
        <v>200</v>
      </c>
      <c r="D3" s="60"/>
      <c r="E3" s="59" t="s">
        <v>42</v>
      </c>
      <c r="F3" s="60"/>
      <c r="G3" s="59" t="s">
        <v>198</v>
      </c>
      <c r="H3" s="60"/>
      <c r="I3" s="59" t="s">
        <v>48</v>
      </c>
      <c r="J3" s="60"/>
      <c r="K3" s="59" t="s">
        <v>43</v>
      </c>
      <c r="L3" s="60"/>
    </row>
    <row r="4" spans="1:12" s="7" customFormat="1" ht="12.95" customHeight="1" x14ac:dyDescent="0.25">
      <c r="A4" s="8"/>
      <c r="B4" s="8"/>
      <c r="C4" s="61" t="s">
        <v>201</v>
      </c>
      <c r="D4" s="62"/>
      <c r="E4" s="61" t="s">
        <v>45</v>
      </c>
      <c r="F4" s="62"/>
      <c r="G4" s="61" t="s">
        <v>199</v>
      </c>
      <c r="H4" s="62"/>
      <c r="I4" s="61"/>
      <c r="J4" s="62"/>
      <c r="K4" s="61" t="s">
        <v>49</v>
      </c>
      <c r="L4" s="62"/>
    </row>
    <row r="5" spans="1:12" s="7" customFormat="1" ht="12.95" customHeight="1" x14ac:dyDescent="0.25">
      <c r="A5" s="9"/>
      <c r="B5" s="9"/>
      <c r="C5" s="63">
        <v>1998</v>
      </c>
      <c r="D5" s="72">
        <v>1999</v>
      </c>
      <c r="E5" s="63">
        <v>1998</v>
      </c>
      <c r="F5" s="72">
        <v>1999</v>
      </c>
      <c r="G5" s="63">
        <v>1998</v>
      </c>
      <c r="H5" s="72">
        <v>1999</v>
      </c>
      <c r="I5" s="63">
        <v>1998</v>
      </c>
      <c r="J5" s="72">
        <v>1999</v>
      </c>
      <c r="K5" s="72">
        <v>1998</v>
      </c>
      <c r="L5" s="72">
        <v>1999</v>
      </c>
    </row>
    <row r="6" spans="1:12" s="7" customFormat="1" ht="12.95" customHeight="1" x14ac:dyDescent="0.25">
      <c r="A6" s="34" t="s">
        <v>41</v>
      </c>
      <c r="B6" s="44"/>
      <c r="C6" s="33"/>
      <c r="D6" s="33"/>
      <c r="E6" s="33"/>
      <c r="F6" s="33"/>
      <c r="G6" s="33"/>
      <c r="H6" s="33"/>
      <c r="I6" s="33"/>
      <c r="J6" s="33"/>
      <c r="K6" s="33"/>
      <c r="L6" s="33"/>
    </row>
    <row r="7" spans="1:12" s="8" customFormat="1" ht="12.95" customHeight="1" x14ac:dyDescent="0.25">
      <c r="A7" s="42">
        <v>14</v>
      </c>
      <c r="B7" s="42" t="s">
        <v>36</v>
      </c>
      <c r="C7" s="11">
        <v>29.2</v>
      </c>
      <c r="D7" s="11">
        <v>32.1</v>
      </c>
      <c r="E7" s="11">
        <v>28.4</v>
      </c>
      <c r="F7" s="11">
        <v>25</v>
      </c>
      <c r="G7" s="11">
        <v>8.3000000000000007</v>
      </c>
      <c r="H7" s="11">
        <v>8.1</v>
      </c>
      <c r="I7" s="11">
        <v>93.2</v>
      </c>
      <c r="J7" s="11">
        <v>91.9</v>
      </c>
      <c r="K7" s="11">
        <v>10.6</v>
      </c>
      <c r="L7" s="11">
        <v>13.8</v>
      </c>
    </row>
    <row r="8" spans="1:12" s="7" customFormat="1" ht="12.95" customHeight="1" x14ac:dyDescent="0.25">
      <c r="A8" s="42">
        <v>15</v>
      </c>
      <c r="B8" s="42" t="s">
        <v>5</v>
      </c>
      <c r="C8" s="11">
        <v>64.099999999999994</v>
      </c>
      <c r="D8" s="11">
        <v>63.7</v>
      </c>
      <c r="E8" s="11">
        <v>16.2</v>
      </c>
      <c r="F8" s="11">
        <v>16.3</v>
      </c>
      <c r="G8" s="11">
        <v>3.8</v>
      </c>
      <c r="H8" s="11">
        <v>4.3</v>
      </c>
      <c r="I8" s="11">
        <v>96.5</v>
      </c>
      <c r="J8" s="11">
        <v>96.2</v>
      </c>
      <c r="K8" s="11">
        <v>1</v>
      </c>
      <c r="L8" s="11">
        <v>1.5</v>
      </c>
    </row>
    <row r="9" spans="1:12" s="7" customFormat="1" ht="12.95" customHeight="1" x14ac:dyDescent="0.25">
      <c r="A9" s="42">
        <v>16</v>
      </c>
      <c r="B9" s="42" t="s">
        <v>11</v>
      </c>
      <c r="C9" s="11">
        <v>62.1</v>
      </c>
      <c r="D9" s="11">
        <v>55.5</v>
      </c>
      <c r="E9" s="11">
        <v>12.6</v>
      </c>
      <c r="F9" s="11">
        <v>12.6</v>
      </c>
      <c r="G9" s="11">
        <v>1.5</v>
      </c>
      <c r="H9" s="11">
        <v>2.2999999999999998</v>
      </c>
      <c r="I9" s="11">
        <v>89</v>
      </c>
      <c r="J9" s="11">
        <v>89.8</v>
      </c>
      <c r="K9" s="11">
        <v>15.3</v>
      </c>
      <c r="L9" s="11">
        <v>18.899999999999999</v>
      </c>
    </row>
    <row r="10" spans="1:12" s="7" customFormat="1" ht="12.95" customHeight="1" x14ac:dyDescent="0.25">
      <c r="A10" s="42">
        <v>17</v>
      </c>
      <c r="B10" s="42" t="s">
        <v>12</v>
      </c>
      <c r="C10" s="11">
        <v>45.6</v>
      </c>
      <c r="D10" s="11">
        <v>45.1</v>
      </c>
      <c r="E10" s="11">
        <v>31</v>
      </c>
      <c r="F10" s="11">
        <v>31.6</v>
      </c>
      <c r="G10" s="11">
        <v>4.8</v>
      </c>
      <c r="H10" s="11">
        <v>5.3</v>
      </c>
      <c r="I10" s="11">
        <v>94.7</v>
      </c>
      <c r="J10" s="11">
        <v>93.7</v>
      </c>
      <c r="K10" s="11">
        <v>2.7</v>
      </c>
      <c r="L10" s="11">
        <v>4.2</v>
      </c>
    </row>
    <row r="11" spans="1:12" s="7" customFormat="1" ht="12.95" customHeight="1" x14ac:dyDescent="0.25">
      <c r="A11" s="42">
        <v>18</v>
      </c>
      <c r="B11" s="42" t="s">
        <v>13</v>
      </c>
      <c r="C11" s="11">
        <v>63.6</v>
      </c>
      <c r="D11" s="11">
        <v>66</v>
      </c>
      <c r="E11" s="11">
        <v>19.600000000000001</v>
      </c>
      <c r="F11" s="11">
        <v>18.600000000000001</v>
      </c>
      <c r="G11" s="11">
        <v>1.7</v>
      </c>
      <c r="H11" s="11">
        <v>1.4</v>
      </c>
      <c r="I11" s="11">
        <v>95.5</v>
      </c>
      <c r="J11" s="11">
        <v>96.3</v>
      </c>
      <c r="K11" s="11">
        <v>1.7</v>
      </c>
      <c r="L11" s="11">
        <v>1.2</v>
      </c>
    </row>
    <row r="12" spans="1:12" s="7" customFormat="1" ht="12.95" customHeight="1" x14ac:dyDescent="0.25">
      <c r="A12" s="42">
        <v>19</v>
      </c>
      <c r="B12" s="42" t="s">
        <v>14</v>
      </c>
      <c r="C12" s="11">
        <v>49.8</v>
      </c>
      <c r="D12" s="11">
        <v>46.5</v>
      </c>
      <c r="E12" s="11">
        <v>28.8</v>
      </c>
      <c r="F12" s="11">
        <v>22.1</v>
      </c>
      <c r="G12" s="11">
        <v>3.9</v>
      </c>
      <c r="H12" s="11">
        <v>2.5</v>
      </c>
      <c r="I12" s="11">
        <v>86</v>
      </c>
      <c r="J12" s="11">
        <v>61</v>
      </c>
      <c r="K12" s="11">
        <v>-5.4</v>
      </c>
      <c r="L12" s="11">
        <v>28.2</v>
      </c>
    </row>
    <row r="13" spans="1:12" s="7" customFormat="1" ht="12.95" customHeight="1" x14ac:dyDescent="0.25">
      <c r="A13" s="42">
        <v>20</v>
      </c>
      <c r="B13" s="42" t="s">
        <v>15</v>
      </c>
      <c r="C13" s="11">
        <v>54</v>
      </c>
      <c r="D13" s="11">
        <v>52.9</v>
      </c>
      <c r="E13" s="11">
        <v>24.7</v>
      </c>
      <c r="F13" s="11">
        <v>24.9</v>
      </c>
      <c r="G13" s="11">
        <v>4.7</v>
      </c>
      <c r="H13" s="11">
        <v>5.8</v>
      </c>
      <c r="I13" s="11">
        <v>97.7</v>
      </c>
      <c r="J13" s="11">
        <v>97.9</v>
      </c>
      <c r="K13" s="11">
        <v>5.4</v>
      </c>
      <c r="L13" s="11">
        <v>4.5</v>
      </c>
    </row>
    <row r="14" spans="1:12" s="7" customFormat="1" ht="12.95" customHeight="1" x14ac:dyDescent="0.25">
      <c r="A14" s="42">
        <v>21</v>
      </c>
      <c r="B14" s="42" t="s">
        <v>16</v>
      </c>
      <c r="C14" s="11">
        <v>46.4</v>
      </c>
      <c r="D14" s="11">
        <v>47.3</v>
      </c>
      <c r="E14" s="11">
        <v>25.8</v>
      </c>
      <c r="F14" s="11">
        <v>26</v>
      </c>
      <c r="G14" s="11">
        <v>7.6</v>
      </c>
      <c r="H14" s="11">
        <v>6.5</v>
      </c>
      <c r="I14" s="11">
        <v>96.2</v>
      </c>
      <c r="J14" s="11">
        <v>96.8</v>
      </c>
      <c r="K14" s="11">
        <v>4.4000000000000004</v>
      </c>
      <c r="L14" s="11">
        <v>4.8</v>
      </c>
    </row>
    <row r="15" spans="1:12" s="7" customFormat="1" ht="12.95" customHeight="1" x14ac:dyDescent="0.25">
      <c r="A15" s="42">
        <v>22</v>
      </c>
      <c r="B15" s="42" t="s">
        <v>17</v>
      </c>
      <c r="C15" s="11">
        <v>35.799999999999997</v>
      </c>
      <c r="D15" s="11">
        <v>35.4</v>
      </c>
      <c r="E15" s="11">
        <v>37.1</v>
      </c>
      <c r="F15" s="11">
        <v>35.5</v>
      </c>
      <c r="G15" s="11">
        <v>5.3</v>
      </c>
      <c r="H15" s="11">
        <v>5.6</v>
      </c>
      <c r="I15" s="11">
        <v>94</v>
      </c>
      <c r="J15" s="11">
        <v>94.2</v>
      </c>
      <c r="K15" s="11">
        <v>5.8</v>
      </c>
      <c r="L15" s="11">
        <v>5.8</v>
      </c>
    </row>
    <row r="16" spans="1:12" s="7" customFormat="1" ht="12.95" customHeight="1" x14ac:dyDescent="0.25">
      <c r="A16" s="42">
        <v>24</v>
      </c>
      <c r="B16" s="42" t="s">
        <v>0</v>
      </c>
      <c r="C16" s="11">
        <v>41.5</v>
      </c>
      <c r="D16" s="11">
        <v>44.3</v>
      </c>
      <c r="E16" s="11">
        <v>15.2</v>
      </c>
      <c r="F16" s="11">
        <v>15.2</v>
      </c>
      <c r="G16" s="11">
        <v>3.2</v>
      </c>
      <c r="H16" s="11">
        <v>2.9</v>
      </c>
      <c r="I16" s="11">
        <v>67.099999999999994</v>
      </c>
      <c r="J16" s="11">
        <v>62.2</v>
      </c>
      <c r="K16" s="11">
        <v>33.9</v>
      </c>
      <c r="L16" s="11">
        <v>50.6</v>
      </c>
    </row>
    <row r="17" spans="1:12" s="7" customFormat="1" ht="12.95" customHeight="1" x14ac:dyDescent="0.25">
      <c r="A17" s="42">
        <v>25</v>
      </c>
      <c r="B17" s="42" t="s">
        <v>6</v>
      </c>
      <c r="C17" s="11">
        <v>48.1</v>
      </c>
      <c r="D17" s="11">
        <v>49</v>
      </c>
      <c r="E17" s="11">
        <v>27.2</v>
      </c>
      <c r="F17" s="11">
        <v>26.4</v>
      </c>
      <c r="G17" s="11">
        <v>5.6</v>
      </c>
      <c r="H17" s="11">
        <v>5.8</v>
      </c>
      <c r="I17" s="11">
        <v>95.4</v>
      </c>
      <c r="J17" s="11">
        <v>95.6</v>
      </c>
      <c r="K17" s="11">
        <v>4.8</v>
      </c>
      <c r="L17" s="11">
        <v>3.8</v>
      </c>
    </row>
    <row r="18" spans="1:12" s="7" customFormat="1" ht="12.95" customHeight="1" x14ac:dyDescent="0.25">
      <c r="A18" s="42">
        <v>26</v>
      </c>
      <c r="B18" s="42" t="s">
        <v>18</v>
      </c>
      <c r="C18" s="11">
        <v>31.6</v>
      </c>
      <c r="D18" s="11">
        <v>30.5</v>
      </c>
      <c r="E18" s="11">
        <v>33</v>
      </c>
      <c r="F18" s="11">
        <v>33.200000000000003</v>
      </c>
      <c r="G18" s="11">
        <v>7.8</v>
      </c>
      <c r="H18" s="11">
        <v>7.5</v>
      </c>
      <c r="I18" s="11">
        <v>91.7</v>
      </c>
      <c r="J18" s="11">
        <v>92</v>
      </c>
      <c r="K18" s="11">
        <v>4.9000000000000004</v>
      </c>
      <c r="L18" s="11">
        <v>5.7</v>
      </c>
    </row>
    <row r="19" spans="1:12" s="7" customFormat="1" ht="12.95" customHeight="1" x14ac:dyDescent="0.25">
      <c r="A19" s="42">
        <v>27</v>
      </c>
      <c r="B19" s="42" t="s">
        <v>19</v>
      </c>
      <c r="C19" s="11">
        <v>61.8</v>
      </c>
      <c r="D19" s="11">
        <v>57.4</v>
      </c>
      <c r="E19" s="11">
        <v>20.3</v>
      </c>
      <c r="F19" s="11">
        <v>20.9</v>
      </c>
      <c r="G19" s="11">
        <v>4</v>
      </c>
      <c r="H19" s="11">
        <v>3.8</v>
      </c>
      <c r="I19" s="11">
        <v>98</v>
      </c>
      <c r="J19" s="11">
        <v>95.3</v>
      </c>
      <c r="K19" s="11">
        <v>1.6</v>
      </c>
      <c r="L19" s="11">
        <v>-0.1</v>
      </c>
    </row>
    <row r="20" spans="1:12" s="7" customFormat="1" ht="12.95" customHeight="1" x14ac:dyDescent="0.25">
      <c r="A20" s="42">
        <v>28</v>
      </c>
      <c r="B20" s="42" t="s">
        <v>20</v>
      </c>
      <c r="C20" s="11">
        <v>41.5</v>
      </c>
      <c r="D20" s="11">
        <v>39</v>
      </c>
      <c r="E20" s="11">
        <v>35.299999999999997</v>
      </c>
      <c r="F20" s="11">
        <v>36.1</v>
      </c>
      <c r="G20" s="11">
        <v>5.3</v>
      </c>
      <c r="H20" s="11">
        <v>5.5</v>
      </c>
      <c r="I20" s="11">
        <v>97.1</v>
      </c>
      <c r="J20" s="11">
        <v>96.3</v>
      </c>
      <c r="K20" s="11">
        <v>3.7</v>
      </c>
      <c r="L20" s="11">
        <v>2.6</v>
      </c>
    </row>
    <row r="21" spans="1:12" s="7" customFormat="1" ht="12.95" customHeight="1" x14ac:dyDescent="0.25">
      <c r="A21" s="42">
        <v>29</v>
      </c>
      <c r="B21" s="42" t="s">
        <v>1</v>
      </c>
      <c r="C21" s="11">
        <v>48</v>
      </c>
      <c r="D21" s="11">
        <v>46.8</v>
      </c>
      <c r="E21" s="11">
        <v>29.6</v>
      </c>
      <c r="F21" s="11">
        <v>30.2</v>
      </c>
      <c r="G21" s="11">
        <v>2.8</v>
      </c>
      <c r="H21" s="11">
        <v>3.1</v>
      </c>
      <c r="I21" s="11">
        <v>94.8</v>
      </c>
      <c r="J21" s="11">
        <v>95.1</v>
      </c>
      <c r="K21" s="11">
        <v>4.2</v>
      </c>
      <c r="L21" s="11">
        <v>4</v>
      </c>
    </row>
    <row r="22" spans="1:12" s="7" customFormat="1" ht="12.95" customHeight="1" x14ac:dyDescent="0.25">
      <c r="A22" s="42">
        <v>31</v>
      </c>
      <c r="B22" s="42" t="s">
        <v>7</v>
      </c>
      <c r="C22" s="11">
        <v>54.1</v>
      </c>
      <c r="D22" s="11">
        <v>48.1</v>
      </c>
      <c r="E22" s="11">
        <v>23</v>
      </c>
      <c r="F22" s="11">
        <v>20.3</v>
      </c>
      <c r="G22" s="11">
        <v>3.4</v>
      </c>
      <c r="H22" s="11">
        <v>2.9</v>
      </c>
      <c r="I22" s="11">
        <v>90.4</v>
      </c>
      <c r="J22" s="11">
        <v>87.3</v>
      </c>
      <c r="K22" s="11">
        <v>3.5</v>
      </c>
      <c r="L22" s="11">
        <v>2.8</v>
      </c>
    </row>
    <row r="23" spans="1:12" s="7" customFormat="1" ht="12.95" customHeight="1" x14ac:dyDescent="0.25">
      <c r="A23" s="42">
        <v>32</v>
      </c>
      <c r="B23" s="42" t="s">
        <v>8</v>
      </c>
      <c r="C23" s="11">
        <v>51.2</v>
      </c>
      <c r="D23" s="11">
        <v>50.5</v>
      </c>
      <c r="E23" s="11">
        <v>26.4</v>
      </c>
      <c r="F23" s="11">
        <v>26.4</v>
      </c>
      <c r="G23" s="11">
        <v>3.2</v>
      </c>
      <c r="H23" s="11">
        <v>3.2</v>
      </c>
      <c r="I23" s="11">
        <v>91.5</v>
      </c>
      <c r="J23" s="11">
        <v>93.6</v>
      </c>
      <c r="K23" s="11">
        <v>7.1</v>
      </c>
      <c r="L23" s="11">
        <v>5.7</v>
      </c>
    </row>
    <row r="24" spans="1:12" s="7" customFormat="1" ht="12.95" customHeight="1" x14ac:dyDescent="0.25">
      <c r="A24" s="42">
        <v>33</v>
      </c>
      <c r="B24" s="42" t="s">
        <v>37</v>
      </c>
      <c r="C24" s="11">
        <v>49.5</v>
      </c>
      <c r="D24" s="11">
        <v>48.1</v>
      </c>
      <c r="E24" s="11">
        <v>24.7</v>
      </c>
      <c r="F24" s="11">
        <v>24.9</v>
      </c>
      <c r="G24" s="11">
        <v>2.9</v>
      </c>
      <c r="H24" s="11">
        <v>2.9</v>
      </c>
      <c r="I24" s="11">
        <v>91.2</v>
      </c>
      <c r="J24" s="11">
        <v>90.4</v>
      </c>
      <c r="K24" s="11">
        <v>11.5</v>
      </c>
      <c r="L24" s="11">
        <v>11.7</v>
      </c>
    </row>
    <row r="25" spans="1:12" s="7" customFormat="1" ht="12.95" customHeight="1" x14ac:dyDescent="0.25">
      <c r="A25" s="42">
        <v>34</v>
      </c>
      <c r="B25" s="42" t="s">
        <v>9</v>
      </c>
      <c r="C25" s="11">
        <v>58.4</v>
      </c>
      <c r="D25" s="11">
        <v>58.9</v>
      </c>
      <c r="E25" s="11">
        <v>24</v>
      </c>
      <c r="F25" s="11">
        <v>22.7</v>
      </c>
      <c r="G25" s="11">
        <v>2.5</v>
      </c>
      <c r="H25" s="11">
        <v>2.5</v>
      </c>
      <c r="I25" s="11">
        <v>96.5</v>
      </c>
      <c r="J25" s="11">
        <v>96.9</v>
      </c>
      <c r="K25" s="11">
        <v>4.0999999999999996</v>
      </c>
      <c r="L25" s="11">
        <v>4.2</v>
      </c>
    </row>
    <row r="26" spans="1:12" s="7" customFormat="1" ht="12.95" customHeight="1" x14ac:dyDescent="0.25">
      <c r="A26" s="42">
        <v>35</v>
      </c>
      <c r="B26" s="42" t="s">
        <v>21</v>
      </c>
      <c r="C26" s="11">
        <v>53.1</v>
      </c>
      <c r="D26" s="11">
        <v>46</v>
      </c>
      <c r="E26" s="11">
        <v>28.6</v>
      </c>
      <c r="F26" s="11">
        <v>22.1</v>
      </c>
      <c r="G26" s="11">
        <v>2.4</v>
      </c>
      <c r="H26" s="11">
        <v>2.2000000000000002</v>
      </c>
      <c r="I26" s="11">
        <v>96.8</v>
      </c>
      <c r="J26" s="11">
        <v>97.1</v>
      </c>
      <c r="K26" s="11">
        <v>-2.9</v>
      </c>
      <c r="L26" s="11">
        <v>-21.6</v>
      </c>
    </row>
    <row r="27" spans="1:12" s="7" customFormat="1" ht="12.95" customHeight="1" x14ac:dyDescent="0.25">
      <c r="A27" s="42">
        <v>36</v>
      </c>
      <c r="B27" s="42" t="s">
        <v>38</v>
      </c>
      <c r="C27" s="11">
        <v>43.8</v>
      </c>
      <c r="D27" s="11">
        <v>43.5</v>
      </c>
      <c r="E27" s="11">
        <v>30.5</v>
      </c>
      <c r="F27" s="11">
        <v>28.6</v>
      </c>
      <c r="G27" s="11">
        <v>6.5</v>
      </c>
      <c r="H27" s="11">
        <v>6.5</v>
      </c>
      <c r="I27" s="11">
        <v>96.6</v>
      </c>
      <c r="J27" s="11">
        <v>92.8</v>
      </c>
      <c r="K27" s="11">
        <v>4.4000000000000004</v>
      </c>
      <c r="L27" s="11">
        <v>5.8</v>
      </c>
    </row>
    <row r="28" spans="1:12" s="7" customFormat="1" ht="12.95" customHeight="1" x14ac:dyDescent="0.25">
      <c r="A28" s="42">
        <v>37</v>
      </c>
      <c r="B28" s="42" t="s">
        <v>22</v>
      </c>
      <c r="C28" s="11">
        <v>59.1</v>
      </c>
      <c r="D28" s="11">
        <v>53.4</v>
      </c>
      <c r="E28" s="11">
        <v>17.3</v>
      </c>
      <c r="F28" s="11">
        <v>18.3</v>
      </c>
      <c r="G28" s="11">
        <v>5.7</v>
      </c>
      <c r="H28" s="11">
        <v>9.1</v>
      </c>
      <c r="I28" s="11">
        <v>90.7</v>
      </c>
      <c r="J28" s="11">
        <v>89.8</v>
      </c>
      <c r="K28" s="11">
        <v>7.8</v>
      </c>
      <c r="L28" s="11">
        <v>2.9</v>
      </c>
    </row>
    <row r="29" spans="1:12" s="7" customFormat="1" ht="12.95" customHeight="1" x14ac:dyDescent="0.25">
      <c r="A29" s="42">
        <v>40</v>
      </c>
      <c r="B29" s="42" t="s">
        <v>39</v>
      </c>
      <c r="C29" s="11">
        <v>53.6</v>
      </c>
      <c r="D29" s="11">
        <v>50.7</v>
      </c>
      <c r="E29" s="11">
        <v>9</v>
      </c>
      <c r="F29" s="11">
        <v>8.1</v>
      </c>
      <c r="G29" s="11">
        <v>10.5</v>
      </c>
      <c r="H29" s="11">
        <v>11.7</v>
      </c>
      <c r="I29" s="11">
        <v>90.1</v>
      </c>
      <c r="J29" s="11">
        <v>87.6</v>
      </c>
      <c r="K29" s="11">
        <v>3.4</v>
      </c>
      <c r="L29" s="11">
        <v>3</v>
      </c>
    </row>
    <row r="30" spans="1:12" s="7" customFormat="1" ht="12.95" customHeight="1" x14ac:dyDescent="0.25">
      <c r="A30" s="42">
        <v>45</v>
      </c>
      <c r="B30" s="8" t="s">
        <v>2</v>
      </c>
      <c r="C30" s="11">
        <v>40.799999999999997</v>
      </c>
      <c r="D30" s="11">
        <v>39.700000000000003</v>
      </c>
      <c r="E30" s="11">
        <v>40</v>
      </c>
      <c r="F30" s="11">
        <v>38.6</v>
      </c>
      <c r="G30" s="11">
        <v>3.2</v>
      </c>
      <c r="H30" s="11">
        <v>3.3</v>
      </c>
      <c r="I30" s="11">
        <v>94.1</v>
      </c>
      <c r="J30" s="11">
        <v>94.4</v>
      </c>
      <c r="K30" s="11">
        <v>2</v>
      </c>
      <c r="L30" s="11">
        <v>1.4</v>
      </c>
    </row>
    <row r="31" spans="1:12" s="7" customFormat="1" ht="12.95" customHeight="1" x14ac:dyDescent="0.25">
      <c r="A31" s="34" t="s">
        <v>40</v>
      </c>
      <c r="B31" s="34"/>
      <c r="C31" s="36"/>
      <c r="D31" s="36"/>
      <c r="E31" s="36"/>
      <c r="F31" s="36"/>
      <c r="G31" s="36"/>
      <c r="H31" s="36"/>
      <c r="I31" s="36"/>
      <c r="J31" s="36"/>
      <c r="K31" s="36"/>
      <c r="L31" s="36"/>
    </row>
    <row r="32" spans="1:12" s="7" customFormat="1" ht="12.95" customHeight="1" x14ac:dyDescent="0.25">
      <c r="A32" s="12">
        <v>50</v>
      </c>
      <c r="B32" s="8" t="s">
        <v>28</v>
      </c>
      <c r="C32" s="11">
        <v>82.6</v>
      </c>
      <c r="D32" s="11">
        <v>82.8</v>
      </c>
      <c r="E32" s="11">
        <v>7</v>
      </c>
      <c r="F32" s="11">
        <v>6.9</v>
      </c>
      <c r="G32" s="11">
        <v>1.1000000000000001</v>
      </c>
      <c r="H32" s="11">
        <v>0.9</v>
      </c>
      <c r="I32" s="11">
        <v>97.9</v>
      </c>
      <c r="J32" s="11">
        <v>97.1</v>
      </c>
      <c r="K32" s="11">
        <v>1.6</v>
      </c>
      <c r="L32" s="11">
        <v>1.7</v>
      </c>
    </row>
    <row r="33" spans="1:12" s="7" customFormat="1" ht="12.95" customHeight="1" x14ac:dyDescent="0.25">
      <c r="A33" s="12">
        <v>51</v>
      </c>
      <c r="B33" s="8" t="s">
        <v>23</v>
      </c>
      <c r="C33" s="11">
        <v>79</v>
      </c>
      <c r="D33" s="11">
        <v>80.599999999999994</v>
      </c>
      <c r="E33" s="11">
        <v>7.7</v>
      </c>
      <c r="F33" s="11">
        <v>6.8</v>
      </c>
      <c r="G33" s="11">
        <v>1.1000000000000001</v>
      </c>
      <c r="H33" s="11">
        <v>1</v>
      </c>
      <c r="I33" s="11">
        <v>94.6</v>
      </c>
      <c r="J33" s="11">
        <v>94.9</v>
      </c>
      <c r="K33" s="11">
        <v>3.3</v>
      </c>
      <c r="L33" s="11">
        <v>3.1</v>
      </c>
    </row>
    <row r="34" spans="1:12" s="7" customFormat="1" ht="12.95" customHeight="1" x14ac:dyDescent="0.25">
      <c r="A34" s="12">
        <v>52</v>
      </c>
      <c r="B34" s="8" t="s">
        <v>24</v>
      </c>
      <c r="C34" s="11">
        <v>65.8</v>
      </c>
      <c r="D34" s="11">
        <v>66</v>
      </c>
      <c r="E34" s="11">
        <v>17.399999999999999</v>
      </c>
      <c r="F34" s="11">
        <v>17.2</v>
      </c>
      <c r="G34" s="11">
        <v>3.5</v>
      </c>
      <c r="H34" s="11">
        <v>3.4</v>
      </c>
      <c r="I34" s="11">
        <v>96.8</v>
      </c>
      <c r="J34" s="11">
        <v>96.7</v>
      </c>
      <c r="K34" s="11">
        <v>1.5</v>
      </c>
      <c r="L34" s="11">
        <v>1.7</v>
      </c>
    </row>
    <row r="35" spans="1:12" s="7" customFormat="1" ht="12.95" customHeight="1" x14ac:dyDescent="0.25">
      <c r="A35" s="12">
        <v>55</v>
      </c>
      <c r="B35" s="8" t="s">
        <v>3</v>
      </c>
      <c r="C35" s="11">
        <v>22.6</v>
      </c>
      <c r="D35" s="11">
        <v>23</v>
      </c>
      <c r="E35" s="11">
        <v>38.700000000000003</v>
      </c>
      <c r="F35" s="11">
        <v>39</v>
      </c>
      <c r="G35" s="11">
        <v>6.5</v>
      </c>
      <c r="H35" s="11">
        <v>6.1</v>
      </c>
      <c r="I35" s="11">
        <v>90.2</v>
      </c>
      <c r="J35" s="11">
        <v>93.2</v>
      </c>
      <c r="K35" s="11">
        <v>3.7</v>
      </c>
      <c r="L35" s="11">
        <v>3.2</v>
      </c>
    </row>
    <row r="36" spans="1:12" s="7" customFormat="1" ht="12.95" customHeight="1" x14ac:dyDescent="0.25">
      <c r="A36" s="12">
        <v>60</v>
      </c>
      <c r="B36" s="8" t="s">
        <v>25</v>
      </c>
      <c r="C36" s="11">
        <v>0</v>
      </c>
      <c r="D36" s="11">
        <v>0</v>
      </c>
      <c r="E36" s="11">
        <v>35.6</v>
      </c>
      <c r="F36" s="11">
        <v>34.6</v>
      </c>
      <c r="G36" s="11">
        <v>7.8</v>
      </c>
      <c r="H36" s="11">
        <v>7.6</v>
      </c>
      <c r="I36" s="11">
        <v>95.4</v>
      </c>
      <c r="J36" s="11">
        <v>95.2</v>
      </c>
      <c r="K36" s="11">
        <v>2.9</v>
      </c>
      <c r="L36" s="11">
        <v>2.2999999999999998</v>
      </c>
    </row>
    <row r="37" spans="1:12" s="7" customFormat="1" ht="12.95" customHeight="1" x14ac:dyDescent="0.25">
      <c r="A37" s="12">
        <v>61</v>
      </c>
      <c r="B37" s="8" t="s">
        <v>26</v>
      </c>
      <c r="C37" s="11">
        <v>0</v>
      </c>
      <c r="D37" s="11">
        <v>0</v>
      </c>
      <c r="E37" s="11">
        <v>45.7</v>
      </c>
      <c r="F37" s="11">
        <v>45.2</v>
      </c>
      <c r="G37" s="11">
        <v>12.8</v>
      </c>
      <c r="H37" s="11">
        <v>13.9</v>
      </c>
      <c r="I37" s="11">
        <v>66.099999999999994</v>
      </c>
      <c r="J37" s="11">
        <v>61.3</v>
      </c>
      <c r="K37" s="11">
        <v>0.4</v>
      </c>
      <c r="L37" s="11">
        <v>5.4</v>
      </c>
    </row>
    <row r="38" spans="1:12" s="7" customFormat="1" ht="12.95" customHeight="1" x14ac:dyDescent="0.25">
      <c r="A38" s="12">
        <v>62</v>
      </c>
      <c r="B38" s="8" t="s">
        <v>27</v>
      </c>
      <c r="C38" s="11">
        <v>49.1</v>
      </c>
      <c r="D38" s="11">
        <v>42.6</v>
      </c>
      <c r="E38" s="11">
        <v>19.899999999999999</v>
      </c>
      <c r="F38" s="11">
        <v>20.6</v>
      </c>
      <c r="G38" s="11">
        <v>10.3</v>
      </c>
      <c r="H38" s="11">
        <v>8</v>
      </c>
      <c r="I38" s="11">
        <v>93.7</v>
      </c>
      <c r="J38" s="11">
        <v>93.9</v>
      </c>
      <c r="K38" s="11">
        <v>6.2</v>
      </c>
      <c r="L38" s="11">
        <v>4</v>
      </c>
    </row>
    <row r="39" spans="1:12" s="7" customFormat="1" ht="12.95" customHeight="1" x14ac:dyDescent="0.25">
      <c r="A39" s="12">
        <v>63</v>
      </c>
      <c r="B39" s="8" t="s">
        <v>29</v>
      </c>
      <c r="C39" s="11">
        <v>0</v>
      </c>
      <c r="D39" s="11">
        <v>0</v>
      </c>
      <c r="E39" s="11">
        <v>27.2</v>
      </c>
      <c r="F39" s="11">
        <v>27.1</v>
      </c>
      <c r="G39" s="11">
        <v>3.7</v>
      </c>
      <c r="H39" s="11">
        <v>3.7</v>
      </c>
      <c r="I39" s="11">
        <v>95.2</v>
      </c>
      <c r="J39" s="11">
        <v>96.1</v>
      </c>
      <c r="K39" s="11">
        <v>2.5</v>
      </c>
      <c r="L39" s="11">
        <v>3.2</v>
      </c>
    </row>
    <row r="40" spans="1:12" s="7" customFormat="1" ht="12.95" customHeight="1" x14ac:dyDescent="0.25">
      <c r="A40" s="12">
        <v>64</v>
      </c>
      <c r="B40" s="8" t="s">
        <v>46</v>
      </c>
      <c r="C40" s="11">
        <v>5.9</v>
      </c>
      <c r="D40" s="11">
        <v>12</v>
      </c>
      <c r="E40" s="11">
        <v>54.7</v>
      </c>
      <c r="F40" s="11">
        <v>51.5</v>
      </c>
      <c r="G40" s="11">
        <v>6</v>
      </c>
      <c r="H40" s="11">
        <v>5.3</v>
      </c>
      <c r="I40" s="11">
        <v>99</v>
      </c>
      <c r="J40" s="11">
        <v>99.3</v>
      </c>
      <c r="K40" s="11">
        <v>4.3</v>
      </c>
      <c r="L40" s="11">
        <v>3.5</v>
      </c>
    </row>
    <row r="41" spans="1:12" s="7" customFormat="1" ht="12.95" customHeight="1" x14ac:dyDescent="0.25">
      <c r="A41" s="12">
        <v>70</v>
      </c>
      <c r="B41" s="8" t="s">
        <v>30</v>
      </c>
      <c r="C41" s="11">
        <v>0</v>
      </c>
      <c r="D41" s="11">
        <v>0</v>
      </c>
      <c r="E41" s="11">
        <v>24.9</v>
      </c>
      <c r="F41" s="11">
        <v>24</v>
      </c>
      <c r="G41" s="11">
        <v>14.8</v>
      </c>
      <c r="H41" s="11">
        <v>14.1</v>
      </c>
      <c r="I41" s="11">
        <v>81.900000000000006</v>
      </c>
      <c r="J41" s="11">
        <v>70.8</v>
      </c>
      <c r="K41" s="11">
        <v>11.7</v>
      </c>
      <c r="L41" s="11">
        <v>19.7</v>
      </c>
    </row>
    <row r="42" spans="1:12" s="7" customFormat="1" ht="12.95" customHeight="1" x14ac:dyDescent="0.25">
      <c r="A42" s="12">
        <v>71</v>
      </c>
      <c r="B42" s="8" t="s">
        <v>50</v>
      </c>
      <c r="C42" s="11" t="s">
        <v>51</v>
      </c>
      <c r="D42" s="11" t="s">
        <v>51</v>
      </c>
      <c r="E42" s="11" t="s">
        <v>51</v>
      </c>
      <c r="F42" s="11" t="s">
        <v>51</v>
      </c>
      <c r="G42" s="11" t="s">
        <v>51</v>
      </c>
      <c r="H42" s="11" t="s">
        <v>51</v>
      </c>
      <c r="I42" s="11" t="s">
        <v>51</v>
      </c>
      <c r="J42" s="11" t="s">
        <v>51</v>
      </c>
      <c r="K42" s="11" t="s">
        <v>51</v>
      </c>
      <c r="L42" s="11" t="s">
        <v>51</v>
      </c>
    </row>
    <row r="43" spans="1:12" s="7" customFormat="1" ht="12.95" customHeight="1" x14ac:dyDescent="0.25">
      <c r="A43" s="12">
        <v>72</v>
      </c>
      <c r="B43" s="8" t="s">
        <v>31</v>
      </c>
      <c r="C43" s="11">
        <v>7.8</v>
      </c>
      <c r="D43" s="11">
        <v>20.9</v>
      </c>
      <c r="E43" s="11">
        <v>47.1</v>
      </c>
      <c r="F43" s="11">
        <v>40.700000000000003</v>
      </c>
      <c r="G43" s="11">
        <v>5.4</v>
      </c>
      <c r="H43" s="11">
        <v>5.7</v>
      </c>
      <c r="I43" s="11">
        <v>95.6</v>
      </c>
      <c r="J43" s="11">
        <v>97.4</v>
      </c>
      <c r="K43" s="11">
        <v>6.2</v>
      </c>
      <c r="L43" s="11">
        <v>5.5</v>
      </c>
    </row>
    <row r="44" spans="1:12" s="7" customFormat="1" ht="12.95" customHeight="1" x14ac:dyDescent="0.25">
      <c r="A44" s="12">
        <v>73</v>
      </c>
      <c r="B44" s="8" t="s">
        <v>32</v>
      </c>
      <c r="C44" s="11">
        <v>2.2999999999999998</v>
      </c>
      <c r="D44" s="11">
        <v>2.4</v>
      </c>
      <c r="E44" s="11">
        <v>38.6</v>
      </c>
      <c r="F44" s="11">
        <v>40.700000000000003</v>
      </c>
      <c r="G44" s="11">
        <v>4.5</v>
      </c>
      <c r="H44" s="11">
        <v>4.8</v>
      </c>
      <c r="I44" s="11">
        <v>88.7</v>
      </c>
      <c r="J44" s="11">
        <v>96.9</v>
      </c>
      <c r="K44" s="11">
        <v>2.8</v>
      </c>
      <c r="L44" s="11">
        <v>3.7</v>
      </c>
    </row>
    <row r="45" spans="1:12" s="7" customFormat="1" ht="12.95" customHeight="1" x14ac:dyDescent="0.25">
      <c r="A45" s="12">
        <v>74</v>
      </c>
      <c r="B45" s="8" t="s">
        <v>10</v>
      </c>
      <c r="C45" s="11">
        <v>29.2</v>
      </c>
      <c r="D45" s="11">
        <v>32.5</v>
      </c>
      <c r="E45" s="11">
        <v>32.299999999999997</v>
      </c>
      <c r="F45" s="11">
        <v>30</v>
      </c>
      <c r="G45" s="11">
        <v>3</v>
      </c>
      <c r="H45" s="11">
        <v>2.2999999999999998</v>
      </c>
      <c r="I45" s="11">
        <v>91</v>
      </c>
      <c r="J45" s="11">
        <v>89.7</v>
      </c>
      <c r="K45" s="11">
        <v>1.2</v>
      </c>
      <c r="L45" s="11">
        <v>5.3</v>
      </c>
    </row>
    <row r="46" spans="1:12" s="7" customFormat="1" ht="12.95" customHeight="1" x14ac:dyDescent="0.25">
      <c r="A46" s="12">
        <v>80</v>
      </c>
      <c r="B46" s="8" t="s">
        <v>4</v>
      </c>
      <c r="C46" s="11">
        <v>5.9</v>
      </c>
      <c r="D46" s="11">
        <v>5.8</v>
      </c>
      <c r="E46" s="11">
        <v>53.7</v>
      </c>
      <c r="F46" s="11">
        <v>53</v>
      </c>
      <c r="G46" s="11">
        <v>4.3</v>
      </c>
      <c r="H46" s="11">
        <v>6</v>
      </c>
      <c r="I46" s="11">
        <v>86.5</v>
      </c>
      <c r="J46" s="11">
        <v>85.6</v>
      </c>
      <c r="K46" s="11">
        <v>2.2000000000000002</v>
      </c>
      <c r="L46" s="11">
        <v>1</v>
      </c>
    </row>
    <row r="47" spans="1:12" s="7" customFormat="1" ht="12.95" customHeight="1" x14ac:dyDescent="0.25">
      <c r="A47" s="12">
        <v>85</v>
      </c>
      <c r="B47" s="8" t="s">
        <v>47</v>
      </c>
      <c r="C47" s="11">
        <v>10.3</v>
      </c>
      <c r="D47" s="11">
        <v>11.5</v>
      </c>
      <c r="E47" s="11">
        <v>60.3</v>
      </c>
      <c r="F47" s="11">
        <v>59.5</v>
      </c>
      <c r="G47" s="11">
        <v>7.1</v>
      </c>
      <c r="H47" s="11">
        <v>6.5</v>
      </c>
      <c r="I47" s="11">
        <v>75.900000000000006</v>
      </c>
      <c r="J47" s="11">
        <v>78.7</v>
      </c>
      <c r="K47" s="11">
        <v>0.6</v>
      </c>
      <c r="L47" s="11">
        <v>-1.3</v>
      </c>
    </row>
    <row r="48" spans="1:12" s="7" customFormat="1" ht="12.95" customHeight="1" x14ac:dyDescent="0.25">
      <c r="A48" s="12">
        <v>90</v>
      </c>
      <c r="B48" s="8" t="s">
        <v>33</v>
      </c>
      <c r="C48" s="11">
        <v>8.6</v>
      </c>
      <c r="D48" s="11">
        <v>11.2</v>
      </c>
      <c r="E48" s="11">
        <v>26</v>
      </c>
      <c r="F48" s="11">
        <v>24.6</v>
      </c>
      <c r="G48" s="11">
        <v>12.9</v>
      </c>
      <c r="H48" s="11">
        <v>16.8</v>
      </c>
      <c r="I48" s="11">
        <v>97.5</v>
      </c>
      <c r="J48" s="11">
        <v>97.6</v>
      </c>
      <c r="K48" s="11">
        <v>2.2000000000000002</v>
      </c>
      <c r="L48" s="11">
        <v>1.2</v>
      </c>
    </row>
    <row r="49" spans="1:12" s="7" customFormat="1" ht="12.95" customHeight="1" x14ac:dyDescent="0.25">
      <c r="A49" s="12">
        <v>92</v>
      </c>
      <c r="B49" s="8" t="s">
        <v>34</v>
      </c>
      <c r="C49" s="11">
        <v>0.4</v>
      </c>
      <c r="D49" s="11">
        <v>0.5</v>
      </c>
      <c r="E49" s="11">
        <v>18.399999999999999</v>
      </c>
      <c r="F49" s="11">
        <v>11.3</v>
      </c>
      <c r="G49" s="11">
        <v>2.8</v>
      </c>
      <c r="H49" s="11">
        <v>2</v>
      </c>
      <c r="I49" s="11">
        <v>77</v>
      </c>
      <c r="J49" s="11">
        <v>85.6</v>
      </c>
      <c r="K49" s="11">
        <v>20.3</v>
      </c>
      <c r="L49" s="11">
        <v>13.8</v>
      </c>
    </row>
    <row r="50" spans="1:12" s="7" customFormat="1" ht="12.95" customHeight="1" x14ac:dyDescent="0.25">
      <c r="A50" s="12">
        <v>93</v>
      </c>
      <c r="B50" s="8" t="s">
        <v>35</v>
      </c>
      <c r="C50" s="11">
        <v>9.6999999999999993</v>
      </c>
      <c r="D50" s="11">
        <v>10.4</v>
      </c>
      <c r="E50" s="11">
        <v>50.1</v>
      </c>
      <c r="F50" s="11">
        <v>51</v>
      </c>
      <c r="G50" s="11">
        <v>9.8000000000000007</v>
      </c>
      <c r="H50" s="11">
        <v>10.4</v>
      </c>
      <c r="I50" s="11">
        <v>93.4</v>
      </c>
      <c r="J50" s="11">
        <v>98</v>
      </c>
      <c r="K50" s="11">
        <v>4.2</v>
      </c>
      <c r="L50" s="11">
        <v>1.6</v>
      </c>
    </row>
    <row r="51" spans="1:12" s="7" customFormat="1" ht="41.45" customHeight="1" x14ac:dyDescent="0.25">
      <c r="A51" s="26" t="s">
        <v>195</v>
      </c>
      <c r="B51" s="71" t="s">
        <v>194</v>
      </c>
      <c r="C51" s="23"/>
      <c r="D51" s="23"/>
      <c r="E51" s="23"/>
      <c r="F51" s="23"/>
      <c r="G51" s="23"/>
      <c r="H51" s="23"/>
      <c r="I51" s="23"/>
      <c r="J51" s="23"/>
      <c r="K51" s="23"/>
      <c r="L51" s="23"/>
    </row>
    <row r="52" spans="1:12" s="7" customFormat="1" ht="12.95" customHeight="1" x14ac:dyDescent="0.25">
      <c r="A52" s="7" t="s">
        <v>193</v>
      </c>
      <c r="B52" s="7" t="s">
        <v>202</v>
      </c>
    </row>
    <row r="53" spans="1:12" s="7" customFormat="1" ht="12.95" customHeight="1" x14ac:dyDescent="0.25">
      <c r="A53" s="7" t="s">
        <v>196</v>
      </c>
      <c r="B53" s="7" t="s">
        <v>203</v>
      </c>
    </row>
    <row r="54" spans="1:12" s="7" customFormat="1" ht="12.95" customHeight="1" x14ac:dyDescent="0.25">
      <c r="A54" s="7" t="s">
        <v>186</v>
      </c>
    </row>
    <row r="55" spans="1:12" s="7" customFormat="1" ht="12.95" customHeight="1" x14ac:dyDescent="0.25">
      <c r="A55" s="12" t="s">
        <v>180</v>
      </c>
    </row>
    <row r="56" spans="1:12" s="7" customFormat="1" ht="12.95" customHeight="1" x14ac:dyDescent="0.25"/>
    <row r="57" spans="1:12" s="7" customFormat="1" ht="12.95" customHeight="1" x14ac:dyDescent="0.25">
      <c r="A57" s="7" t="s">
        <v>187</v>
      </c>
    </row>
    <row r="58" spans="1:12" s="7" customFormat="1" ht="12.95" customHeight="1" x14ac:dyDescent="0.25">
      <c r="C58" s="13"/>
      <c r="D58" s="13"/>
    </row>
    <row r="59" spans="1:12" s="7" customFormat="1" ht="12.95" customHeight="1" x14ac:dyDescent="0.25">
      <c r="A59" s="12"/>
    </row>
    <row r="60" spans="1:12" s="7" customFormat="1" ht="12.95" customHeight="1" x14ac:dyDescent="0.25"/>
    <row r="61" spans="1:12" s="7" customFormat="1" ht="12.95" customHeight="1" x14ac:dyDescent="0.25"/>
    <row r="62" spans="1:12" s="7" customFormat="1" ht="12.95" customHeight="1" x14ac:dyDescent="0.25"/>
    <row r="63" spans="1:12" s="7" customFormat="1" ht="12.95" customHeight="1" x14ac:dyDescent="0.25"/>
    <row r="64" spans="1:12" s="7" customFormat="1" ht="12.95" customHeight="1" x14ac:dyDescent="0.25"/>
    <row r="65" spans="1:10" s="7" customFormat="1" ht="12.95" customHeight="1" x14ac:dyDescent="0.25"/>
    <row r="66" spans="1:10" s="7" customFormat="1" ht="12.95" customHeight="1" x14ac:dyDescent="0.25"/>
    <row r="67" spans="1:10" s="7" customFormat="1" ht="12.95" customHeight="1" x14ac:dyDescent="0.25"/>
    <row r="68" spans="1:10" s="7" customFormat="1" ht="12.95" customHeight="1" x14ac:dyDescent="0.25"/>
    <row r="69" spans="1:10" s="7" customFormat="1" ht="12.95" customHeight="1" x14ac:dyDescent="0.25"/>
    <row r="70" spans="1:10" s="7" customFormat="1" ht="12.95" customHeight="1" x14ac:dyDescent="0.25"/>
    <row r="71" spans="1:10" s="7" customFormat="1" ht="12.95" customHeight="1" x14ac:dyDescent="0.25"/>
    <row r="72" spans="1:10" s="7" customFormat="1" ht="12.95" customHeight="1" x14ac:dyDescent="0.25"/>
    <row r="73" spans="1:10" s="7" customFormat="1" ht="12.95" customHeight="1" x14ac:dyDescent="0.25"/>
    <row r="74" spans="1:10" s="7" customFormat="1" ht="12.6" customHeight="1" x14ac:dyDescent="0.25"/>
    <row r="75" spans="1:10" s="7" customFormat="1" ht="12.6" customHeight="1" x14ac:dyDescent="0.25"/>
    <row r="76" spans="1:10" s="7" customFormat="1" ht="12.6" customHeight="1" x14ac:dyDescent="0.25"/>
    <row r="77" spans="1:10" s="7" customFormat="1" ht="12.6" customHeight="1" x14ac:dyDescent="0.25"/>
    <row r="78" spans="1:10" s="7" customFormat="1" ht="12.6" customHeight="1" x14ac:dyDescent="0.25"/>
    <row r="79" spans="1:10" ht="12.6" customHeight="1" x14ac:dyDescent="0.25">
      <c r="A79" s="7"/>
      <c r="B79" s="7"/>
      <c r="C79" s="7"/>
      <c r="D79" s="7"/>
      <c r="E79" s="7"/>
      <c r="F79" s="7"/>
      <c r="G79" s="7"/>
      <c r="H79" s="7"/>
      <c r="I79" s="7"/>
      <c r="J79" s="7"/>
    </row>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row r="86" spans="1:10" ht="12.6" customHeight="1" x14ac:dyDescent="0.25">
      <c r="A86" s="7"/>
      <c r="B86" s="7"/>
      <c r="C86" s="7"/>
      <c r="D86" s="7"/>
      <c r="E86" s="7"/>
      <c r="F86" s="7"/>
      <c r="G86" s="7"/>
      <c r="H86" s="7"/>
      <c r="I86" s="7"/>
      <c r="J86" s="7"/>
    </row>
    <row r="87" spans="1:10" ht="12.6" customHeight="1" x14ac:dyDescent="0.25">
      <c r="A87" s="7"/>
      <c r="B87" s="7"/>
      <c r="C87" s="7"/>
      <c r="D87" s="7"/>
      <c r="E87" s="7"/>
      <c r="F87" s="7"/>
      <c r="G87" s="7"/>
      <c r="H87" s="7"/>
      <c r="I87" s="7"/>
      <c r="J87" s="7"/>
    </row>
  </sheetData>
  <phoneticPr fontId="4" type="noConversion"/>
  <pageMargins left="0.39370078740157483" right="0.39370078740157483" top="0.39370078740157483" bottom="0.39370078740157483"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E48AF-EB76-4C84-80DA-0B57B3500E4B}">
  <sheetPr>
    <pageSetUpPr fitToPage="1"/>
  </sheetPr>
  <dimension ref="A1:J93"/>
  <sheetViews>
    <sheetView zoomScale="120" zoomScaleNormal="120" workbookViewId="0">
      <pane xSplit="2" ySplit="5" topLeftCell="C6" activePane="bottomRight" state="frozen"/>
      <selection activeCell="B72" sqref="B72"/>
      <selection pane="topRight" activeCell="B72" sqref="B72"/>
      <selection pane="bottomLeft" activeCell="B72" sqref="B72"/>
      <selection pane="bottomRight"/>
    </sheetView>
  </sheetViews>
  <sheetFormatPr baseColWidth="10" defaultColWidth="11" defaultRowHeight="12.6" customHeight="1" x14ac:dyDescent="0.25"/>
  <cols>
    <col min="1" max="1" width="4" style="58" customWidth="1"/>
    <col min="2" max="2" width="70.5" style="58" customWidth="1"/>
    <col min="3" max="10" width="6.625" style="58" customWidth="1"/>
    <col min="11" max="16384" width="11" style="58"/>
  </cols>
  <sheetData>
    <row r="1" spans="1:10" ht="12.95" customHeight="1" x14ac:dyDescent="0.25">
      <c r="A1" s="1" t="s">
        <v>134</v>
      </c>
      <c r="B1" s="1"/>
      <c r="J1" s="3" t="s">
        <v>152</v>
      </c>
    </row>
    <row r="2" spans="1:10" ht="12.95" customHeight="1" x14ac:dyDescent="0.25">
      <c r="A2" s="1" t="s">
        <v>206</v>
      </c>
      <c r="B2" s="2"/>
      <c r="E2" s="74"/>
      <c r="F2" s="74"/>
    </row>
    <row r="3" spans="1:10" s="45" customFormat="1" ht="36.75" customHeight="1" x14ac:dyDescent="0.25">
      <c r="A3" s="26" t="s">
        <v>184</v>
      </c>
      <c r="B3" s="26"/>
      <c r="C3" s="120" t="s">
        <v>190</v>
      </c>
      <c r="D3" s="121"/>
      <c r="E3" s="124" t="s">
        <v>189</v>
      </c>
      <c r="F3" s="125"/>
      <c r="G3" s="120" t="s">
        <v>191</v>
      </c>
      <c r="H3" s="125"/>
      <c r="I3" s="24" t="s">
        <v>188</v>
      </c>
      <c r="J3" s="25"/>
    </row>
    <row r="4" spans="1:10" s="7" customFormat="1" ht="12.95" customHeight="1" x14ac:dyDescent="0.25">
      <c r="A4" s="8"/>
      <c r="B4" s="8"/>
      <c r="C4" s="122"/>
      <c r="D4" s="123"/>
      <c r="E4" s="122"/>
      <c r="F4" s="126"/>
      <c r="G4" s="122"/>
      <c r="H4" s="126"/>
      <c r="I4" s="61"/>
      <c r="J4" s="62"/>
    </row>
    <row r="5" spans="1:10" s="7" customFormat="1" ht="12.95" customHeight="1" x14ac:dyDescent="0.25">
      <c r="A5" s="9"/>
      <c r="B5" s="9"/>
      <c r="C5" s="63">
        <v>2020</v>
      </c>
      <c r="D5" s="72">
        <v>2021</v>
      </c>
      <c r="E5" s="63">
        <v>2020</v>
      </c>
      <c r="F5" s="72">
        <v>2021</v>
      </c>
      <c r="G5" s="63">
        <v>2020</v>
      </c>
      <c r="H5" s="72">
        <v>2021</v>
      </c>
      <c r="I5" s="63">
        <v>2020</v>
      </c>
      <c r="J5" s="72">
        <v>2021</v>
      </c>
    </row>
    <row r="6" spans="1:10" s="8" customFormat="1" ht="12.95" customHeight="1" x14ac:dyDescent="0.25">
      <c r="A6" s="66" t="s">
        <v>41</v>
      </c>
      <c r="B6" s="67"/>
      <c r="C6" s="68"/>
      <c r="D6" s="68"/>
      <c r="E6" s="68"/>
      <c r="F6" s="68"/>
      <c r="G6" s="68"/>
      <c r="H6" s="68"/>
      <c r="I6" s="68"/>
      <c r="J6" s="68"/>
    </row>
    <row r="7" spans="1:10" s="8" customFormat="1" ht="12.95" customHeight="1" x14ac:dyDescent="0.25">
      <c r="A7" s="69">
        <v>8</v>
      </c>
      <c r="B7" s="69" t="s">
        <v>52</v>
      </c>
      <c r="C7" s="73">
        <v>47.6</v>
      </c>
      <c r="D7" s="73">
        <v>47.4</v>
      </c>
      <c r="E7" s="73">
        <v>20.9</v>
      </c>
      <c r="F7" s="73">
        <v>21.7</v>
      </c>
      <c r="G7" s="73">
        <v>19.100000000000001</v>
      </c>
      <c r="H7" s="73">
        <v>19.2</v>
      </c>
      <c r="I7" s="73">
        <v>93.3</v>
      </c>
      <c r="J7" s="73">
        <v>94</v>
      </c>
    </row>
    <row r="8" spans="1:10" s="7" customFormat="1" ht="12.95" customHeight="1" x14ac:dyDescent="0.25">
      <c r="A8" s="69">
        <v>10</v>
      </c>
      <c r="B8" s="69" t="s">
        <v>90</v>
      </c>
      <c r="C8" s="73">
        <v>61</v>
      </c>
      <c r="D8" s="73">
        <v>60.1</v>
      </c>
      <c r="E8" s="73">
        <v>14.899999999999999</v>
      </c>
      <c r="F8" s="73">
        <v>14</v>
      </c>
      <c r="G8" s="73">
        <v>16.2</v>
      </c>
      <c r="H8" s="73">
        <v>16.399999999999999</v>
      </c>
      <c r="I8" s="73">
        <v>96.9</v>
      </c>
      <c r="J8" s="73">
        <v>97.4</v>
      </c>
    </row>
    <row r="9" spans="1:10" s="7" customFormat="1" ht="12.95" customHeight="1" x14ac:dyDescent="0.25">
      <c r="A9" s="69">
        <v>11</v>
      </c>
      <c r="B9" s="69" t="s">
        <v>91</v>
      </c>
      <c r="C9" s="73">
        <v>41.6</v>
      </c>
      <c r="D9" s="73">
        <v>41.2</v>
      </c>
      <c r="E9" s="73">
        <v>24.1</v>
      </c>
      <c r="F9" s="73">
        <v>23.599999999999998</v>
      </c>
      <c r="G9" s="73">
        <v>24.2</v>
      </c>
      <c r="H9" s="73">
        <v>25.2</v>
      </c>
      <c r="I9" s="73">
        <v>97.6</v>
      </c>
      <c r="J9" s="73">
        <v>97.5</v>
      </c>
    </row>
    <row r="10" spans="1:10" s="7" customFormat="1" ht="12.95" customHeight="1" x14ac:dyDescent="0.25">
      <c r="A10" s="69">
        <v>13</v>
      </c>
      <c r="B10" s="69" t="s">
        <v>54</v>
      </c>
      <c r="C10" s="73">
        <v>41.9</v>
      </c>
      <c r="D10" s="73">
        <v>45.5</v>
      </c>
      <c r="E10" s="73">
        <v>36.6</v>
      </c>
      <c r="F10" s="73">
        <v>34.1</v>
      </c>
      <c r="G10" s="73">
        <v>13.4</v>
      </c>
      <c r="H10" s="73">
        <v>12.9</v>
      </c>
      <c r="I10" s="73">
        <v>93.1</v>
      </c>
      <c r="J10" s="73">
        <v>93.8</v>
      </c>
    </row>
    <row r="11" spans="1:10" s="7" customFormat="1" ht="12.95" customHeight="1" x14ac:dyDescent="0.25">
      <c r="A11" s="69">
        <v>14</v>
      </c>
      <c r="B11" s="69" t="s">
        <v>92</v>
      </c>
      <c r="C11" s="73">
        <v>62.6</v>
      </c>
      <c r="D11" s="73">
        <v>64.8</v>
      </c>
      <c r="E11" s="73">
        <v>20.3</v>
      </c>
      <c r="F11" s="73">
        <v>20.2</v>
      </c>
      <c r="G11" s="73">
        <v>9.4</v>
      </c>
      <c r="H11" s="73">
        <v>9.6</v>
      </c>
      <c r="I11" s="73">
        <v>95</v>
      </c>
      <c r="J11" s="73">
        <v>96.7</v>
      </c>
    </row>
    <row r="12" spans="1:10" s="7" customFormat="1" ht="12.95" customHeight="1" x14ac:dyDescent="0.25">
      <c r="A12" s="69">
        <v>16</v>
      </c>
      <c r="B12" s="69" t="s">
        <v>93</v>
      </c>
      <c r="C12" s="73">
        <v>51.4</v>
      </c>
      <c r="D12" s="73">
        <v>53.8</v>
      </c>
      <c r="E12" s="73">
        <v>27.4</v>
      </c>
      <c r="F12" s="73">
        <v>25.6</v>
      </c>
      <c r="G12" s="73">
        <v>11.4</v>
      </c>
      <c r="H12" s="73">
        <v>10.9</v>
      </c>
      <c r="I12" s="73">
        <v>96.6</v>
      </c>
      <c r="J12" s="73">
        <v>95.3</v>
      </c>
    </row>
    <row r="13" spans="1:10" s="7" customFormat="1" ht="12.95" customHeight="1" x14ac:dyDescent="0.25">
      <c r="A13" s="69">
        <v>17</v>
      </c>
      <c r="B13" s="69" t="s">
        <v>58</v>
      </c>
      <c r="C13" s="73">
        <v>50</v>
      </c>
      <c r="D13" s="73">
        <v>49.5</v>
      </c>
      <c r="E13" s="73">
        <v>25.099999999999998</v>
      </c>
      <c r="F13" s="73">
        <v>21.1</v>
      </c>
      <c r="G13" s="73">
        <v>16.600000000000001</v>
      </c>
      <c r="H13" s="73">
        <v>13.6</v>
      </c>
      <c r="I13" s="73">
        <v>91.5</v>
      </c>
      <c r="J13" s="73">
        <v>93.3</v>
      </c>
    </row>
    <row r="14" spans="1:10" s="7" customFormat="1" ht="12.95" customHeight="1" x14ac:dyDescent="0.25">
      <c r="A14" s="69">
        <v>18</v>
      </c>
      <c r="B14" s="69" t="s">
        <v>94</v>
      </c>
      <c r="C14" s="73">
        <v>46</v>
      </c>
      <c r="D14" s="73">
        <v>46.3</v>
      </c>
      <c r="E14" s="73">
        <v>32.200000000000003</v>
      </c>
      <c r="F14" s="73">
        <v>33.700000000000003</v>
      </c>
      <c r="G14" s="73">
        <v>12.9</v>
      </c>
      <c r="H14" s="73">
        <v>13.7</v>
      </c>
      <c r="I14" s="73">
        <v>96.5</v>
      </c>
      <c r="J14" s="73">
        <v>94.2</v>
      </c>
    </row>
    <row r="15" spans="1:10" s="7" customFormat="1" ht="12.95" customHeight="1" x14ac:dyDescent="0.25">
      <c r="A15" s="69">
        <v>20</v>
      </c>
      <c r="B15" s="69" t="s">
        <v>60</v>
      </c>
      <c r="C15" s="73">
        <v>52</v>
      </c>
      <c r="D15" s="73">
        <v>52.6</v>
      </c>
      <c r="E15" s="73">
        <v>12.299999999999999</v>
      </c>
      <c r="F15" s="73">
        <v>11.9</v>
      </c>
      <c r="G15" s="73">
        <v>22.6</v>
      </c>
      <c r="H15" s="73">
        <v>21.1</v>
      </c>
      <c r="I15" s="73">
        <v>87.9</v>
      </c>
      <c r="J15" s="73">
        <v>90.1</v>
      </c>
    </row>
    <row r="16" spans="1:10" s="7" customFormat="1" ht="12.95" customHeight="1" x14ac:dyDescent="0.25">
      <c r="A16" s="69">
        <v>21</v>
      </c>
      <c r="B16" s="69" t="s">
        <v>95</v>
      </c>
      <c r="C16" s="73">
        <v>41</v>
      </c>
      <c r="D16" s="73">
        <v>30.2</v>
      </c>
      <c r="E16" s="73">
        <v>7.8000000000000007</v>
      </c>
      <c r="F16" s="73">
        <v>5.8000000000000007</v>
      </c>
      <c r="G16" s="73">
        <v>24.4</v>
      </c>
      <c r="H16" s="73">
        <v>20.399999999999999</v>
      </c>
      <c r="I16" s="73">
        <v>60.9</v>
      </c>
      <c r="J16" s="73">
        <v>55.7</v>
      </c>
    </row>
    <row r="17" spans="1:10" s="7" customFormat="1" ht="12.95" customHeight="1" x14ac:dyDescent="0.25">
      <c r="A17" s="69">
        <v>22</v>
      </c>
      <c r="B17" s="69" t="s">
        <v>6</v>
      </c>
      <c r="C17" s="73">
        <v>47.6</v>
      </c>
      <c r="D17" s="73">
        <v>50.8</v>
      </c>
      <c r="E17" s="73">
        <v>28.1</v>
      </c>
      <c r="F17" s="73">
        <v>26.400000000000002</v>
      </c>
      <c r="G17" s="73">
        <v>14.2</v>
      </c>
      <c r="H17" s="73">
        <v>13.6</v>
      </c>
      <c r="I17" s="73">
        <v>93.4</v>
      </c>
      <c r="J17" s="73">
        <v>93.3</v>
      </c>
    </row>
    <row r="18" spans="1:10" s="7" customFormat="1" ht="12.95" customHeight="1" x14ac:dyDescent="0.25">
      <c r="A18" s="69">
        <v>23</v>
      </c>
      <c r="B18" s="69" t="s">
        <v>96</v>
      </c>
      <c r="C18" s="73">
        <v>44.1</v>
      </c>
      <c r="D18" s="73">
        <v>47.5</v>
      </c>
      <c r="E18" s="73">
        <v>27.3</v>
      </c>
      <c r="F18" s="73">
        <v>27.1</v>
      </c>
      <c r="G18" s="73">
        <v>16.3</v>
      </c>
      <c r="H18" s="73">
        <v>15.7</v>
      </c>
      <c r="I18" s="73">
        <v>93.8</v>
      </c>
      <c r="J18" s="73">
        <v>94.8</v>
      </c>
    </row>
    <row r="19" spans="1:10" s="7" customFormat="1" ht="12.95" customHeight="1" x14ac:dyDescent="0.25">
      <c r="A19" s="69">
        <v>24</v>
      </c>
      <c r="B19" s="69" t="s">
        <v>62</v>
      </c>
      <c r="C19" s="73">
        <v>55.7</v>
      </c>
      <c r="D19" s="73">
        <v>62.7</v>
      </c>
      <c r="E19" s="73">
        <v>22.4</v>
      </c>
      <c r="F19" s="73">
        <v>18.899999999999999</v>
      </c>
      <c r="G19" s="73">
        <v>12.4</v>
      </c>
      <c r="H19" s="73">
        <v>10.8</v>
      </c>
      <c r="I19" s="73">
        <v>94.9</v>
      </c>
      <c r="J19" s="73">
        <v>95.5</v>
      </c>
    </row>
    <row r="20" spans="1:10" s="7" customFormat="1" ht="12.95" customHeight="1" x14ac:dyDescent="0.25">
      <c r="A20" s="69">
        <v>25</v>
      </c>
      <c r="B20" s="69" t="s">
        <v>20</v>
      </c>
      <c r="C20" s="73">
        <v>40.700000000000003</v>
      </c>
      <c r="D20" s="73">
        <v>43.9</v>
      </c>
      <c r="E20" s="73">
        <v>35.6</v>
      </c>
      <c r="F20" s="73">
        <v>33.200000000000003</v>
      </c>
      <c r="G20" s="73">
        <v>13.2</v>
      </c>
      <c r="H20" s="73">
        <v>13.3</v>
      </c>
      <c r="I20" s="73">
        <v>95.4</v>
      </c>
      <c r="J20" s="73">
        <v>93.9</v>
      </c>
    </row>
    <row r="21" spans="1:10" s="7" customFormat="1" ht="12.95" customHeight="1" x14ac:dyDescent="0.25">
      <c r="A21" s="69">
        <v>26</v>
      </c>
      <c r="B21" s="69" t="s">
        <v>97</v>
      </c>
      <c r="C21" s="73">
        <v>49</v>
      </c>
      <c r="D21" s="73">
        <v>52.3</v>
      </c>
      <c r="E21" s="73">
        <v>19.3</v>
      </c>
      <c r="F21" s="73">
        <v>17.899999999999999</v>
      </c>
      <c r="G21" s="73">
        <v>18.899999999999999</v>
      </c>
      <c r="H21" s="73">
        <v>18.5</v>
      </c>
      <c r="I21" s="73">
        <v>93.1</v>
      </c>
      <c r="J21" s="73">
        <v>93</v>
      </c>
    </row>
    <row r="22" spans="1:10" s="7" customFormat="1" ht="12.95" customHeight="1" x14ac:dyDescent="0.25">
      <c r="A22" s="69">
        <v>27</v>
      </c>
      <c r="B22" s="69" t="s">
        <v>98</v>
      </c>
      <c r="C22" s="73">
        <v>69.5</v>
      </c>
      <c r="D22" s="73">
        <v>71.5</v>
      </c>
      <c r="E22" s="73">
        <v>14.3</v>
      </c>
      <c r="F22" s="73">
        <v>13.9</v>
      </c>
      <c r="G22" s="73">
        <v>9.9</v>
      </c>
      <c r="H22" s="73">
        <v>9.8000000000000007</v>
      </c>
      <c r="I22" s="73">
        <v>93.9</v>
      </c>
      <c r="J22" s="73">
        <v>95</v>
      </c>
    </row>
    <row r="23" spans="1:10" s="7" customFormat="1" ht="12.95" customHeight="1" x14ac:dyDescent="0.25">
      <c r="A23" s="69">
        <v>28</v>
      </c>
      <c r="B23" s="69" t="s">
        <v>1</v>
      </c>
      <c r="C23" s="73">
        <v>50.3</v>
      </c>
      <c r="D23" s="73">
        <v>52.3</v>
      </c>
      <c r="E23" s="73">
        <v>28.6</v>
      </c>
      <c r="F23" s="73">
        <v>27</v>
      </c>
      <c r="G23" s="73">
        <v>13.9</v>
      </c>
      <c r="H23" s="73">
        <v>13.4</v>
      </c>
      <c r="I23" s="73">
        <v>92.3</v>
      </c>
      <c r="J23" s="73">
        <v>93.1</v>
      </c>
    </row>
    <row r="24" spans="1:10" s="8" customFormat="1" ht="12.95" customHeight="1" x14ac:dyDescent="0.25">
      <c r="A24" s="69">
        <v>29</v>
      </c>
      <c r="B24" s="69" t="s">
        <v>67</v>
      </c>
      <c r="C24" s="73">
        <v>59.9</v>
      </c>
      <c r="D24" s="73">
        <v>60.2</v>
      </c>
      <c r="E24" s="73">
        <v>21.4</v>
      </c>
      <c r="F24" s="73">
        <v>20.700000000000003</v>
      </c>
      <c r="G24" s="73">
        <v>11</v>
      </c>
      <c r="H24" s="73">
        <v>11.6</v>
      </c>
      <c r="I24" s="73">
        <v>98.7</v>
      </c>
      <c r="J24" s="73">
        <v>97.6</v>
      </c>
    </row>
    <row r="25" spans="1:10" s="7" customFormat="1" ht="12.95" customHeight="1" x14ac:dyDescent="0.25">
      <c r="A25" s="69">
        <v>30</v>
      </c>
      <c r="B25" s="69" t="s">
        <v>68</v>
      </c>
      <c r="C25" s="73">
        <v>65.599999999999994</v>
      </c>
      <c r="D25" s="73">
        <v>64</v>
      </c>
      <c r="E25" s="73">
        <v>17.5</v>
      </c>
      <c r="F25" s="73">
        <v>18</v>
      </c>
      <c r="G25" s="73">
        <v>8.6</v>
      </c>
      <c r="H25" s="73">
        <v>9.6</v>
      </c>
      <c r="I25" s="73">
        <v>94.3</v>
      </c>
      <c r="J25" s="73">
        <v>94</v>
      </c>
    </row>
    <row r="26" spans="1:10" s="7" customFormat="1" ht="12.95" customHeight="1" x14ac:dyDescent="0.25">
      <c r="A26" s="69">
        <v>31</v>
      </c>
      <c r="B26" s="69" t="s">
        <v>99</v>
      </c>
      <c r="C26" s="73">
        <v>48.2</v>
      </c>
      <c r="D26" s="73">
        <v>47.8</v>
      </c>
      <c r="E26" s="73">
        <v>32.700000000000003</v>
      </c>
      <c r="F26" s="73">
        <v>32.4</v>
      </c>
      <c r="G26" s="73">
        <v>12.4</v>
      </c>
      <c r="H26" s="73">
        <v>12.2</v>
      </c>
      <c r="I26" s="73">
        <v>97</v>
      </c>
      <c r="J26" s="73">
        <v>96.1</v>
      </c>
    </row>
    <row r="27" spans="1:10" s="7" customFormat="1" ht="12.95" customHeight="1" x14ac:dyDescent="0.25">
      <c r="A27" s="69">
        <v>32</v>
      </c>
      <c r="B27" s="69" t="s">
        <v>100</v>
      </c>
      <c r="C27" s="73">
        <v>42.3</v>
      </c>
      <c r="D27" s="73">
        <v>44.5</v>
      </c>
      <c r="E27" s="73">
        <v>21.6</v>
      </c>
      <c r="F27" s="73">
        <v>19.8</v>
      </c>
      <c r="G27" s="73">
        <v>19</v>
      </c>
      <c r="H27" s="73">
        <v>19</v>
      </c>
      <c r="I27" s="73">
        <v>96.3</v>
      </c>
      <c r="J27" s="73">
        <v>94.9</v>
      </c>
    </row>
    <row r="28" spans="1:10" s="7" customFormat="1" ht="12.95" customHeight="1" x14ac:dyDescent="0.25">
      <c r="A28" s="69">
        <v>33</v>
      </c>
      <c r="B28" s="69" t="s">
        <v>137</v>
      </c>
      <c r="C28" s="73">
        <v>52.1</v>
      </c>
      <c r="D28" s="73">
        <v>49.8</v>
      </c>
      <c r="E28" s="73">
        <v>27.700000000000003</v>
      </c>
      <c r="F28" s="73">
        <v>31.6</v>
      </c>
      <c r="G28" s="73">
        <v>11.9</v>
      </c>
      <c r="H28" s="73">
        <v>11.4</v>
      </c>
      <c r="I28" s="73">
        <v>94.6</v>
      </c>
      <c r="J28" s="73">
        <v>97</v>
      </c>
    </row>
    <row r="29" spans="1:10" s="7" customFormat="1" ht="12.95" customHeight="1" x14ac:dyDescent="0.25">
      <c r="A29" s="69">
        <v>35</v>
      </c>
      <c r="B29" s="69" t="s">
        <v>39</v>
      </c>
      <c r="C29" s="73">
        <v>77.099999999999994</v>
      </c>
      <c r="D29" s="73">
        <v>84.1</v>
      </c>
      <c r="E29" s="73">
        <v>7.7</v>
      </c>
      <c r="F29" s="73">
        <v>5.1000000000000005</v>
      </c>
      <c r="G29" s="73">
        <v>5.0999999999999996</v>
      </c>
      <c r="H29" s="73">
        <v>3.4</v>
      </c>
      <c r="I29" s="73">
        <v>92.9</v>
      </c>
      <c r="J29" s="73">
        <v>93.4</v>
      </c>
    </row>
    <row r="30" spans="1:10" s="7" customFormat="1" ht="12.95" customHeight="1" x14ac:dyDescent="0.25">
      <c r="A30" s="69">
        <v>36</v>
      </c>
      <c r="B30" s="69" t="s">
        <v>102</v>
      </c>
      <c r="C30" s="73">
        <v>42.6</v>
      </c>
      <c r="D30" s="73">
        <v>47.2</v>
      </c>
      <c r="E30" s="73">
        <v>25</v>
      </c>
      <c r="F30" s="73">
        <v>25.099999999999998</v>
      </c>
      <c r="G30" s="73">
        <v>17.399999999999999</v>
      </c>
      <c r="H30" s="73">
        <v>12.8</v>
      </c>
      <c r="I30" s="73">
        <v>92.7</v>
      </c>
      <c r="J30" s="73">
        <v>93.5</v>
      </c>
    </row>
    <row r="31" spans="1:10" s="7" customFormat="1" ht="12.95" customHeight="1" x14ac:dyDescent="0.25">
      <c r="A31" s="69">
        <v>37</v>
      </c>
      <c r="B31" s="69" t="s">
        <v>103</v>
      </c>
      <c r="C31" s="73">
        <v>19.2</v>
      </c>
      <c r="D31" s="73">
        <v>19.100000000000001</v>
      </c>
      <c r="E31" s="73">
        <v>42.4</v>
      </c>
      <c r="F31" s="73">
        <v>41.6</v>
      </c>
      <c r="G31" s="73">
        <v>19.600000000000001</v>
      </c>
      <c r="H31" s="73">
        <v>19.600000000000001</v>
      </c>
      <c r="I31" s="73">
        <v>95.5</v>
      </c>
      <c r="J31" s="73">
        <v>96.6</v>
      </c>
    </row>
    <row r="32" spans="1:10" s="7" customFormat="1" ht="12.95" customHeight="1" x14ac:dyDescent="0.25">
      <c r="A32" s="69">
        <v>38</v>
      </c>
      <c r="B32" s="69" t="s">
        <v>104</v>
      </c>
      <c r="C32" s="73">
        <v>50.1</v>
      </c>
      <c r="D32" s="73">
        <v>55.4</v>
      </c>
      <c r="E32" s="73">
        <v>19</v>
      </c>
      <c r="F32" s="73">
        <v>16.7</v>
      </c>
      <c r="G32" s="73">
        <v>16.600000000000001</v>
      </c>
      <c r="H32" s="73">
        <v>15.6</v>
      </c>
      <c r="I32" s="73">
        <v>95.1</v>
      </c>
      <c r="J32" s="73">
        <v>95.9</v>
      </c>
    </row>
    <row r="33" spans="1:10" s="7" customFormat="1" ht="12.95" customHeight="1" x14ac:dyDescent="0.25">
      <c r="A33" s="69">
        <v>41</v>
      </c>
      <c r="B33" s="69" t="s">
        <v>105</v>
      </c>
      <c r="C33" s="73">
        <v>60.2</v>
      </c>
      <c r="D33" s="73">
        <v>60.7</v>
      </c>
      <c r="E33" s="73">
        <v>25.2</v>
      </c>
      <c r="F33" s="73">
        <v>24.900000000000002</v>
      </c>
      <c r="G33" s="73">
        <v>7</v>
      </c>
      <c r="H33" s="73">
        <v>7</v>
      </c>
      <c r="I33" s="73">
        <v>95.8</v>
      </c>
      <c r="J33" s="73">
        <v>96.1</v>
      </c>
    </row>
    <row r="34" spans="1:10" s="7" customFormat="1" ht="12.95" customHeight="1" x14ac:dyDescent="0.25">
      <c r="A34" s="69">
        <v>42</v>
      </c>
      <c r="B34" s="69" t="s">
        <v>106</v>
      </c>
      <c r="C34" s="73">
        <v>36.5</v>
      </c>
      <c r="D34" s="73">
        <v>35.799999999999997</v>
      </c>
      <c r="E34" s="73">
        <v>38.9</v>
      </c>
      <c r="F34" s="73">
        <v>38.1</v>
      </c>
      <c r="G34" s="73">
        <v>12.8</v>
      </c>
      <c r="H34" s="73">
        <v>13.7</v>
      </c>
      <c r="I34" s="73">
        <v>94.6</v>
      </c>
      <c r="J34" s="73">
        <v>95.2</v>
      </c>
    </row>
    <row r="35" spans="1:10" s="7" customFormat="1" ht="12.95" customHeight="1" x14ac:dyDescent="0.25">
      <c r="A35" s="69">
        <v>43</v>
      </c>
      <c r="B35" s="69" t="s">
        <v>107</v>
      </c>
      <c r="C35" s="73">
        <v>44.9</v>
      </c>
      <c r="D35" s="73">
        <v>45.3</v>
      </c>
      <c r="E35" s="73">
        <v>37.9</v>
      </c>
      <c r="F35" s="73">
        <v>37.199999999999996</v>
      </c>
      <c r="G35" s="73">
        <v>9.6999999999999993</v>
      </c>
      <c r="H35" s="73">
        <v>9.8000000000000007</v>
      </c>
      <c r="I35" s="73">
        <v>96.9</v>
      </c>
      <c r="J35" s="73">
        <v>96.6</v>
      </c>
    </row>
    <row r="36" spans="1:10" s="8" customFormat="1" ht="12.95" customHeight="1" x14ac:dyDescent="0.25">
      <c r="A36" s="66" t="s">
        <v>40</v>
      </c>
      <c r="B36" s="67"/>
      <c r="C36" s="68"/>
      <c r="D36" s="68"/>
      <c r="E36" s="68"/>
      <c r="F36" s="68"/>
      <c r="G36" s="68"/>
      <c r="H36" s="68"/>
      <c r="I36" s="68"/>
      <c r="J36" s="68"/>
    </row>
    <row r="37" spans="1:10" s="7" customFormat="1" ht="12.95" customHeight="1" x14ac:dyDescent="0.25">
      <c r="A37" s="69">
        <v>45</v>
      </c>
      <c r="B37" s="69" t="s">
        <v>109</v>
      </c>
      <c r="C37" s="73">
        <v>83.5</v>
      </c>
      <c r="D37" s="73">
        <v>85.8</v>
      </c>
      <c r="E37" s="73">
        <v>5.9</v>
      </c>
      <c r="F37" s="73">
        <v>6</v>
      </c>
      <c r="G37" s="73">
        <v>7</v>
      </c>
      <c r="H37" s="73">
        <v>6</v>
      </c>
      <c r="I37" s="73">
        <v>98.2</v>
      </c>
      <c r="J37" s="73">
        <v>97.6</v>
      </c>
    </row>
    <row r="38" spans="1:10" s="7" customFormat="1" ht="12.95" customHeight="1" x14ac:dyDescent="0.25">
      <c r="A38" s="69">
        <v>46</v>
      </c>
      <c r="B38" s="69" t="s">
        <v>110</v>
      </c>
      <c r="C38" s="73">
        <v>86</v>
      </c>
      <c r="D38" s="73">
        <v>90.8</v>
      </c>
      <c r="E38" s="73">
        <v>2</v>
      </c>
      <c r="F38" s="73">
        <v>1.6</v>
      </c>
      <c r="G38" s="73">
        <v>5.8</v>
      </c>
      <c r="H38" s="73">
        <v>4.7</v>
      </c>
      <c r="I38" s="73">
        <v>95.7</v>
      </c>
      <c r="J38" s="73">
        <v>97.3</v>
      </c>
    </row>
    <row r="39" spans="1:10" s="7" customFormat="1" ht="12.95" customHeight="1" x14ac:dyDescent="0.25">
      <c r="A39" s="69">
        <v>47</v>
      </c>
      <c r="B39" s="69" t="s">
        <v>111</v>
      </c>
      <c r="C39" s="73">
        <v>65.5</v>
      </c>
      <c r="D39" s="73">
        <v>66</v>
      </c>
      <c r="E39" s="73">
        <v>15.8</v>
      </c>
      <c r="F39" s="73">
        <v>15.7</v>
      </c>
      <c r="G39" s="73">
        <v>12.4</v>
      </c>
      <c r="H39" s="73">
        <v>12.8</v>
      </c>
      <c r="I39" s="73">
        <v>96</v>
      </c>
      <c r="J39" s="73">
        <v>95.6</v>
      </c>
    </row>
    <row r="40" spans="1:10" s="7" customFormat="1" ht="12.95" customHeight="1" x14ac:dyDescent="0.25">
      <c r="A40" s="69">
        <v>49</v>
      </c>
      <c r="B40" s="69" t="s">
        <v>112</v>
      </c>
      <c r="C40" s="73">
        <v>22.8</v>
      </c>
      <c r="D40" s="73">
        <v>23.9</v>
      </c>
      <c r="E40" s="73">
        <v>34.700000000000003</v>
      </c>
      <c r="F40" s="73">
        <v>34.799999999999997</v>
      </c>
      <c r="G40" s="73">
        <v>17</v>
      </c>
      <c r="H40" s="73">
        <v>16.899999999999999</v>
      </c>
      <c r="I40" s="73">
        <v>56.7</v>
      </c>
      <c r="J40" s="73">
        <v>56.5</v>
      </c>
    </row>
    <row r="41" spans="1:10" s="7" customFormat="1" ht="12.95" customHeight="1" x14ac:dyDescent="0.25">
      <c r="A41" s="69">
        <v>52</v>
      </c>
      <c r="B41" s="69" t="s">
        <v>113</v>
      </c>
      <c r="C41" s="73">
        <v>51.2</v>
      </c>
      <c r="D41" s="73">
        <v>55.5</v>
      </c>
      <c r="E41" s="73">
        <v>23.1</v>
      </c>
      <c r="F41" s="73">
        <v>20.5</v>
      </c>
      <c r="G41" s="73">
        <v>14</v>
      </c>
      <c r="H41" s="73">
        <v>13.8</v>
      </c>
      <c r="I41" s="73">
        <v>91.4</v>
      </c>
      <c r="J41" s="73">
        <v>92.2</v>
      </c>
    </row>
    <row r="42" spans="1:10" s="7" customFormat="1" ht="12.95" customHeight="1" x14ac:dyDescent="0.25">
      <c r="A42" s="69">
        <v>55</v>
      </c>
      <c r="B42" s="69" t="s">
        <v>114</v>
      </c>
      <c r="C42" s="73">
        <v>12.3</v>
      </c>
      <c r="D42" s="73">
        <v>17.3</v>
      </c>
      <c r="E42" s="73">
        <v>31.6</v>
      </c>
      <c r="F42" s="73">
        <v>37.4</v>
      </c>
      <c r="G42" s="73">
        <v>23.1</v>
      </c>
      <c r="H42" s="73">
        <v>26.6</v>
      </c>
      <c r="I42" s="73">
        <v>79.5</v>
      </c>
      <c r="J42" s="73">
        <v>80.8</v>
      </c>
    </row>
    <row r="43" spans="1:10" s="7" customFormat="1" ht="12.95" customHeight="1" x14ac:dyDescent="0.25">
      <c r="A43" s="69">
        <v>56</v>
      </c>
      <c r="B43" s="69" t="s">
        <v>115</v>
      </c>
      <c r="C43" s="73">
        <v>24.6</v>
      </c>
      <c r="D43" s="73">
        <v>28</v>
      </c>
      <c r="E43" s="73">
        <v>40.799999999999997</v>
      </c>
      <c r="F43" s="73">
        <v>39.5</v>
      </c>
      <c r="G43" s="73">
        <v>26.1</v>
      </c>
      <c r="H43" s="73">
        <v>23</v>
      </c>
      <c r="I43" s="73">
        <v>87.4</v>
      </c>
      <c r="J43" s="73">
        <v>91.7</v>
      </c>
    </row>
    <row r="44" spans="1:10" s="7" customFormat="1" ht="12.95" customHeight="1" x14ac:dyDescent="0.25">
      <c r="A44" s="69">
        <v>58</v>
      </c>
      <c r="B44" s="69" t="s">
        <v>116</v>
      </c>
      <c r="C44" s="73">
        <v>21.6</v>
      </c>
      <c r="D44" s="73">
        <v>21.6</v>
      </c>
      <c r="E44" s="73">
        <v>32.1</v>
      </c>
      <c r="F44" s="73">
        <v>35.5</v>
      </c>
      <c r="G44" s="73">
        <v>34.200000000000003</v>
      </c>
      <c r="H44" s="73">
        <v>30.4</v>
      </c>
      <c r="I44" s="73">
        <v>76.2</v>
      </c>
      <c r="J44" s="73">
        <v>84.9</v>
      </c>
    </row>
    <row r="45" spans="1:10" s="7" customFormat="1" ht="12.95" customHeight="1" x14ac:dyDescent="0.25">
      <c r="A45" s="69">
        <v>59</v>
      </c>
      <c r="B45" s="69" t="s">
        <v>138</v>
      </c>
      <c r="C45" s="73">
        <v>29</v>
      </c>
      <c r="D45" s="73">
        <v>32.1</v>
      </c>
      <c r="E45" s="73">
        <v>26.1</v>
      </c>
      <c r="F45" s="73">
        <v>26.5</v>
      </c>
      <c r="G45" s="73">
        <v>31.5</v>
      </c>
      <c r="H45" s="73">
        <v>30.3</v>
      </c>
      <c r="I45" s="73">
        <v>85.8</v>
      </c>
      <c r="J45" s="73">
        <v>86.4</v>
      </c>
    </row>
    <row r="46" spans="1:10" s="7" customFormat="1" ht="12.95" customHeight="1" x14ac:dyDescent="0.25">
      <c r="A46" s="69">
        <v>61</v>
      </c>
      <c r="B46" s="69" t="s">
        <v>139</v>
      </c>
      <c r="C46" s="73">
        <v>39.200000000000003</v>
      </c>
      <c r="D46" s="73">
        <v>40.9</v>
      </c>
      <c r="E46" s="73">
        <v>22.3</v>
      </c>
      <c r="F46" s="73">
        <v>22.7</v>
      </c>
      <c r="G46" s="73">
        <v>15.4</v>
      </c>
      <c r="H46" s="73">
        <v>15</v>
      </c>
      <c r="I46" s="73">
        <v>96.3</v>
      </c>
      <c r="J46" s="73">
        <v>88.5</v>
      </c>
    </row>
    <row r="47" spans="1:10" s="7" customFormat="1" ht="12.95" customHeight="1" x14ac:dyDescent="0.25">
      <c r="A47" s="69">
        <v>62</v>
      </c>
      <c r="B47" s="69" t="s">
        <v>117</v>
      </c>
      <c r="C47" s="73">
        <v>43.5</v>
      </c>
      <c r="D47" s="73">
        <v>45.4</v>
      </c>
      <c r="E47" s="73">
        <v>35.799999999999997</v>
      </c>
      <c r="F47" s="73">
        <v>34.9</v>
      </c>
      <c r="G47" s="73">
        <v>11.8</v>
      </c>
      <c r="H47" s="73">
        <v>11.3</v>
      </c>
      <c r="I47" s="73">
        <v>94.3</v>
      </c>
      <c r="J47" s="73">
        <v>94.7</v>
      </c>
    </row>
    <row r="48" spans="1:10" s="7" customFormat="1" ht="12.95" customHeight="1" x14ac:dyDescent="0.25">
      <c r="A48" s="69">
        <v>68</v>
      </c>
      <c r="B48" s="69" t="s">
        <v>78</v>
      </c>
      <c r="C48" s="73">
        <v>9.4</v>
      </c>
      <c r="D48" s="73">
        <v>7.4</v>
      </c>
      <c r="E48" s="73">
        <v>35</v>
      </c>
      <c r="F48" s="73">
        <v>35.800000000000004</v>
      </c>
      <c r="G48" s="73">
        <v>26.5</v>
      </c>
      <c r="H48" s="73">
        <v>27.3</v>
      </c>
      <c r="I48" s="73">
        <v>90.3</v>
      </c>
      <c r="J48" s="73">
        <v>85.5</v>
      </c>
    </row>
    <row r="49" spans="1:10" s="7" customFormat="1" ht="12.95" customHeight="1" x14ac:dyDescent="0.25">
      <c r="A49" s="69">
        <v>69</v>
      </c>
      <c r="B49" s="69" t="s">
        <v>118</v>
      </c>
      <c r="C49" s="73">
        <v>5.6</v>
      </c>
      <c r="D49" s="73">
        <v>5.9</v>
      </c>
      <c r="E49" s="73">
        <v>74.400000000000006</v>
      </c>
      <c r="F49" s="73">
        <v>74.7</v>
      </c>
      <c r="G49" s="73">
        <v>14.1</v>
      </c>
      <c r="H49" s="73">
        <v>14.2</v>
      </c>
      <c r="I49" s="73">
        <v>98</v>
      </c>
      <c r="J49" s="73">
        <v>98.4</v>
      </c>
    </row>
    <row r="50" spans="1:10" s="7" customFormat="1" ht="12.95" customHeight="1" x14ac:dyDescent="0.25">
      <c r="A50" s="69">
        <v>70</v>
      </c>
      <c r="B50" s="69" t="s">
        <v>119</v>
      </c>
      <c r="C50" s="73">
        <v>40.5</v>
      </c>
      <c r="D50" s="73">
        <v>40.9</v>
      </c>
      <c r="E50" s="73">
        <v>7.6</v>
      </c>
      <c r="F50" s="73">
        <v>8.7000000000000011</v>
      </c>
      <c r="G50" s="73">
        <v>25.8</v>
      </c>
      <c r="H50" s="73">
        <v>26.4</v>
      </c>
      <c r="I50" s="73">
        <v>65.3</v>
      </c>
      <c r="J50" s="73">
        <v>65.099999999999994</v>
      </c>
    </row>
    <row r="51" spans="1:10" s="7" customFormat="1" ht="12.95" customHeight="1" x14ac:dyDescent="0.25">
      <c r="A51" s="69">
        <v>71</v>
      </c>
      <c r="B51" s="69" t="s">
        <v>120</v>
      </c>
      <c r="C51" s="73">
        <v>48.7</v>
      </c>
      <c r="D51" s="73">
        <v>47.1</v>
      </c>
      <c r="E51" s="73">
        <v>32.700000000000003</v>
      </c>
      <c r="F51" s="73">
        <v>34.4</v>
      </c>
      <c r="G51" s="73">
        <v>8</v>
      </c>
      <c r="H51" s="73">
        <v>8.9</v>
      </c>
      <c r="I51" s="73">
        <v>96.4</v>
      </c>
      <c r="J51" s="73">
        <v>96.1</v>
      </c>
    </row>
    <row r="52" spans="1:10" s="7" customFormat="1" ht="12.95" customHeight="1" x14ac:dyDescent="0.25">
      <c r="A52" s="69">
        <v>72</v>
      </c>
      <c r="B52" s="69" t="s">
        <v>32</v>
      </c>
      <c r="C52" s="73">
        <v>47.7</v>
      </c>
      <c r="D52" s="73">
        <v>51.6</v>
      </c>
      <c r="E52" s="73">
        <v>13.3</v>
      </c>
      <c r="F52" s="73">
        <v>13.1</v>
      </c>
      <c r="G52" s="73">
        <v>22.6</v>
      </c>
      <c r="H52" s="73">
        <v>21.9</v>
      </c>
      <c r="I52" s="73">
        <v>93.2</v>
      </c>
      <c r="J52" s="73">
        <v>94.4</v>
      </c>
    </row>
    <row r="53" spans="1:10" s="7" customFormat="1" ht="12.95" customHeight="1" x14ac:dyDescent="0.25">
      <c r="A53" s="69">
        <v>73</v>
      </c>
      <c r="B53" s="69" t="s">
        <v>140</v>
      </c>
      <c r="C53" s="73">
        <v>43.7</v>
      </c>
      <c r="D53" s="73">
        <v>44.7</v>
      </c>
      <c r="E53" s="73">
        <v>35.6</v>
      </c>
      <c r="F53" s="73">
        <v>36.200000000000003</v>
      </c>
      <c r="G53" s="73">
        <v>11.9</v>
      </c>
      <c r="H53" s="73">
        <v>10.8</v>
      </c>
      <c r="I53" s="73">
        <v>95.3</v>
      </c>
      <c r="J53" s="73">
        <v>95.7</v>
      </c>
    </row>
    <row r="54" spans="1:10" s="7" customFormat="1" ht="12.95" customHeight="1" x14ac:dyDescent="0.25">
      <c r="A54" s="69">
        <v>74</v>
      </c>
      <c r="B54" s="69" t="s">
        <v>141</v>
      </c>
      <c r="C54" s="73">
        <v>37.799999999999997</v>
      </c>
      <c r="D54" s="73">
        <v>37</v>
      </c>
      <c r="E54" s="73">
        <v>38.099999999999994</v>
      </c>
      <c r="F54" s="73">
        <v>38.300000000000004</v>
      </c>
      <c r="G54" s="73">
        <v>15.9</v>
      </c>
      <c r="H54" s="73">
        <v>16.2</v>
      </c>
      <c r="I54" s="73">
        <v>90</v>
      </c>
      <c r="J54" s="73">
        <v>90.8</v>
      </c>
    </row>
    <row r="55" spans="1:10" s="7" customFormat="1" ht="12.95" customHeight="1" x14ac:dyDescent="0.25">
      <c r="A55" s="69">
        <v>75</v>
      </c>
      <c r="B55" s="69" t="s">
        <v>142</v>
      </c>
      <c r="C55" s="73">
        <v>26.9</v>
      </c>
      <c r="D55" s="73">
        <v>27.2</v>
      </c>
      <c r="E55" s="73">
        <v>53</v>
      </c>
      <c r="F55" s="73">
        <v>53.800000000000004</v>
      </c>
      <c r="G55" s="73">
        <v>11</v>
      </c>
      <c r="H55" s="73">
        <v>11</v>
      </c>
      <c r="I55" s="73">
        <v>98.9</v>
      </c>
      <c r="J55" s="73">
        <v>98.6</v>
      </c>
    </row>
    <row r="56" spans="1:10" s="7" customFormat="1" ht="12.95" customHeight="1" x14ac:dyDescent="0.25">
      <c r="A56" s="69">
        <v>77</v>
      </c>
      <c r="B56" s="69" t="s">
        <v>121</v>
      </c>
      <c r="C56" s="73">
        <v>38.9</v>
      </c>
      <c r="D56" s="73">
        <v>39.200000000000003</v>
      </c>
      <c r="E56" s="73">
        <v>11.5</v>
      </c>
      <c r="F56" s="73">
        <v>12.1</v>
      </c>
      <c r="G56" s="73">
        <v>26.1</v>
      </c>
      <c r="H56" s="73">
        <v>27.2</v>
      </c>
      <c r="I56" s="73">
        <v>51.4</v>
      </c>
      <c r="J56" s="73">
        <v>53.6</v>
      </c>
    </row>
    <row r="57" spans="1:10" s="7" customFormat="1" ht="12.95" customHeight="1" x14ac:dyDescent="0.25">
      <c r="A57" s="69">
        <v>78</v>
      </c>
      <c r="B57" s="69" t="s">
        <v>122</v>
      </c>
      <c r="C57" s="73">
        <v>5.7</v>
      </c>
      <c r="D57" s="73">
        <v>5.0999999999999996</v>
      </c>
      <c r="E57" s="73">
        <v>88.2</v>
      </c>
      <c r="F57" s="73">
        <v>88.9</v>
      </c>
      <c r="G57" s="73">
        <v>4.2</v>
      </c>
      <c r="H57" s="73">
        <v>4.3</v>
      </c>
      <c r="I57" s="73">
        <v>99.1</v>
      </c>
      <c r="J57" s="73">
        <v>99.1</v>
      </c>
    </row>
    <row r="58" spans="1:10" s="7" customFormat="1" ht="12.95" customHeight="1" x14ac:dyDescent="0.25">
      <c r="A58" s="69">
        <v>79</v>
      </c>
      <c r="B58" s="69" t="s">
        <v>123</v>
      </c>
      <c r="C58" s="73">
        <v>72.8</v>
      </c>
      <c r="D58" s="73">
        <v>71.5</v>
      </c>
      <c r="E58" s="73">
        <v>10.3</v>
      </c>
      <c r="F58" s="73">
        <v>9.6</v>
      </c>
      <c r="G58" s="73">
        <v>11.2</v>
      </c>
      <c r="H58" s="73">
        <v>12</v>
      </c>
      <c r="I58" s="73">
        <v>93.2</v>
      </c>
      <c r="J58" s="73">
        <v>89</v>
      </c>
    </row>
    <row r="59" spans="1:10" s="7" customFormat="1" ht="12.95" customHeight="1" x14ac:dyDescent="0.25">
      <c r="A59" s="69">
        <v>80</v>
      </c>
      <c r="B59" s="69" t="s">
        <v>143</v>
      </c>
      <c r="C59" s="73">
        <v>3.3</v>
      </c>
      <c r="D59" s="73">
        <v>3.5</v>
      </c>
      <c r="E59" s="73">
        <v>79.199999999999989</v>
      </c>
      <c r="F59" s="73">
        <v>76.3</v>
      </c>
      <c r="G59" s="73">
        <v>12.7</v>
      </c>
      <c r="H59" s="73">
        <v>13.9</v>
      </c>
      <c r="I59" s="73">
        <v>96.6</v>
      </c>
      <c r="J59" s="73">
        <v>95.4</v>
      </c>
    </row>
    <row r="60" spans="1:10" s="7" customFormat="1" ht="12.95" customHeight="1" x14ac:dyDescent="0.25">
      <c r="A60" s="69">
        <v>81</v>
      </c>
      <c r="B60" s="69" t="s">
        <v>124</v>
      </c>
      <c r="C60" s="73">
        <v>18.5</v>
      </c>
      <c r="D60" s="73">
        <v>19.3</v>
      </c>
      <c r="E60" s="73">
        <v>66.8</v>
      </c>
      <c r="F60" s="73">
        <v>66</v>
      </c>
      <c r="G60" s="73">
        <v>9.1999999999999993</v>
      </c>
      <c r="H60" s="73">
        <v>9.1999999999999993</v>
      </c>
      <c r="I60" s="73">
        <v>98.5</v>
      </c>
      <c r="J60" s="73">
        <v>98.4</v>
      </c>
    </row>
    <row r="61" spans="1:10" s="7" customFormat="1" ht="12.95" customHeight="1" x14ac:dyDescent="0.25">
      <c r="A61" s="69">
        <v>82</v>
      </c>
      <c r="B61" s="69" t="s">
        <v>125</v>
      </c>
      <c r="C61" s="73">
        <v>42.1</v>
      </c>
      <c r="D61" s="73">
        <v>44.3</v>
      </c>
      <c r="E61" s="73">
        <v>28.5</v>
      </c>
      <c r="F61" s="73">
        <v>31.299999999999997</v>
      </c>
      <c r="G61" s="73">
        <v>16.7</v>
      </c>
      <c r="H61" s="73">
        <v>15.8</v>
      </c>
      <c r="I61" s="73">
        <v>90.8</v>
      </c>
      <c r="J61" s="73">
        <v>94.7</v>
      </c>
    </row>
    <row r="62" spans="1:10" s="7" customFormat="1" ht="12.95" customHeight="1" x14ac:dyDescent="0.25">
      <c r="A62" s="69">
        <v>85</v>
      </c>
      <c r="B62" s="69" t="s">
        <v>82</v>
      </c>
      <c r="C62" s="73">
        <v>5.8</v>
      </c>
      <c r="D62" s="73">
        <v>6</v>
      </c>
      <c r="E62" s="73">
        <v>65.099999999999994</v>
      </c>
      <c r="F62" s="73">
        <v>65.5</v>
      </c>
      <c r="G62" s="73">
        <v>22.2</v>
      </c>
      <c r="H62" s="73">
        <v>21.9</v>
      </c>
      <c r="I62" s="73">
        <v>67.5</v>
      </c>
      <c r="J62" s="73">
        <v>68</v>
      </c>
    </row>
    <row r="63" spans="1:10" s="7" customFormat="1" ht="12.95" customHeight="1" x14ac:dyDescent="0.25">
      <c r="A63" s="69">
        <v>87</v>
      </c>
      <c r="B63" s="69" t="s">
        <v>126</v>
      </c>
      <c r="C63" s="73">
        <v>9</v>
      </c>
      <c r="D63" s="73">
        <v>9.3000000000000007</v>
      </c>
      <c r="E63" s="73">
        <v>64.7</v>
      </c>
      <c r="F63" s="73">
        <v>65.8</v>
      </c>
      <c r="G63" s="73">
        <v>15.2</v>
      </c>
      <c r="H63" s="73">
        <v>15.4</v>
      </c>
      <c r="I63" s="73">
        <v>81.900000000000006</v>
      </c>
      <c r="J63" s="73">
        <v>82.9</v>
      </c>
    </row>
    <row r="64" spans="1:10" s="7" customFormat="1" ht="12.95" customHeight="1" x14ac:dyDescent="0.25">
      <c r="A64" s="69">
        <v>88</v>
      </c>
      <c r="B64" s="69" t="s">
        <v>144</v>
      </c>
      <c r="C64" s="73">
        <v>5.9</v>
      </c>
      <c r="D64" s="73">
        <v>6.3</v>
      </c>
      <c r="E64" s="73">
        <v>73.400000000000006</v>
      </c>
      <c r="F64" s="73">
        <v>73.2</v>
      </c>
      <c r="G64" s="73">
        <v>15.8</v>
      </c>
      <c r="H64" s="73">
        <v>15.8</v>
      </c>
      <c r="I64" s="73">
        <v>54.9</v>
      </c>
      <c r="J64" s="73">
        <v>55.8</v>
      </c>
    </row>
    <row r="65" spans="1:10" s="7" customFormat="1" ht="12.95" customHeight="1" x14ac:dyDescent="0.25">
      <c r="A65" s="69">
        <v>90</v>
      </c>
      <c r="B65" s="69" t="s">
        <v>127</v>
      </c>
      <c r="C65" s="73">
        <v>10.5</v>
      </c>
      <c r="D65" s="73">
        <v>11.5</v>
      </c>
      <c r="E65" s="73">
        <v>63</v>
      </c>
      <c r="F65" s="73">
        <v>63.2</v>
      </c>
      <c r="G65" s="73">
        <v>17.3</v>
      </c>
      <c r="H65" s="73">
        <v>16.8</v>
      </c>
      <c r="I65" s="73">
        <v>23.7</v>
      </c>
      <c r="J65" s="73">
        <v>20.2</v>
      </c>
    </row>
    <row r="66" spans="1:10" s="7" customFormat="1" ht="12.95" customHeight="1" x14ac:dyDescent="0.25">
      <c r="A66" s="69">
        <v>91</v>
      </c>
      <c r="B66" s="69" t="s">
        <v>145</v>
      </c>
      <c r="C66" s="73">
        <v>9.4</v>
      </c>
      <c r="D66" s="73">
        <v>9.5</v>
      </c>
      <c r="E66" s="73">
        <v>37.799999999999997</v>
      </c>
      <c r="F66" s="73">
        <v>39</v>
      </c>
      <c r="G66" s="73">
        <v>31.1</v>
      </c>
      <c r="H66" s="73">
        <v>33.9</v>
      </c>
      <c r="I66" s="73">
        <v>31.4</v>
      </c>
      <c r="J66" s="73">
        <v>35.6</v>
      </c>
    </row>
    <row r="67" spans="1:10" s="7" customFormat="1" ht="12.95" customHeight="1" x14ac:dyDescent="0.25">
      <c r="A67" s="69">
        <v>92</v>
      </c>
      <c r="B67" s="69" t="s">
        <v>146</v>
      </c>
      <c r="C67" s="73">
        <v>6.5</v>
      </c>
      <c r="D67" s="73">
        <v>7.1</v>
      </c>
      <c r="E67" s="73">
        <v>23.3</v>
      </c>
      <c r="F67" s="73">
        <v>22.3</v>
      </c>
      <c r="G67" s="73">
        <v>60</v>
      </c>
      <c r="H67" s="73">
        <v>60.5</v>
      </c>
      <c r="I67" s="73">
        <v>95.9</v>
      </c>
      <c r="J67" s="73">
        <v>95.6</v>
      </c>
    </row>
    <row r="68" spans="1:10" s="7" customFormat="1" ht="12.95" customHeight="1" x14ac:dyDescent="0.25">
      <c r="A68" s="69">
        <v>93</v>
      </c>
      <c r="B68" s="69" t="s">
        <v>128</v>
      </c>
      <c r="C68" s="73">
        <v>51.3</v>
      </c>
      <c r="D68" s="73">
        <v>60.3</v>
      </c>
      <c r="E68" s="73">
        <v>13.100000000000001</v>
      </c>
      <c r="F68" s="73">
        <v>8.1</v>
      </c>
      <c r="G68" s="73">
        <v>13.7</v>
      </c>
      <c r="H68" s="73">
        <v>12.5</v>
      </c>
      <c r="I68" s="73">
        <v>81.2</v>
      </c>
      <c r="J68" s="73">
        <v>90.6</v>
      </c>
    </row>
    <row r="69" spans="1:10" s="7" customFormat="1" ht="12.95" customHeight="1" x14ac:dyDescent="0.25">
      <c r="A69" s="69">
        <v>94</v>
      </c>
      <c r="B69" s="69" t="s">
        <v>129</v>
      </c>
      <c r="C69" s="73">
        <v>30.1</v>
      </c>
      <c r="D69" s="73">
        <v>31.5</v>
      </c>
      <c r="E69" s="73">
        <v>37.4</v>
      </c>
      <c r="F69" s="73">
        <v>35.6</v>
      </c>
      <c r="G69" s="73">
        <v>20.3</v>
      </c>
      <c r="H69" s="73">
        <v>17.899999999999999</v>
      </c>
      <c r="I69" s="73">
        <v>84.3</v>
      </c>
      <c r="J69" s="73">
        <v>82.2</v>
      </c>
    </row>
    <row r="70" spans="1:10" s="7" customFormat="1" ht="12.95" customHeight="1" x14ac:dyDescent="0.25">
      <c r="A70" s="69">
        <v>95</v>
      </c>
      <c r="B70" s="69" t="s">
        <v>130</v>
      </c>
      <c r="C70" s="73">
        <v>35.299999999999997</v>
      </c>
      <c r="D70" s="73">
        <v>32.4</v>
      </c>
      <c r="E70" s="73">
        <v>43</v>
      </c>
      <c r="F70" s="73">
        <v>46</v>
      </c>
      <c r="G70" s="73">
        <v>15.5</v>
      </c>
      <c r="H70" s="73">
        <v>16.100000000000001</v>
      </c>
      <c r="I70" s="73">
        <v>97</v>
      </c>
      <c r="J70" s="73">
        <v>99.3</v>
      </c>
    </row>
    <row r="71" spans="1:10" s="7" customFormat="1" ht="12.95" customHeight="1" x14ac:dyDescent="0.25">
      <c r="A71" s="75">
        <v>96</v>
      </c>
      <c r="B71" s="75" t="s">
        <v>131</v>
      </c>
      <c r="C71" s="76">
        <v>12.4</v>
      </c>
      <c r="D71" s="76">
        <v>12.2</v>
      </c>
      <c r="E71" s="76">
        <v>49.5</v>
      </c>
      <c r="F71" s="76">
        <v>50</v>
      </c>
      <c r="G71" s="76">
        <v>22</v>
      </c>
      <c r="H71" s="76">
        <v>22</v>
      </c>
      <c r="I71" s="76">
        <v>95.5</v>
      </c>
      <c r="J71" s="76">
        <v>91.3</v>
      </c>
    </row>
    <row r="72" spans="1:10" s="7" customFormat="1" ht="65.45" customHeight="1" x14ac:dyDescent="0.25">
      <c r="A72" s="10" t="s">
        <v>192</v>
      </c>
      <c r="B72" s="8" t="s">
        <v>185</v>
      </c>
      <c r="C72" s="42"/>
      <c r="D72" s="42"/>
      <c r="E72" s="42"/>
      <c r="F72" s="42"/>
      <c r="G72" s="42"/>
      <c r="H72" s="42"/>
      <c r="I72" s="42"/>
      <c r="J72" s="42"/>
    </row>
    <row r="73" spans="1:10" s="7" customFormat="1" ht="12.95" customHeight="1" x14ac:dyDescent="0.25">
      <c r="A73" s="12" t="s">
        <v>193</v>
      </c>
      <c r="B73" s="7" t="s">
        <v>135</v>
      </c>
    </row>
    <row r="74" spans="1:10" s="7" customFormat="1" ht="12.95" customHeight="1" x14ac:dyDescent="0.25">
      <c r="A74" s="7" t="s">
        <v>186</v>
      </c>
    </row>
    <row r="75" spans="1:10" s="7" customFormat="1" ht="12.95" customHeight="1" x14ac:dyDescent="0.25">
      <c r="A75" s="12" t="s">
        <v>183</v>
      </c>
    </row>
    <row r="76" spans="1:10" s="7" customFormat="1" ht="12.95" customHeight="1" x14ac:dyDescent="0.25"/>
    <row r="77" spans="1:10" s="7" customFormat="1" ht="12.95" customHeight="1" x14ac:dyDescent="0.25">
      <c r="A77" s="7" t="s">
        <v>187</v>
      </c>
    </row>
    <row r="78" spans="1:10" s="7" customFormat="1" ht="12.95" customHeight="1" x14ac:dyDescent="0.25"/>
    <row r="79" spans="1:10" ht="12.6" customHeight="1" x14ac:dyDescent="0.25">
      <c r="A79" s="7"/>
      <c r="B79" s="7"/>
      <c r="C79" s="7"/>
      <c r="D79" s="7"/>
      <c r="E79" s="7"/>
      <c r="F79" s="7"/>
      <c r="G79" s="7"/>
      <c r="H79" s="7"/>
      <c r="I79" s="7"/>
      <c r="J79" s="7"/>
    </row>
    <row r="80" spans="1:10" ht="33" customHeight="1" x14ac:dyDescent="0.25">
      <c r="A80" s="7"/>
      <c r="B80" s="114"/>
      <c r="C80" s="115"/>
      <c r="D80" s="115"/>
      <c r="E80" s="115"/>
      <c r="F80" s="115"/>
      <c r="G80" s="115"/>
      <c r="H80" s="115"/>
      <c r="I80" s="115"/>
      <c r="J80" s="115"/>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row r="86" spans="1:10" ht="12.6" customHeight="1" x14ac:dyDescent="0.25">
      <c r="A86" s="7"/>
      <c r="B86" s="7"/>
      <c r="C86" s="7"/>
      <c r="D86" s="7"/>
      <c r="E86" s="7"/>
      <c r="F86" s="7"/>
      <c r="G86" s="7"/>
      <c r="H86" s="7"/>
      <c r="I86" s="7"/>
      <c r="J86" s="7"/>
    </row>
    <row r="87" spans="1:10" ht="12.6" customHeight="1" x14ac:dyDescent="0.25">
      <c r="A87" s="7"/>
      <c r="B87" s="7"/>
      <c r="C87" s="7"/>
      <c r="D87" s="7"/>
      <c r="E87" s="7"/>
      <c r="F87" s="7"/>
      <c r="G87" s="7"/>
      <c r="H87" s="7"/>
      <c r="I87" s="7"/>
      <c r="J87" s="7"/>
    </row>
    <row r="88" spans="1:10" ht="12.6" customHeight="1" x14ac:dyDescent="0.25">
      <c r="A88" s="7"/>
      <c r="B88" s="7"/>
      <c r="C88" s="7"/>
      <c r="D88" s="7"/>
      <c r="E88" s="7"/>
      <c r="F88" s="7"/>
      <c r="G88" s="7"/>
      <c r="H88" s="7"/>
      <c r="I88" s="7"/>
      <c r="J88" s="7"/>
    </row>
    <row r="89" spans="1:10" ht="12.6" customHeight="1" x14ac:dyDescent="0.25">
      <c r="A89" s="7"/>
      <c r="B89" s="7"/>
      <c r="C89" s="7"/>
      <c r="D89" s="7"/>
      <c r="E89" s="7"/>
      <c r="F89" s="7"/>
      <c r="G89" s="7"/>
      <c r="H89" s="7"/>
      <c r="I89" s="7"/>
      <c r="J89" s="7"/>
    </row>
    <row r="90" spans="1:10" ht="12.6" customHeight="1" x14ac:dyDescent="0.25">
      <c r="A90" s="7"/>
      <c r="B90" s="7"/>
      <c r="C90" s="7"/>
      <c r="D90" s="7"/>
      <c r="E90" s="7"/>
      <c r="F90" s="7"/>
      <c r="G90" s="7"/>
      <c r="H90" s="7"/>
      <c r="I90" s="7"/>
      <c r="J90" s="7"/>
    </row>
    <row r="91" spans="1:10" ht="12.6" customHeight="1" x14ac:dyDescent="0.25">
      <c r="A91" s="7"/>
      <c r="B91" s="7"/>
      <c r="C91" s="7"/>
      <c r="D91" s="7"/>
      <c r="E91" s="7"/>
      <c r="F91" s="7"/>
      <c r="G91" s="7"/>
      <c r="H91" s="7"/>
      <c r="I91" s="7"/>
      <c r="J91" s="7"/>
    </row>
    <row r="92" spans="1:10" ht="12.6" customHeight="1" x14ac:dyDescent="0.25">
      <c r="A92" s="7"/>
      <c r="B92" s="7"/>
      <c r="C92" s="7"/>
      <c r="D92" s="7"/>
      <c r="E92" s="7"/>
      <c r="F92" s="7"/>
      <c r="G92" s="7"/>
      <c r="H92" s="7"/>
      <c r="I92" s="7"/>
      <c r="J92" s="7"/>
    </row>
    <row r="93" spans="1:10" ht="12.6" customHeight="1" x14ac:dyDescent="0.25">
      <c r="C93" s="7"/>
      <c r="D93" s="7"/>
      <c r="E93" s="7"/>
      <c r="F93" s="7"/>
      <c r="G93" s="7"/>
      <c r="H93" s="7"/>
      <c r="I93" s="7"/>
      <c r="J93" s="7"/>
    </row>
  </sheetData>
  <mergeCells count="4">
    <mergeCell ref="B80:J80"/>
    <mergeCell ref="E3:F4"/>
    <mergeCell ref="C3:D4"/>
    <mergeCell ref="G3:H4"/>
  </mergeCells>
  <pageMargins left="0.39370078740157483" right="0.39370078740157483" top="0.39370078740157483" bottom="0.39370078740157483" header="0.51181102362204722" footer="0.51181102362204722"/>
  <pageSetup paperSize="9" scale="70" orientation="portrait" r:id="rId1"/>
  <headerFooter alignWithMargins="0"/>
  <rowBreaks count="1" manualBreakCount="1">
    <brk id="35"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9"/>
  <sheetViews>
    <sheetView zoomScale="120" zoomScaleNormal="120" workbookViewId="0">
      <pane xSplit="2" ySplit="5" topLeftCell="C6" activePane="bottomRight" state="frozen"/>
      <selection activeCell="B72" sqref="B72"/>
      <selection pane="topRight" activeCell="B72" sqref="B72"/>
      <selection pane="bottomLeft" activeCell="B72" sqref="B72"/>
      <selection pane="bottomRight"/>
    </sheetView>
  </sheetViews>
  <sheetFormatPr baseColWidth="10" defaultColWidth="11" defaultRowHeight="12.6" customHeight="1" x14ac:dyDescent="0.25"/>
  <cols>
    <col min="1" max="1" width="4" style="58" customWidth="1"/>
    <col min="2" max="2" width="70.5" style="58" customWidth="1"/>
    <col min="3" max="10" width="6.625" style="58" customWidth="1"/>
    <col min="11" max="11" width="3.75" style="58" customWidth="1"/>
    <col min="12" max="16384" width="11" style="58"/>
  </cols>
  <sheetData>
    <row r="1" spans="1:10" ht="12.95" customHeight="1" x14ac:dyDescent="0.25">
      <c r="A1" s="1" t="s">
        <v>134</v>
      </c>
      <c r="B1" s="1"/>
      <c r="J1" s="3" t="s">
        <v>152</v>
      </c>
    </row>
    <row r="2" spans="1:10" ht="12.95" customHeight="1" x14ac:dyDescent="0.25">
      <c r="A2" s="1" t="s">
        <v>206</v>
      </c>
      <c r="B2" s="2"/>
    </row>
    <row r="3" spans="1:10" s="7" customFormat="1" ht="12.95" customHeight="1" x14ac:dyDescent="0.25">
      <c r="A3" s="23" t="s">
        <v>184</v>
      </c>
      <c r="B3" s="23"/>
      <c r="C3" s="59" t="s">
        <v>205</v>
      </c>
      <c r="D3" s="60"/>
      <c r="E3" s="59" t="s">
        <v>150</v>
      </c>
      <c r="F3" s="60"/>
      <c r="G3" s="59" t="s">
        <v>156</v>
      </c>
      <c r="H3" s="60"/>
      <c r="I3" s="59" t="s">
        <v>48</v>
      </c>
      <c r="J3" s="60"/>
    </row>
    <row r="4" spans="1:10" s="7" customFormat="1" ht="12.95" customHeight="1" x14ac:dyDescent="0.25">
      <c r="A4" s="8"/>
      <c r="B4" s="8"/>
      <c r="C4" s="61" t="s">
        <v>44</v>
      </c>
      <c r="D4" s="62"/>
      <c r="E4" s="61" t="s">
        <v>45</v>
      </c>
      <c r="F4" s="62"/>
      <c r="G4" s="61" t="s">
        <v>133</v>
      </c>
      <c r="H4" s="62"/>
      <c r="I4" s="61"/>
      <c r="J4" s="62"/>
    </row>
    <row r="5" spans="1:10" s="7" customFormat="1" ht="12.95" customHeight="1" x14ac:dyDescent="0.25">
      <c r="A5" s="9"/>
      <c r="B5" s="9"/>
      <c r="C5" s="63">
        <v>2019</v>
      </c>
      <c r="D5" s="64">
        <v>2020</v>
      </c>
      <c r="E5" s="65">
        <v>2019</v>
      </c>
      <c r="F5" s="64">
        <v>2020</v>
      </c>
      <c r="G5" s="65">
        <v>2019</v>
      </c>
      <c r="H5" s="64">
        <v>2020</v>
      </c>
      <c r="I5" s="65">
        <v>2019</v>
      </c>
      <c r="J5" s="64">
        <v>2020</v>
      </c>
    </row>
    <row r="6" spans="1:10" s="8" customFormat="1" ht="12.95" customHeight="1" x14ac:dyDescent="0.25">
      <c r="A6" s="66" t="s">
        <v>41</v>
      </c>
      <c r="B6" s="67"/>
      <c r="C6" s="68"/>
      <c r="D6" s="68"/>
      <c r="E6" s="68"/>
      <c r="F6" s="68"/>
      <c r="G6" s="68"/>
      <c r="H6" s="68"/>
      <c r="I6" s="68"/>
      <c r="J6" s="68"/>
    </row>
    <row r="7" spans="1:10" s="8" customFormat="1" ht="12.95" customHeight="1" x14ac:dyDescent="0.25">
      <c r="A7" s="69">
        <v>8</v>
      </c>
      <c r="B7" s="69" t="s">
        <v>52</v>
      </c>
      <c r="C7" s="73">
        <v>46.8</v>
      </c>
      <c r="D7" s="73">
        <v>47.5</v>
      </c>
      <c r="E7" s="73">
        <v>20.7</v>
      </c>
      <c r="F7" s="73">
        <v>20.100000000000001</v>
      </c>
      <c r="G7" s="73">
        <v>19.600000000000001</v>
      </c>
      <c r="H7" s="73">
        <v>18.8</v>
      </c>
      <c r="I7" s="73">
        <v>93.7</v>
      </c>
      <c r="J7" s="73">
        <v>92.9</v>
      </c>
    </row>
    <row r="8" spans="1:10" s="7" customFormat="1" ht="12.95" customHeight="1" x14ac:dyDescent="0.25">
      <c r="A8" s="69">
        <v>10</v>
      </c>
      <c r="B8" s="69" t="s">
        <v>90</v>
      </c>
      <c r="C8" s="73">
        <v>58.9</v>
      </c>
      <c r="D8" s="73">
        <v>61.1</v>
      </c>
      <c r="E8" s="73">
        <v>16.600000000000001</v>
      </c>
      <c r="F8" s="73">
        <v>15.200000000000001</v>
      </c>
      <c r="G8" s="73">
        <v>17</v>
      </c>
      <c r="H8" s="73">
        <v>16.100000000000001</v>
      </c>
      <c r="I8" s="73">
        <v>96.6</v>
      </c>
      <c r="J8" s="73">
        <v>97.1</v>
      </c>
    </row>
    <row r="9" spans="1:10" s="7" customFormat="1" ht="12.95" customHeight="1" x14ac:dyDescent="0.25">
      <c r="A9" s="69">
        <v>11</v>
      </c>
      <c r="B9" s="69" t="s">
        <v>91</v>
      </c>
      <c r="C9" s="73">
        <v>42.1</v>
      </c>
      <c r="D9" s="73">
        <v>42.3</v>
      </c>
      <c r="E9" s="73">
        <v>23.599999999999998</v>
      </c>
      <c r="F9" s="73">
        <v>23.599999999999998</v>
      </c>
      <c r="G9" s="73">
        <v>24.5</v>
      </c>
      <c r="H9" s="73">
        <v>23.7</v>
      </c>
      <c r="I9" s="73">
        <v>97.8</v>
      </c>
      <c r="J9" s="73">
        <v>97.7</v>
      </c>
    </row>
    <row r="10" spans="1:10" s="7" customFormat="1" ht="12.95" customHeight="1" x14ac:dyDescent="0.25">
      <c r="A10" s="69">
        <v>13</v>
      </c>
      <c r="B10" s="69" t="s">
        <v>54</v>
      </c>
      <c r="C10" s="73">
        <v>41.1</v>
      </c>
      <c r="D10" s="73">
        <v>39.4</v>
      </c>
      <c r="E10" s="73">
        <v>37.5</v>
      </c>
      <c r="F10" s="73">
        <v>38.199999999999996</v>
      </c>
      <c r="G10" s="73">
        <v>13.7</v>
      </c>
      <c r="H10" s="73">
        <v>13.7</v>
      </c>
      <c r="I10" s="73">
        <v>94.2</v>
      </c>
      <c r="J10" s="73">
        <v>92.9</v>
      </c>
    </row>
    <row r="11" spans="1:10" s="7" customFormat="1" ht="12.95" customHeight="1" x14ac:dyDescent="0.25">
      <c r="A11" s="69">
        <v>14</v>
      </c>
      <c r="B11" s="69" t="s">
        <v>92</v>
      </c>
      <c r="C11" s="73">
        <v>51.7</v>
      </c>
      <c r="D11" s="73">
        <v>47.9</v>
      </c>
      <c r="E11" s="73">
        <v>21.2</v>
      </c>
      <c r="F11" s="73">
        <v>22.4</v>
      </c>
      <c r="G11" s="73">
        <v>20.9</v>
      </c>
      <c r="H11" s="73">
        <v>22.9</v>
      </c>
      <c r="I11" s="73">
        <v>96.4</v>
      </c>
      <c r="J11" s="73">
        <v>95.7</v>
      </c>
    </row>
    <row r="12" spans="1:10" s="7" customFormat="1" ht="12.95" customHeight="1" x14ac:dyDescent="0.25">
      <c r="A12" s="69">
        <v>16</v>
      </c>
      <c r="B12" s="69" t="s">
        <v>93</v>
      </c>
      <c r="C12" s="73">
        <v>54</v>
      </c>
      <c r="D12" s="73">
        <v>52</v>
      </c>
      <c r="E12" s="73">
        <v>26.4</v>
      </c>
      <c r="F12" s="73">
        <v>27.1</v>
      </c>
      <c r="G12" s="73">
        <v>10.6</v>
      </c>
      <c r="H12" s="73">
        <v>11</v>
      </c>
      <c r="I12" s="73">
        <v>96.5</v>
      </c>
      <c r="J12" s="73">
        <v>96.7</v>
      </c>
    </row>
    <row r="13" spans="1:10" s="7" customFormat="1" ht="12.95" customHeight="1" x14ac:dyDescent="0.25">
      <c r="A13" s="69">
        <v>17</v>
      </c>
      <c r="B13" s="69" t="s">
        <v>58</v>
      </c>
      <c r="C13" s="73">
        <v>51.9</v>
      </c>
      <c r="D13" s="73">
        <v>49.2</v>
      </c>
      <c r="E13" s="73">
        <v>24.2</v>
      </c>
      <c r="F13" s="73">
        <v>25.2</v>
      </c>
      <c r="G13" s="73">
        <v>15.5</v>
      </c>
      <c r="H13" s="73">
        <v>16.600000000000001</v>
      </c>
      <c r="I13" s="73">
        <v>94.9</v>
      </c>
      <c r="J13" s="73">
        <v>90.3</v>
      </c>
    </row>
    <row r="14" spans="1:10" s="7" customFormat="1" ht="12.95" customHeight="1" x14ac:dyDescent="0.25">
      <c r="A14" s="69">
        <v>18</v>
      </c>
      <c r="B14" s="69" t="s">
        <v>94</v>
      </c>
      <c r="C14" s="73">
        <v>45.6</v>
      </c>
      <c r="D14" s="73">
        <v>44.9</v>
      </c>
      <c r="E14" s="73">
        <v>33.4</v>
      </c>
      <c r="F14" s="73">
        <v>32.5</v>
      </c>
      <c r="G14" s="73">
        <v>13.7</v>
      </c>
      <c r="H14" s="73">
        <v>13.8</v>
      </c>
      <c r="I14" s="73">
        <v>94.1</v>
      </c>
      <c r="J14" s="73">
        <v>96</v>
      </c>
    </row>
    <row r="15" spans="1:10" s="7" customFormat="1" ht="12.95" customHeight="1" x14ac:dyDescent="0.25">
      <c r="A15" s="69">
        <v>20</v>
      </c>
      <c r="B15" s="69" t="s">
        <v>60</v>
      </c>
      <c r="C15" s="73">
        <v>57.8</v>
      </c>
      <c r="D15" s="73">
        <v>56.1</v>
      </c>
      <c r="E15" s="73">
        <v>14.200000000000001</v>
      </c>
      <c r="F15" s="73">
        <v>12.7</v>
      </c>
      <c r="G15" s="73">
        <v>18.7</v>
      </c>
      <c r="H15" s="73">
        <v>19.7</v>
      </c>
      <c r="I15" s="73">
        <v>90.8</v>
      </c>
      <c r="J15" s="73">
        <v>91.7</v>
      </c>
    </row>
    <row r="16" spans="1:10" s="7" customFormat="1" ht="12.95" customHeight="1" x14ac:dyDescent="0.25">
      <c r="A16" s="69">
        <v>21</v>
      </c>
      <c r="B16" s="69" t="s">
        <v>95</v>
      </c>
      <c r="C16" s="73">
        <v>40.6</v>
      </c>
      <c r="D16" s="73">
        <v>41</v>
      </c>
      <c r="E16" s="73">
        <v>7.3000000000000007</v>
      </c>
      <c r="F16" s="73">
        <v>7.8000000000000007</v>
      </c>
      <c r="G16" s="73">
        <v>24.8</v>
      </c>
      <c r="H16" s="73">
        <v>24.5</v>
      </c>
      <c r="I16" s="73">
        <v>73.900000000000006</v>
      </c>
      <c r="J16" s="73">
        <v>60.9</v>
      </c>
    </row>
    <row r="17" spans="1:10" s="7" customFormat="1" ht="12.95" customHeight="1" x14ac:dyDescent="0.25">
      <c r="A17" s="69">
        <v>22</v>
      </c>
      <c r="B17" s="69" t="s">
        <v>6</v>
      </c>
      <c r="C17" s="73">
        <v>48.4</v>
      </c>
      <c r="D17" s="73">
        <v>47</v>
      </c>
      <c r="E17" s="73">
        <v>27.4</v>
      </c>
      <c r="F17" s="73">
        <v>28.299999999999997</v>
      </c>
      <c r="G17" s="73">
        <v>14.4</v>
      </c>
      <c r="H17" s="73">
        <v>14.4</v>
      </c>
      <c r="I17" s="73">
        <v>93.2</v>
      </c>
      <c r="J17" s="73">
        <v>93.6</v>
      </c>
    </row>
    <row r="18" spans="1:10" s="7" customFormat="1" ht="12.95" customHeight="1" x14ac:dyDescent="0.25">
      <c r="A18" s="69">
        <v>23</v>
      </c>
      <c r="B18" s="69" t="s">
        <v>96</v>
      </c>
      <c r="C18" s="73">
        <v>47.1</v>
      </c>
      <c r="D18" s="73">
        <v>44.3</v>
      </c>
      <c r="E18" s="73">
        <v>26.900000000000002</v>
      </c>
      <c r="F18" s="73">
        <v>26.9</v>
      </c>
      <c r="G18" s="73">
        <v>15.8</v>
      </c>
      <c r="H18" s="73">
        <v>16.2</v>
      </c>
      <c r="I18" s="73">
        <v>94.2</v>
      </c>
      <c r="J18" s="73">
        <v>94.2</v>
      </c>
    </row>
    <row r="19" spans="1:10" s="7" customFormat="1" ht="12.95" customHeight="1" x14ac:dyDescent="0.25">
      <c r="A19" s="69">
        <v>24</v>
      </c>
      <c r="B19" s="69" t="s">
        <v>62</v>
      </c>
      <c r="C19" s="73">
        <v>59.7</v>
      </c>
      <c r="D19" s="73">
        <v>56.5</v>
      </c>
      <c r="E19" s="73">
        <v>20.100000000000001</v>
      </c>
      <c r="F19" s="73">
        <v>21.7</v>
      </c>
      <c r="G19" s="73">
        <v>11.8</v>
      </c>
      <c r="H19" s="73">
        <v>12.3</v>
      </c>
      <c r="I19" s="73">
        <v>96.7</v>
      </c>
      <c r="J19" s="73">
        <v>94.8</v>
      </c>
    </row>
    <row r="20" spans="1:10" s="7" customFormat="1" ht="12.95" customHeight="1" x14ac:dyDescent="0.25">
      <c r="A20" s="69">
        <v>25</v>
      </c>
      <c r="B20" s="69" t="s">
        <v>20</v>
      </c>
      <c r="C20" s="73">
        <v>41.7</v>
      </c>
      <c r="D20" s="73">
        <v>40.700000000000003</v>
      </c>
      <c r="E20" s="73">
        <v>34</v>
      </c>
      <c r="F20" s="73">
        <v>35.700000000000003</v>
      </c>
      <c r="G20" s="73">
        <v>13.1</v>
      </c>
      <c r="H20" s="73">
        <v>13.2</v>
      </c>
      <c r="I20" s="73">
        <v>93.6</v>
      </c>
      <c r="J20" s="73">
        <v>95.3</v>
      </c>
    </row>
    <row r="21" spans="1:10" s="7" customFormat="1" ht="12.95" customHeight="1" x14ac:dyDescent="0.25">
      <c r="A21" s="69">
        <v>26</v>
      </c>
      <c r="B21" s="69" t="s">
        <v>97</v>
      </c>
      <c r="C21" s="73">
        <v>52.2</v>
      </c>
      <c r="D21" s="73">
        <v>49.3</v>
      </c>
      <c r="E21" s="73">
        <v>18.899999999999999</v>
      </c>
      <c r="F21" s="73">
        <v>19.5</v>
      </c>
      <c r="G21" s="73">
        <v>19</v>
      </c>
      <c r="H21" s="73">
        <v>18.7</v>
      </c>
      <c r="I21" s="73">
        <v>94.7</v>
      </c>
      <c r="J21" s="73">
        <v>94.9</v>
      </c>
    </row>
    <row r="22" spans="1:10" s="7" customFormat="1" ht="12.95" customHeight="1" x14ac:dyDescent="0.25">
      <c r="A22" s="69">
        <v>27</v>
      </c>
      <c r="B22" s="69" t="s">
        <v>98</v>
      </c>
      <c r="C22" s="73">
        <v>70.5</v>
      </c>
      <c r="D22" s="73">
        <v>68.7</v>
      </c>
      <c r="E22" s="73">
        <v>14.3</v>
      </c>
      <c r="F22" s="73">
        <v>14.7</v>
      </c>
      <c r="G22" s="73">
        <v>11.1</v>
      </c>
      <c r="H22" s="73">
        <v>10.4</v>
      </c>
      <c r="I22" s="73">
        <v>95.1</v>
      </c>
      <c r="J22" s="73">
        <v>93.8</v>
      </c>
    </row>
    <row r="23" spans="1:10" s="7" customFormat="1" ht="12.95" customHeight="1" x14ac:dyDescent="0.25">
      <c r="A23" s="69">
        <v>28</v>
      </c>
      <c r="B23" s="69" t="s">
        <v>1</v>
      </c>
      <c r="C23" s="73">
        <v>51.8</v>
      </c>
      <c r="D23" s="73">
        <v>49.9</v>
      </c>
      <c r="E23" s="73">
        <v>27.3</v>
      </c>
      <c r="F23" s="73">
        <v>28.799999999999997</v>
      </c>
      <c r="G23" s="73">
        <v>13.2</v>
      </c>
      <c r="H23" s="73">
        <v>14</v>
      </c>
      <c r="I23" s="73">
        <v>92.6</v>
      </c>
      <c r="J23" s="73">
        <v>92.5</v>
      </c>
    </row>
    <row r="24" spans="1:10" s="8" customFormat="1" ht="12.95" customHeight="1" x14ac:dyDescent="0.25">
      <c r="A24" s="69">
        <v>29</v>
      </c>
      <c r="B24" s="69" t="s">
        <v>67</v>
      </c>
      <c r="C24" s="73">
        <v>56.9</v>
      </c>
      <c r="D24" s="73">
        <v>57.7</v>
      </c>
      <c r="E24" s="73">
        <v>21.1</v>
      </c>
      <c r="F24" s="73">
        <v>22.1</v>
      </c>
      <c r="G24" s="73">
        <v>13.8</v>
      </c>
      <c r="H24" s="73">
        <v>11.8</v>
      </c>
      <c r="I24" s="73">
        <v>96.5</v>
      </c>
      <c r="J24" s="73">
        <v>98.1</v>
      </c>
    </row>
    <row r="25" spans="1:10" s="7" customFormat="1" ht="12.95" customHeight="1" x14ac:dyDescent="0.25">
      <c r="A25" s="69">
        <v>30</v>
      </c>
      <c r="B25" s="69" t="s">
        <v>68</v>
      </c>
      <c r="C25" s="73">
        <v>62.7</v>
      </c>
      <c r="D25" s="73">
        <v>65.5</v>
      </c>
      <c r="E25" s="73">
        <v>20.3</v>
      </c>
      <c r="F25" s="73">
        <v>17.600000000000001</v>
      </c>
      <c r="G25" s="73">
        <v>8.5</v>
      </c>
      <c r="H25" s="73">
        <v>8.6</v>
      </c>
      <c r="I25" s="73">
        <v>94.3</v>
      </c>
      <c r="J25" s="73">
        <v>94.1</v>
      </c>
    </row>
    <row r="26" spans="1:10" s="7" customFormat="1" ht="12.95" customHeight="1" x14ac:dyDescent="0.25">
      <c r="A26" s="69">
        <v>31</v>
      </c>
      <c r="B26" s="69" t="s">
        <v>99</v>
      </c>
      <c r="C26" s="73">
        <v>47.8</v>
      </c>
      <c r="D26" s="73">
        <v>48.5</v>
      </c>
      <c r="E26" s="73">
        <v>31.599999999999998</v>
      </c>
      <c r="F26" s="73">
        <v>32.299999999999997</v>
      </c>
      <c r="G26" s="73">
        <v>13.2</v>
      </c>
      <c r="H26" s="73">
        <v>12.1</v>
      </c>
      <c r="I26" s="73">
        <v>97</v>
      </c>
      <c r="J26" s="73">
        <v>97.2</v>
      </c>
    </row>
    <row r="27" spans="1:10" s="7" customFormat="1" ht="12.95" customHeight="1" x14ac:dyDescent="0.25">
      <c r="A27" s="69">
        <v>32</v>
      </c>
      <c r="B27" s="69" t="s">
        <v>100</v>
      </c>
      <c r="C27" s="73">
        <v>44.9</v>
      </c>
      <c r="D27" s="73">
        <v>43.3</v>
      </c>
      <c r="E27" s="73">
        <v>22.3</v>
      </c>
      <c r="F27" s="73">
        <v>20</v>
      </c>
      <c r="G27" s="73">
        <v>20.8</v>
      </c>
      <c r="H27" s="73">
        <v>19.3</v>
      </c>
      <c r="I27" s="73">
        <v>96.4</v>
      </c>
      <c r="J27" s="73">
        <v>96.2</v>
      </c>
    </row>
    <row r="28" spans="1:10" s="7" customFormat="1" ht="12.95" customHeight="1" x14ac:dyDescent="0.25">
      <c r="A28" s="69">
        <v>33</v>
      </c>
      <c r="B28" s="69" t="s">
        <v>137</v>
      </c>
      <c r="C28" s="73">
        <v>61</v>
      </c>
      <c r="D28" s="73">
        <v>57.4</v>
      </c>
      <c r="E28" s="73">
        <v>22.5</v>
      </c>
      <c r="F28" s="73">
        <v>23.4</v>
      </c>
      <c r="G28" s="73">
        <v>7.8</v>
      </c>
      <c r="H28" s="73">
        <v>10.199999999999999</v>
      </c>
      <c r="I28" s="73">
        <v>98.2</v>
      </c>
      <c r="J28" s="73">
        <v>93.2</v>
      </c>
    </row>
    <row r="29" spans="1:10" s="7" customFormat="1" ht="12.95" customHeight="1" x14ac:dyDescent="0.25">
      <c r="A29" s="69">
        <v>35</v>
      </c>
      <c r="B29" s="69" t="s">
        <v>39</v>
      </c>
      <c r="C29" s="73">
        <v>78.3</v>
      </c>
      <c r="D29" s="73">
        <v>76.400000000000006</v>
      </c>
      <c r="E29" s="73">
        <v>6.9</v>
      </c>
      <c r="F29" s="73">
        <v>7.8999999999999995</v>
      </c>
      <c r="G29" s="73">
        <v>4.5</v>
      </c>
      <c r="H29" s="73">
        <v>5.3</v>
      </c>
      <c r="I29" s="73">
        <v>92.7</v>
      </c>
      <c r="J29" s="73">
        <v>92.7</v>
      </c>
    </row>
    <row r="30" spans="1:10" s="7" customFormat="1" ht="12.95" customHeight="1" x14ac:dyDescent="0.25">
      <c r="A30" s="69">
        <v>36</v>
      </c>
      <c r="B30" s="69" t="s">
        <v>102</v>
      </c>
      <c r="C30" s="73">
        <v>41.7</v>
      </c>
      <c r="D30" s="73">
        <v>43.1</v>
      </c>
      <c r="E30" s="73">
        <v>23.1</v>
      </c>
      <c r="F30" s="73">
        <v>24</v>
      </c>
      <c r="G30" s="73">
        <v>17.3</v>
      </c>
      <c r="H30" s="73">
        <v>17.8</v>
      </c>
      <c r="I30" s="73">
        <v>90.8</v>
      </c>
      <c r="J30" s="73">
        <v>92.5</v>
      </c>
    </row>
    <row r="31" spans="1:10" s="7" customFormat="1" ht="12.95" customHeight="1" x14ac:dyDescent="0.25">
      <c r="A31" s="69">
        <v>37</v>
      </c>
      <c r="B31" s="69" t="s">
        <v>103</v>
      </c>
      <c r="C31" s="73">
        <v>20.7</v>
      </c>
      <c r="D31" s="73">
        <v>20.399999999999999</v>
      </c>
      <c r="E31" s="73">
        <v>40.799999999999997</v>
      </c>
      <c r="F31" s="73">
        <v>42.1</v>
      </c>
      <c r="G31" s="73">
        <v>19.399999999999999</v>
      </c>
      <c r="H31" s="73">
        <v>19.100000000000001</v>
      </c>
      <c r="I31" s="73">
        <v>95.5</v>
      </c>
      <c r="J31" s="73">
        <v>95.9</v>
      </c>
    </row>
    <row r="32" spans="1:10" s="7" customFormat="1" ht="12.95" customHeight="1" x14ac:dyDescent="0.25">
      <c r="A32" s="69">
        <v>38</v>
      </c>
      <c r="B32" s="69" t="s">
        <v>104</v>
      </c>
      <c r="C32" s="73">
        <v>49.7</v>
      </c>
      <c r="D32" s="73">
        <v>50.2</v>
      </c>
      <c r="E32" s="73">
        <v>19.2</v>
      </c>
      <c r="F32" s="73">
        <v>19.3</v>
      </c>
      <c r="G32" s="73">
        <v>17</v>
      </c>
      <c r="H32" s="73">
        <v>16.8</v>
      </c>
      <c r="I32" s="73">
        <v>95.1</v>
      </c>
      <c r="J32" s="73">
        <v>95.2</v>
      </c>
    </row>
    <row r="33" spans="1:10" s="7" customFormat="1" ht="12.95" customHeight="1" x14ac:dyDescent="0.25">
      <c r="A33" s="69">
        <v>41</v>
      </c>
      <c r="B33" s="69" t="s">
        <v>105</v>
      </c>
      <c r="C33" s="73">
        <v>61.1</v>
      </c>
      <c r="D33" s="73">
        <v>60.2</v>
      </c>
      <c r="E33" s="73">
        <v>24.299999999999997</v>
      </c>
      <c r="F33" s="73">
        <v>25.4</v>
      </c>
      <c r="G33" s="73">
        <v>7.1</v>
      </c>
      <c r="H33" s="73">
        <v>7</v>
      </c>
      <c r="I33" s="73">
        <v>96.2</v>
      </c>
      <c r="J33" s="73">
        <v>96.3</v>
      </c>
    </row>
    <row r="34" spans="1:10" s="7" customFormat="1" ht="12.95" customHeight="1" x14ac:dyDescent="0.25">
      <c r="A34" s="69">
        <v>42</v>
      </c>
      <c r="B34" s="69" t="s">
        <v>106</v>
      </c>
      <c r="C34" s="73">
        <v>36.299999999999997</v>
      </c>
      <c r="D34" s="73">
        <v>36.200000000000003</v>
      </c>
      <c r="E34" s="73">
        <v>38.799999999999997</v>
      </c>
      <c r="F34" s="73">
        <v>39.800000000000004</v>
      </c>
      <c r="G34" s="73">
        <v>12.5</v>
      </c>
      <c r="H34" s="73">
        <v>11.8</v>
      </c>
      <c r="I34" s="73">
        <v>94.1</v>
      </c>
      <c r="J34" s="73">
        <v>94.5</v>
      </c>
    </row>
    <row r="35" spans="1:10" s="7" customFormat="1" ht="12.95" customHeight="1" x14ac:dyDescent="0.25">
      <c r="A35" s="69">
        <v>43</v>
      </c>
      <c r="B35" s="69" t="s">
        <v>107</v>
      </c>
      <c r="C35" s="73">
        <v>43.7</v>
      </c>
      <c r="D35" s="73">
        <v>45.4</v>
      </c>
      <c r="E35" s="73">
        <v>36.700000000000003</v>
      </c>
      <c r="F35" s="73">
        <v>38</v>
      </c>
      <c r="G35" s="73">
        <v>8.9</v>
      </c>
      <c r="H35" s="73">
        <v>9.1999999999999993</v>
      </c>
      <c r="I35" s="73">
        <v>97.4</v>
      </c>
      <c r="J35" s="73">
        <v>97.3</v>
      </c>
    </row>
    <row r="36" spans="1:10" s="8" customFormat="1" ht="12.95" customHeight="1" x14ac:dyDescent="0.25">
      <c r="A36" s="66" t="s">
        <v>40</v>
      </c>
      <c r="B36" s="67"/>
      <c r="C36" s="68"/>
      <c r="D36" s="68"/>
      <c r="E36" s="68"/>
      <c r="F36" s="68"/>
      <c r="G36" s="68"/>
      <c r="H36" s="68"/>
      <c r="I36" s="68"/>
      <c r="J36" s="68"/>
    </row>
    <row r="37" spans="1:10" s="7" customFormat="1" ht="12.95" customHeight="1" x14ac:dyDescent="0.25">
      <c r="A37" s="69">
        <v>45</v>
      </c>
      <c r="B37" s="69" t="s">
        <v>109</v>
      </c>
      <c r="C37" s="73">
        <v>83.6</v>
      </c>
      <c r="D37" s="73">
        <v>83.3</v>
      </c>
      <c r="E37" s="73">
        <v>5.3</v>
      </c>
      <c r="F37" s="73">
        <v>6</v>
      </c>
      <c r="G37" s="73">
        <v>7.7</v>
      </c>
      <c r="H37" s="73">
        <v>7.1</v>
      </c>
      <c r="I37" s="73">
        <v>96.7</v>
      </c>
      <c r="J37" s="73">
        <v>98.1</v>
      </c>
    </row>
    <row r="38" spans="1:10" s="7" customFormat="1" ht="12.95" customHeight="1" x14ac:dyDescent="0.25">
      <c r="A38" s="69">
        <v>46</v>
      </c>
      <c r="B38" s="69" t="s">
        <v>110</v>
      </c>
      <c r="C38" s="73">
        <v>87.9</v>
      </c>
      <c r="D38" s="73">
        <v>87</v>
      </c>
      <c r="E38" s="73">
        <v>1.4</v>
      </c>
      <c r="F38" s="73">
        <v>1.9000000000000001</v>
      </c>
      <c r="G38" s="73">
        <v>4.8</v>
      </c>
      <c r="H38" s="73">
        <v>5.4</v>
      </c>
      <c r="I38" s="73">
        <v>93.9</v>
      </c>
      <c r="J38" s="73">
        <v>96</v>
      </c>
    </row>
    <row r="39" spans="1:10" s="7" customFormat="1" ht="12.95" customHeight="1" x14ac:dyDescent="0.25">
      <c r="A39" s="69">
        <v>47</v>
      </c>
      <c r="B39" s="69" t="s">
        <v>111</v>
      </c>
      <c r="C39" s="73">
        <v>63.8</v>
      </c>
      <c r="D39" s="73">
        <v>65</v>
      </c>
      <c r="E39" s="73">
        <v>16.7</v>
      </c>
      <c r="F39" s="73">
        <v>15.899999999999999</v>
      </c>
      <c r="G39" s="73">
        <v>13.3</v>
      </c>
      <c r="H39" s="73">
        <v>12.4</v>
      </c>
      <c r="I39" s="73">
        <v>95.6</v>
      </c>
      <c r="J39" s="73">
        <v>95.7</v>
      </c>
    </row>
    <row r="40" spans="1:10" s="7" customFormat="1" ht="12.95" customHeight="1" x14ac:dyDescent="0.25">
      <c r="A40" s="69">
        <v>49</v>
      </c>
      <c r="B40" s="69" t="s">
        <v>112</v>
      </c>
      <c r="C40" s="73">
        <v>24.5</v>
      </c>
      <c r="D40" s="73">
        <v>23.5</v>
      </c>
      <c r="E40" s="73">
        <v>33.9</v>
      </c>
      <c r="F40" s="73">
        <v>34.200000000000003</v>
      </c>
      <c r="G40" s="73">
        <v>16.3</v>
      </c>
      <c r="H40" s="73">
        <v>16.899999999999999</v>
      </c>
      <c r="I40" s="73">
        <v>61.9</v>
      </c>
      <c r="J40" s="73">
        <v>57.1</v>
      </c>
    </row>
    <row r="41" spans="1:10" s="7" customFormat="1" ht="12.95" customHeight="1" x14ac:dyDescent="0.25">
      <c r="A41" s="69">
        <v>52</v>
      </c>
      <c r="B41" s="69" t="s">
        <v>113</v>
      </c>
      <c r="C41" s="73">
        <v>48</v>
      </c>
      <c r="D41" s="73">
        <v>47.8</v>
      </c>
      <c r="E41" s="73">
        <v>25.8</v>
      </c>
      <c r="F41" s="73">
        <v>25</v>
      </c>
      <c r="G41" s="73">
        <v>14</v>
      </c>
      <c r="H41" s="73">
        <v>14.8</v>
      </c>
      <c r="I41" s="73">
        <v>91.3</v>
      </c>
      <c r="J41" s="73">
        <v>90.7</v>
      </c>
    </row>
    <row r="42" spans="1:10" s="7" customFormat="1" ht="12.95" customHeight="1" x14ac:dyDescent="0.25">
      <c r="A42" s="69">
        <v>55</v>
      </c>
      <c r="B42" s="69" t="s">
        <v>114</v>
      </c>
      <c r="C42" s="73">
        <v>17.100000000000001</v>
      </c>
      <c r="D42" s="73">
        <v>14.3</v>
      </c>
      <c r="E42" s="73">
        <v>39.700000000000003</v>
      </c>
      <c r="F42" s="73">
        <v>38.200000000000003</v>
      </c>
      <c r="G42" s="73">
        <v>28.1</v>
      </c>
      <c r="H42" s="73">
        <v>27.6</v>
      </c>
      <c r="I42" s="73">
        <v>86.2</v>
      </c>
      <c r="J42" s="73">
        <v>79.8</v>
      </c>
    </row>
    <row r="43" spans="1:10" s="7" customFormat="1" ht="12.95" customHeight="1" x14ac:dyDescent="0.25">
      <c r="A43" s="69">
        <v>56</v>
      </c>
      <c r="B43" s="69" t="s">
        <v>115</v>
      </c>
      <c r="C43" s="73">
        <v>33.200000000000003</v>
      </c>
      <c r="D43" s="73">
        <v>24.5</v>
      </c>
      <c r="E43" s="73">
        <v>38.700000000000003</v>
      </c>
      <c r="F43" s="73">
        <v>41.7</v>
      </c>
      <c r="G43" s="73">
        <v>22.6</v>
      </c>
      <c r="H43" s="73">
        <v>25.2</v>
      </c>
      <c r="I43" s="73">
        <v>90.2</v>
      </c>
      <c r="J43" s="73">
        <v>86.4</v>
      </c>
    </row>
    <row r="44" spans="1:10" s="7" customFormat="1" ht="12.95" customHeight="1" x14ac:dyDescent="0.25">
      <c r="A44" s="69">
        <v>58</v>
      </c>
      <c r="B44" s="69" t="s">
        <v>116</v>
      </c>
      <c r="C44" s="73">
        <v>22.6</v>
      </c>
      <c r="D44" s="73">
        <v>21.7</v>
      </c>
      <c r="E44" s="73">
        <v>30.3</v>
      </c>
      <c r="F44" s="73">
        <v>30.6</v>
      </c>
      <c r="G44" s="73">
        <v>33</v>
      </c>
      <c r="H44" s="73">
        <v>33.1</v>
      </c>
      <c r="I44" s="73">
        <v>70</v>
      </c>
      <c r="J44" s="73">
        <v>72.599999999999994</v>
      </c>
    </row>
    <row r="45" spans="1:10" s="7" customFormat="1" ht="12.95" customHeight="1" x14ac:dyDescent="0.25">
      <c r="A45" s="69">
        <v>59</v>
      </c>
      <c r="B45" s="69" t="s">
        <v>138</v>
      </c>
      <c r="C45" s="73">
        <v>48.1</v>
      </c>
      <c r="D45" s="73">
        <v>36.5</v>
      </c>
      <c r="E45" s="73">
        <v>19.600000000000001</v>
      </c>
      <c r="F45" s="73">
        <v>21.2</v>
      </c>
      <c r="G45" s="73">
        <v>23.5</v>
      </c>
      <c r="H45" s="73">
        <v>24.2</v>
      </c>
      <c r="I45" s="73">
        <v>91.5</v>
      </c>
      <c r="J45" s="73">
        <v>83.3</v>
      </c>
    </row>
    <row r="46" spans="1:10" s="7" customFormat="1" ht="12.95" customHeight="1" x14ac:dyDescent="0.25">
      <c r="A46" s="69">
        <v>61</v>
      </c>
      <c r="B46" s="69" t="s">
        <v>139</v>
      </c>
      <c r="C46" s="73">
        <v>41.4</v>
      </c>
      <c r="D46" s="73">
        <v>37.9</v>
      </c>
      <c r="E46" s="73">
        <v>20.5</v>
      </c>
      <c r="F46" s="73">
        <v>21</v>
      </c>
      <c r="G46" s="73">
        <v>17</v>
      </c>
      <c r="H46" s="73">
        <v>16.7</v>
      </c>
      <c r="I46" s="73">
        <v>95.8</v>
      </c>
      <c r="J46" s="73">
        <v>96.8</v>
      </c>
    </row>
    <row r="47" spans="1:10" s="7" customFormat="1" ht="12.95" customHeight="1" x14ac:dyDescent="0.25">
      <c r="A47" s="69">
        <v>62</v>
      </c>
      <c r="B47" s="69" t="s">
        <v>117</v>
      </c>
      <c r="C47" s="73">
        <v>42.3</v>
      </c>
      <c r="D47" s="73">
        <v>43.5</v>
      </c>
      <c r="E47" s="73">
        <v>34.4</v>
      </c>
      <c r="F47" s="73">
        <v>34.1</v>
      </c>
      <c r="G47" s="73">
        <v>12.4</v>
      </c>
      <c r="H47" s="73">
        <v>11.9</v>
      </c>
      <c r="I47" s="73">
        <v>84.2</v>
      </c>
      <c r="J47" s="73">
        <v>89.2</v>
      </c>
    </row>
    <row r="48" spans="1:10" s="7" customFormat="1" ht="12.95" customHeight="1" x14ac:dyDescent="0.25">
      <c r="A48" s="69">
        <v>68</v>
      </c>
      <c r="B48" s="69" t="s">
        <v>78</v>
      </c>
      <c r="C48" s="73">
        <v>9.8000000000000007</v>
      </c>
      <c r="D48" s="73">
        <v>8.5</v>
      </c>
      <c r="E48" s="73">
        <v>38.5</v>
      </c>
      <c r="F48" s="73">
        <v>38.900000000000006</v>
      </c>
      <c r="G48" s="73">
        <v>23.2</v>
      </c>
      <c r="H48" s="73">
        <v>22.6</v>
      </c>
      <c r="I48" s="73">
        <v>90</v>
      </c>
      <c r="J48" s="73">
        <v>89.9</v>
      </c>
    </row>
    <row r="49" spans="1:10" s="7" customFormat="1" ht="12.95" customHeight="1" x14ac:dyDescent="0.25">
      <c r="A49" s="69">
        <v>69</v>
      </c>
      <c r="B49" s="69" t="s">
        <v>118</v>
      </c>
      <c r="C49" s="73">
        <v>12.9</v>
      </c>
      <c r="D49" s="73">
        <v>12.5</v>
      </c>
      <c r="E49" s="73">
        <v>60.300000000000004</v>
      </c>
      <c r="F49" s="73">
        <v>63.4</v>
      </c>
      <c r="G49" s="73">
        <v>18.600000000000001</v>
      </c>
      <c r="H49" s="73">
        <v>17.100000000000001</v>
      </c>
      <c r="I49" s="73">
        <v>97.2</v>
      </c>
      <c r="J49" s="73">
        <v>97.5</v>
      </c>
    </row>
    <row r="50" spans="1:10" s="7" customFormat="1" ht="12.95" customHeight="1" x14ac:dyDescent="0.25">
      <c r="A50" s="69">
        <v>70</v>
      </c>
      <c r="B50" s="69" t="s">
        <v>119</v>
      </c>
      <c r="C50" s="73">
        <v>38.200000000000003</v>
      </c>
      <c r="D50" s="73">
        <v>37.9</v>
      </c>
      <c r="E50" s="73">
        <v>7.3000000000000007</v>
      </c>
      <c r="F50" s="73">
        <v>7.6999999999999993</v>
      </c>
      <c r="G50" s="73">
        <v>24.4</v>
      </c>
      <c r="H50" s="73">
        <v>26.4</v>
      </c>
      <c r="I50" s="73">
        <v>63.1</v>
      </c>
      <c r="J50" s="73">
        <v>60.7</v>
      </c>
    </row>
    <row r="51" spans="1:10" s="7" customFormat="1" ht="12.95" customHeight="1" x14ac:dyDescent="0.25">
      <c r="A51" s="69">
        <v>71</v>
      </c>
      <c r="B51" s="69" t="s">
        <v>120</v>
      </c>
      <c r="C51" s="73">
        <v>40.700000000000003</v>
      </c>
      <c r="D51" s="73">
        <v>36.799999999999997</v>
      </c>
      <c r="E51" s="73">
        <v>36.6</v>
      </c>
      <c r="F51" s="73">
        <v>40.300000000000004</v>
      </c>
      <c r="G51" s="73">
        <v>8.8000000000000007</v>
      </c>
      <c r="H51" s="73">
        <v>9.8000000000000007</v>
      </c>
      <c r="I51" s="73">
        <v>96.1</v>
      </c>
      <c r="J51" s="73">
        <v>96.1</v>
      </c>
    </row>
    <row r="52" spans="1:10" s="7" customFormat="1" ht="12.95" customHeight="1" x14ac:dyDescent="0.25">
      <c r="A52" s="69">
        <v>72</v>
      </c>
      <c r="B52" s="69" t="s">
        <v>32</v>
      </c>
      <c r="C52" s="73">
        <v>47.7</v>
      </c>
      <c r="D52" s="73">
        <v>47.4</v>
      </c>
      <c r="E52" s="73">
        <v>12.200000000000001</v>
      </c>
      <c r="F52" s="73">
        <v>11.700000000000001</v>
      </c>
      <c r="G52" s="73">
        <v>22.3</v>
      </c>
      <c r="H52" s="73">
        <v>24.5</v>
      </c>
      <c r="I52" s="73">
        <v>83.4</v>
      </c>
      <c r="J52" s="73">
        <v>86</v>
      </c>
    </row>
    <row r="53" spans="1:10" s="7" customFormat="1" ht="12.95" customHeight="1" x14ac:dyDescent="0.25">
      <c r="A53" s="69">
        <v>73</v>
      </c>
      <c r="B53" s="69" t="s">
        <v>140</v>
      </c>
      <c r="C53" s="73">
        <v>45</v>
      </c>
      <c r="D53" s="73">
        <v>45.5</v>
      </c>
      <c r="E53" s="73">
        <v>33.9</v>
      </c>
      <c r="F53" s="73">
        <v>34.200000000000003</v>
      </c>
      <c r="G53" s="73">
        <v>11.5</v>
      </c>
      <c r="H53" s="73">
        <v>11.3</v>
      </c>
      <c r="I53" s="73">
        <v>95.9</v>
      </c>
      <c r="J53" s="73">
        <v>95.4</v>
      </c>
    </row>
    <row r="54" spans="1:10" s="7" customFormat="1" ht="12.95" customHeight="1" x14ac:dyDescent="0.25">
      <c r="A54" s="69">
        <v>74</v>
      </c>
      <c r="B54" s="69" t="s">
        <v>141</v>
      </c>
      <c r="C54" s="73">
        <v>42.8</v>
      </c>
      <c r="D54" s="73">
        <v>43.7</v>
      </c>
      <c r="E54" s="73">
        <v>34.4</v>
      </c>
      <c r="F54" s="73">
        <v>33.700000000000003</v>
      </c>
      <c r="G54" s="73">
        <v>15.8</v>
      </c>
      <c r="H54" s="73">
        <v>14.6</v>
      </c>
      <c r="I54" s="73">
        <v>94.2</v>
      </c>
      <c r="J54" s="73">
        <v>93.3</v>
      </c>
    </row>
    <row r="55" spans="1:10" s="7" customFormat="1" ht="12.95" customHeight="1" x14ac:dyDescent="0.25">
      <c r="A55" s="69">
        <v>75</v>
      </c>
      <c r="B55" s="69" t="s">
        <v>142</v>
      </c>
      <c r="C55" s="73">
        <v>27.2</v>
      </c>
      <c r="D55" s="73">
        <v>27.2</v>
      </c>
      <c r="E55" s="73">
        <v>52.900000000000006</v>
      </c>
      <c r="F55" s="73">
        <v>53</v>
      </c>
      <c r="G55" s="73">
        <v>11.8</v>
      </c>
      <c r="H55" s="73">
        <v>10.9</v>
      </c>
      <c r="I55" s="73">
        <v>97.3</v>
      </c>
      <c r="J55" s="73">
        <v>98.8</v>
      </c>
    </row>
    <row r="56" spans="1:10" s="7" customFormat="1" ht="12.95" customHeight="1" x14ac:dyDescent="0.25">
      <c r="A56" s="69">
        <v>77</v>
      </c>
      <c r="B56" s="69" t="s">
        <v>121</v>
      </c>
      <c r="C56" s="73">
        <v>45.4</v>
      </c>
      <c r="D56" s="73">
        <v>41</v>
      </c>
      <c r="E56" s="73">
        <v>7.9</v>
      </c>
      <c r="F56" s="73">
        <v>8</v>
      </c>
      <c r="G56" s="73">
        <v>28</v>
      </c>
      <c r="H56" s="73">
        <v>22.1</v>
      </c>
      <c r="I56" s="73">
        <v>84.3</v>
      </c>
      <c r="J56" s="73">
        <v>70.599999999999994</v>
      </c>
    </row>
    <row r="57" spans="1:10" s="7" customFormat="1" ht="12.95" customHeight="1" x14ac:dyDescent="0.25">
      <c r="A57" s="69">
        <v>78</v>
      </c>
      <c r="B57" s="69" t="s">
        <v>122</v>
      </c>
      <c r="C57" s="73">
        <v>2.2999999999999998</v>
      </c>
      <c r="D57" s="73">
        <v>2.1</v>
      </c>
      <c r="E57" s="73">
        <v>91.5</v>
      </c>
      <c r="F57" s="73">
        <v>92</v>
      </c>
      <c r="G57" s="73">
        <v>3.9</v>
      </c>
      <c r="H57" s="73">
        <v>3.8</v>
      </c>
      <c r="I57" s="73">
        <v>97.9</v>
      </c>
      <c r="J57" s="73">
        <v>98.9</v>
      </c>
    </row>
    <row r="58" spans="1:10" s="7" customFormat="1" ht="12.95" customHeight="1" x14ac:dyDescent="0.25">
      <c r="A58" s="69">
        <v>79</v>
      </c>
      <c r="B58" s="69" t="s">
        <v>123</v>
      </c>
      <c r="C58" s="73">
        <v>85.5</v>
      </c>
      <c r="D58" s="73">
        <v>71.7</v>
      </c>
      <c r="E58" s="73">
        <v>6.3</v>
      </c>
      <c r="F58" s="73">
        <v>11</v>
      </c>
      <c r="G58" s="73">
        <v>6.1</v>
      </c>
      <c r="H58" s="73">
        <v>11.4</v>
      </c>
      <c r="I58" s="73">
        <v>97.5</v>
      </c>
      <c r="J58" s="73">
        <v>92.9</v>
      </c>
    </row>
    <row r="59" spans="1:10" s="7" customFormat="1" ht="12.95" customHeight="1" x14ac:dyDescent="0.25">
      <c r="A59" s="69">
        <v>80</v>
      </c>
      <c r="B59" s="69" t="s">
        <v>143</v>
      </c>
      <c r="C59" s="73">
        <v>3.3</v>
      </c>
      <c r="D59" s="73">
        <v>3.3</v>
      </c>
      <c r="E59" s="73">
        <v>75.400000000000006</v>
      </c>
      <c r="F59" s="73">
        <v>78.7</v>
      </c>
      <c r="G59" s="73">
        <v>15.4</v>
      </c>
      <c r="H59" s="73">
        <v>12.9</v>
      </c>
      <c r="I59" s="73">
        <v>96.5</v>
      </c>
      <c r="J59" s="73">
        <v>96.3</v>
      </c>
    </row>
    <row r="60" spans="1:10" s="7" customFormat="1" ht="12.95" customHeight="1" x14ac:dyDescent="0.25">
      <c r="A60" s="69">
        <v>81</v>
      </c>
      <c r="B60" s="69" t="s">
        <v>124</v>
      </c>
      <c r="C60" s="73">
        <v>18.3</v>
      </c>
      <c r="D60" s="73">
        <v>17.7</v>
      </c>
      <c r="E60" s="73">
        <v>66.900000000000006</v>
      </c>
      <c r="F60" s="73">
        <v>67.7</v>
      </c>
      <c r="G60" s="73">
        <v>9.4</v>
      </c>
      <c r="H60" s="73">
        <v>9.1999999999999993</v>
      </c>
      <c r="I60" s="73">
        <v>98.1</v>
      </c>
      <c r="J60" s="73">
        <v>98.5</v>
      </c>
    </row>
    <row r="61" spans="1:10" s="7" customFormat="1" ht="12.95" customHeight="1" x14ac:dyDescent="0.25">
      <c r="A61" s="69">
        <v>82</v>
      </c>
      <c r="B61" s="69" t="s">
        <v>125</v>
      </c>
      <c r="C61" s="73">
        <v>44.6</v>
      </c>
      <c r="D61" s="73">
        <v>41.7</v>
      </c>
      <c r="E61" s="73">
        <v>29.8</v>
      </c>
      <c r="F61" s="73">
        <v>31.1</v>
      </c>
      <c r="G61" s="73">
        <v>14</v>
      </c>
      <c r="H61" s="73">
        <v>15</v>
      </c>
      <c r="I61" s="73">
        <v>96.5</v>
      </c>
      <c r="J61" s="73">
        <v>94.8</v>
      </c>
    </row>
    <row r="62" spans="1:10" s="7" customFormat="1" ht="12.95" customHeight="1" x14ac:dyDescent="0.25">
      <c r="A62" s="69">
        <v>85</v>
      </c>
      <c r="B62" s="69" t="s">
        <v>82</v>
      </c>
      <c r="C62" s="73">
        <v>6.7</v>
      </c>
      <c r="D62" s="73">
        <v>5.6</v>
      </c>
      <c r="E62" s="73">
        <v>63.1</v>
      </c>
      <c r="F62" s="73">
        <v>64.7</v>
      </c>
      <c r="G62" s="73">
        <v>23</v>
      </c>
      <c r="H62" s="73">
        <v>22.9</v>
      </c>
      <c r="I62" s="73">
        <v>70.2</v>
      </c>
      <c r="J62" s="73">
        <v>67.7</v>
      </c>
    </row>
    <row r="63" spans="1:10" s="7" customFormat="1" ht="12.95" customHeight="1" x14ac:dyDescent="0.25">
      <c r="A63" s="69">
        <v>87</v>
      </c>
      <c r="B63" s="69" t="s">
        <v>126</v>
      </c>
      <c r="C63" s="73">
        <v>8.6999999999999993</v>
      </c>
      <c r="D63" s="73">
        <v>8.6</v>
      </c>
      <c r="E63" s="73">
        <v>64.8</v>
      </c>
      <c r="F63" s="73">
        <v>64.099999999999994</v>
      </c>
      <c r="G63" s="73">
        <v>16.2</v>
      </c>
      <c r="H63" s="73">
        <v>15.9</v>
      </c>
      <c r="I63" s="73">
        <v>83.8</v>
      </c>
      <c r="J63" s="73">
        <v>82</v>
      </c>
    </row>
    <row r="64" spans="1:10" s="7" customFormat="1" ht="12.95" customHeight="1" x14ac:dyDescent="0.25">
      <c r="A64" s="69">
        <v>88</v>
      </c>
      <c r="B64" s="69" t="s">
        <v>144</v>
      </c>
      <c r="C64" s="73">
        <v>6.8</v>
      </c>
      <c r="D64" s="73">
        <v>6.4</v>
      </c>
      <c r="E64" s="73">
        <v>72.3</v>
      </c>
      <c r="F64" s="73">
        <v>73.899999999999991</v>
      </c>
      <c r="G64" s="73">
        <v>15.8</v>
      </c>
      <c r="H64" s="73">
        <v>15.1</v>
      </c>
      <c r="I64" s="73">
        <v>55.9</v>
      </c>
      <c r="J64" s="73">
        <v>52.6</v>
      </c>
    </row>
    <row r="65" spans="1:10" s="7" customFormat="1" ht="12.95" customHeight="1" x14ac:dyDescent="0.25">
      <c r="A65" s="69">
        <v>90</v>
      </c>
      <c r="B65" s="69" t="s">
        <v>127</v>
      </c>
      <c r="C65" s="73">
        <v>14.8</v>
      </c>
      <c r="D65" s="73">
        <v>10.7</v>
      </c>
      <c r="E65" s="73">
        <v>62.7</v>
      </c>
      <c r="F65" s="73">
        <v>63.699999999999996</v>
      </c>
      <c r="G65" s="73">
        <v>16.899999999999999</v>
      </c>
      <c r="H65" s="73">
        <v>16.7</v>
      </c>
      <c r="I65" s="73">
        <v>35.6</v>
      </c>
      <c r="J65" s="73">
        <v>24.2</v>
      </c>
    </row>
    <row r="66" spans="1:10" s="7" customFormat="1" ht="12.95" customHeight="1" x14ac:dyDescent="0.25">
      <c r="A66" s="69">
        <v>91</v>
      </c>
      <c r="B66" s="69" t="s">
        <v>145</v>
      </c>
      <c r="C66" s="73">
        <v>12.3</v>
      </c>
      <c r="D66" s="73">
        <v>10.199999999999999</v>
      </c>
      <c r="E66" s="73">
        <v>40.1</v>
      </c>
      <c r="F66" s="73">
        <v>38</v>
      </c>
      <c r="G66" s="73">
        <v>34.299999999999997</v>
      </c>
      <c r="H66" s="73">
        <v>30.8</v>
      </c>
      <c r="I66" s="73">
        <v>39.1</v>
      </c>
      <c r="J66" s="73">
        <v>30.4</v>
      </c>
    </row>
    <row r="67" spans="1:10" s="7" customFormat="1" ht="12.95" customHeight="1" x14ac:dyDescent="0.25">
      <c r="A67" s="69">
        <v>92</v>
      </c>
      <c r="B67" s="69" t="s">
        <v>146</v>
      </c>
      <c r="C67" s="73">
        <v>10.9</v>
      </c>
      <c r="D67" s="73">
        <v>11.9</v>
      </c>
      <c r="E67" s="73">
        <v>22.3</v>
      </c>
      <c r="F67" s="73">
        <v>21.6</v>
      </c>
      <c r="G67" s="73">
        <v>57.9</v>
      </c>
      <c r="H67" s="73">
        <v>56.8</v>
      </c>
      <c r="I67" s="73">
        <v>95.9</v>
      </c>
      <c r="J67" s="73">
        <v>96.2</v>
      </c>
    </row>
    <row r="68" spans="1:10" s="7" customFormat="1" ht="12.95" customHeight="1" x14ac:dyDescent="0.25">
      <c r="A68" s="69">
        <v>93</v>
      </c>
      <c r="B68" s="69" t="s">
        <v>128</v>
      </c>
      <c r="C68" s="73">
        <v>58.2</v>
      </c>
      <c r="D68" s="73">
        <v>50.6</v>
      </c>
      <c r="E68" s="73">
        <v>11.8</v>
      </c>
      <c r="F68" s="73">
        <v>13.2</v>
      </c>
      <c r="G68" s="73">
        <v>14.7</v>
      </c>
      <c r="H68" s="73">
        <v>13.9</v>
      </c>
      <c r="I68" s="73">
        <v>86.7</v>
      </c>
      <c r="J68" s="73">
        <v>81.3</v>
      </c>
    </row>
    <row r="69" spans="1:10" s="7" customFormat="1" ht="12.95" customHeight="1" x14ac:dyDescent="0.25">
      <c r="A69" s="69">
        <v>94</v>
      </c>
      <c r="B69" s="69" t="s">
        <v>129</v>
      </c>
      <c r="C69" s="73">
        <v>31.1</v>
      </c>
      <c r="D69" s="73">
        <v>28.7</v>
      </c>
      <c r="E69" s="73">
        <v>35.799999999999997</v>
      </c>
      <c r="F69" s="73">
        <v>38.700000000000003</v>
      </c>
      <c r="G69" s="73">
        <v>20.8</v>
      </c>
      <c r="H69" s="73">
        <v>20.399999999999999</v>
      </c>
      <c r="I69" s="73">
        <v>84.4</v>
      </c>
      <c r="J69" s="73">
        <v>83.2</v>
      </c>
    </row>
    <row r="70" spans="1:10" s="7" customFormat="1" ht="12.95" customHeight="1" x14ac:dyDescent="0.25">
      <c r="A70" s="69">
        <v>95</v>
      </c>
      <c r="B70" s="69" t="s">
        <v>130</v>
      </c>
      <c r="C70" s="73">
        <v>37.9</v>
      </c>
      <c r="D70" s="73">
        <v>35.4</v>
      </c>
      <c r="E70" s="73">
        <v>45.199999999999996</v>
      </c>
      <c r="F70" s="73">
        <v>44.2</v>
      </c>
      <c r="G70" s="73">
        <v>11.1</v>
      </c>
      <c r="H70" s="73">
        <v>14.4</v>
      </c>
      <c r="I70" s="73">
        <v>98.6</v>
      </c>
      <c r="J70" s="73">
        <v>97.2</v>
      </c>
    </row>
    <row r="71" spans="1:10" s="7" customFormat="1" ht="12.95" customHeight="1" x14ac:dyDescent="0.25">
      <c r="A71" s="69">
        <v>96</v>
      </c>
      <c r="B71" s="69" t="s">
        <v>131</v>
      </c>
      <c r="C71" s="73">
        <v>14</v>
      </c>
      <c r="D71" s="73">
        <v>14.4</v>
      </c>
      <c r="E71" s="73">
        <v>50</v>
      </c>
      <c r="F71" s="73">
        <v>49.7</v>
      </c>
      <c r="G71" s="73">
        <v>21.5</v>
      </c>
      <c r="H71" s="73">
        <v>21.1</v>
      </c>
      <c r="I71" s="73">
        <v>94.6</v>
      </c>
      <c r="J71" s="73">
        <v>95</v>
      </c>
    </row>
    <row r="72" spans="1:10" s="7" customFormat="1" ht="32.450000000000003" customHeight="1" x14ac:dyDescent="0.2">
      <c r="A72" s="27" t="s">
        <v>192</v>
      </c>
      <c r="B72" s="28" t="s">
        <v>182</v>
      </c>
      <c r="C72" s="23"/>
      <c r="D72" s="23"/>
      <c r="E72" s="23"/>
      <c r="F72" s="23"/>
      <c r="G72" s="23"/>
      <c r="H72" s="23"/>
      <c r="I72" s="23"/>
      <c r="J72" s="23"/>
    </row>
    <row r="73" spans="1:10" s="7" customFormat="1" ht="12.95" customHeight="1" x14ac:dyDescent="0.25">
      <c r="A73" s="12" t="s">
        <v>193</v>
      </c>
      <c r="B73" s="7" t="s">
        <v>135</v>
      </c>
    </row>
    <row r="74" spans="1:10" s="7" customFormat="1" ht="12.95" customHeight="1" x14ac:dyDescent="0.25">
      <c r="A74" s="7" t="s">
        <v>186</v>
      </c>
    </row>
    <row r="75" spans="1:10" s="7" customFormat="1" ht="12.95" customHeight="1" x14ac:dyDescent="0.25">
      <c r="A75" s="12" t="s">
        <v>181</v>
      </c>
    </row>
    <row r="76" spans="1:10" s="7" customFormat="1" ht="12.95" customHeight="1" x14ac:dyDescent="0.25"/>
    <row r="77" spans="1:10" s="7" customFormat="1" ht="12.95" customHeight="1" x14ac:dyDescent="0.25">
      <c r="A77" s="7" t="s">
        <v>187</v>
      </c>
    </row>
    <row r="78" spans="1:10" s="7" customFormat="1" ht="12.6" customHeight="1" x14ac:dyDescent="0.25"/>
    <row r="79" spans="1:10" s="7" customFormat="1" ht="12.6" customHeight="1" x14ac:dyDescent="0.25"/>
    <row r="80" spans="1:10" s="7" customFormat="1" ht="12.6" customHeight="1" x14ac:dyDescent="0.25"/>
    <row r="81" spans="1:10" s="7" customFormat="1" ht="12.6" customHeight="1" x14ac:dyDescent="0.25"/>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row r="86" spans="1:10" ht="12.6" customHeight="1" x14ac:dyDescent="0.25">
      <c r="A86" s="7"/>
      <c r="B86" s="7"/>
      <c r="C86" s="7"/>
      <c r="D86" s="7"/>
      <c r="E86" s="7"/>
      <c r="F86" s="7"/>
      <c r="G86" s="7"/>
      <c r="H86" s="7"/>
      <c r="I86" s="7"/>
      <c r="J86" s="7"/>
    </row>
    <row r="87" spans="1:10" ht="12.6" customHeight="1" x14ac:dyDescent="0.25">
      <c r="A87" s="7"/>
      <c r="B87" s="7"/>
      <c r="C87" s="7"/>
      <c r="D87" s="7"/>
      <c r="E87" s="7"/>
      <c r="F87" s="7"/>
      <c r="G87" s="7"/>
      <c r="H87" s="7"/>
      <c r="I87" s="7"/>
      <c r="J87" s="7"/>
    </row>
    <row r="88" spans="1:10" ht="12.6" customHeight="1" x14ac:dyDescent="0.25">
      <c r="A88" s="7"/>
      <c r="B88" s="7"/>
      <c r="C88" s="7"/>
      <c r="D88" s="7"/>
      <c r="E88" s="7"/>
      <c r="F88" s="7"/>
      <c r="G88" s="7"/>
      <c r="H88" s="7"/>
      <c r="I88" s="7"/>
      <c r="J88" s="7"/>
    </row>
    <row r="89" spans="1:10" ht="12.6" customHeight="1" x14ac:dyDescent="0.25">
      <c r="A89" s="7"/>
      <c r="B89" s="7"/>
      <c r="C89" s="7"/>
      <c r="D89" s="7"/>
      <c r="E89" s="7"/>
      <c r="F89" s="7"/>
      <c r="G89" s="7"/>
      <c r="H89" s="7"/>
      <c r="I89" s="7"/>
      <c r="J89" s="7"/>
    </row>
  </sheetData>
  <pageMargins left="0.39370078740157483" right="0.39370078740157483" top="0.39370078740157483" bottom="0.39370078740157483" header="0.51181102362204722" footer="0.51181102362204722"/>
  <pageSetup paperSize="9" scale="70" orientation="portrait" r:id="rId1"/>
  <headerFooter alignWithMargins="0"/>
  <rowBreaks count="1" manualBreakCount="1">
    <brk id="35"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5"/>
  <sheetViews>
    <sheetView zoomScale="120" zoomScaleNormal="120" workbookViewId="0">
      <pane xSplit="2" ySplit="5" topLeftCell="C6" activePane="bottomRight" state="frozen"/>
      <selection activeCell="B72" sqref="B72"/>
      <selection pane="topRight" activeCell="B72" sqref="B72"/>
      <selection pane="bottomLeft" activeCell="B72" sqref="B72"/>
      <selection pane="bottomRight"/>
    </sheetView>
  </sheetViews>
  <sheetFormatPr baseColWidth="10" defaultColWidth="11" defaultRowHeight="12.6" customHeight="1" x14ac:dyDescent="0.25"/>
  <cols>
    <col min="1" max="1" width="4" style="58" customWidth="1"/>
    <col min="2" max="2" width="70.5" style="58" customWidth="1"/>
    <col min="3" max="10" width="6.625" style="58" customWidth="1"/>
    <col min="11" max="11" width="3.75" style="58" customWidth="1"/>
    <col min="12" max="16384" width="11" style="58"/>
  </cols>
  <sheetData>
    <row r="1" spans="1:10" ht="12.95" customHeight="1" x14ac:dyDescent="0.25">
      <c r="A1" s="1" t="s">
        <v>134</v>
      </c>
      <c r="B1" s="1"/>
      <c r="J1" s="3" t="s">
        <v>152</v>
      </c>
    </row>
    <row r="2" spans="1:10" ht="12.95" customHeight="1" x14ac:dyDescent="0.25">
      <c r="A2" s="1" t="s">
        <v>206</v>
      </c>
      <c r="B2" s="2"/>
    </row>
    <row r="3" spans="1:10" s="7" customFormat="1" ht="12.95" customHeight="1" x14ac:dyDescent="0.25">
      <c r="A3" s="23" t="s">
        <v>184</v>
      </c>
      <c r="B3" s="23"/>
      <c r="C3" s="59" t="s">
        <v>205</v>
      </c>
      <c r="D3" s="60"/>
      <c r="E3" s="59" t="s">
        <v>150</v>
      </c>
      <c r="F3" s="60"/>
      <c r="G3" s="59" t="s">
        <v>156</v>
      </c>
      <c r="H3" s="60"/>
      <c r="I3" s="59" t="s">
        <v>48</v>
      </c>
      <c r="J3" s="60"/>
    </row>
    <row r="4" spans="1:10" s="7" customFormat="1" ht="12.95" customHeight="1" x14ac:dyDescent="0.25">
      <c r="A4" s="8"/>
      <c r="B4" s="8"/>
      <c r="C4" s="61" t="s">
        <v>44</v>
      </c>
      <c r="D4" s="62"/>
      <c r="E4" s="61" t="s">
        <v>45</v>
      </c>
      <c r="F4" s="62"/>
      <c r="G4" s="61" t="s">
        <v>133</v>
      </c>
      <c r="H4" s="62"/>
      <c r="I4" s="61"/>
      <c r="J4" s="62"/>
    </row>
    <row r="5" spans="1:10" s="7" customFormat="1" ht="12.95" customHeight="1" x14ac:dyDescent="0.25">
      <c r="A5" s="9"/>
      <c r="B5" s="9"/>
      <c r="C5" s="63">
        <v>2018</v>
      </c>
      <c r="D5" s="72">
        <v>2019</v>
      </c>
      <c r="E5" s="63">
        <v>2018</v>
      </c>
      <c r="F5" s="72">
        <v>2019</v>
      </c>
      <c r="G5" s="63">
        <v>2018</v>
      </c>
      <c r="H5" s="72">
        <v>2019</v>
      </c>
      <c r="I5" s="63">
        <v>2018</v>
      </c>
      <c r="J5" s="72">
        <v>2019</v>
      </c>
    </row>
    <row r="6" spans="1:10" s="8" customFormat="1" ht="12.95" customHeight="1" x14ac:dyDescent="0.25">
      <c r="A6" s="66" t="s">
        <v>41</v>
      </c>
      <c r="B6" s="67"/>
      <c r="C6" s="68"/>
      <c r="D6" s="68"/>
      <c r="E6" s="68"/>
      <c r="F6" s="68"/>
      <c r="G6" s="68"/>
      <c r="H6" s="68"/>
      <c r="I6" s="68"/>
      <c r="J6" s="68"/>
    </row>
    <row r="7" spans="1:10" s="8" customFormat="1" ht="12.95" customHeight="1" x14ac:dyDescent="0.25">
      <c r="A7" s="69">
        <v>8</v>
      </c>
      <c r="B7" s="69" t="s">
        <v>52</v>
      </c>
      <c r="C7" s="73">
        <v>48.3</v>
      </c>
      <c r="D7" s="73">
        <v>46</v>
      </c>
      <c r="E7" s="73">
        <v>21.5</v>
      </c>
      <c r="F7" s="73">
        <v>21.8</v>
      </c>
      <c r="G7" s="73">
        <v>18</v>
      </c>
      <c r="H7" s="73">
        <v>19.5</v>
      </c>
      <c r="I7" s="73">
        <v>94.1</v>
      </c>
      <c r="J7" s="73">
        <v>94.1</v>
      </c>
    </row>
    <row r="8" spans="1:10" s="7" customFormat="1" ht="12.95" customHeight="1" x14ac:dyDescent="0.25">
      <c r="A8" s="69">
        <v>10</v>
      </c>
      <c r="B8" s="69" t="s">
        <v>90</v>
      </c>
      <c r="C8" s="73">
        <v>59.6</v>
      </c>
      <c r="D8" s="73">
        <v>58.7</v>
      </c>
      <c r="E8" s="73">
        <v>16.7</v>
      </c>
      <c r="F8" s="73">
        <v>16.7</v>
      </c>
      <c r="G8" s="73">
        <v>15.3</v>
      </c>
      <c r="H8" s="73">
        <v>17</v>
      </c>
      <c r="I8" s="73">
        <v>95.9</v>
      </c>
      <c r="J8" s="73">
        <v>96.5</v>
      </c>
    </row>
    <row r="9" spans="1:10" s="7" customFormat="1" ht="12.95" customHeight="1" x14ac:dyDescent="0.25">
      <c r="A9" s="69">
        <v>11</v>
      </c>
      <c r="B9" s="69" t="s">
        <v>91</v>
      </c>
      <c r="C9" s="73">
        <v>41.1</v>
      </c>
      <c r="D9" s="73">
        <v>40.4</v>
      </c>
      <c r="E9" s="73">
        <v>23.900000000000002</v>
      </c>
      <c r="F9" s="73">
        <v>24.400000000000002</v>
      </c>
      <c r="G9" s="73">
        <v>25.7</v>
      </c>
      <c r="H9" s="73">
        <v>25.5</v>
      </c>
      <c r="I9" s="73">
        <v>97.4</v>
      </c>
      <c r="J9" s="73">
        <v>97.7</v>
      </c>
    </row>
    <row r="10" spans="1:10" s="7" customFormat="1" ht="12.95" customHeight="1" x14ac:dyDescent="0.25">
      <c r="A10" s="69">
        <v>13</v>
      </c>
      <c r="B10" s="69" t="s">
        <v>54</v>
      </c>
      <c r="C10" s="73">
        <v>42.3</v>
      </c>
      <c r="D10" s="73">
        <v>41.2</v>
      </c>
      <c r="E10" s="73">
        <v>36.6</v>
      </c>
      <c r="F10" s="73">
        <v>37.200000000000003</v>
      </c>
      <c r="G10" s="73">
        <v>13.2</v>
      </c>
      <c r="H10" s="73">
        <v>13.8</v>
      </c>
      <c r="I10" s="73">
        <v>94.4</v>
      </c>
      <c r="J10" s="73">
        <v>94.7</v>
      </c>
    </row>
    <row r="11" spans="1:10" s="7" customFormat="1" ht="12.95" customHeight="1" x14ac:dyDescent="0.25">
      <c r="A11" s="69">
        <v>15</v>
      </c>
      <c r="B11" s="69" t="s">
        <v>136</v>
      </c>
      <c r="C11" s="73">
        <v>61.3</v>
      </c>
      <c r="D11" s="73">
        <v>59.6</v>
      </c>
      <c r="E11" s="73">
        <v>16.7</v>
      </c>
      <c r="F11" s="73">
        <v>14.700000000000001</v>
      </c>
      <c r="G11" s="73">
        <v>16.3</v>
      </c>
      <c r="H11" s="73">
        <v>18.7</v>
      </c>
      <c r="I11" s="73">
        <v>97.2</v>
      </c>
      <c r="J11" s="73">
        <v>97.7</v>
      </c>
    </row>
    <row r="12" spans="1:10" s="7" customFormat="1" ht="12.95" customHeight="1" x14ac:dyDescent="0.25">
      <c r="A12" s="69">
        <v>16</v>
      </c>
      <c r="B12" s="69" t="s">
        <v>93</v>
      </c>
      <c r="C12" s="73">
        <v>54.2</v>
      </c>
      <c r="D12" s="73">
        <v>54.2</v>
      </c>
      <c r="E12" s="73">
        <v>25.4</v>
      </c>
      <c r="F12" s="73">
        <v>26.2</v>
      </c>
      <c r="G12" s="73">
        <v>10</v>
      </c>
      <c r="H12" s="73">
        <v>10.6</v>
      </c>
      <c r="I12" s="73">
        <v>94.4</v>
      </c>
      <c r="J12" s="73">
        <v>96.3</v>
      </c>
    </row>
    <row r="13" spans="1:10" s="7" customFormat="1" ht="12.95" customHeight="1" x14ac:dyDescent="0.25">
      <c r="A13" s="69">
        <v>17</v>
      </c>
      <c r="B13" s="69" t="s">
        <v>58</v>
      </c>
      <c r="C13" s="73">
        <v>51.9</v>
      </c>
      <c r="D13" s="73">
        <v>52.1</v>
      </c>
      <c r="E13" s="73">
        <v>22.099999999999998</v>
      </c>
      <c r="F13" s="73">
        <v>23.9</v>
      </c>
      <c r="G13" s="73">
        <v>14.7</v>
      </c>
      <c r="H13" s="73">
        <v>15.4</v>
      </c>
      <c r="I13" s="73">
        <v>96.6</v>
      </c>
      <c r="J13" s="73">
        <v>96</v>
      </c>
    </row>
    <row r="14" spans="1:10" s="7" customFormat="1" ht="12.95" customHeight="1" x14ac:dyDescent="0.25">
      <c r="A14" s="69">
        <v>18</v>
      </c>
      <c r="B14" s="69" t="s">
        <v>94</v>
      </c>
      <c r="C14" s="73">
        <v>41.3</v>
      </c>
      <c r="D14" s="73">
        <v>45.1</v>
      </c>
      <c r="E14" s="73">
        <v>35</v>
      </c>
      <c r="F14" s="73">
        <v>33.9</v>
      </c>
      <c r="G14" s="73">
        <v>14.3</v>
      </c>
      <c r="H14" s="73">
        <v>13.6</v>
      </c>
      <c r="I14" s="73">
        <v>95.2</v>
      </c>
      <c r="J14" s="73">
        <v>94.4</v>
      </c>
    </row>
    <row r="15" spans="1:10" s="7" customFormat="1" ht="12.95" customHeight="1" x14ac:dyDescent="0.25">
      <c r="A15" s="69">
        <v>20</v>
      </c>
      <c r="B15" s="69" t="s">
        <v>60</v>
      </c>
      <c r="C15" s="73">
        <v>59</v>
      </c>
      <c r="D15" s="73">
        <v>57.9</v>
      </c>
      <c r="E15" s="73">
        <v>14.1</v>
      </c>
      <c r="F15" s="73">
        <v>13.9</v>
      </c>
      <c r="G15" s="73">
        <v>19</v>
      </c>
      <c r="H15" s="73">
        <v>18.8</v>
      </c>
      <c r="I15" s="73">
        <v>94.7</v>
      </c>
      <c r="J15" s="73">
        <v>90.9</v>
      </c>
    </row>
    <row r="16" spans="1:10" s="7" customFormat="1" ht="12.95" customHeight="1" x14ac:dyDescent="0.25">
      <c r="A16" s="69">
        <v>21</v>
      </c>
      <c r="B16" s="69" t="s">
        <v>95</v>
      </c>
      <c r="C16" s="73">
        <v>32.1</v>
      </c>
      <c r="D16" s="73">
        <v>31.2</v>
      </c>
      <c r="E16" s="73">
        <v>5.5</v>
      </c>
      <c r="F16" s="73">
        <v>5.7</v>
      </c>
      <c r="G16" s="73">
        <v>19.8</v>
      </c>
      <c r="H16" s="73">
        <v>20.8</v>
      </c>
      <c r="I16" s="73">
        <v>56.7</v>
      </c>
      <c r="J16" s="73">
        <v>54.7</v>
      </c>
    </row>
    <row r="17" spans="1:10" s="7" customFormat="1" ht="12.95" customHeight="1" x14ac:dyDescent="0.25">
      <c r="A17" s="69">
        <v>22</v>
      </c>
      <c r="B17" s="69" t="s">
        <v>6</v>
      </c>
      <c r="C17" s="73">
        <v>49.7</v>
      </c>
      <c r="D17" s="73">
        <v>48.9</v>
      </c>
      <c r="E17" s="73">
        <v>27.1</v>
      </c>
      <c r="F17" s="73">
        <v>27.400000000000002</v>
      </c>
      <c r="G17" s="73">
        <v>14.3</v>
      </c>
      <c r="H17" s="73">
        <v>14.2</v>
      </c>
      <c r="I17" s="73">
        <v>95</v>
      </c>
      <c r="J17" s="73">
        <v>93.5</v>
      </c>
    </row>
    <row r="18" spans="1:10" s="7" customFormat="1" ht="12.95" customHeight="1" x14ac:dyDescent="0.25">
      <c r="A18" s="69">
        <v>23</v>
      </c>
      <c r="B18" s="69" t="s">
        <v>96</v>
      </c>
      <c r="C18" s="73">
        <v>45</v>
      </c>
      <c r="D18" s="73">
        <v>47</v>
      </c>
      <c r="E18" s="73">
        <v>25.8</v>
      </c>
      <c r="F18" s="73">
        <v>27.1</v>
      </c>
      <c r="G18" s="73">
        <v>15.9</v>
      </c>
      <c r="H18" s="73">
        <v>16</v>
      </c>
      <c r="I18" s="73">
        <v>93.8</v>
      </c>
      <c r="J18" s="73">
        <v>94.1</v>
      </c>
    </row>
    <row r="19" spans="1:10" s="7" customFormat="1" ht="12.95" customHeight="1" x14ac:dyDescent="0.25">
      <c r="A19" s="69">
        <v>24</v>
      </c>
      <c r="B19" s="69" t="s">
        <v>62</v>
      </c>
      <c r="C19" s="73">
        <v>61.9</v>
      </c>
      <c r="D19" s="73">
        <v>59.6</v>
      </c>
      <c r="E19" s="73">
        <v>18.3</v>
      </c>
      <c r="F19" s="73">
        <v>20</v>
      </c>
      <c r="G19" s="73">
        <v>11.9</v>
      </c>
      <c r="H19" s="73">
        <v>11.8</v>
      </c>
      <c r="I19" s="73">
        <v>91.9</v>
      </c>
      <c r="J19" s="73">
        <v>96.5</v>
      </c>
    </row>
    <row r="20" spans="1:10" s="7" customFormat="1" ht="12.95" customHeight="1" x14ac:dyDescent="0.25">
      <c r="A20" s="69">
        <v>25</v>
      </c>
      <c r="B20" s="69" t="s">
        <v>20</v>
      </c>
      <c r="C20" s="73">
        <v>42.9</v>
      </c>
      <c r="D20" s="73">
        <v>42.2</v>
      </c>
      <c r="E20" s="73">
        <v>33</v>
      </c>
      <c r="F20" s="73">
        <v>33.4</v>
      </c>
      <c r="G20" s="73">
        <v>13.7</v>
      </c>
      <c r="H20" s="73">
        <v>13</v>
      </c>
      <c r="I20" s="73">
        <v>92.2</v>
      </c>
      <c r="J20" s="73">
        <v>93.4</v>
      </c>
    </row>
    <row r="21" spans="1:10" s="7" customFormat="1" ht="12.95" customHeight="1" x14ac:dyDescent="0.25">
      <c r="A21" s="69">
        <v>26</v>
      </c>
      <c r="B21" s="69" t="s">
        <v>97</v>
      </c>
      <c r="C21" s="73">
        <v>52.1</v>
      </c>
      <c r="D21" s="73">
        <v>52.9</v>
      </c>
      <c r="E21" s="73">
        <v>18.399999999999999</v>
      </c>
      <c r="F21" s="73">
        <v>18.7</v>
      </c>
      <c r="G21" s="73">
        <v>19.5</v>
      </c>
      <c r="H21" s="73">
        <v>18.399999999999999</v>
      </c>
      <c r="I21" s="73">
        <v>94.1</v>
      </c>
      <c r="J21" s="73">
        <v>92.5</v>
      </c>
    </row>
    <row r="22" spans="1:10" s="7" customFormat="1" ht="12.95" customHeight="1" x14ac:dyDescent="0.25">
      <c r="A22" s="69">
        <v>27</v>
      </c>
      <c r="B22" s="69" t="s">
        <v>98</v>
      </c>
      <c r="C22" s="73">
        <v>65.099999999999994</v>
      </c>
      <c r="D22" s="73">
        <v>68.5</v>
      </c>
      <c r="E22" s="73">
        <v>15.7</v>
      </c>
      <c r="F22" s="73">
        <v>15.2</v>
      </c>
      <c r="G22" s="73">
        <v>10.5</v>
      </c>
      <c r="H22" s="73">
        <v>11.4</v>
      </c>
      <c r="I22" s="73">
        <v>90.5</v>
      </c>
      <c r="J22" s="73">
        <v>94.9</v>
      </c>
    </row>
    <row r="23" spans="1:10" s="7" customFormat="1" ht="12.95" customHeight="1" x14ac:dyDescent="0.25">
      <c r="A23" s="69">
        <v>28</v>
      </c>
      <c r="B23" s="69" t="s">
        <v>1</v>
      </c>
      <c r="C23" s="73">
        <v>53.3</v>
      </c>
      <c r="D23" s="73">
        <v>52.3</v>
      </c>
      <c r="E23" s="73">
        <v>25.4</v>
      </c>
      <c r="F23" s="73">
        <v>26.7</v>
      </c>
      <c r="G23" s="73">
        <v>13.2</v>
      </c>
      <c r="H23" s="73">
        <v>13</v>
      </c>
      <c r="I23" s="73">
        <v>93.1</v>
      </c>
      <c r="J23" s="73">
        <v>92.4</v>
      </c>
    </row>
    <row r="24" spans="1:10" s="8" customFormat="1" ht="12.95" customHeight="1" x14ac:dyDescent="0.25">
      <c r="A24" s="69">
        <v>29</v>
      </c>
      <c r="B24" s="69" t="s">
        <v>67</v>
      </c>
      <c r="C24" s="73">
        <v>57</v>
      </c>
      <c r="D24" s="73">
        <v>57.3</v>
      </c>
      <c r="E24" s="73">
        <v>21.8</v>
      </c>
      <c r="F24" s="73">
        <v>20.599999999999998</v>
      </c>
      <c r="G24" s="73">
        <v>12.4</v>
      </c>
      <c r="H24" s="73">
        <v>13.9</v>
      </c>
      <c r="I24" s="73">
        <v>96.1</v>
      </c>
      <c r="J24" s="73">
        <v>96.9</v>
      </c>
    </row>
    <row r="25" spans="1:10" s="7" customFormat="1" ht="12.95" customHeight="1" x14ac:dyDescent="0.25">
      <c r="A25" s="69">
        <v>30</v>
      </c>
      <c r="B25" s="69" t="s">
        <v>68</v>
      </c>
      <c r="C25" s="73">
        <v>59</v>
      </c>
      <c r="D25" s="73">
        <v>61.9</v>
      </c>
      <c r="E25" s="73">
        <v>23.2</v>
      </c>
      <c r="F25" s="73">
        <v>20.799999999999997</v>
      </c>
      <c r="G25" s="73">
        <v>9.9</v>
      </c>
      <c r="H25" s="73">
        <v>8.5</v>
      </c>
      <c r="I25" s="73">
        <v>96.2</v>
      </c>
      <c r="J25" s="73">
        <v>93.7</v>
      </c>
    </row>
    <row r="26" spans="1:10" s="7" customFormat="1" ht="12.95" customHeight="1" x14ac:dyDescent="0.25">
      <c r="A26" s="69">
        <v>31</v>
      </c>
      <c r="B26" s="69" t="s">
        <v>99</v>
      </c>
      <c r="C26" s="73">
        <v>47.2</v>
      </c>
      <c r="D26" s="73">
        <v>47.3</v>
      </c>
      <c r="E26" s="73">
        <v>31.5</v>
      </c>
      <c r="F26" s="73">
        <v>31.9</v>
      </c>
      <c r="G26" s="73">
        <v>13.7</v>
      </c>
      <c r="H26" s="73">
        <v>13.8</v>
      </c>
      <c r="I26" s="73">
        <v>97.4</v>
      </c>
      <c r="J26" s="73">
        <v>96.7</v>
      </c>
    </row>
    <row r="27" spans="1:10" s="7" customFormat="1" ht="12.95" customHeight="1" x14ac:dyDescent="0.25">
      <c r="A27" s="69">
        <v>32</v>
      </c>
      <c r="B27" s="69" t="s">
        <v>100</v>
      </c>
      <c r="C27" s="73">
        <v>41.8</v>
      </c>
      <c r="D27" s="73">
        <v>46.2</v>
      </c>
      <c r="E27" s="73">
        <v>20.2</v>
      </c>
      <c r="F27" s="73">
        <v>21.7</v>
      </c>
      <c r="G27" s="73">
        <v>17.600000000000001</v>
      </c>
      <c r="H27" s="73">
        <v>20.5</v>
      </c>
      <c r="I27" s="73">
        <v>87.1</v>
      </c>
      <c r="J27" s="73">
        <v>96.1</v>
      </c>
    </row>
    <row r="28" spans="1:10" s="7" customFormat="1" ht="12.95" customHeight="1" x14ac:dyDescent="0.25">
      <c r="A28" s="69">
        <v>35</v>
      </c>
      <c r="B28" s="69" t="s">
        <v>39</v>
      </c>
      <c r="C28" s="73">
        <v>75.3</v>
      </c>
      <c r="D28" s="73">
        <v>78.5</v>
      </c>
      <c r="E28" s="73">
        <v>7.3</v>
      </c>
      <c r="F28" s="73">
        <v>6.8</v>
      </c>
      <c r="G28" s="73">
        <v>5.0999999999999996</v>
      </c>
      <c r="H28" s="73">
        <v>4.5</v>
      </c>
      <c r="I28" s="73">
        <v>92.7</v>
      </c>
      <c r="J28" s="73">
        <v>92.8</v>
      </c>
    </row>
    <row r="29" spans="1:10" s="7" customFormat="1" ht="12.95" customHeight="1" x14ac:dyDescent="0.25">
      <c r="A29" s="69">
        <v>36</v>
      </c>
      <c r="B29" s="69" t="s">
        <v>102</v>
      </c>
      <c r="C29" s="73">
        <v>54.8</v>
      </c>
      <c r="D29" s="73">
        <v>41.3</v>
      </c>
      <c r="E29" s="73">
        <v>16.5</v>
      </c>
      <c r="F29" s="73">
        <v>23.1</v>
      </c>
      <c r="G29" s="73">
        <v>12.4</v>
      </c>
      <c r="H29" s="73">
        <v>17.600000000000001</v>
      </c>
      <c r="I29" s="73">
        <v>93.2</v>
      </c>
      <c r="J29" s="73">
        <v>90.8</v>
      </c>
    </row>
    <row r="30" spans="1:10" s="7" customFormat="1" ht="12.95" customHeight="1" x14ac:dyDescent="0.25">
      <c r="A30" s="69">
        <v>37</v>
      </c>
      <c r="B30" s="69" t="s">
        <v>103</v>
      </c>
      <c r="C30" s="73">
        <v>19.8</v>
      </c>
      <c r="D30" s="73">
        <v>19.8</v>
      </c>
      <c r="E30" s="73">
        <v>39.9</v>
      </c>
      <c r="F30" s="73">
        <v>39.799999999999997</v>
      </c>
      <c r="G30" s="73">
        <v>20.399999999999999</v>
      </c>
      <c r="H30" s="73">
        <v>19.899999999999999</v>
      </c>
      <c r="I30" s="73">
        <v>95.5</v>
      </c>
      <c r="J30" s="73">
        <v>94.7</v>
      </c>
    </row>
    <row r="31" spans="1:10" s="7" customFormat="1" ht="12.95" customHeight="1" x14ac:dyDescent="0.25">
      <c r="A31" s="69">
        <v>38</v>
      </c>
      <c r="B31" s="69" t="s">
        <v>104</v>
      </c>
      <c r="C31" s="73">
        <v>52.1</v>
      </c>
      <c r="D31" s="73">
        <v>49.4</v>
      </c>
      <c r="E31" s="73">
        <v>17.899999999999999</v>
      </c>
      <c r="F31" s="73">
        <v>18.899999999999999</v>
      </c>
      <c r="G31" s="73">
        <v>15.7</v>
      </c>
      <c r="H31" s="73">
        <v>16.399999999999999</v>
      </c>
      <c r="I31" s="73">
        <v>95.1</v>
      </c>
      <c r="J31" s="73">
        <v>94.5</v>
      </c>
    </row>
    <row r="32" spans="1:10" s="7" customFormat="1" ht="12.95" customHeight="1" x14ac:dyDescent="0.25">
      <c r="A32" s="69">
        <v>41</v>
      </c>
      <c r="B32" s="69" t="s">
        <v>105</v>
      </c>
      <c r="C32" s="73">
        <v>60.4</v>
      </c>
      <c r="D32" s="73">
        <v>60.6</v>
      </c>
      <c r="E32" s="73">
        <v>24.900000000000002</v>
      </c>
      <c r="F32" s="73">
        <v>24.599999999999998</v>
      </c>
      <c r="G32" s="73">
        <v>7.1</v>
      </c>
      <c r="H32" s="73">
        <v>7.3</v>
      </c>
      <c r="I32" s="73">
        <v>96.1</v>
      </c>
      <c r="J32" s="73">
        <v>95.9</v>
      </c>
    </row>
    <row r="33" spans="1:10" s="7" customFormat="1" ht="12.95" customHeight="1" x14ac:dyDescent="0.25">
      <c r="A33" s="69">
        <v>42</v>
      </c>
      <c r="B33" s="69" t="s">
        <v>106</v>
      </c>
      <c r="C33" s="73">
        <v>35.9</v>
      </c>
      <c r="D33" s="73">
        <v>35.6</v>
      </c>
      <c r="E33" s="73">
        <v>37.800000000000004</v>
      </c>
      <c r="F33" s="73">
        <v>38.699999999999996</v>
      </c>
      <c r="G33" s="73">
        <v>12.4</v>
      </c>
      <c r="H33" s="73">
        <v>12.8</v>
      </c>
      <c r="I33" s="73">
        <v>92.9</v>
      </c>
      <c r="J33" s="73">
        <v>93.9</v>
      </c>
    </row>
    <row r="34" spans="1:10" s="7" customFormat="1" ht="12.95" customHeight="1" x14ac:dyDescent="0.25">
      <c r="A34" s="69">
        <v>43</v>
      </c>
      <c r="B34" s="69" t="s">
        <v>107</v>
      </c>
      <c r="C34" s="73">
        <v>44.9</v>
      </c>
      <c r="D34" s="73">
        <v>44.8</v>
      </c>
      <c r="E34" s="73">
        <v>37.6</v>
      </c>
      <c r="F34" s="73">
        <v>37.700000000000003</v>
      </c>
      <c r="G34" s="73">
        <v>9.1</v>
      </c>
      <c r="H34" s="73">
        <v>9.1999999999999993</v>
      </c>
      <c r="I34" s="73">
        <v>97.5</v>
      </c>
      <c r="J34" s="73">
        <v>98</v>
      </c>
    </row>
    <row r="35" spans="1:10" s="8" customFormat="1" ht="12.95" customHeight="1" x14ac:dyDescent="0.25">
      <c r="A35" s="66" t="s">
        <v>40</v>
      </c>
      <c r="B35" s="67"/>
      <c r="C35" s="68"/>
      <c r="D35" s="68"/>
      <c r="E35" s="68"/>
      <c r="F35" s="68"/>
      <c r="G35" s="68"/>
      <c r="H35" s="68"/>
      <c r="I35" s="68"/>
      <c r="J35" s="68"/>
    </row>
    <row r="36" spans="1:10" s="7" customFormat="1" ht="12.95" customHeight="1" x14ac:dyDescent="0.25">
      <c r="A36" s="69">
        <v>45</v>
      </c>
      <c r="B36" s="69" t="s">
        <v>109</v>
      </c>
      <c r="C36" s="73">
        <v>85.5</v>
      </c>
      <c r="D36" s="73">
        <v>84.3</v>
      </c>
      <c r="E36" s="73">
        <v>4.8</v>
      </c>
      <c r="F36" s="73">
        <v>5.1000000000000005</v>
      </c>
      <c r="G36" s="73">
        <v>7.1</v>
      </c>
      <c r="H36" s="73">
        <v>7.7</v>
      </c>
      <c r="I36" s="73">
        <v>93.2</v>
      </c>
      <c r="J36" s="73">
        <v>92.2</v>
      </c>
    </row>
    <row r="37" spans="1:10" s="7" customFormat="1" ht="12.95" customHeight="1" x14ac:dyDescent="0.25">
      <c r="A37" s="69">
        <v>46</v>
      </c>
      <c r="B37" s="69" t="s">
        <v>110</v>
      </c>
      <c r="C37" s="73">
        <v>90.8</v>
      </c>
      <c r="D37" s="73">
        <v>87.8</v>
      </c>
      <c r="E37" s="73">
        <v>1.4</v>
      </c>
      <c r="F37" s="73">
        <v>1.4</v>
      </c>
      <c r="G37" s="73">
        <v>4.5999999999999996</v>
      </c>
      <c r="H37" s="73">
        <v>4.7</v>
      </c>
      <c r="I37" s="73">
        <v>96.7</v>
      </c>
      <c r="J37" s="73">
        <v>93.7</v>
      </c>
    </row>
    <row r="38" spans="1:10" s="7" customFormat="1" ht="12.95" customHeight="1" x14ac:dyDescent="0.25">
      <c r="A38" s="69">
        <v>47</v>
      </c>
      <c r="B38" s="69" t="s">
        <v>111</v>
      </c>
      <c r="C38" s="73">
        <v>64.599999999999994</v>
      </c>
      <c r="D38" s="73">
        <v>63.8</v>
      </c>
      <c r="E38" s="73">
        <v>16.5</v>
      </c>
      <c r="F38" s="73">
        <v>16.8</v>
      </c>
      <c r="G38" s="73">
        <v>13.2</v>
      </c>
      <c r="H38" s="73">
        <v>13.4</v>
      </c>
      <c r="I38" s="73">
        <v>95.8</v>
      </c>
      <c r="J38" s="73">
        <v>95.7</v>
      </c>
    </row>
    <row r="39" spans="1:10" s="7" customFormat="1" ht="12.95" customHeight="1" x14ac:dyDescent="0.25">
      <c r="A39" s="69">
        <v>49</v>
      </c>
      <c r="B39" s="69" t="s">
        <v>112</v>
      </c>
      <c r="C39" s="73">
        <v>25.3</v>
      </c>
      <c r="D39" s="73">
        <v>24.2</v>
      </c>
      <c r="E39" s="73">
        <v>33.299999999999997</v>
      </c>
      <c r="F39" s="73">
        <v>34.1</v>
      </c>
      <c r="G39" s="73">
        <v>15.8</v>
      </c>
      <c r="H39" s="73">
        <v>16.3</v>
      </c>
      <c r="I39" s="73">
        <v>60.8</v>
      </c>
      <c r="J39" s="73">
        <v>61.3</v>
      </c>
    </row>
    <row r="40" spans="1:10" s="7" customFormat="1" ht="12.95" customHeight="1" x14ac:dyDescent="0.25">
      <c r="A40" s="69">
        <v>52</v>
      </c>
      <c r="B40" s="69" t="s">
        <v>113</v>
      </c>
      <c r="C40" s="73">
        <v>46.9</v>
      </c>
      <c r="D40" s="73">
        <v>47.2</v>
      </c>
      <c r="E40" s="73">
        <v>26.400000000000002</v>
      </c>
      <c r="F40" s="73">
        <v>26.5</v>
      </c>
      <c r="G40" s="73">
        <v>14</v>
      </c>
      <c r="H40" s="73">
        <v>13.8</v>
      </c>
      <c r="I40" s="73">
        <v>90.6</v>
      </c>
      <c r="J40" s="73">
        <v>90.9</v>
      </c>
    </row>
    <row r="41" spans="1:10" s="7" customFormat="1" ht="12.95" customHeight="1" x14ac:dyDescent="0.25">
      <c r="A41" s="69">
        <v>55</v>
      </c>
      <c r="B41" s="69" t="s">
        <v>114</v>
      </c>
      <c r="C41" s="73">
        <v>19.600000000000001</v>
      </c>
      <c r="D41" s="73">
        <v>21.4</v>
      </c>
      <c r="E41" s="73">
        <v>38.099999999999994</v>
      </c>
      <c r="F41" s="73">
        <v>37.300000000000004</v>
      </c>
      <c r="G41" s="73">
        <v>28.6</v>
      </c>
      <c r="H41" s="73">
        <v>27.5</v>
      </c>
      <c r="I41" s="73">
        <v>86.4</v>
      </c>
      <c r="J41" s="73">
        <v>85.2</v>
      </c>
    </row>
    <row r="42" spans="1:10" s="7" customFormat="1" ht="12.95" customHeight="1" x14ac:dyDescent="0.25">
      <c r="A42" s="69">
        <v>56</v>
      </c>
      <c r="B42" s="69" t="s">
        <v>115</v>
      </c>
      <c r="C42" s="73">
        <v>32.700000000000003</v>
      </c>
      <c r="D42" s="73">
        <v>33.4</v>
      </c>
      <c r="E42" s="73">
        <v>38.799999999999997</v>
      </c>
      <c r="F42" s="73">
        <v>38.9</v>
      </c>
      <c r="G42" s="73">
        <v>23.3</v>
      </c>
      <c r="H42" s="73">
        <v>22.2</v>
      </c>
      <c r="I42" s="73">
        <v>89.3</v>
      </c>
      <c r="J42" s="73">
        <v>90</v>
      </c>
    </row>
    <row r="43" spans="1:10" s="7" customFormat="1" ht="12.95" customHeight="1" x14ac:dyDescent="0.25">
      <c r="A43" s="69">
        <v>58</v>
      </c>
      <c r="B43" s="69" t="s">
        <v>116</v>
      </c>
      <c r="C43" s="73">
        <v>27.6</v>
      </c>
      <c r="D43" s="73">
        <v>26.8</v>
      </c>
      <c r="E43" s="73">
        <v>35.6</v>
      </c>
      <c r="F43" s="73">
        <v>36.200000000000003</v>
      </c>
      <c r="G43" s="73">
        <v>25.7</v>
      </c>
      <c r="H43" s="73">
        <v>23.7</v>
      </c>
      <c r="I43" s="73">
        <v>80.7</v>
      </c>
      <c r="J43" s="73">
        <v>75.599999999999994</v>
      </c>
    </row>
    <row r="44" spans="1:10" s="7" customFormat="1" ht="12.95" customHeight="1" x14ac:dyDescent="0.25">
      <c r="A44" s="69">
        <v>62</v>
      </c>
      <c r="B44" s="69" t="s">
        <v>117</v>
      </c>
      <c r="C44" s="73">
        <v>31.1</v>
      </c>
      <c r="D44" s="73">
        <v>43.7</v>
      </c>
      <c r="E44" s="73">
        <v>27.5</v>
      </c>
      <c r="F44" s="73">
        <v>33.1</v>
      </c>
      <c r="G44" s="73">
        <v>14</v>
      </c>
      <c r="H44" s="73">
        <v>12.2</v>
      </c>
      <c r="I44" s="73">
        <v>73.5</v>
      </c>
      <c r="J44" s="73">
        <v>84</v>
      </c>
    </row>
    <row r="45" spans="1:10" s="7" customFormat="1" ht="12.95" customHeight="1" x14ac:dyDescent="0.25">
      <c r="A45" s="69">
        <v>68</v>
      </c>
      <c r="B45" s="69" t="s">
        <v>78</v>
      </c>
      <c r="C45" s="73">
        <v>8.8000000000000007</v>
      </c>
      <c r="D45" s="73">
        <v>8.6999999999999993</v>
      </c>
      <c r="E45" s="73">
        <v>37.800000000000004</v>
      </c>
      <c r="F45" s="73">
        <v>36.799999999999997</v>
      </c>
      <c r="G45" s="73">
        <v>25.5</v>
      </c>
      <c r="H45" s="73">
        <v>27.6</v>
      </c>
      <c r="I45" s="73">
        <v>90.9</v>
      </c>
      <c r="J45" s="73">
        <v>90.3</v>
      </c>
    </row>
    <row r="46" spans="1:10" s="7" customFormat="1" ht="12.95" customHeight="1" x14ac:dyDescent="0.25">
      <c r="A46" s="69">
        <v>69</v>
      </c>
      <c r="B46" s="69" t="s">
        <v>118</v>
      </c>
      <c r="C46" s="73">
        <v>13</v>
      </c>
      <c r="D46" s="73">
        <v>13</v>
      </c>
      <c r="E46" s="73">
        <v>63.099999999999994</v>
      </c>
      <c r="F46" s="73">
        <v>60.1</v>
      </c>
      <c r="G46" s="73">
        <v>17.5</v>
      </c>
      <c r="H46" s="73">
        <v>18.600000000000001</v>
      </c>
      <c r="I46" s="73">
        <v>97.9</v>
      </c>
      <c r="J46" s="73">
        <v>97.3</v>
      </c>
    </row>
    <row r="47" spans="1:10" s="7" customFormat="1" ht="12.95" customHeight="1" x14ac:dyDescent="0.25">
      <c r="A47" s="69">
        <v>70</v>
      </c>
      <c r="B47" s="69" t="s">
        <v>119</v>
      </c>
      <c r="C47" s="73">
        <v>50.1</v>
      </c>
      <c r="D47" s="73">
        <v>38.4</v>
      </c>
      <c r="E47" s="73">
        <v>7.3000000000000007</v>
      </c>
      <c r="F47" s="73">
        <v>6.9</v>
      </c>
      <c r="G47" s="73">
        <v>21.5</v>
      </c>
      <c r="H47" s="73">
        <v>23.2</v>
      </c>
      <c r="I47" s="73">
        <v>66.8</v>
      </c>
      <c r="J47" s="73">
        <v>62.1</v>
      </c>
    </row>
    <row r="48" spans="1:10" s="7" customFormat="1" ht="12.95" customHeight="1" x14ac:dyDescent="0.25">
      <c r="A48" s="69">
        <v>71</v>
      </c>
      <c r="B48" s="69" t="s">
        <v>120</v>
      </c>
      <c r="C48" s="73">
        <v>41.7</v>
      </c>
      <c r="D48" s="73">
        <v>41.8</v>
      </c>
      <c r="E48" s="73">
        <v>35.6</v>
      </c>
      <c r="F48" s="73">
        <v>35.299999999999997</v>
      </c>
      <c r="G48" s="73">
        <v>9.6999999999999993</v>
      </c>
      <c r="H48" s="73">
        <v>9</v>
      </c>
      <c r="I48" s="73">
        <v>95.4</v>
      </c>
      <c r="J48" s="73">
        <v>95.9</v>
      </c>
    </row>
    <row r="49" spans="1:10" s="7" customFormat="1" ht="12.95" customHeight="1" x14ac:dyDescent="0.25">
      <c r="A49" s="69">
        <v>72</v>
      </c>
      <c r="B49" s="69" t="s">
        <v>32</v>
      </c>
      <c r="C49" s="73">
        <v>58.4</v>
      </c>
      <c r="D49" s="73">
        <v>49.5</v>
      </c>
      <c r="E49" s="73">
        <v>11.700000000000001</v>
      </c>
      <c r="F49" s="73">
        <v>13</v>
      </c>
      <c r="G49" s="73">
        <v>14</v>
      </c>
      <c r="H49" s="73">
        <v>20.100000000000001</v>
      </c>
      <c r="I49" s="73">
        <v>78.599999999999994</v>
      </c>
      <c r="J49" s="73">
        <v>81.900000000000006</v>
      </c>
    </row>
    <row r="50" spans="1:10" s="7" customFormat="1" ht="12.95" customHeight="1" x14ac:dyDescent="0.25">
      <c r="A50" s="69">
        <v>77</v>
      </c>
      <c r="B50" s="69" t="s">
        <v>121</v>
      </c>
      <c r="C50" s="73">
        <v>49.2</v>
      </c>
      <c r="D50" s="73">
        <v>45</v>
      </c>
      <c r="E50" s="73">
        <v>8.7999999999999989</v>
      </c>
      <c r="F50" s="73">
        <v>9.5</v>
      </c>
      <c r="G50" s="73">
        <v>25.5</v>
      </c>
      <c r="H50" s="73">
        <v>24.5</v>
      </c>
      <c r="I50" s="73">
        <v>29.4</v>
      </c>
      <c r="J50" s="73">
        <v>87.5</v>
      </c>
    </row>
    <row r="51" spans="1:10" s="7" customFormat="1" ht="12.95" customHeight="1" x14ac:dyDescent="0.25">
      <c r="A51" s="69">
        <v>78</v>
      </c>
      <c r="B51" s="69" t="s">
        <v>122</v>
      </c>
      <c r="C51" s="73">
        <v>2.2999999999999998</v>
      </c>
      <c r="D51" s="73">
        <v>1.9</v>
      </c>
      <c r="E51" s="73">
        <v>91.7</v>
      </c>
      <c r="F51" s="73">
        <v>91.899999999999991</v>
      </c>
      <c r="G51" s="73">
        <v>3.8</v>
      </c>
      <c r="H51" s="73">
        <v>3.9</v>
      </c>
      <c r="I51" s="73">
        <v>99.2</v>
      </c>
      <c r="J51" s="73">
        <v>99.2</v>
      </c>
    </row>
    <row r="52" spans="1:10" s="7" customFormat="1" ht="12.95" customHeight="1" x14ac:dyDescent="0.25">
      <c r="A52" s="69">
        <v>79</v>
      </c>
      <c r="B52" s="69" t="s">
        <v>123</v>
      </c>
      <c r="C52" s="73">
        <v>83.9</v>
      </c>
      <c r="D52" s="73">
        <v>83.2</v>
      </c>
      <c r="E52" s="73">
        <v>6.3</v>
      </c>
      <c r="F52" s="73">
        <v>6.3999999999999995</v>
      </c>
      <c r="G52" s="73">
        <v>8</v>
      </c>
      <c r="H52" s="73">
        <v>8.3000000000000007</v>
      </c>
      <c r="I52" s="73">
        <v>97.4</v>
      </c>
      <c r="J52" s="73">
        <v>97.3</v>
      </c>
    </row>
    <row r="53" spans="1:10" s="7" customFormat="1" ht="12.95" customHeight="1" x14ac:dyDescent="0.25">
      <c r="A53" s="69">
        <v>81</v>
      </c>
      <c r="B53" s="69" t="s">
        <v>124</v>
      </c>
      <c r="C53" s="73">
        <v>18.399999999999999</v>
      </c>
      <c r="D53" s="73">
        <v>18.399999999999999</v>
      </c>
      <c r="E53" s="73">
        <v>66.099999999999994</v>
      </c>
      <c r="F53" s="73">
        <v>66.8</v>
      </c>
      <c r="G53" s="73">
        <v>9.4</v>
      </c>
      <c r="H53" s="73">
        <v>9.3000000000000007</v>
      </c>
      <c r="I53" s="73">
        <v>94.7</v>
      </c>
      <c r="J53" s="73">
        <v>97.8</v>
      </c>
    </row>
    <row r="54" spans="1:10" s="7" customFormat="1" ht="12.95" customHeight="1" x14ac:dyDescent="0.25">
      <c r="A54" s="69">
        <v>82</v>
      </c>
      <c r="B54" s="69" t="s">
        <v>125</v>
      </c>
      <c r="C54" s="73">
        <v>41.6</v>
      </c>
      <c r="D54" s="73">
        <v>44.9</v>
      </c>
      <c r="E54" s="73">
        <v>26.700000000000003</v>
      </c>
      <c r="F54" s="73">
        <v>28.3</v>
      </c>
      <c r="G54" s="73">
        <v>14.5</v>
      </c>
      <c r="H54" s="73">
        <v>14.8</v>
      </c>
      <c r="I54" s="73">
        <v>96.9</v>
      </c>
      <c r="J54" s="73">
        <v>95.8</v>
      </c>
    </row>
    <row r="55" spans="1:10" s="7" customFormat="1" ht="12.95" customHeight="1" x14ac:dyDescent="0.25">
      <c r="A55" s="69">
        <v>85</v>
      </c>
      <c r="B55" s="69" t="s">
        <v>82</v>
      </c>
      <c r="C55" s="73">
        <v>13.8</v>
      </c>
      <c r="D55" s="73">
        <v>13.6</v>
      </c>
      <c r="E55" s="73">
        <v>56.2</v>
      </c>
      <c r="F55" s="73">
        <v>56.3</v>
      </c>
      <c r="G55" s="73">
        <v>23.3</v>
      </c>
      <c r="H55" s="73">
        <v>23.4</v>
      </c>
      <c r="I55" s="73">
        <v>72.900000000000006</v>
      </c>
      <c r="J55" s="73">
        <v>72.7</v>
      </c>
    </row>
    <row r="56" spans="1:10" s="7" customFormat="1" ht="12.95" customHeight="1" x14ac:dyDescent="0.25">
      <c r="A56" s="69">
        <v>87</v>
      </c>
      <c r="B56" s="69" t="s">
        <v>126</v>
      </c>
      <c r="C56" s="73">
        <v>9.5</v>
      </c>
      <c r="D56" s="73">
        <v>9.1999999999999993</v>
      </c>
      <c r="E56" s="73">
        <v>64.599999999999994</v>
      </c>
      <c r="F56" s="73">
        <v>64.7</v>
      </c>
      <c r="G56" s="73">
        <v>15.8</v>
      </c>
      <c r="H56" s="73">
        <v>16.100000000000001</v>
      </c>
      <c r="I56" s="73">
        <v>84.8</v>
      </c>
      <c r="J56" s="73">
        <v>84.5</v>
      </c>
    </row>
    <row r="57" spans="1:10" s="7" customFormat="1" ht="12.95" customHeight="1" x14ac:dyDescent="0.25">
      <c r="A57" s="69">
        <v>90</v>
      </c>
      <c r="B57" s="69" t="s">
        <v>127</v>
      </c>
      <c r="C57" s="73">
        <v>16.5</v>
      </c>
      <c r="D57" s="73">
        <v>16.600000000000001</v>
      </c>
      <c r="E57" s="73">
        <v>58.2</v>
      </c>
      <c r="F57" s="73">
        <v>58.6</v>
      </c>
      <c r="G57" s="73">
        <v>17.8</v>
      </c>
      <c r="H57" s="73">
        <v>18.2</v>
      </c>
      <c r="I57" s="73">
        <v>37.9</v>
      </c>
      <c r="J57" s="73">
        <v>36.299999999999997</v>
      </c>
    </row>
    <row r="58" spans="1:10" s="7" customFormat="1" ht="12.95" customHeight="1" x14ac:dyDescent="0.25">
      <c r="A58" s="69">
        <v>93</v>
      </c>
      <c r="B58" s="69" t="s">
        <v>128</v>
      </c>
      <c r="C58" s="73">
        <v>63.4</v>
      </c>
      <c r="D58" s="73">
        <v>59.4</v>
      </c>
      <c r="E58" s="73">
        <v>8.6</v>
      </c>
      <c r="F58" s="73">
        <v>11.200000000000001</v>
      </c>
      <c r="G58" s="73">
        <v>13</v>
      </c>
      <c r="H58" s="73">
        <v>14.4</v>
      </c>
      <c r="I58" s="73">
        <v>89.3</v>
      </c>
      <c r="J58" s="73">
        <v>86.7</v>
      </c>
    </row>
    <row r="59" spans="1:10" s="7" customFormat="1" ht="12.95" customHeight="1" x14ac:dyDescent="0.25">
      <c r="A59" s="69">
        <v>94</v>
      </c>
      <c r="B59" s="69" t="s">
        <v>129</v>
      </c>
      <c r="C59" s="73">
        <v>36.799999999999997</v>
      </c>
      <c r="D59" s="73">
        <v>31.7</v>
      </c>
      <c r="E59" s="73">
        <v>31.299999999999997</v>
      </c>
      <c r="F59" s="73">
        <v>35.200000000000003</v>
      </c>
      <c r="G59" s="73">
        <v>17.899999999999999</v>
      </c>
      <c r="H59" s="73">
        <v>20.9</v>
      </c>
      <c r="I59" s="73">
        <v>86.5</v>
      </c>
      <c r="J59" s="73">
        <v>84.5</v>
      </c>
    </row>
    <row r="60" spans="1:10" s="7" customFormat="1" ht="12.95" customHeight="1" x14ac:dyDescent="0.25">
      <c r="A60" s="69">
        <v>95</v>
      </c>
      <c r="B60" s="69" t="s">
        <v>130</v>
      </c>
      <c r="C60" s="73">
        <v>43.7</v>
      </c>
      <c r="D60" s="73">
        <v>37.5</v>
      </c>
      <c r="E60" s="73">
        <v>40.6</v>
      </c>
      <c r="F60" s="73">
        <v>44.9</v>
      </c>
      <c r="G60" s="73">
        <v>11.4</v>
      </c>
      <c r="H60" s="73">
        <v>11.7</v>
      </c>
      <c r="I60" s="73">
        <v>97.2</v>
      </c>
      <c r="J60" s="73">
        <v>98.3</v>
      </c>
    </row>
    <row r="61" spans="1:10" s="7" customFormat="1" ht="12.95" customHeight="1" x14ac:dyDescent="0.25">
      <c r="A61" s="69">
        <v>96</v>
      </c>
      <c r="B61" s="69" t="s">
        <v>131</v>
      </c>
      <c r="C61" s="73">
        <v>14.7</v>
      </c>
      <c r="D61" s="73">
        <v>14.5</v>
      </c>
      <c r="E61" s="73">
        <v>49.8</v>
      </c>
      <c r="F61" s="73">
        <v>49.4</v>
      </c>
      <c r="G61" s="73">
        <v>21.2</v>
      </c>
      <c r="H61" s="73">
        <v>21.3</v>
      </c>
      <c r="I61" s="73">
        <v>96.2</v>
      </c>
      <c r="J61" s="73">
        <v>96.2</v>
      </c>
    </row>
    <row r="62" spans="1:10" s="7" customFormat="1" ht="31.5" customHeight="1" x14ac:dyDescent="0.25">
      <c r="A62" s="27" t="s">
        <v>192</v>
      </c>
      <c r="B62" s="71" t="s">
        <v>159</v>
      </c>
      <c r="C62" s="23"/>
      <c r="D62" s="23"/>
      <c r="E62" s="23"/>
      <c r="F62" s="23"/>
      <c r="G62" s="23"/>
      <c r="H62" s="23"/>
      <c r="I62" s="23"/>
      <c r="J62" s="23"/>
    </row>
    <row r="63" spans="1:10" s="7" customFormat="1" ht="12.95" customHeight="1" x14ac:dyDescent="0.25">
      <c r="A63" s="12" t="s">
        <v>193</v>
      </c>
      <c r="B63" s="7" t="s">
        <v>135</v>
      </c>
    </row>
    <row r="64" spans="1:10" s="7" customFormat="1" ht="12.95" customHeight="1" x14ac:dyDescent="0.25">
      <c r="A64" s="7" t="s">
        <v>186</v>
      </c>
    </row>
    <row r="65" spans="1:10" s="7" customFormat="1" ht="12.95" customHeight="1" x14ac:dyDescent="0.25">
      <c r="A65" s="12" t="s">
        <v>160</v>
      </c>
    </row>
    <row r="66" spans="1:10" s="7" customFormat="1" ht="12.95" customHeight="1" x14ac:dyDescent="0.25"/>
    <row r="67" spans="1:10" s="7" customFormat="1" ht="12.95" customHeight="1" x14ac:dyDescent="0.25">
      <c r="A67" s="7" t="s">
        <v>187</v>
      </c>
    </row>
    <row r="68" spans="1:10" s="7" customFormat="1" ht="12.95" customHeight="1" x14ac:dyDescent="0.25"/>
    <row r="69" spans="1:10" s="7" customFormat="1" ht="12.95" customHeight="1" x14ac:dyDescent="0.25"/>
    <row r="70" spans="1:10" s="7" customFormat="1" ht="12.95" customHeight="1" x14ac:dyDescent="0.25"/>
    <row r="71" spans="1:10" ht="12.95" customHeight="1" x14ac:dyDescent="0.25">
      <c r="A71" s="7"/>
      <c r="B71" s="7"/>
      <c r="C71" s="7"/>
      <c r="D71" s="7"/>
      <c r="E71" s="7"/>
      <c r="F71" s="7"/>
      <c r="G71" s="7"/>
      <c r="H71" s="7"/>
      <c r="I71" s="7"/>
      <c r="J71" s="7"/>
    </row>
    <row r="72" spans="1:10" ht="32.450000000000003" customHeight="1" x14ac:dyDescent="0.2">
      <c r="A72" s="10"/>
      <c r="B72" s="43"/>
      <c r="C72" s="7"/>
      <c r="D72" s="7"/>
      <c r="E72" s="7"/>
      <c r="F72" s="7"/>
      <c r="G72" s="7"/>
      <c r="H72" s="7"/>
      <c r="I72" s="7"/>
      <c r="J72" s="7"/>
    </row>
    <row r="73" spans="1:10" ht="12.6" customHeight="1" x14ac:dyDescent="0.25">
      <c r="A73" s="7"/>
      <c r="B73" s="7"/>
      <c r="C73" s="7"/>
      <c r="D73" s="7"/>
      <c r="E73" s="7"/>
      <c r="F73" s="7"/>
      <c r="G73" s="7"/>
      <c r="H73" s="7"/>
      <c r="I73" s="7"/>
      <c r="J73" s="7"/>
    </row>
    <row r="74" spans="1:10" ht="12.6" customHeight="1" x14ac:dyDescent="0.25">
      <c r="A74" s="7"/>
      <c r="B74" s="7"/>
      <c r="C74" s="7"/>
      <c r="D74" s="7"/>
      <c r="E74" s="7"/>
      <c r="F74" s="7"/>
      <c r="G74" s="7"/>
      <c r="H74" s="7"/>
      <c r="I74" s="7"/>
      <c r="J74" s="7"/>
    </row>
    <row r="75" spans="1:10" ht="12.6" customHeight="1" x14ac:dyDescent="0.25">
      <c r="A75" s="7"/>
      <c r="B75" s="7"/>
      <c r="C75" s="7"/>
      <c r="D75" s="7"/>
      <c r="E75" s="7"/>
      <c r="F75" s="7"/>
      <c r="G75" s="7"/>
      <c r="H75" s="7"/>
      <c r="I75" s="7"/>
      <c r="J75" s="7"/>
    </row>
    <row r="76" spans="1:10" ht="12.6" customHeight="1" x14ac:dyDescent="0.25">
      <c r="A76" s="7"/>
      <c r="B76" s="7"/>
      <c r="C76" s="7"/>
      <c r="D76" s="7"/>
      <c r="E76" s="7"/>
      <c r="F76" s="7"/>
      <c r="G76" s="7"/>
      <c r="H76" s="7"/>
      <c r="I76" s="7"/>
      <c r="J76" s="7"/>
    </row>
    <row r="77" spans="1:10" ht="12.6" customHeight="1" x14ac:dyDescent="0.25">
      <c r="A77" s="7"/>
      <c r="B77" s="7"/>
      <c r="C77" s="7"/>
      <c r="D77" s="7"/>
      <c r="E77" s="7"/>
      <c r="F77" s="7"/>
      <c r="G77" s="7"/>
      <c r="H77" s="7"/>
      <c r="I77" s="7"/>
      <c r="J77" s="7"/>
    </row>
    <row r="78" spans="1:10" ht="12.6" customHeight="1" x14ac:dyDescent="0.25">
      <c r="A78" s="7"/>
      <c r="B78" s="7"/>
      <c r="C78" s="7"/>
      <c r="D78" s="7"/>
      <c r="E78" s="7"/>
      <c r="F78" s="7"/>
      <c r="G78" s="7"/>
      <c r="H78" s="7"/>
      <c r="I78" s="7"/>
      <c r="J78" s="7"/>
    </row>
    <row r="79" spans="1:10" ht="12.6" customHeight="1" x14ac:dyDescent="0.25">
      <c r="A79" s="7"/>
      <c r="B79" s="7"/>
      <c r="C79" s="7"/>
      <c r="D79" s="7"/>
      <c r="E79" s="7"/>
      <c r="F79" s="7"/>
      <c r="G79" s="7"/>
      <c r="H79" s="7"/>
      <c r="I79" s="7"/>
      <c r="J79" s="7"/>
    </row>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sheetData>
  <pageMargins left="0.39370078740157483" right="0.39370078740157483" top="0.39370078740157483" bottom="0.39370078740157483" header="0.51181102362204722" footer="0.51181102362204722"/>
  <pageSetup paperSize="9" scale="70" orientation="portrait" r:id="rId1"/>
  <headerFooter alignWithMargins="0"/>
  <rowBreaks count="1" manualBreakCount="1">
    <brk id="3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5"/>
  <sheetViews>
    <sheetView zoomScale="120" zoomScaleNormal="120" workbookViewId="0">
      <pane xSplit="2" ySplit="5" topLeftCell="C6" activePane="bottomRight" state="frozen"/>
      <selection activeCell="B72" sqref="B72"/>
      <selection pane="topRight" activeCell="B72" sqref="B72"/>
      <selection pane="bottomLeft" activeCell="B72" sqref="B72"/>
      <selection pane="bottomRight"/>
    </sheetView>
  </sheetViews>
  <sheetFormatPr baseColWidth="10" defaultColWidth="11" defaultRowHeight="12.6" customHeight="1" x14ac:dyDescent="0.25"/>
  <cols>
    <col min="1" max="1" width="4" style="58" customWidth="1"/>
    <col min="2" max="2" width="70.5" style="58" customWidth="1"/>
    <col min="3" max="10" width="6.625" style="58" customWidth="1"/>
    <col min="11" max="11" width="3.75" style="58" customWidth="1"/>
    <col min="12" max="16384" width="11" style="58"/>
  </cols>
  <sheetData>
    <row r="1" spans="1:10" ht="12.95" customHeight="1" x14ac:dyDescent="0.25">
      <c r="A1" s="1" t="s">
        <v>134</v>
      </c>
      <c r="B1" s="1"/>
      <c r="J1" s="3" t="s">
        <v>152</v>
      </c>
    </row>
    <row r="2" spans="1:10" ht="12.95" customHeight="1" x14ac:dyDescent="0.25">
      <c r="A2" s="1" t="s">
        <v>206</v>
      </c>
      <c r="B2" s="2"/>
    </row>
    <row r="3" spans="1:10" s="7" customFormat="1" ht="12.95" customHeight="1" x14ac:dyDescent="0.25">
      <c r="A3" s="23" t="s">
        <v>184</v>
      </c>
      <c r="B3" s="23"/>
      <c r="C3" s="59" t="s">
        <v>205</v>
      </c>
      <c r="D3" s="60"/>
      <c r="E3" s="59" t="s">
        <v>150</v>
      </c>
      <c r="F3" s="60"/>
      <c r="G3" s="59" t="s">
        <v>156</v>
      </c>
      <c r="H3" s="60"/>
      <c r="I3" s="59" t="s">
        <v>48</v>
      </c>
      <c r="J3" s="60"/>
    </row>
    <row r="4" spans="1:10" s="7" customFormat="1" ht="12.95" customHeight="1" x14ac:dyDescent="0.25">
      <c r="A4" s="8"/>
      <c r="B4" s="8"/>
      <c r="C4" s="61" t="s">
        <v>44</v>
      </c>
      <c r="D4" s="62"/>
      <c r="E4" s="61" t="s">
        <v>45</v>
      </c>
      <c r="F4" s="62"/>
      <c r="G4" s="61" t="s">
        <v>133</v>
      </c>
      <c r="H4" s="62"/>
      <c r="I4" s="61"/>
      <c r="J4" s="62"/>
    </row>
    <row r="5" spans="1:10" s="7" customFormat="1" ht="12.95" customHeight="1" x14ac:dyDescent="0.25">
      <c r="A5" s="9"/>
      <c r="B5" s="9"/>
      <c r="C5" s="63">
        <v>2017</v>
      </c>
      <c r="D5" s="72">
        <v>2018</v>
      </c>
      <c r="E5" s="63">
        <v>2017</v>
      </c>
      <c r="F5" s="72">
        <v>2018</v>
      </c>
      <c r="G5" s="63">
        <v>2017</v>
      </c>
      <c r="H5" s="72">
        <v>2018</v>
      </c>
      <c r="I5" s="63">
        <v>2017</v>
      </c>
      <c r="J5" s="72">
        <v>2018</v>
      </c>
    </row>
    <row r="6" spans="1:10" s="8" customFormat="1" ht="12.95" customHeight="1" x14ac:dyDescent="0.25">
      <c r="A6" s="66" t="s">
        <v>41</v>
      </c>
      <c r="B6" s="67"/>
      <c r="C6" s="68"/>
      <c r="D6" s="68"/>
      <c r="E6" s="68"/>
      <c r="F6" s="68"/>
      <c r="G6" s="68"/>
      <c r="H6" s="68"/>
      <c r="I6" s="68"/>
      <c r="J6" s="68"/>
    </row>
    <row r="7" spans="1:10" s="8" customFormat="1" ht="12.95" customHeight="1" x14ac:dyDescent="0.25">
      <c r="A7" s="69">
        <v>8</v>
      </c>
      <c r="B7" s="69" t="s">
        <v>52</v>
      </c>
      <c r="C7" s="73">
        <v>45.2</v>
      </c>
      <c r="D7" s="73">
        <v>43.9</v>
      </c>
      <c r="E7" s="73">
        <v>21.3</v>
      </c>
      <c r="F7" s="73">
        <v>22.7</v>
      </c>
      <c r="G7" s="73">
        <v>18.2</v>
      </c>
      <c r="H7" s="73">
        <v>20.2</v>
      </c>
      <c r="I7" s="73">
        <v>93.5</v>
      </c>
      <c r="J7" s="73">
        <v>94.1</v>
      </c>
    </row>
    <row r="8" spans="1:10" s="7" customFormat="1" ht="12.95" customHeight="1" x14ac:dyDescent="0.25">
      <c r="A8" s="69">
        <v>10</v>
      </c>
      <c r="B8" s="69" t="s">
        <v>90</v>
      </c>
      <c r="C8" s="73">
        <v>60.4</v>
      </c>
      <c r="D8" s="73">
        <v>59.5</v>
      </c>
      <c r="E8" s="73">
        <v>17.100000000000001</v>
      </c>
      <c r="F8" s="73">
        <v>16.8</v>
      </c>
      <c r="G8" s="73">
        <v>15.5</v>
      </c>
      <c r="H8" s="73">
        <v>15.4</v>
      </c>
      <c r="I8" s="73">
        <v>95.5</v>
      </c>
      <c r="J8" s="73">
        <v>95.9</v>
      </c>
    </row>
    <row r="9" spans="1:10" s="7" customFormat="1" ht="12.95" customHeight="1" x14ac:dyDescent="0.25">
      <c r="A9" s="69">
        <v>11</v>
      </c>
      <c r="B9" s="69" t="s">
        <v>91</v>
      </c>
      <c r="C9" s="73">
        <v>39.700000000000003</v>
      </c>
      <c r="D9" s="73">
        <v>41.4</v>
      </c>
      <c r="E9" s="73">
        <v>24.5</v>
      </c>
      <c r="F9" s="73">
        <v>24.599999999999998</v>
      </c>
      <c r="G9" s="73">
        <v>25.5</v>
      </c>
      <c r="H9" s="73">
        <v>24.6</v>
      </c>
      <c r="I9" s="73">
        <v>97.5</v>
      </c>
      <c r="J9" s="73">
        <v>97.4</v>
      </c>
    </row>
    <row r="10" spans="1:10" s="7" customFormat="1" ht="12.95" customHeight="1" x14ac:dyDescent="0.25">
      <c r="A10" s="69">
        <v>13</v>
      </c>
      <c r="B10" s="69" t="s">
        <v>54</v>
      </c>
      <c r="C10" s="73">
        <v>40.6</v>
      </c>
      <c r="D10" s="73">
        <v>41.5</v>
      </c>
      <c r="E10" s="73">
        <v>38</v>
      </c>
      <c r="F10" s="73">
        <v>36.9</v>
      </c>
      <c r="G10" s="73">
        <v>13.5</v>
      </c>
      <c r="H10" s="73">
        <v>13.5</v>
      </c>
      <c r="I10" s="73">
        <v>92.3</v>
      </c>
      <c r="J10" s="73">
        <v>94.2</v>
      </c>
    </row>
    <row r="11" spans="1:10" s="7" customFormat="1" ht="12.95" customHeight="1" x14ac:dyDescent="0.25">
      <c r="A11" s="69">
        <v>15</v>
      </c>
      <c r="B11" s="69" t="s">
        <v>136</v>
      </c>
      <c r="C11" s="73">
        <v>58.1</v>
      </c>
      <c r="D11" s="73">
        <v>60.3</v>
      </c>
      <c r="E11" s="73">
        <v>16.600000000000001</v>
      </c>
      <c r="F11" s="73">
        <v>15.4</v>
      </c>
      <c r="G11" s="73">
        <v>20.2</v>
      </c>
      <c r="H11" s="73">
        <v>19.3</v>
      </c>
      <c r="I11" s="73">
        <v>97.1</v>
      </c>
      <c r="J11" s="73">
        <v>97.7</v>
      </c>
    </row>
    <row r="12" spans="1:10" s="7" customFormat="1" ht="12.95" customHeight="1" x14ac:dyDescent="0.25">
      <c r="A12" s="69">
        <v>16</v>
      </c>
      <c r="B12" s="69" t="s">
        <v>93</v>
      </c>
      <c r="C12" s="73">
        <v>53.7</v>
      </c>
      <c r="D12" s="73">
        <v>54.5</v>
      </c>
      <c r="E12" s="73">
        <v>26.4</v>
      </c>
      <c r="F12" s="73">
        <v>25.099999999999998</v>
      </c>
      <c r="G12" s="73">
        <v>10.199999999999999</v>
      </c>
      <c r="H12" s="73">
        <v>9.6999999999999993</v>
      </c>
      <c r="I12" s="73">
        <v>95</v>
      </c>
      <c r="J12" s="73">
        <v>94.1</v>
      </c>
    </row>
    <row r="13" spans="1:10" s="7" customFormat="1" ht="12.95" customHeight="1" x14ac:dyDescent="0.25">
      <c r="A13" s="69">
        <v>17</v>
      </c>
      <c r="B13" s="69" t="s">
        <v>58</v>
      </c>
      <c r="C13" s="73">
        <v>54.5</v>
      </c>
      <c r="D13" s="73">
        <v>55</v>
      </c>
      <c r="E13" s="73">
        <v>22.5</v>
      </c>
      <c r="F13" s="73">
        <v>21.599999999999998</v>
      </c>
      <c r="G13" s="73">
        <v>14.5</v>
      </c>
      <c r="H13" s="73">
        <v>15.1</v>
      </c>
      <c r="I13" s="73">
        <v>92</v>
      </c>
      <c r="J13" s="73">
        <v>96.8</v>
      </c>
    </row>
    <row r="14" spans="1:10" s="7" customFormat="1" ht="12.95" customHeight="1" x14ac:dyDescent="0.25">
      <c r="A14" s="69">
        <v>18</v>
      </c>
      <c r="B14" s="69" t="s">
        <v>94</v>
      </c>
      <c r="C14" s="73">
        <v>41.9</v>
      </c>
      <c r="D14" s="73">
        <v>42.1</v>
      </c>
      <c r="E14" s="73">
        <v>34.799999999999997</v>
      </c>
      <c r="F14" s="73">
        <v>35</v>
      </c>
      <c r="G14" s="73">
        <v>14</v>
      </c>
      <c r="H14" s="73">
        <v>14.1</v>
      </c>
      <c r="I14" s="73">
        <v>95.7</v>
      </c>
      <c r="J14" s="73">
        <v>93.8</v>
      </c>
    </row>
    <row r="15" spans="1:10" s="7" customFormat="1" ht="12.95" customHeight="1" x14ac:dyDescent="0.25">
      <c r="A15" s="69">
        <v>20</v>
      </c>
      <c r="B15" s="69" t="s">
        <v>60</v>
      </c>
      <c r="C15" s="73">
        <v>58.9</v>
      </c>
      <c r="D15" s="73">
        <v>58.7</v>
      </c>
      <c r="E15" s="73">
        <v>15.799999999999999</v>
      </c>
      <c r="F15" s="73">
        <v>14.5</v>
      </c>
      <c r="G15" s="73">
        <v>18</v>
      </c>
      <c r="H15" s="73">
        <v>18.600000000000001</v>
      </c>
      <c r="I15" s="73">
        <v>94.8</v>
      </c>
      <c r="J15" s="73">
        <v>94.4</v>
      </c>
    </row>
    <row r="16" spans="1:10" s="7" customFormat="1" ht="12.95" customHeight="1" x14ac:dyDescent="0.25">
      <c r="A16" s="69">
        <v>21</v>
      </c>
      <c r="B16" s="69" t="s">
        <v>95</v>
      </c>
      <c r="C16" s="73">
        <v>45.9</v>
      </c>
      <c r="D16" s="73">
        <v>50.3</v>
      </c>
      <c r="E16" s="73">
        <v>8.9</v>
      </c>
      <c r="F16" s="73">
        <v>8.8000000000000007</v>
      </c>
      <c r="G16" s="73">
        <v>28.1</v>
      </c>
      <c r="H16" s="73">
        <v>27.9</v>
      </c>
      <c r="I16" s="73">
        <v>78.400000000000006</v>
      </c>
      <c r="J16" s="73">
        <v>77.599999999999994</v>
      </c>
    </row>
    <row r="17" spans="1:10" s="7" customFormat="1" ht="12.95" customHeight="1" x14ac:dyDescent="0.25">
      <c r="A17" s="69">
        <v>22</v>
      </c>
      <c r="B17" s="69" t="s">
        <v>6</v>
      </c>
      <c r="C17" s="73">
        <v>45.6</v>
      </c>
      <c r="D17" s="73">
        <v>48.2</v>
      </c>
      <c r="E17" s="73">
        <v>27.2</v>
      </c>
      <c r="F17" s="73">
        <v>27.3</v>
      </c>
      <c r="G17" s="73">
        <v>14.6</v>
      </c>
      <c r="H17" s="73">
        <v>14.9</v>
      </c>
      <c r="I17" s="73">
        <v>93.4</v>
      </c>
      <c r="J17" s="73">
        <v>94.9</v>
      </c>
    </row>
    <row r="18" spans="1:10" s="7" customFormat="1" ht="12.95" customHeight="1" x14ac:dyDescent="0.25">
      <c r="A18" s="69">
        <v>23</v>
      </c>
      <c r="B18" s="69" t="s">
        <v>96</v>
      </c>
      <c r="C18" s="73">
        <v>46</v>
      </c>
      <c r="D18" s="73">
        <v>45.2</v>
      </c>
      <c r="E18" s="73">
        <v>27.2</v>
      </c>
      <c r="F18" s="73">
        <v>25.3</v>
      </c>
      <c r="G18" s="73">
        <v>14.7</v>
      </c>
      <c r="H18" s="73">
        <v>16</v>
      </c>
      <c r="I18" s="73">
        <v>92.2</v>
      </c>
      <c r="J18" s="73">
        <v>93.8</v>
      </c>
    </row>
    <row r="19" spans="1:10" s="7" customFormat="1" ht="12.95" customHeight="1" x14ac:dyDescent="0.25">
      <c r="A19" s="69">
        <v>24</v>
      </c>
      <c r="B19" s="69" t="s">
        <v>62</v>
      </c>
      <c r="C19" s="73">
        <v>60.2</v>
      </c>
      <c r="D19" s="73">
        <v>61.4</v>
      </c>
      <c r="E19" s="73">
        <v>19.5</v>
      </c>
      <c r="F19" s="73">
        <v>18.5</v>
      </c>
      <c r="G19" s="73">
        <v>11.6</v>
      </c>
      <c r="H19" s="73">
        <v>12.1</v>
      </c>
      <c r="I19" s="73">
        <v>96</v>
      </c>
      <c r="J19" s="73">
        <v>91.9</v>
      </c>
    </row>
    <row r="20" spans="1:10" s="7" customFormat="1" ht="12.95" customHeight="1" x14ac:dyDescent="0.25">
      <c r="A20" s="69">
        <v>25</v>
      </c>
      <c r="B20" s="69" t="s">
        <v>20</v>
      </c>
      <c r="C20" s="73">
        <v>41.9</v>
      </c>
      <c r="D20" s="73">
        <v>43.2</v>
      </c>
      <c r="E20" s="73">
        <v>34.299999999999997</v>
      </c>
      <c r="F20" s="73">
        <v>33</v>
      </c>
      <c r="G20" s="73">
        <v>13.2</v>
      </c>
      <c r="H20" s="73">
        <v>13.5</v>
      </c>
      <c r="I20" s="73">
        <v>93.2</v>
      </c>
      <c r="J20" s="73">
        <v>92.2</v>
      </c>
    </row>
    <row r="21" spans="1:10" s="7" customFormat="1" ht="12.95" customHeight="1" x14ac:dyDescent="0.25">
      <c r="A21" s="69">
        <v>26</v>
      </c>
      <c r="B21" s="69" t="s">
        <v>97</v>
      </c>
      <c r="C21" s="73">
        <v>50</v>
      </c>
      <c r="D21" s="73">
        <v>50.6</v>
      </c>
      <c r="E21" s="73">
        <v>19.5</v>
      </c>
      <c r="F21" s="73">
        <v>18.3</v>
      </c>
      <c r="G21" s="73">
        <v>20.6</v>
      </c>
      <c r="H21" s="73">
        <v>21.1</v>
      </c>
      <c r="I21" s="73">
        <v>93.5</v>
      </c>
      <c r="J21" s="73">
        <v>93.5</v>
      </c>
    </row>
    <row r="22" spans="1:10" s="7" customFormat="1" ht="12.95" customHeight="1" x14ac:dyDescent="0.25">
      <c r="A22" s="69">
        <v>27</v>
      </c>
      <c r="B22" s="69" t="s">
        <v>98</v>
      </c>
      <c r="C22" s="73">
        <v>67.900000000000006</v>
      </c>
      <c r="D22" s="73">
        <v>65.3</v>
      </c>
      <c r="E22" s="73">
        <v>16.8</v>
      </c>
      <c r="F22" s="73">
        <v>15.6</v>
      </c>
      <c r="G22" s="73">
        <v>10.199999999999999</v>
      </c>
      <c r="H22" s="73">
        <v>10.5</v>
      </c>
      <c r="I22" s="73">
        <v>96.3</v>
      </c>
      <c r="J22" s="73">
        <v>90.5</v>
      </c>
    </row>
    <row r="23" spans="1:10" s="7" customFormat="1" ht="12.95" customHeight="1" x14ac:dyDescent="0.25">
      <c r="A23" s="69">
        <v>28</v>
      </c>
      <c r="B23" s="69" t="s">
        <v>1</v>
      </c>
      <c r="C23" s="73">
        <v>51.5</v>
      </c>
      <c r="D23" s="73">
        <v>52.5</v>
      </c>
      <c r="E23" s="73">
        <v>26.3</v>
      </c>
      <c r="F23" s="73">
        <v>25.900000000000002</v>
      </c>
      <c r="G23" s="73">
        <v>13.6</v>
      </c>
      <c r="H23" s="73">
        <v>13.6</v>
      </c>
      <c r="I23" s="73">
        <v>93.5</v>
      </c>
      <c r="J23" s="73">
        <v>92.8</v>
      </c>
    </row>
    <row r="24" spans="1:10" s="8" customFormat="1" ht="12.95" customHeight="1" x14ac:dyDescent="0.25">
      <c r="A24" s="69">
        <v>29</v>
      </c>
      <c r="B24" s="69" t="s">
        <v>67</v>
      </c>
      <c r="C24" s="73">
        <v>54.5</v>
      </c>
      <c r="D24" s="73">
        <v>58.1</v>
      </c>
      <c r="E24" s="73">
        <v>22.799999999999997</v>
      </c>
      <c r="F24" s="73">
        <v>20.3</v>
      </c>
      <c r="G24" s="73">
        <v>14.4</v>
      </c>
      <c r="H24" s="73">
        <v>13.3</v>
      </c>
      <c r="I24" s="73">
        <v>96.9</v>
      </c>
      <c r="J24" s="73">
        <v>96.4</v>
      </c>
    </row>
    <row r="25" spans="1:10" s="7" customFormat="1" ht="12.95" customHeight="1" x14ac:dyDescent="0.25">
      <c r="A25" s="69">
        <v>30</v>
      </c>
      <c r="B25" s="69" t="s">
        <v>68</v>
      </c>
      <c r="C25" s="73">
        <v>61.5</v>
      </c>
      <c r="D25" s="73">
        <v>59.8</v>
      </c>
      <c r="E25" s="73">
        <v>22.900000000000002</v>
      </c>
      <c r="F25" s="73">
        <v>22.9</v>
      </c>
      <c r="G25" s="73">
        <v>9.1</v>
      </c>
      <c r="H25" s="73">
        <v>10</v>
      </c>
      <c r="I25" s="73">
        <v>95</v>
      </c>
      <c r="J25" s="73">
        <v>97</v>
      </c>
    </row>
    <row r="26" spans="1:10" s="7" customFormat="1" ht="12.95" customHeight="1" x14ac:dyDescent="0.25">
      <c r="A26" s="69">
        <v>31</v>
      </c>
      <c r="B26" s="69" t="s">
        <v>99</v>
      </c>
      <c r="C26" s="73">
        <v>44.3</v>
      </c>
      <c r="D26" s="73">
        <v>45.9</v>
      </c>
      <c r="E26" s="73">
        <v>32.9</v>
      </c>
      <c r="F26" s="73">
        <v>31.7</v>
      </c>
      <c r="G26" s="73">
        <v>14.4</v>
      </c>
      <c r="H26" s="73">
        <v>14.8</v>
      </c>
      <c r="I26" s="73">
        <v>96.7</v>
      </c>
      <c r="J26" s="73">
        <v>96.9</v>
      </c>
    </row>
    <row r="27" spans="1:10" s="7" customFormat="1" ht="12.95" customHeight="1" x14ac:dyDescent="0.25">
      <c r="A27" s="69">
        <v>32</v>
      </c>
      <c r="B27" s="69" t="s">
        <v>100</v>
      </c>
      <c r="C27" s="73">
        <v>44.4</v>
      </c>
      <c r="D27" s="73">
        <v>42.5</v>
      </c>
      <c r="E27" s="73">
        <v>20</v>
      </c>
      <c r="F27" s="73">
        <v>18.100000000000001</v>
      </c>
      <c r="G27" s="73">
        <v>17.600000000000001</v>
      </c>
      <c r="H27" s="73">
        <v>17.8</v>
      </c>
      <c r="I27" s="73">
        <v>89.1</v>
      </c>
      <c r="J27" s="73">
        <v>86.2</v>
      </c>
    </row>
    <row r="28" spans="1:10" s="7" customFormat="1" ht="12.95" customHeight="1" x14ac:dyDescent="0.25">
      <c r="A28" s="69">
        <v>35</v>
      </c>
      <c r="B28" s="69" t="s">
        <v>39</v>
      </c>
      <c r="C28" s="73">
        <v>74.900000000000006</v>
      </c>
      <c r="D28" s="73">
        <v>75.2</v>
      </c>
      <c r="E28" s="73">
        <v>7.7</v>
      </c>
      <c r="F28" s="73">
        <v>7.2</v>
      </c>
      <c r="G28" s="73">
        <v>5.6</v>
      </c>
      <c r="H28" s="73">
        <v>5.2</v>
      </c>
      <c r="I28" s="73">
        <v>90.6</v>
      </c>
      <c r="J28" s="73">
        <v>92.6</v>
      </c>
    </row>
    <row r="29" spans="1:10" s="7" customFormat="1" ht="12.95" customHeight="1" x14ac:dyDescent="0.25">
      <c r="A29" s="69">
        <v>36</v>
      </c>
      <c r="B29" s="69" t="s">
        <v>102</v>
      </c>
      <c r="C29" s="73">
        <v>53.1</v>
      </c>
      <c r="D29" s="73">
        <v>54.2</v>
      </c>
      <c r="E29" s="73">
        <v>18</v>
      </c>
      <c r="F29" s="73">
        <v>17.5</v>
      </c>
      <c r="G29" s="73">
        <v>12.1</v>
      </c>
      <c r="H29" s="73">
        <v>12.5</v>
      </c>
      <c r="I29" s="73">
        <v>93.8</v>
      </c>
      <c r="J29" s="73">
        <v>93.6</v>
      </c>
    </row>
    <row r="30" spans="1:10" s="7" customFormat="1" ht="12.95" customHeight="1" x14ac:dyDescent="0.25">
      <c r="A30" s="69">
        <v>37</v>
      </c>
      <c r="B30" s="69" t="s">
        <v>103</v>
      </c>
      <c r="C30" s="73">
        <v>19.5</v>
      </c>
      <c r="D30" s="73">
        <v>20</v>
      </c>
      <c r="E30" s="73">
        <v>37.700000000000003</v>
      </c>
      <c r="F30" s="73">
        <v>38.5</v>
      </c>
      <c r="G30" s="73">
        <v>20.7</v>
      </c>
      <c r="H30" s="73">
        <v>21.2</v>
      </c>
      <c r="I30" s="73">
        <v>92</v>
      </c>
      <c r="J30" s="73">
        <v>95.6</v>
      </c>
    </row>
    <row r="31" spans="1:10" s="7" customFormat="1" ht="12.95" customHeight="1" x14ac:dyDescent="0.25">
      <c r="A31" s="69">
        <v>38</v>
      </c>
      <c r="B31" s="69" t="s">
        <v>104</v>
      </c>
      <c r="C31" s="73">
        <v>50.3</v>
      </c>
      <c r="D31" s="73">
        <v>51.5</v>
      </c>
      <c r="E31" s="73">
        <v>18.3</v>
      </c>
      <c r="F31" s="73">
        <v>18.100000000000001</v>
      </c>
      <c r="G31" s="73">
        <v>17.8</v>
      </c>
      <c r="H31" s="73">
        <v>16.899999999999999</v>
      </c>
      <c r="I31" s="73">
        <v>94.5</v>
      </c>
      <c r="J31" s="73">
        <v>94.8</v>
      </c>
    </row>
    <row r="32" spans="1:10" s="7" customFormat="1" ht="12.95" customHeight="1" x14ac:dyDescent="0.25">
      <c r="A32" s="69">
        <v>41</v>
      </c>
      <c r="B32" s="69" t="s">
        <v>105</v>
      </c>
      <c r="C32" s="73">
        <v>59.4</v>
      </c>
      <c r="D32" s="73">
        <v>60.1</v>
      </c>
      <c r="E32" s="73">
        <v>25.6</v>
      </c>
      <c r="F32" s="73">
        <v>25</v>
      </c>
      <c r="G32" s="73">
        <v>7</v>
      </c>
      <c r="H32" s="73">
        <v>7.1</v>
      </c>
      <c r="I32" s="73">
        <v>96</v>
      </c>
      <c r="J32" s="73">
        <v>96.2</v>
      </c>
    </row>
    <row r="33" spans="1:10" s="7" customFormat="1" ht="12.95" customHeight="1" x14ac:dyDescent="0.25">
      <c r="A33" s="69">
        <v>42</v>
      </c>
      <c r="B33" s="69" t="s">
        <v>106</v>
      </c>
      <c r="C33" s="73">
        <v>35.4</v>
      </c>
      <c r="D33" s="73">
        <v>35.9</v>
      </c>
      <c r="E33" s="73">
        <v>38.9</v>
      </c>
      <c r="F33" s="73">
        <v>37.6</v>
      </c>
      <c r="G33" s="73">
        <v>13.4</v>
      </c>
      <c r="H33" s="73">
        <v>13</v>
      </c>
      <c r="I33" s="73">
        <v>94.8</v>
      </c>
      <c r="J33" s="73">
        <v>93.4</v>
      </c>
    </row>
    <row r="34" spans="1:10" s="7" customFormat="1" ht="12.95" customHeight="1" x14ac:dyDescent="0.25">
      <c r="A34" s="69">
        <v>43</v>
      </c>
      <c r="B34" s="69" t="s">
        <v>107</v>
      </c>
      <c r="C34" s="73">
        <v>44</v>
      </c>
      <c r="D34" s="73">
        <v>44.9</v>
      </c>
      <c r="E34" s="73">
        <v>38.5</v>
      </c>
      <c r="F34" s="73">
        <v>37.5</v>
      </c>
      <c r="G34" s="73">
        <v>9.1999999999999993</v>
      </c>
      <c r="H34" s="73">
        <v>9.1999999999999993</v>
      </c>
      <c r="I34" s="73">
        <v>97.5</v>
      </c>
      <c r="J34" s="73">
        <v>97.3</v>
      </c>
    </row>
    <row r="35" spans="1:10" s="8" customFormat="1" ht="12.95" customHeight="1" x14ac:dyDescent="0.25">
      <c r="A35" s="66" t="s">
        <v>40</v>
      </c>
      <c r="B35" s="67"/>
      <c r="C35" s="68"/>
      <c r="D35" s="68"/>
      <c r="E35" s="68"/>
      <c r="F35" s="68"/>
      <c r="G35" s="68"/>
      <c r="H35" s="68"/>
      <c r="I35" s="68"/>
      <c r="J35" s="68"/>
    </row>
    <row r="36" spans="1:10" s="7" customFormat="1" ht="12.95" customHeight="1" x14ac:dyDescent="0.25">
      <c r="A36" s="69">
        <v>45</v>
      </c>
      <c r="B36" s="69" t="s">
        <v>109</v>
      </c>
      <c r="C36" s="73">
        <v>81.599999999999994</v>
      </c>
      <c r="D36" s="73">
        <v>83.4</v>
      </c>
      <c r="E36" s="73">
        <v>8.1999999999999993</v>
      </c>
      <c r="F36" s="73">
        <v>7.1</v>
      </c>
      <c r="G36" s="73">
        <v>8</v>
      </c>
      <c r="H36" s="73">
        <v>7.5</v>
      </c>
      <c r="I36" s="73">
        <v>98.1</v>
      </c>
      <c r="J36" s="73">
        <v>97.7</v>
      </c>
    </row>
    <row r="37" spans="1:10" s="7" customFormat="1" ht="12.95" customHeight="1" x14ac:dyDescent="0.25">
      <c r="A37" s="69">
        <v>46</v>
      </c>
      <c r="B37" s="69" t="s">
        <v>110</v>
      </c>
      <c r="C37" s="73">
        <v>89.4</v>
      </c>
      <c r="D37" s="73">
        <v>91.1</v>
      </c>
      <c r="E37" s="73">
        <v>1.7</v>
      </c>
      <c r="F37" s="73">
        <v>1.4</v>
      </c>
      <c r="G37" s="73">
        <v>5.2</v>
      </c>
      <c r="H37" s="73">
        <v>4.5</v>
      </c>
      <c r="I37" s="73">
        <v>97.3</v>
      </c>
      <c r="J37" s="73">
        <v>96.9</v>
      </c>
    </row>
    <row r="38" spans="1:10" s="7" customFormat="1" ht="12.95" customHeight="1" x14ac:dyDescent="0.25">
      <c r="A38" s="69">
        <v>47</v>
      </c>
      <c r="B38" s="69" t="s">
        <v>111</v>
      </c>
      <c r="C38" s="73">
        <v>64.3</v>
      </c>
      <c r="D38" s="73">
        <v>64.3</v>
      </c>
      <c r="E38" s="73">
        <v>16.600000000000001</v>
      </c>
      <c r="F38" s="73">
        <v>16.5</v>
      </c>
      <c r="G38" s="73">
        <v>13.4</v>
      </c>
      <c r="H38" s="73">
        <v>13.3</v>
      </c>
      <c r="I38" s="73">
        <v>94.9</v>
      </c>
      <c r="J38" s="73">
        <v>95.8</v>
      </c>
    </row>
    <row r="39" spans="1:10" s="7" customFormat="1" ht="12.95" customHeight="1" x14ac:dyDescent="0.25">
      <c r="A39" s="69">
        <v>49</v>
      </c>
      <c r="B39" s="69" t="s">
        <v>112</v>
      </c>
      <c r="C39" s="73">
        <v>24.9</v>
      </c>
      <c r="D39" s="73">
        <v>26.1</v>
      </c>
      <c r="E39" s="73">
        <v>32.799999999999997</v>
      </c>
      <c r="F39" s="73">
        <v>33</v>
      </c>
      <c r="G39" s="73">
        <v>15.5</v>
      </c>
      <c r="H39" s="73">
        <v>15.6</v>
      </c>
      <c r="I39" s="73">
        <v>60.7</v>
      </c>
      <c r="J39" s="73">
        <v>61.1</v>
      </c>
    </row>
    <row r="40" spans="1:10" s="7" customFormat="1" ht="12.95" customHeight="1" x14ac:dyDescent="0.25">
      <c r="A40" s="69">
        <v>52</v>
      </c>
      <c r="B40" s="69" t="s">
        <v>113</v>
      </c>
      <c r="C40" s="73">
        <v>47</v>
      </c>
      <c r="D40" s="73">
        <v>47.4</v>
      </c>
      <c r="E40" s="73">
        <v>26.3</v>
      </c>
      <c r="F40" s="73">
        <v>25.4</v>
      </c>
      <c r="G40" s="73">
        <v>14</v>
      </c>
      <c r="H40" s="73">
        <v>14.1</v>
      </c>
      <c r="I40" s="73">
        <v>89.9</v>
      </c>
      <c r="J40" s="73">
        <v>90.6</v>
      </c>
    </row>
    <row r="41" spans="1:10" s="7" customFormat="1" ht="12.95" customHeight="1" x14ac:dyDescent="0.25">
      <c r="A41" s="69">
        <v>55</v>
      </c>
      <c r="B41" s="69" t="s">
        <v>114</v>
      </c>
      <c r="C41" s="73">
        <v>19</v>
      </c>
      <c r="D41" s="73">
        <v>19.8</v>
      </c>
      <c r="E41" s="73">
        <v>38.699999999999996</v>
      </c>
      <c r="F41" s="73">
        <v>37.800000000000004</v>
      </c>
      <c r="G41" s="73">
        <v>29.4</v>
      </c>
      <c r="H41" s="73">
        <v>28.5</v>
      </c>
      <c r="I41" s="73">
        <v>86.5</v>
      </c>
      <c r="J41" s="73">
        <v>86.3</v>
      </c>
    </row>
    <row r="42" spans="1:10" s="7" customFormat="1" ht="12.95" customHeight="1" x14ac:dyDescent="0.25">
      <c r="A42" s="69">
        <v>56</v>
      </c>
      <c r="B42" s="69" t="s">
        <v>115</v>
      </c>
      <c r="C42" s="73">
        <v>33.200000000000003</v>
      </c>
      <c r="D42" s="73">
        <v>32.299999999999997</v>
      </c>
      <c r="E42" s="73">
        <v>39.5</v>
      </c>
      <c r="F42" s="73">
        <v>38.9</v>
      </c>
      <c r="G42" s="73">
        <v>21.5</v>
      </c>
      <c r="H42" s="73">
        <v>23.3</v>
      </c>
      <c r="I42" s="73">
        <v>90.6</v>
      </c>
      <c r="J42" s="73">
        <v>90.1</v>
      </c>
    </row>
    <row r="43" spans="1:10" s="7" customFormat="1" ht="12.95" customHeight="1" x14ac:dyDescent="0.25">
      <c r="A43" s="69">
        <v>58</v>
      </c>
      <c r="B43" s="69" t="s">
        <v>116</v>
      </c>
      <c r="C43" s="73">
        <v>27.4</v>
      </c>
      <c r="D43" s="73">
        <v>28.1</v>
      </c>
      <c r="E43" s="73">
        <v>33.700000000000003</v>
      </c>
      <c r="F43" s="73">
        <v>35.1</v>
      </c>
      <c r="G43" s="73">
        <v>24.4</v>
      </c>
      <c r="H43" s="73">
        <v>25.5</v>
      </c>
      <c r="I43" s="73">
        <v>83.5</v>
      </c>
      <c r="J43" s="73">
        <v>80.400000000000006</v>
      </c>
    </row>
    <row r="44" spans="1:10" s="7" customFormat="1" ht="12.95" customHeight="1" x14ac:dyDescent="0.25">
      <c r="A44" s="69">
        <v>62</v>
      </c>
      <c r="B44" s="69" t="s">
        <v>117</v>
      </c>
      <c r="C44" s="73">
        <v>38.700000000000003</v>
      </c>
      <c r="D44" s="73">
        <v>31.7</v>
      </c>
      <c r="E44" s="73">
        <v>30.3</v>
      </c>
      <c r="F44" s="73">
        <v>26.1</v>
      </c>
      <c r="G44" s="73">
        <v>18.8</v>
      </c>
      <c r="H44" s="73">
        <v>14.8</v>
      </c>
      <c r="I44" s="73">
        <v>93.8</v>
      </c>
      <c r="J44" s="73">
        <v>73</v>
      </c>
    </row>
    <row r="45" spans="1:10" s="7" customFormat="1" ht="12.95" customHeight="1" x14ac:dyDescent="0.25">
      <c r="A45" s="69">
        <v>68</v>
      </c>
      <c r="B45" s="69" t="s">
        <v>78</v>
      </c>
      <c r="C45" s="73">
        <v>6.6</v>
      </c>
      <c r="D45" s="73">
        <v>8.5</v>
      </c>
      <c r="E45" s="73">
        <v>37.6</v>
      </c>
      <c r="F45" s="73">
        <v>37.200000000000003</v>
      </c>
      <c r="G45" s="73">
        <v>28.7</v>
      </c>
      <c r="H45" s="73">
        <v>26.5</v>
      </c>
      <c r="I45" s="73">
        <v>91.4</v>
      </c>
      <c r="J45" s="73">
        <v>90.1</v>
      </c>
    </row>
    <row r="46" spans="1:10" s="7" customFormat="1" ht="12.95" customHeight="1" x14ac:dyDescent="0.25">
      <c r="A46" s="69">
        <v>69</v>
      </c>
      <c r="B46" s="69" t="s">
        <v>118</v>
      </c>
      <c r="C46" s="73">
        <v>13.4</v>
      </c>
      <c r="D46" s="73">
        <v>14</v>
      </c>
      <c r="E46" s="73">
        <v>61.5</v>
      </c>
      <c r="F46" s="73">
        <v>61.599999999999994</v>
      </c>
      <c r="G46" s="73">
        <v>15.4</v>
      </c>
      <c r="H46" s="73">
        <v>15.2</v>
      </c>
      <c r="I46" s="73">
        <v>96.9</v>
      </c>
      <c r="J46" s="73">
        <v>97.2</v>
      </c>
    </row>
    <row r="47" spans="1:10" s="7" customFormat="1" ht="12.95" customHeight="1" x14ac:dyDescent="0.25">
      <c r="A47" s="69">
        <v>70</v>
      </c>
      <c r="B47" s="69" t="s">
        <v>119</v>
      </c>
      <c r="C47" s="73">
        <v>42.5</v>
      </c>
      <c r="D47" s="73">
        <v>42.4</v>
      </c>
      <c r="E47" s="73">
        <v>9.4</v>
      </c>
      <c r="F47" s="73">
        <v>8.6999999999999993</v>
      </c>
      <c r="G47" s="73">
        <v>25.9</v>
      </c>
      <c r="H47" s="73">
        <v>24.6</v>
      </c>
      <c r="I47" s="73">
        <v>66.099999999999994</v>
      </c>
      <c r="J47" s="73">
        <v>66.099999999999994</v>
      </c>
    </row>
    <row r="48" spans="1:10" s="7" customFormat="1" ht="12.95" customHeight="1" x14ac:dyDescent="0.25">
      <c r="A48" s="69">
        <v>71</v>
      </c>
      <c r="B48" s="69" t="s">
        <v>120</v>
      </c>
      <c r="C48" s="73">
        <v>32.6</v>
      </c>
      <c r="D48" s="73">
        <v>34.4</v>
      </c>
      <c r="E48" s="73">
        <v>41.5</v>
      </c>
      <c r="F48" s="73">
        <v>40.700000000000003</v>
      </c>
      <c r="G48" s="73">
        <v>10.1</v>
      </c>
      <c r="H48" s="73">
        <v>9.9</v>
      </c>
      <c r="I48" s="73">
        <v>93.6</v>
      </c>
      <c r="J48" s="73">
        <v>94.7</v>
      </c>
    </row>
    <row r="49" spans="1:10" s="7" customFormat="1" ht="12.95" customHeight="1" x14ac:dyDescent="0.25">
      <c r="A49" s="69">
        <v>72</v>
      </c>
      <c r="B49" s="69" t="s">
        <v>32</v>
      </c>
      <c r="C49" s="73">
        <v>54.5</v>
      </c>
      <c r="D49" s="73">
        <v>59.4</v>
      </c>
      <c r="E49" s="73">
        <v>15.9</v>
      </c>
      <c r="F49" s="73">
        <v>11.1</v>
      </c>
      <c r="G49" s="73">
        <v>15.5</v>
      </c>
      <c r="H49" s="73">
        <v>12.8</v>
      </c>
      <c r="I49" s="73">
        <v>79</v>
      </c>
      <c r="J49" s="73">
        <v>77.5</v>
      </c>
    </row>
    <row r="50" spans="1:10" s="7" customFormat="1" ht="12.95" customHeight="1" x14ac:dyDescent="0.25">
      <c r="A50" s="69">
        <v>77</v>
      </c>
      <c r="B50" s="69" t="s">
        <v>121</v>
      </c>
      <c r="C50" s="73">
        <v>43.9</v>
      </c>
      <c r="D50" s="73">
        <v>47.5</v>
      </c>
      <c r="E50" s="73">
        <v>10.5</v>
      </c>
      <c r="F50" s="73">
        <v>10</v>
      </c>
      <c r="G50" s="73">
        <v>25</v>
      </c>
      <c r="H50" s="73">
        <v>25.5</v>
      </c>
      <c r="I50" s="73">
        <v>27.9</v>
      </c>
      <c r="J50" s="73">
        <v>28.6</v>
      </c>
    </row>
    <row r="51" spans="1:10" s="7" customFormat="1" ht="12.95" customHeight="1" x14ac:dyDescent="0.25">
      <c r="A51" s="69">
        <v>78</v>
      </c>
      <c r="B51" s="69" t="s">
        <v>122</v>
      </c>
      <c r="C51" s="73">
        <v>5.6</v>
      </c>
      <c r="D51" s="73">
        <v>5.8</v>
      </c>
      <c r="E51" s="73">
        <v>87.8</v>
      </c>
      <c r="F51" s="73">
        <v>87.7</v>
      </c>
      <c r="G51" s="73">
        <v>4.3</v>
      </c>
      <c r="H51" s="73">
        <v>4</v>
      </c>
      <c r="I51" s="73">
        <v>98.9</v>
      </c>
      <c r="J51" s="73">
        <v>99</v>
      </c>
    </row>
    <row r="52" spans="1:10" s="7" customFormat="1" ht="12.95" customHeight="1" x14ac:dyDescent="0.25">
      <c r="A52" s="69">
        <v>79</v>
      </c>
      <c r="B52" s="69" t="s">
        <v>123</v>
      </c>
      <c r="C52" s="73">
        <v>84.1</v>
      </c>
      <c r="D52" s="73">
        <v>83.8</v>
      </c>
      <c r="E52" s="73">
        <v>6.2</v>
      </c>
      <c r="F52" s="73">
        <v>6.2</v>
      </c>
      <c r="G52" s="73">
        <v>7.7</v>
      </c>
      <c r="H52" s="73">
        <v>7.9</v>
      </c>
      <c r="I52" s="73">
        <v>97.7</v>
      </c>
      <c r="J52" s="73">
        <v>97.5</v>
      </c>
    </row>
    <row r="53" spans="1:10" s="7" customFormat="1" ht="12.95" customHeight="1" x14ac:dyDescent="0.25">
      <c r="A53" s="69">
        <v>81</v>
      </c>
      <c r="B53" s="69" t="s">
        <v>124</v>
      </c>
      <c r="C53" s="73">
        <v>17.2</v>
      </c>
      <c r="D53" s="73">
        <v>17.5</v>
      </c>
      <c r="E53" s="73">
        <v>67.900000000000006</v>
      </c>
      <c r="F53" s="73">
        <v>67.600000000000009</v>
      </c>
      <c r="G53" s="73">
        <v>9.1</v>
      </c>
      <c r="H53" s="73">
        <v>9.1999999999999993</v>
      </c>
      <c r="I53" s="73">
        <v>97.6</v>
      </c>
      <c r="J53" s="73">
        <v>94.7</v>
      </c>
    </row>
    <row r="54" spans="1:10" s="7" customFormat="1" ht="12.95" customHeight="1" x14ac:dyDescent="0.25">
      <c r="A54" s="69">
        <v>82</v>
      </c>
      <c r="B54" s="69" t="s">
        <v>125</v>
      </c>
      <c r="C54" s="73">
        <v>43.1</v>
      </c>
      <c r="D54" s="73">
        <v>43.5</v>
      </c>
      <c r="E54" s="73">
        <v>26.4</v>
      </c>
      <c r="F54" s="73">
        <v>24.400000000000002</v>
      </c>
      <c r="G54" s="73">
        <v>13.9</v>
      </c>
      <c r="H54" s="73">
        <v>13.3</v>
      </c>
      <c r="I54" s="73">
        <v>94.4</v>
      </c>
      <c r="J54" s="73">
        <v>95.6</v>
      </c>
    </row>
    <row r="55" spans="1:10" s="7" customFormat="1" ht="12.95" customHeight="1" x14ac:dyDescent="0.25">
      <c r="A55" s="69">
        <v>85</v>
      </c>
      <c r="B55" s="69" t="s">
        <v>82</v>
      </c>
      <c r="C55" s="73">
        <v>14.4</v>
      </c>
      <c r="D55" s="73">
        <v>14.2</v>
      </c>
      <c r="E55" s="73">
        <v>56.2</v>
      </c>
      <c r="F55" s="73">
        <v>55.9</v>
      </c>
      <c r="G55" s="73">
        <v>22.1</v>
      </c>
      <c r="H55" s="73">
        <v>23.3</v>
      </c>
      <c r="I55" s="73">
        <v>74.099999999999994</v>
      </c>
      <c r="J55" s="73">
        <v>73.8</v>
      </c>
    </row>
    <row r="56" spans="1:10" s="7" customFormat="1" ht="12.95" customHeight="1" x14ac:dyDescent="0.25">
      <c r="A56" s="69">
        <v>87</v>
      </c>
      <c r="B56" s="69" t="s">
        <v>126</v>
      </c>
      <c r="C56" s="73">
        <v>9.5</v>
      </c>
      <c r="D56" s="73">
        <v>9.4</v>
      </c>
      <c r="E56" s="73">
        <v>64.5</v>
      </c>
      <c r="F56" s="73">
        <v>64.400000000000006</v>
      </c>
      <c r="G56" s="73">
        <v>15.8</v>
      </c>
      <c r="H56" s="73">
        <v>16.100000000000001</v>
      </c>
      <c r="I56" s="73">
        <v>87</v>
      </c>
      <c r="J56" s="73">
        <v>84.4</v>
      </c>
    </row>
    <row r="57" spans="1:10" s="7" customFormat="1" ht="12.95" customHeight="1" x14ac:dyDescent="0.25">
      <c r="A57" s="69">
        <v>90</v>
      </c>
      <c r="B57" s="69" t="s">
        <v>127</v>
      </c>
      <c r="C57" s="73">
        <v>15.4</v>
      </c>
      <c r="D57" s="73">
        <v>15.9</v>
      </c>
      <c r="E57" s="73">
        <v>59.599999999999994</v>
      </c>
      <c r="F57" s="73">
        <v>58.3</v>
      </c>
      <c r="G57" s="73">
        <v>18.100000000000001</v>
      </c>
      <c r="H57" s="73">
        <v>18</v>
      </c>
      <c r="I57" s="73">
        <v>34.6</v>
      </c>
      <c r="J57" s="73">
        <v>35.4</v>
      </c>
    </row>
    <row r="58" spans="1:10" s="7" customFormat="1" ht="12.95" customHeight="1" x14ac:dyDescent="0.25">
      <c r="A58" s="69">
        <v>93</v>
      </c>
      <c r="B58" s="69" t="s">
        <v>128</v>
      </c>
      <c r="C58" s="73">
        <v>53.8</v>
      </c>
      <c r="D58" s="73">
        <v>63</v>
      </c>
      <c r="E58" s="73">
        <v>12.5</v>
      </c>
      <c r="F58" s="73">
        <v>8.8000000000000007</v>
      </c>
      <c r="G58" s="73">
        <v>16.2</v>
      </c>
      <c r="H58" s="73">
        <v>13.2</v>
      </c>
      <c r="I58" s="73">
        <v>89.9</v>
      </c>
      <c r="J58" s="73">
        <v>89.3</v>
      </c>
    </row>
    <row r="59" spans="1:10" s="7" customFormat="1" ht="12.95" customHeight="1" x14ac:dyDescent="0.25">
      <c r="A59" s="69">
        <v>94</v>
      </c>
      <c r="B59" s="69" t="s">
        <v>129</v>
      </c>
      <c r="C59" s="73">
        <v>35.799999999999997</v>
      </c>
      <c r="D59" s="73">
        <v>36</v>
      </c>
      <c r="E59" s="73">
        <v>33.700000000000003</v>
      </c>
      <c r="F59" s="73">
        <v>31.8</v>
      </c>
      <c r="G59" s="73">
        <v>20.3</v>
      </c>
      <c r="H59" s="73">
        <v>18.5</v>
      </c>
      <c r="I59" s="73">
        <v>87.3</v>
      </c>
      <c r="J59" s="73">
        <v>86</v>
      </c>
    </row>
    <row r="60" spans="1:10" s="7" customFormat="1" ht="12.95" customHeight="1" x14ac:dyDescent="0.25">
      <c r="A60" s="69">
        <v>95</v>
      </c>
      <c r="B60" s="69" t="s">
        <v>130</v>
      </c>
      <c r="C60" s="73">
        <v>40.299999999999997</v>
      </c>
      <c r="D60" s="73">
        <v>41.7</v>
      </c>
      <c r="E60" s="73">
        <v>44.300000000000004</v>
      </c>
      <c r="F60" s="73">
        <v>43.1</v>
      </c>
      <c r="G60" s="73">
        <v>10.8</v>
      </c>
      <c r="H60" s="73">
        <v>10.7</v>
      </c>
      <c r="I60" s="73">
        <v>97.4</v>
      </c>
      <c r="J60" s="73">
        <v>96.9</v>
      </c>
    </row>
    <row r="61" spans="1:10" s="7" customFormat="1" ht="12.95" customHeight="1" x14ac:dyDescent="0.25">
      <c r="A61" s="69">
        <v>96</v>
      </c>
      <c r="B61" s="69" t="s">
        <v>131</v>
      </c>
      <c r="C61" s="73">
        <v>15.5</v>
      </c>
      <c r="D61" s="73">
        <v>15.4</v>
      </c>
      <c r="E61" s="73">
        <v>49.8</v>
      </c>
      <c r="F61" s="73">
        <v>48.699999999999996</v>
      </c>
      <c r="G61" s="73">
        <v>20.6</v>
      </c>
      <c r="H61" s="73">
        <v>21</v>
      </c>
      <c r="I61" s="73">
        <v>96</v>
      </c>
      <c r="J61" s="73">
        <v>95.9</v>
      </c>
    </row>
    <row r="62" spans="1:10" s="7" customFormat="1" ht="31.5" customHeight="1" x14ac:dyDescent="0.25">
      <c r="A62" s="27" t="s">
        <v>192</v>
      </c>
      <c r="B62" s="71" t="s">
        <v>158</v>
      </c>
      <c r="C62" s="23"/>
      <c r="D62" s="23"/>
      <c r="E62" s="23"/>
      <c r="F62" s="23"/>
      <c r="G62" s="23"/>
      <c r="H62" s="23"/>
      <c r="I62" s="23"/>
      <c r="J62" s="23"/>
    </row>
    <row r="63" spans="1:10" s="7" customFormat="1" ht="12.95" customHeight="1" x14ac:dyDescent="0.25">
      <c r="A63" s="12" t="s">
        <v>193</v>
      </c>
      <c r="B63" s="7" t="s">
        <v>135</v>
      </c>
    </row>
    <row r="64" spans="1:10" s="7" customFormat="1" ht="12.95" customHeight="1" x14ac:dyDescent="0.25">
      <c r="A64" s="7" t="s">
        <v>186</v>
      </c>
    </row>
    <row r="65" spans="1:2" s="7" customFormat="1" ht="12.95" customHeight="1" x14ac:dyDescent="0.25">
      <c r="A65" s="12" t="s">
        <v>161</v>
      </c>
    </row>
    <row r="66" spans="1:2" s="7" customFormat="1" ht="12.95" customHeight="1" x14ac:dyDescent="0.25"/>
    <row r="67" spans="1:2" s="7" customFormat="1" ht="12.95" customHeight="1" x14ac:dyDescent="0.25">
      <c r="A67" s="7" t="s">
        <v>187</v>
      </c>
    </row>
    <row r="68" spans="1:2" s="7" customFormat="1" ht="12.6" customHeight="1" x14ac:dyDescent="0.25"/>
    <row r="69" spans="1:2" s="7" customFormat="1" ht="12.6" customHeight="1" x14ac:dyDescent="0.25"/>
    <row r="70" spans="1:2" s="7" customFormat="1" ht="12.6" customHeight="1" x14ac:dyDescent="0.25"/>
    <row r="71" spans="1:2" s="7" customFormat="1" ht="12.6" customHeight="1" x14ac:dyDescent="0.25"/>
    <row r="72" spans="1:2" s="7" customFormat="1" ht="32.450000000000003" customHeight="1" x14ac:dyDescent="0.2">
      <c r="A72" s="10"/>
      <c r="B72" s="43"/>
    </row>
    <row r="73" spans="1:2" s="7" customFormat="1" ht="12.6" customHeight="1" x14ac:dyDescent="0.25"/>
    <row r="74" spans="1:2" s="7" customFormat="1" ht="12.6" customHeight="1" x14ac:dyDescent="0.25"/>
    <row r="75" spans="1:2" s="7" customFormat="1" ht="12.6" customHeight="1" x14ac:dyDescent="0.25"/>
    <row r="76" spans="1:2" s="7" customFormat="1" ht="12.6" customHeight="1" x14ac:dyDescent="0.25"/>
    <row r="77" spans="1:2" s="7" customFormat="1" ht="12.6" customHeight="1" x14ac:dyDescent="0.25"/>
    <row r="78" spans="1:2" s="7" customFormat="1" ht="12.6" customHeight="1" x14ac:dyDescent="0.25"/>
    <row r="79" spans="1:2" s="7" customFormat="1" ht="12.6" customHeight="1" x14ac:dyDescent="0.25"/>
    <row r="80" spans="1:2" s="7" customFormat="1" ht="12.6" customHeight="1" x14ac:dyDescent="0.25"/>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sheetData>
  <pageMargins left="0.39370078740157483" right="0.39370078740157483" top="0.39370078740157483" bottom="0.39370078740157483" header="0.51181102362204722" footer="0.51181102362204722"/>
  <pageSetup paperSize="9" scale="70" orientation="portrait" r:id="rId1"/>
  <headerFooter alignWithMargins="0"/>
  <rowBreaks count="1" manualBreakCount="1">
    <brk id="34"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85"/>
  <sheetViews>
    <sheetView zoomScale="120" zoomScaleNormal="120" workbookViewId="0">
      <pane xSplit="2" ySplit="5" topLeftCell="C6" activePane="bottomRight" state="frozen"/>
      <selection activeCell="B72" sqref="B72"/>
      <selection pane="topRight" activeCell="B72" sqref="B72"/>
      <selection pane="bottomLeft" activeCell="B72" sqref="B72"/>
      <selection pane="bottomRight"/>
    </sheetView>
  </sheetViews>
  <sheetFormatPr baseColWidth="10" defaultColWidth="11" defaultRowHeight="12.6" customHeight="1" x14ac:dyDescent="0.25"/>
  <cols>
    <col min="1" max="1" width="4" style="58" customWidth="1"/>
    <col min="2" max="2" width="70.5" style="58" customWidth="1"/>
    <col min="3" max="10" width="6.625" style="58" customWidth="1"/>
    <col min="11" max="11" width="3.75" style="58" customWidth="1"/>
    <col min="12" max="16384" width="11" style="58"/>
  </cols>
  <sheetData>
    <row r="1" spans="1:10" ht="12.95" customHeight="1" x14ac:dyDescent="0.25">
      <c r="A1" s="1" t="s">
        <v>134</v>
      </c>
      <c r="B1" s="1"/>
      <c r="J1" s="3" t="s">
        <v>152</v>
      </c>
    </row>
    <row r="2" spans="1:10" ht="12.95" customHeight="1" x14ac:dyDescent="0.25">
      <c r="A2" s="1" t="s">
        <v>206</v>
      </c>
      <c r="B2" s="2"/>
    </row>
    <row r="3" spans="1:10" s="7" customFormat="1" ht="12.95" customHeight="1" x14ac:dyDescent="0.25">
      <c r="A3" s="23" t="s">
        <v>184</v>
      </c>
      <c r="B3" s="23"/>
      <c r="C3" s="59" t="s">
        <v>205</v>
      </c>
      <c r="D3" s="60"/>
      <c r="E3" s="59" t="s">
        <v>150</v>
      </c>
      <c r="F3" s="60"/>
      <c r="G3" s="59" t="s">
        <v>156</v>
      </c>
      <c r="H3" s="60"/>
      <c r="I3" s="59" t="s">
        <v>48</v>
      </c>
      <c r="J3" s="60"/>
    </row>
    <row r="4" spans="1:10" s="7" customFormat="1" ht="12.95" customHeight="1" x14ac:dyDescent="0.25">
      <c r="A4" s="8"/>
      <c r="B4" s="8"/>
      <c r="C4" s="61" t="s">
        <v>44</v>
      </c>
      <c r="D4" s="62"/>
      <c r="E4" s="61" t="s">
        <v>45</v>
      </c>
      <c r="F4" s="62"/>
      <c r="G4" s="61" t="s">
        <v>133</v>
      </c>
      <c r="H4" s="62"/>
      <c r="I4" s="61"/>
      <c r="J4" s="62"/>
    </row>
    <row r="5" spans="1:10" s="7" customFormat="1" ht="12.95" customHeight="1" x14ac:dyDescent="0.25">
      <c r="A5" s="9"/>
      <c r="B5" s="9"/>
      <c r="C5" s="63">
        <v>2016</v>
      </c>
      <c r="D5" s="72">
        <v>2017</v>
      </c>
      <c r="E5" s="63">
        <v>2016</v>
      </c>
      <c r="F5" s="72">
        <v>2017</v>
      </c>
      <c r="G5" s="63">
        <v>2016</v>
      </c>
      <c r="H5" s="72">
        <v>2017</v>
      </c>
      <c r="I5" s="63">
        <v>2016</v>
      </c>
      <c r="J5" s="72">
        <v>2017</v>
      </c>
    </row>
    <row r="6" spans="1:10" s="8" customFormat="1" ht="12.95" customHeight="1" x14ac:dyDescent="0.25">
      <c r="A6" s="66" t="s">
        <v>41</v>
      </c>
      <c r="B6" s="67"/>
      <c r="C6" s="68"/>
      <c r="D6" s="68"/>
      <c r="E6" s="68"/>
      <c r="F6" s="68"/>
      <c r="G6" s="68"/>
      <c r="H6" s="68"/>
      <c r="I6" s="68"/>
      <c r="J6" s="68"/>
    </row>
    <row r="7" spans="1:10" s="8" customFormat="1" ht="12.95" customHeight="1" x14ac:dyDescent="0.25">
      <c r="A7" s="69">
        <v>8</v>
      </c>
      <c r="B7" s="69" t="s">
        <v>52</v>
      </c>
      <c r="C7" s="73">
        <v>44.9</v>
      </c>
      <c r="D7" s="73">
        <v>44.9</v>
      </c>
      <c r="E7" s="73">
        <v>21.3</v>
      </c>
      <c r="F7" s="73">
        <v>20.8</v>
      </c>
      <c r="G7" s="73">
        <v>19.100000000000001</v>
      </c>
      <c r="H7" s="73">
        <v>19</v>
      </c>
      <c r="I7" s="73">
        <v>95.4</v>
      </c>
      <c r="J7" s="73">
        <v>93.4</v>
      </c>
    </row>
    <row r="8" spans="1:10" s="7" customFormat="1" ht="12.95" customHeight="1" x14ac:dyDescent="0.25">
      <c r="A8" s="69">
        <v>10</v>
      </c>
      <c r="B8" s="69" t="s">
        <v>90</v>
      </c>
      <c r="C8" s="73">
        <v>60.6</v>
      </c>
      <c r="D8" s="73">
        <v>60.8</v>
      </c>
      <c r="E8" s="73">
        <v>17</v>
      </c>
      <c r="F8" s="73">
        <v>17.2</v>
      </c>
      <c r="G8" s="73">
        <v>15.5</v>
      </c>
      <c r="H8" s="73">
        <v>15.6</v>
      </c>
      <c r="I8" s="73">
        <v>97.8</v>
      </c>
      <c r="J8" s="73">
        <v>97.6</v>
      </c>
    </row>
    <row r="9" spans="1:10" s="7" customFormat="1" ht="12.95" customHeight="1" x14ac:dyDescent="0.25">
      <c r="A9" s="69">
        <v>11</v>
      </c>
      <c r="B9" s="69" t="s">
        <v>91</v>
      </c>
      <c r="C9" s="73">
        <v>41.1</v>
      </c>
      <c r="D9" s="73">
        <v>41.7</v>
      </c>
      <c r="E9" s="73">
        <v>24.2</v>
      </c>
      <c r="F9" s="73">
        <v>24</v>
      </c>
      <c r="G9" s="73">
        <v>24.2</v>
      </c>
      <c r="H9" s="73">
        <v>24.5</v>
      </c>
      <c r="I9" s="73">
        <v>96.4</v>
      </c>
      <c r="J9" s="73">
        <v>97.6</v>
      </c>
    </row>
    <row r="10" spans="1:10" s="7" customFormat="1" ht="12.95" customHeight="1" x14ac:dyDescent="0.25">
      <c r="A10" s="69">
        <v>13</v>
      </c>
      <c r="B10" s="69" t="s">
        <v>54</v>
      </c>
      <c r="C10" s="73">
        <v>40.4</v>
      </c>
      <c r="D10" s="73">
        <v>40.5</v>
      </c>
      <c r="E10" s="73">
        <v>37.6</v>
      </c>
      <c r="F10" s="73">
        <v>38.299999999999997</v>
      </c>
      <c r="G10" s="73">
        <v>13.8</v>
      </c>
      <c r="H10" s="73">
        <v>13.6</v>
      </c>
      <c r="I10" s="73">
        <v>95.5</v>
      </c>
      <c r="J10" s="73">
        <v>93.7</v>
      </c>
    </row>
    <row r="11" spans="1:10" s="7" customFormat="1" ht="12.95" customHeight="1" x14ac:dyDescent="0.25">
      <c r="A11" s="69">
        <v>15</v>
      </c>
      <c r="B11" s="69" t="s">
        <v>136</v>
      </c>
      <c r="C11" s="73">
        <v>57.3</v>
      </c>
      <c r="D11" s="73">
        <v>58.7</v>
      </c>
      <c r="E11" s="73">
        <v>16.7</v>
      </c>
      <c r="F11" s="73">
        <v>16.5</v>
      </c>
      <c r="G11" s="73">
        <v>21.1</v>
      </c>
      <c r="H11" s="73">
        <v>19.899999999999999</v>
      </c>
      <c r="I11" s="73">
        <v>97.1</v>
      </c>
      <c r="J11" s="73">
        <v>97</v>
      </c>
    </row>
    <row r="12" spans="1:10" s="7" customFormat="1" ht="12.95" customHeight="1" x14ac:dyDescent="0.25">
      <c r="A12" s="69">
        <v>16</v>
      </c>
      <c r="B12" s="69" t="s">
        <v>93</v>
      </c>
      <c r="C12" s="73">
        <v>52.9</v>
      </c>
      <c r="D12" s="73">
        <v>54</v>
      </c>
      <c r="E12" s="73">
        <v>25.8</v>
      </c>
      <c r="F12" s="73">
        <v>25.2</v>
      </c>
      <c r="G12" s="73">
        <v>11.4</v>
      </c>
      <c r="H12" s="73">
        <v>11</v>
      </c>
      <c r="I12" s="73">
        <v>96.4</v>
      </c>
      <c r="J12" s="73">
        <v>94.7</v>
      </c>
    </row>
    <row r="13" spans="1:10" s="7" customFormat="1" ht="12.95" customHeight="1" x14ac:dyDescent="0.25">
      <c r="A13" s="69">
        <v>17</v>
      </c>
      <c r="B13" s="69" t="s">
        <v>58</v>
      </c>
      <c r="C13" s="73">
        <v>55.9</v>
      </c>
      <c r="D13" s="73">
        <v>54.4</v>
      </c>
      <c r="E13" s="73">
        <v>22.3</v>
      </c>
      <c r="F13" s="73">
        <v>22.1</v>
      </c>
      <c r="G13" s="73">
        <v>14</v>
      </c>
      <c r="H13" s="73">
        <v>14.6</v>
      </c>
      <c r="I13" s="73">
        <v>94.3</v>
      </c>
      <c r="J13" s="73">
        <v>91.4</v>
      </c>
    </row>
    <row r="14" spans="1:10" s="7" customFormat="1" ht="12.95" customHeight="1" x14ac:dyDescent="0.25">
      <c r="A14" s="69">
        <v>18</v>
      </c>
      <c r="B14" s="69" t="s">
        <v>94</v>
      </c>
      <c r="C14" s="73">
        <v>40.1</v>
      </c>
      <c r="D14" s="73">
        <v>40.799999999999997</v>
      </c>
      <c r="E14" s="73">
        <v>34.299999999999997</v>
      </c>
      <c r="F14" s="73">
        <v>35.200000000000003</v>
      </c>
      <c r="G14" s="73">
        <v>14.6</v>
      </c>
      <c r="H14" s="73">
        <v>14</v>
      </c>
      <c r="I14" s="73">
        <v>95.7</v>
      </c>
      <c r="J14" s="73">
        <v>95.8</v>
      </c>
    </row>
    <row r="15" spans="1:10" s="7" customFormat="1" ht="12.95" customHeight="1" x14ac:dyDescent="0.25">
      <c r="A15" s="69">
        <v>20</v>
      </c>
      <c r="B15" s="69" t="s">
        <v>60</v>
      </c>
      <c r="C15" s="73">
        <v>56.5</v>
      </c>
      <c r="D15" s="73">
        <v>59</v>
      </c>
      <c r="E15" s="73">
        <v>16.5</v>
      </c>
      <c r="F15" s="73">
        <v>15.6</v>
      </c>
      <c r="G15" s="73">
        <v>18.100000000000001</v>
      </c>
      <c r="H15" s="73">
        <v>18.2</v>
      </c>
      <c r="I15" s="73">
        <v>93.3</v>
      </c>
      <c r="J15" s="73">
        <v>94.6</v>
      </c>
    </row>
    <row r="16" spans="1:10" s="7" customFormat="1" ht="12.95" customHeight="1" x14ac:dyDescent="0.25">
      <c r="A16" s="69">
        <v>21</v>
      </c>
      <c r="B16" s="69" t="s">
        <v>95</v>
      </c>
      <c r="C16" s="73">
        <v>45</v>
      </c>
      <c r="D16" s="73">
        <v>46.2</v>
      </c>
      <c r="E16" s="73">
        <v>9.8000000000000007</v>
      </c>
      <c r="F16" s="73">
        <v>8.8000000000000007</v>
      </c>
      <c r="G16" s="73">
        <v>30.2</v>
      </c>
      <c r="H16" s="73">
        <v>28.3</v>
      </c>
      <c r="I16" s="73">
        <v>80.5</v>
      </c>
      <c r="J16" s="73">
        <v>81.2</v>
      </c>
    </row>
    <row r="17" spans="1:10" s="7" customFormat="1" ht="12.95" customHeight="1" x14ac:dyDescent="0.25">
      <c r="A17" s="69">
        <v>22</v>
      </c>
      <c r="B17" s="69" t="s">
        <v>6</v>
      </c>
      <c r="C17" s="73">
        <v>47.9</v>
      </c>
      <c r="D17" s="73">
        <v>46.2</v>
      </c>
      <c r="E17" s="73">
        <v>28.4</v>
      </c>
      <c r="F17" s="73">
        <v>26.5</v>
      </c>
      <c r="G17" s="73">
        <v>14.2</v>
      </c>
      <c r="H17" s="73">
        <v>15</v>
      </c>
      <c r="I17" s="73">
        <v>94.2</v>
      </c>
      <c r="J17" s="73">
        <v>93.3</v>
      </c>
    </row>
    <row r="18" spans="1:10" s="7" customFormat="1" ht="12.95" customHeight="1" x14ac:dyDescent="0.25">
      <c r="A18" s="69">
        <v>23</v>
      </c>
      <c r="B18" s="69" t="s">
        <v>96</v>
      </c>
      <c r="C18" s="73">
        <v>42.6</v>
      </c>
      <c r="D18" s="73">
        <v>45.1</v>
      </c>
      <c r="E18" s="73">
        <v>27.2</v>
      </c>
      <c r="F18" s="73">
        <v>26.9</v>
      </c>
      <c r="G18" s="73">
        <v>17.600000000000001</v>
      </c>
      <c r="H18" s="73">
        <v>14.6</v>
      </c>
      <c r="I18" s="73">
        <v>90.6</v>
      </c>
      <c r="J18" s="73">
        <v>91</v>
      </c>
    </row>
    <row r="19" spans="1:10" s="7" customFormat="1" ht="12.95" customHeight="1" x14ac:dyDescent="0.25">
      <c r="A19" s="69">
        <v>24</v>
      </c>
      <c r="B19" s="69" t="s">
        <v>62</v>
      </c>
      <c r="C19" s="73">
        <v>55</v>
      </c>
      <c r="D19" s="73">
        <v>59.7</v>
      </c>
      <c r="E19" s="73">
        <v>22</v>
      </c>
      <c r="F19" s="73">
        <v>19.7</v>
      </c>
      <c r="G19" s="73">
        <v>12.5</v>
      </c>
      <c r="H19" s="73">
        <v>11.6</v>
      </c>
      <c r="I19" s="73">
        <v>95.9</v>
      </c>
      <c r="J19" s="73">
        <v>96.1</v>
      </c>
    </row>
    <row r="20" spans="1:10" s="7" customFormat="1" ht="12.95" customHeight="1" x14ac:dyDescent="0.25">
      <c r="A20" s="69">
        <v>25</v>
      </c>
      <c r="B20" s="69" t="s">
        <v>20</v>
      </c>
      <c r="C20" s="73">
        <v>39</v>
      </c>
      <c r="D20" s="73">
        <v>41.3</v>
      </c>
      <c r="E20" s="73">
        <v>36.6</v>
      </c>
      <c r="F20" s="73">
        <v>34.6</v>
      </c>
      <c r="G20" s="73">
        <v>13.6</v>
      </c>
      <c r="H20" s="73">
        <v>13.3</v>
      </c>
      <c r="I20" s="73">
        <v>95.23</v>
      </c>
      <c r="J20" s="73">
        <v>92.9</v>
      </c>
    </row>
    <row r="21" spans="1:10" s="7" customFormat="1" ht="12.95" customHeight="1" x14ac:dyDescent="0.25">
      <c r="A21" s="69">
        <v>26</v>
      </c>
      <c r="B21" s="69" t="s">
        <v>97</v>
      </c>
      <c r="C21" s="73">
        <v>47</v>
      </c>
      <c r="D21" s="73">
        <v>49.5</v>
      </c>
      <c r="E21" s="73">
        <v>20.7</v>
      </c>
      <c r="F21" s="73">
        <v>20.100000000000001</v>
      </c>
      <c r="G21" s="73">
        <v>20</v>
      </c>
      <c r="H21" s="73">
        <v>20.9</v>
      </c>
      <c r="I21" s="73">
        <v>91.9</v>
      </c>
      <c r="J21" s="73">
        <v>93.8</v>
      </c>
    </row>
    <row r="22" spans="1:10" s="7" customFormat="1" ht="12.95" customHeight="1" x14ac:dyDescent="0.25">
      <c r="A22" s="69">
        <v>27</v>
      </c>
      <c r="B22" s="69" t="s">
        <v>98</v>
      </c>
      <c r="C22" s="73">
        <v>55</v>
      </c>
      <c r="D22" s="73">
        <v>68.599999999999994</v>
      </c>
      <c r="E22" s="73">
        <v>15.1</v>
      </c>
      <c r="F22" s="73">
        <v>16.3</v>
      </c>
      <c r="G22" s="73">
        <v>11.4</v>
      </c>
      <c r="H22" s="73">
        <v>10.199999999999999</v>
      </c>
      <c r="I22" s="73">
        <v>83.3</v>
      </c>
      <c r="J22" s="73">
        <v>96.2</v>
      </c>
    </row>
    <row r="23" spans="1:10" s="7" customFormat="1" ht="12.95" customHeight="1" x14ac:dyDescent="0.25">
      <c r="A23" s="69">
        <v>28</v>
      </c>
      <c r="B23" s="69" t="s">
        <v>1</v>
      </c>
      <c r="C23" s="73">
        <v>50.8</v>
      </c>
      <c r="D23" s="73">
        <v>52.5</v>
      </c>
      <c r="E23" s="73">
        <v>26.9</v>
      </c>
      <c r="F23" s="73">
        <v>25.4</v>
      </c>
      <c r="G23" s="73">
        <v>13.5</v>
      </c>
      <c r="H23" s="73">
        <v>13.5</v>
      </c>
      <c r="I23" s="73">
        <v>92.6</v>
      </c>
      <c r="J23" s="73">
        <v>93.6</v>
      </c>
    </row>
    <row r="24" spans="1:10" s="8" customFormat="1" ht="12.95" customHeight="1" x14ac:dyDescent="0.25">
      <c r="A24" s="69">
        <v>29</v>
      </c>
      <c r="B24" s="69" t="s">
        <v>67</v>
      </c>
      <c r="C24" s="73">
        <v>52</v>
      </c>
      <c r="D24" s="73">
        <v>51.8</v>
      </c>
      <c r="E24" s="73">
        <v>26</v>
      </c>
      <c r="F24" s="73">
        <v>25.2</v>
      </c>
      <c r="G24" s="73">
        <v>13.4</v>
      </c>
      <c r="H24" s="73">
        <v>14</v>
      </c>
      <c r="I24" s="73">
        <v>95.9</v>
      </c>
      <c r="J24" s="73">
        <v>96.4</v>
      </c>
    </row>
    <row r="25" spans="1:10" s="7" customFormat="1" ht="12.95" customHeight="1" x14ac:dyDescent="0.25">
      <c r="A25" s="69">
        <v>30</v>
      </c>
      <c r="B25" s="69" t="s">
        <v>68</v>
      </c>
      <c r="C25" s="73">
        <v>59.7</v>
      </c>
      <c r="D25" s="73">
        <v>62</v>
      </c>
      <c r="E25" s="73">
        <v>23.6</v>
      </c>
      <c r="F25" s="73">
        <v>23</v>
      </c>
      <c r="G25" s="73">
        <v>9.1</v>
      </c>
      <c r="H25" s="73">
        <v>8.1999999999999993</v>
      </c>
      <c r="I25" s="73">
        <v>96.3</v>
      </c>
      <c r="J25" s="73">
        <v>96.5</v>
      </c>
    </row>
    <row r="26" spans="1:10" s="7" customFormat="1" ht="12.95" customHeight="1" x14ac:dyDescent="0.25">
      <c r="A26" s="69">
        <v>31</v>
      </c>
      <c r="B26" s="69" t="s">
        <v>99</v>
      </c>
      <c r="C26" s="73">
        <v>44</v>
      </c>
      <c r="D26" s="73">
        <v>45.4</v>
      </c>
      <c r="E26" s="73">
        <v>31.7</v>
      </c>
      <c r="F26" s="73">
        <v>32.1</v>
      </c>
      <c r="G26" s="73">
        <v>14.8</v>
      </c>
      <c r="H26" s="73">
        <v>14.2</v>
      </c>
      <c r="I26" s="73">
        <v>97.3</v>
      </c>
      <c r="J26" s="73">
        <v>96.8</v>
      </c>
    </row>
    <row r="27" spans="1:10" s="7" customFormat="1" ht="12.95" customHeight="1" x14ac:dyDescent="0.25">
      <c r="A27" s="69">
        <v>32</v>
      </c>
      <c r="B27" s="69" t="s">
        <v>100</v>
      </c>
      <c r="C27" s="73">
        <v>45.4</v>
      </c>
      <c r="D27" s="73">
        <v>44.4</v>
      </c>
      <c r="E27" s="73">
        <v>21.4</v>
      </c>
      <c r="F27" s="73">
        <v>19.5</v>
      </c>
      <c r="G27" s="73">
        <v>20</v>
      </c>
      <c r="H27" s="73">
        <v>17.600000000000001</v>
      </c>
      <c r="I27" s="73">
        <v>93.8</v>
      </c>
      <c r="J27" s="73">
        <v>88.9</v>
      </c>
    </row>
    <row r="28" spans="1:10" s="7" customFormat="1" ht="12.95" customHeight="1" x14ac:dyDescent="0.25">
      <c r="A28" s="69">
        <v>35</v>
      </c>
      <c r="B28" s="69" t="s">
        <v>39</v>
      </c>
      <c r="C28" s="73">
        <v>74.099999999999994</v>
      </c>
      <c r="D28" s="73">
        <v>74.8</v>
      </c>
      <c r="E28" s="73">
        <v>7.5</v>
      </c>
      <c r="F28" s="73">
        <v>7.7</v>
      </c>
      <c r="G28" s="73">
        <v>5.8</v>
      </c>
      <c r="H28" s="73">
        <v>5.7</v>
      </c>
      <c r="I28" s="73">
        <v>87.4</v>
      </c>
      <c r="J28" s="73">
        <v>90.6</v>
      </c>
    </row>
    <row r="29" spans="1:10" s="7" customFormat="1" ht="12.95" customHeight="1" x14ac:dyDescent="0.25">
      <c r="A29" s="69">
        <v>36</v>
      </c>
      <c r="B29" s="69" t="s">
        <v>102</v>
      </c>
      <c r="C29" s="73">
        <v>54.7</v>
      </c>
      <c r="D29" s="73">
        <v>53.8</v>
      </c>
      <c r="E29" s="73">
        <v>16.100000000000001</v>
      </c>
      <c r="F29" s="73">
        <v>16.899999999999999</v>
      </c>
      <c r="G29" s="73">
        <v>12.4</v>
      </c>
      <c r="H29" s="73">
        <v>12</v>
      </c>
      <c r="I29" s="73">
        <v>92.8</v>
      </c>
      <c r="J29" s="73">
        <v>94.2</v>
      </c>
    </row>
    <row r="30" spans="1:10" s="7" customFormat="1" ht="12.95" customHeight="1" x14ac:dyDescent="0.25">
      <c r="A30" s="69">
        <v>37</v>
      </c>
      <c r="B30" s="69" t="s">
        <v>103</v>
      </c>
      <c r="C30" s="73">
        <v>22</v>
      </c>
      <c r="D30" s="73">
        <v>20</v>
      </c>
      <c r="E30" s="73">
        <v>38.1</v>
      </c>
      <c r="F30" s="73">
        <v>38</v>
      </c>
      <c r="G30" s="73">
        <v>20.7</v>
      </c>
      <c r="H30" s="73">
        <v>20.7</v>
      </c>
      <c r="I30" s="73">
        <v>95.9</v>
      </c>
      <c r="J30" s="73">
        <v>91.7</v>
      </c>
    </row>
    <row r="31" spans="1:10" s="7" customFormat="1" ht="12.95" customHeight="1" x14ac:dyDescent="0.25">
      <c r="A31" s="69">
        <v>38</v>
      </c>
      <c r="B31" s="69" t="s">
        <v>104</v>
      </c>
      <c r="C31" s="73">
        <v>48.5</v>
      </c>
      <c r="D31" s="73">
        <v>47.2</v>
      </c>
      <c r="E31" s="73">
        <v>19.3</v>
      </c>
      <c r="F31" s="73">
        <v>19.399999999999999</v>
      </c>
      <c r="G31" s="73">
        <v>17.399999999999999</v>
      </c>
      <c r="H31" s="73">
        <v>18.600000000000001</v>
      </c>
      <c r="I31" s="73">
        <v>95.7</v>
      </c>
      <c r="J31" s="73">
        <v>94</v>
      </c>
    </row>
    <row r="32" spans="1:10" s="7" customFormat="1" ht="12.95" customHeight="1" x14ac:dyDescent="0.25">
      <c r="A32" s="69">
        <v>41</v>
      </c>
      <c r="B32" s="69" t="s">
        <v>105</v>
      </c>
      <c r="C32" s="73">
        <v>60.9</v>
      </c>
      <c r="D32" s="73">
        <v>60.3</v>
      </c>
      <c r="E32" s="73">
        <v>24.6</v>
      </c>
      <c r="F32" s="73">
        <v>24.9</v>
      </c>
      <c r="G32" s="73">
        <v>7</v>
      </c>
      <c r="H32" s="73">
        <v>6.9</v>
      </c>
      <c r="I32" s="73">
        <v>94.3</v>
      </c>
      <c r="J32" s="73">
        <v>95.7</v>
      </c>
    </row>
    <row r="33" spans="1:10" s="7" customFormat="1" ht="12.95" customHeight="1" x14ac:dyDescent="0.25">
      <c r="A33" s="69">
        <v>42</v>
      </c>
      <c r="B33" s="69" t="s">
        <v>106</v>
      </c>
      <c r="C33" s="73">
        <v>38.4</v>
      </c>
      <c r="D33" s="73">
        <v>36.4</v>
      </c>
      <c r="E33" s="73">
        <v>37.5</v>
      </c>
      <c r="F33" s="73">
        <v>38.4</v>
      </c>
      <c r="G33" s="73">
        <v>13.3</v>
      </c>
      <c r="H33" s="73">
        <v>13.6</v>
      </c>
      <c r="I33" s="73">
        <v>95.9</v>
      </c>
      <c r="J33" s="73">
        <v>95.8</v>
      </c>
    </row>
    <row r="34" spans="1:10" s="7" customFormat="1" ht="12.95" customHeight="1" x14ac:dyDescent="0.25">
      <c r="A34" s="69">
        <v>43</v>
      </c>
      <c r="B34" s="69" t="s">
        <v>107</v>
      </c>
      <c r="C34" s="73">
        <v>43</v>
      </c>
      <c r="D34" s="73">
        <v>43.9</v>
      </c>
      <c r="E34" s="73">
        <v>38.799999999999997</v>
      </c>
      <c r="F34" s="73">
        <v>38.4</v>
      </c>
      <c r="G34" s="73">
        <v>9.6999999999999993</v>
      </c>
      <c r="H34" s="73">
        <v>9.4</v>
      </c>
      <c r="I34" s="73">
        <v>98</v>
      </c>
      <c r="J34" s="73">
        <v>97.5</v>
      </c>
    </row>
    <row r="35" spans="1:10" s="8" customFormat="1" ht="12.95" customHeight="1" x14ac:dyDescent="0.25">
      <c r="A35" s="66" t="s">
        <v>40</v>
      </c>
      <c r="B35" s="67"/>
      <c r="C35" s="68"/>
      <c r="D35" s="68"/>
      <c r="E35" s="68"/>
      <c r="F35" s="68"/>
      <c r="G35" s="68"/>
      <c r="H35" s="68"/>
      <c r="I35" s="68"/>
      <c r="J35" s="68"/>
    </row>
    <row r="36" spans="1:10" s="7" customFormat="1" ht="12.95" customHeight="1" x14ac:dyDescent="0.25">
      <c r="A36" s="69">
        <v>45</v>
      </c>
      <c r="B36" s="69" t="s">
        <v>109</v>
      </c>
      <c r="C36" s="73">
        <v>85.4</v>
      </c>
      <c r="D36" s="73">
        <v>85.1</v>
      </c>
      <c r="E36" s="73">
        <v>5.0999999999999996</v>
      </c>
      <c r="F36" s="73">
        <v>5.2</v>
      </c>
      <c r="G36" s="73">
        <v>7.4</v>
      </c>
      <c r="H36" s="73">
        <v>7.6</v>
      </c>
      <c r="I36" s="73">
        <v>98.7</v>
      </c>
      <c r="J36" s="73">
        <v>98.8</v>
      </c>
    </row>
    <row r="37" spans="1:10" s="7" customFormat="1" ht="12.95" customHeight="1" x14ac:dyDescent="0.25">
      <c r="A37" s="69">
        <v>46</v>
      </c>
      <c r="B37" s="69" t="s">
        <v>110</v>
      </c>
      <c r="C37" s="73">
        <v>89.7</v>
      </c>
      <c r="D37" s="73">
        <v>90.1</v>
      </c>
      <c r="E37" s="73">
        <v>1.8</v>
      </c>
      <c r="F37" s="73">
        <v>1.5</v>
      </c>
      <c r="G37" s="73">
        <v>5.4</v>
      </c>
      <c r="H37" s="73">
        <v>4.5999999999999996</v>
      </c>
      <c r="I37" s="73">
        <v>97.2</v>
      </c>
      <c r="J37" s="73">
        <v>96.8</v>
      </c>
    </row>
    <row r="38" spans="1:10" s="7" customFormat="1" ht="12.95" customHeight="1" x14ac:dyDescent="0.25">
      <c r="A38" s="69">
        <v>47</v>
      </c>
      <c r="B38" s="69" t="s">
        <v>111</v>
      </c>
      <c r="C38" s="73">
        <v>64.099999999999994</v>
      </c>
      <c r="D38" s="73">
        <v>64.900000000000006</v>
      </c>
      <c r="E38" s="73">
        <v>16.399999999999999</v>
      </c>
      <c r="F38" s="73">
        <v>16.5</v>
      </c>
      <c r="G38" s="73">
        <v>12.8</v>
      </c>
      <c r="H38" s="73">
        <v>13.1</v>
      </c>
      <c r="I38" s="73">
        <v>95.1</v>
      </c>
      <c r="J38" s="73">
        <v>94.9</v>
      </c>
    </row>
    <row r="39" spans="1:10" s="7" customFormat="1" ht="12.95" customHeight="1" x14ac:dyDescent="0.25">
      <c r="A39" s="69">
        <v>49</v>
      </c>
      <c r="B39" s="69" t="s">
        <v>112</v>
      </c>
      <c r="C39" s="73">
        <v>25.4</v>
      </c>
      <c r="D39" s="73">
        <v>25.1</v>
      </c>
      <c r="E39" s="73">
        <v>33.700000000000003</v>
      </c>
      <c r="F39" s="73">
        <v>32.700000000000003</v>
      </c>
      <c r="G39" s="73">
        <v>16.399999999999999</v>
      </c>
      <c r="H39" s="73">
        <v>15.7</v>
      </c>
      <c r="I39" s="73">
        <v>61.2</v>
      </c>
      <c r="J39" s="73">
        <v>60.7</v>
      </c>
    </row>
    <row r="40" spans="1:10" s="7" customFormat="1" ht="12.95" customHeight="1" x14ac:dyDescent="0.25">
      <c r="A40" s="69">
        <v>52</v>
      </c>
      <c r="B40" s="69" t="s">
        <v>113</v>
      </c>
      <c r="C40" s="73">
        <v>46.4</v>
      </c>
      <c r="D40" s="73">
        <v>46.5</v>
      </c>
      <c r="E40" s="73">
        <v>26.5</v>
      </c>
      <c r="F40" s="73">
        <v>25.7</v>
      </c>
      <c r="G40" s="73">
        <v>14.3</v>
      </c>
      <c r="H40" s="73">
        <v>14.5</v>
      </c>
      <c r="I40" s="73">
        <v>89.9</v>
      </c>
      <c r="J40" s="73">
        <v>90.2</v>
      </c>
    </row>
    <row r="41" spans="1:10" s="7" customFormat="1" ht="12.95" customHeight="1" x14ac:dyDescent="0.25">
      <c r="A41" s="69">
        <v>55</v>
      </c>
      <c r="B41" s="69" t="s">
        <v>114</v>
      </c>
      <c r="C41" s="73">
        <v>14.6</v>
      </c>
      <c r="D41" s="73">
        <v>14.9</v>
      </c>
      <c r="E41" s="73">
        <v>41.3</v>
      </c>
      <c r="F41" s="73">
        <v>40.6</v>
      </c>
      <c r="G41" s="73">
        <v>31.6</v>
      </c>
      <c r="H41" s="73">
        <v>31.4</v>
      </c>
      <c r="I41" s="73">
        <v>85</v>
      </c>
      <c r="J41" s="73">
        <v>85.7</v>
      </c>
    </row>
    <row r="42" spans="1:10" s="7" customFormat="1" ht="12.95" customHeight="1" x14ac:dyDescent="0.25">
      <c r="A42" s="69">
        <v>56</v>
      </c>
      <c r="B42" s="69" t="s">
        <v>115</v>
      </c>
      <c r="C42" s="73">
        <v>32</v>
      </c>
      <c r="D42" s="73">
        <v>33</v>
      </c>
      <c r="E42" s="73">
        <v>40.700000000000003</v>
      </c>
      <c r="F42" s="73">
        <v>39.5</v>
      </c>
      <c r="G42" s="73">
        <v>21</v>
      </c>
      <c r="H42" s="73">
        <v>21.6</v>
      </c>
      <c r="I42" s="73">
        <v>90.2</v>
      </c>
      <c r="J42" s="73">
        <v>90</v>
      </c>
    </row>
    <row r="43" spans="1:10" s="7" customFormat="1" ht="12.95" customHeight="1" x14ac:dyDescent="0.25">
      <c r="A43" s="69">
        <v>58</v>
      </c>
      <c r="B43" s="69" t="s">
        <v>116</v>
      </c>
      <c r="C43" s="73">
        <v>26.4</v>
      </c>
      <c r="D43" s="73">
        <v>26.9</v>
      </c>
      <c r="E43" s="73">
        <v>34.700000000000003</v>
      </c>
      <c r="F43" s="73">
        <v>33.4</v>
      </c>
      <c r="G43" s="73">
        <v>26.8</v>
      </c>
      <c r="H43" s="73">
        <v>24.8</v>
      </c>
      <c r="I43" s="73">
        <v>80.099999999999994</v>
      </c>
      <c r="J43" s="73">
        <v>82.8</v>
      </c>
    </row>
    <row r="44" spans="1:10" s="7" customFormat="1" ht="12.95" customHeight="1" x14ac:dyDescent="0.25">
      <c r="A44" s="69">
        <v>62</v>
      </c>
      <c r="B44" s="69" t="s">
        <v>117</v>
      </c>
      <c r="C44" s="73">
        <v>37.299999999999997</v>
      </c>
      <c r="D44" s="73">
        <v>35.6</v>
      </c>
      <c r="E44" s="73">
        <v>33</v>
      </c>
      <c r="F44" s="73">
        <v>31.2</v>
      </c>
      <c r="G44" s="73">
        <v>20.100000000000001</v>
      </c>
      <c r="H44" s="73">
        <v>21.1</v>
      </c>
      <c r="I44" s="73">
        <v>91.8</v>
      </c>
      <c r="J44" s="73">
        <v>92.8</v>
      </c>
    </row>
    <row r="45" spans="1:10" s="7" customFormat="1" ht="12.95" customHeight="1" x14ac:dyDescent="0.25">
      <c r="A45" s="69">
        <v>68</v>
      </c>
      <c r="B45" s="69" t="s">
        <v>78</v>
      </c>
      <c r="C45" s="73">
        <v>7.4</v>
      </c>
      <c r="D45" s="73">
        <v>8.1</v>
      </c>
      <c r="E45" s="73">
        <v>33.700000000000003</v>
      </c>
      <c r="F45" s="73">
        <v>34.700000000000003</v>
      </c>
      <c r="G45" s="73">
        <v>27.7</v>
      </c>
      <c r="H45" s="73">
        <v>27.7</v>
      </c>
      <c r="I45" s="73">
        <v>91.5</v>
      </c>
      <c r="J45" s="73">
        <v>91.8</v>
      </c>
    </row>
    <row r="46" spans="1:10" s="7" customFormat="1" ht="12.95" customHeight="1" x14ac:dyDescent="0.25">
      <c r="A46" s="69">
        <v>69</v>
      </c>
      <c r="B46" s="69" t="s">
        <v>118</v>
      </c>
      <c r="C46" s="73">
        <v>11.9</v>
      </c>
      <c r="D46" s="73">
        <v>12.9</v>
      </c>
      <c r="E46" s="73">
        <v>61.1</v>
      </c>
      <c r="F46" s="73">
        <v>61.9</v>
      </c>
      <c r="G46" s="73">
        <v>17.7</v>
      </c>
      <c r="H46" s="73">
        <v>15.5</v>
      </c>
      <c r="I46" s="73">
        <v>97.5</v>
      </c>
      <c r="J46" s="73">
        <v>97</v>
      </c>
    </row>
    <row r="47" spans="1:10" s="7" customFormat="1" ht="12.95" customHeight="1" x14ac:dyDescent="0.25">
      <c r="A47" s="69">
        <v>70</v>
      </c>
      <c r="B47" s="69" t="s">
        <v>119</v>
      </c>
      <c r="C47" s="73">
        <v>46.3</v>
      </c>
      <c r="D47" s="73">
        <v>47.5</v>
      </c>
      <c r="E47" s="73">
        <v>12.6</v>
      </c>
      <c r="F47" s="73">
        <v>12.1</v>
      </c>
      <c r="G47" s="73">
        <v>26.1</v>
      </c>
      <c r="H47" s="73">
        <v>27</v>
      </c>
      <c r="I47" s="73">
        <v>63.1</v>
      </c>
      <c r="J47" s="73">
        <v>60.2</v>
      </c>
    </row>
    <row r="48" spans="1:10" s="7" customFormat="1" ht="12.95" customHeight="1" x14ac:dyDescent="0.25">
      <c r="A48" s="69">
        <v>71</v>
      </c>
      <c r="B48" s="69" t="s">
        <v>120</v>
      </c>
      <c r="C48" s="73">
        <v>30.7</v>
      </c>
      <c r="D48" s="73">
        <v>31</v>
      </c>
      <c r="E48" s="73">
        <v>42</v>
      </c>
      <c r="F48" s="73">
        <v>41.6</v>
      </c>
      <c r="G48" s="73">
        <v>10.6</v>
      </c>
      <c r="H48" s="73">
        <v>10.4</v>
      </c>
      <c r="I48" s="73">
        <v>95.4</v>
      </c>
      <c r="J48" s="73">
        <v>93.9</v>
      </c>
    </row>
    <row r="49" spans="1:10" s="7" customFormat="1" ht="12.95" customHeight="1" x14ac:dyDescent="0.25">
      <c r="A49" s="69">
        <v>72</v>
      </c>
      <c r="B49" s="69" t="s">
        <v>32</v>
      </c>
      <c r="C49" s="73">
        <v>33.1</v>
      </c>
      <c r="D49" s="73">
        <v>34.5</v>
      </c>
      <c r="E49" s="73">
        <v>6.9</v>
      </c>
      <c r="F49" s="73">
        <v>7.3</v>
      </c>
      <c r="G49" s="73">
        <v>20.9</v>
      </c>
      <c r="H49" s="73">
        <v>24.9</v>
      </c>
      <c r="I49" s="73">
        <v>76.5</v>
      </c>
      <c r="J49" s="73">
        <v>87.9</v>
      </c>
    </row>
    <row r="50" spans="1:10" s="7" customFormat="1" ht="12.95" customHeight="1" x14ac:dyDescent="0.25">
      <c r="A50" s="69">
        <v>77</v>
      </c>
      <c r="B50" s="69" t="s">
        <v>121</v>
      </c>
      <c r="C50" s="73">
        <v>37.5</v>
      </c>
      <c r="D50" s="73">
        <v>38.5</v>
      </c>
      <c r="E50" s="73">
        <v>12.5</v>
      </c>
      <c r="F50" s="73">
        <v>11.7</v>
      </c>
      <c r="G50" s="73">
        <v>32.299999999999997</v>
      </c>
      <c r="H50" s="73">
        <v>28.8</v>
      </c>
      <c r="I50" s="73">
        <v>93.9</v>
      </c>
      <c r="J50" s="73">
        <v>89.6</v>
      </c>
    </row>
    <row r="51" spans="1:10" s="7" customFormat="1" ht="12.95" customHeight="1" x14ac:dyDescent="0.25">
      <c r="A51" s="69">
        <v>78</v>
      </c>
      <c r="B51" s="69" t="s">
        <v>122</v>
      </c>
      <c r="C51" s="73">
        <v>5.2</v>
      </c>
      <c r="D51" s="73">
        <v>4.3</v>
      </c>
      <c r="E51" s="73">
        <v>87.6</v>
      </c>
      <c r="F51" s="73">
        <v>88.9</v>
      </c>
      <c r="G51" s="73">
        <v>4.5</v>
      </c>
      <c r="H51" s="73">
        <v>4.4000000000000004</v>
      </c>
      <c r="I51" s="73">
        <v>99.1</v>
      </c>
      <c r="J51" s="73">
        <v>99</v>
      </c>
    </row>
    <row r="52" spans="1:10" s="7" customFormat="1" ht="12.95" customHeight="1" x14ac:dyDescent="0.25">
      <c r="A52" s="69">
        <v>79</v>
      </c>
      <c r="B52" s="69" t="s">
        <v>123</v>
      </c>
      <c r="C52" s="73">
        <v>83.4</v>
      </c>
      <c r="D52" s="73">
        <v>84.6</v>
      </c>
      <c r="E52" s="73">
        <v>7.4</v>
      </c>
      <c r="F52" s="73">
        <v>7.1</v>
      </c>
      <c r="G52" s="73">
        <v>6</v>
      </c>
      <c r="H52" s="73">
        <v>6.1</v>
      </c>
      <c r="I52" s="73">
        <v>96.4</v>
      </c>
      <c r="J52" s="73">
        <v>97.6</v>
      </c>
    </row>
    <row r="53" spans="1:10" s="7" customFormat="1" ht="12.95" customHeight="1" x14ac:dyDescent="0.25">
      <c r="A53" s="69">
        <v>81</v>
      </c>
      <c r="B53" s="69" t="s">
        <v>124</v>
      </c>
      <c r="C53" s="73">
        <v>17.600000000000001</v>
      </c>
      <c r="D53" s="73">
        <v>16.3</v>
      </c>
      <c r="E53" s="73">
        <v>66.5</v>
      </c>
      <c r="F53" s="73">
        <v>67.099999999999994</v>
      </c>
      <c r="G53" s="73">
        <v>10.6</v>
      </c>
      <c r="H53" s="73">
        <v>10.6</v>
      </c>
      <c r="I53" s="73">
        <v>96.6</v>
      </c>
      <c r="J53" s="73">
        <v>96.3</v>
      </c>
    </row>
    <row r="54" spans="1:10" s="7" customFormat="1" ht="12.95" customHeight="1" x14ac:dyDescent="0.25">
      <c r="A54" s="69">
        <v>82</v>
      </c>
      <c r="B54" s="69" t="s">
        <v>125</v>
      </c>
      <c r="C54" s="73">
        <v>45.9</v>
      </c>
      <c r="D54" s="73">
        <v>43.2</v>
      </c>
      <c r="E54" s="73">
        <v>28.6</v>
      </c>
      <c r="F54" s="73">
        <v>27.9</v>
      </c>
      <c r="G54" s="73">
        <v>15.4</v>
      </c>
      <c r="H54" s="73">
        <v>14.9</v>
      </c>
      <c r="I54" s="73">
        <v>97.3</v>
      </c>
      <c r="J54" s="73">
        <v>96.2</v>
      </c>
    </row>
    <row r="55" spans="1:10" s="7" customFormat="1" ht="12.95" customHeight="1" x14ac:dyDescent="0.25">
      <c r="A55" s="69">
        <v>85</v>
      </c>
      <c r="B55" s="69" t="s">
        <v>82</v>
      </c>
      <c r="C55" s="73">
        <v>14.1</v>
      </c>
      <c r="D55" s="73">
        <v>14.2</v>
      </c>
      <c r="E55" s="73">
        <v>57.1</v>
      </c>
      <c r="F55" s="73">
        <v>57.1</v>
      </c>
      <c r="G55" s="73">
        <v>21.2</v>
      </c>
      <c r="H55" s="73">
        <v>21.4</v>
      </c>
      <c r="I55" s="73">
        <v>73.599999999999994</v>
      </c>
      <c r="J55" s="73">
        <v>73.599999999999994</v>
      </c>
    </row>
    <row r="56" spans="1:10" s="7" customFormat="1" ht="12.95" customHeight="1" x14ac:dyDescent="0.25">
      <c r="A56" s="69">
        <v>87</v>
      </c>
      <c r="B56" s="69" t="s">
        <v>126</v>
      </c>
      <c r="C56" s="73">
        <v>10</v>
      </c>
      <c r="D56" s="73">
        <v>9.6</v>
      </c>
      <c r="E56" s="73">
        <v>65.099999999999994</v>
      </c>
      <c r="F56" s="73">
        <v>65.3</v>
      </c>
      <c r="G56" s="73">
        <v>15.8</v>
      </c>
      <c r="H56" s="73">
        <v>15.9</v>
      </c>
      <c r="I56" s="73">
        <v>87.8</v>
      </c>
      <c r="J56" s="73">
        <v>87.1</v>
      </c>
    </row>
    <row r="57" spans="1:10" s="7" customFormat="1" ht="12.95" customHeight="1" x14ac:dyDescent="0.25">
      <c r="A57" s="69">
        <v>90</v>
      </c>
      <c r="B57" s="69" t="s">
        <v>127</v>
      </c>
      <c r="C57" s="73">
        <v>13.3</v>
      </c>
      <c r="D57" s="73">
        <v>13.3</v>
      </c>
      <c r="E57" s="73">
        <v>60.4</v>
      </c>
      <c r="F57" s="73">
        <v>61.4</v>
      </c>
      <c r="G57" s="73">
        <v>18.899999999999999</v>
      </c>
      <c r="H57" s="73">
        <v>18.100000000000001</v>
      </c>
      <c r="I57" s="73">
        <v>33.5</v>
      </c>
      <c r="J57" s="73">
        <v>32.9</v>
      </c>
    </row>
    <row r="58" spans="1:10" s="7" customFormat="1" ht="12.95" customHeight="1" x14ac:dyDescent="0.25">
      <c r="A58" s="69">
        <v>93</v>
      </c>
      <c r="B58" s="69" t="s">
        <v>128</v>
      </c>
      <c r="C58" s="73">
        <v>57</v>
      </c>
      <c r="D58" s="73">
        <v>54</v>
      </c>
      <c r="E58" s="73">
        <v>7.3</v>
      </c>
      <c r="F58" s="73">
        <v>11.4</v>
      </c>
      <c r="G58" s="73">
        <v>14.1</v>
      </c>
      <c r="H58" s="73">
        <v>16.5</v>
      </c>
      <c r="I58" s="73">
        <v>94.3</v>
      </c>
      <c r="J58" s="73">
        <v>90.3</v>
      </c>
    </row>
    <row r="59" spans="1:10" s="7" customFormat="1" ht="12.95" customHeight="1" x14ac:dyDescent="0.25">
      <c r="A59" s="69">
        <v>94</v>
      </c>
      <c r="B59" s="69" t="s">
        <v>129</v>
      </c>
      <c r="C59" s="73">
        <v>38.1</v>
      </c>
      <c r="D59" s="73">
        <v>41.2</v>
      </c>
      <c r="E59" s="73">
        <v>32.799999999999997</v>
      </c>
      <c r="F59" s="73">
        <v>32.9</v>
      </c>
      <c r="G59" s="73">
        <v>17.7</v>
      </c>
      <c r="H59" s="73">
        <v>16.7</v>
      </c>
      <c r="I59" s="73">
        <v>83.6</v>
      </c>
      <c r="J59" s="73">
        <v>85.1</v>
      </c>
    </row>
    <row r="60" spans="1:10" s="7" customFormat="1" ht="12.95" customHeight="1" x14ac:dyDescent="0.25">
      <c r="A60" s="69">
        <v>95</v>
      </c>
      <c r="B60" s="69" t="s">
        <v>130</v>
      </c>
      <c r="C60" s="73">
        <v>35</v>
      </c>
      <c r="D60" s="73">
        <v>38.5</v>
      </c>
      <c r="E60" s="73">
        <v>48.3</v>
      </c>
      <c r="F60" s="73">
        <v>45.9</v>
      </c>
      <c r="G60" s="73">
        <v>10.1</v>
      </c>
      <c r="H60" s="73">
        <v>11.1</v>
      </c>
      <c r="I60" s="73">
        <v>98.4</v>
      </c>
      <c r="J60" s="73">
        <v>97.4</v>
      </c>
    </row>
    <row r="61" spans="1:10" s="7" customFormat="1" ht="12.95" customHeight="1" x14ac:dyDescent="0.25">
      <c r="A61" s="69">
        <v>96</v>
      </c>
      <c r="B61" s="69" t="s">
        <v>131</v>
      </c>
      <c r="C61" s="73">
        <v>16.2</v>
      </c>
      <c r="D61" s="73">
        <v>15.5</v>
      </c>
      <c r="E61" s="73">
        <v>49.8</v>
      </c>
      <c r="F61" s="73">
        <v>50.4</v>
      </c>
      <c r="G61" s="73">
        <v>19.399999999999999</v>
      </c>
      <c r="H61" s="73">
        <v>18.8</v>
      </c>
      <c r="I61" s="73">
        <v>94.5</v>
      </c>
      <c r="J61" s="73">
        <v>93.7</v>
      </c>
    </row>
    <row r="62" spans="1:10" s="7" customFormat="1" ht="31.5" customHeight="1" x14ac:dyDescent="0.25">
      <c r="A62" s="27" t="s">
        <v>192</v>
      </c>
      <c r="B62" s="71" t="s">
        <v>157</v>
      </c>
      <c r="C62" s="23"/>
      <c r="D62" s="23"/>
      <c r="E62" s="23"/>
      <c r="F62" s="23"/>
      <c r="G62" s="23"/>
      <c r="H62" s="23"/>
      <c r="I62" s="23"/>
      <c r="J62" s="23"/>
    </row>
    <row r="63" spans="1:10" s="7" customFormat="1" ht="12.95" customHeight="1" x14ac:dyDescent="0.25">
      <c r="A63" s="12" t="s">
        <v>193</v>
      </c>
      <c r="B63" s="7" t="s">
        <v>135</v>
      </c>
    </row>
    <row r="64" spans="1:10" s="7" customFormat="1" ht="12.95" customHeight="1" x14ac:dyDescent="0.25">
      <c r="A64" s="7" t="s">
        <v>186</v>
      </c>
    </row>
    <row r="65" spans="1:10" s="7" customFormat="1" ht="12.95" customHeight="1" x14ac:dyDescent="0.25">
      <c r="A65" s="12" t="s">
        <v>162</v>
      </c>
    </row>
    <row r="66" spans="1:10" s="7" customFormat="1" ht="12.95" customHeight="1" x14ac:dyDescent="0.25"/>
    <row r="67" spans="1:10" s="7" customFormat="1" ht="12.95" customHeight="1" x14ac:dyDescent="0.25">
      <c r="A67" s="7" t="s">
        <v>187</v>
      </c>
    </row>
    <row r="68" spans="1:10" s="7" customFormat="1" ht="12.6" customHeight="1" x14ac:dyDescent="0.25"/>
    <row r="69" spans="1:10" s="7" customFormat="1" ht="12.6" customHeight="1" x14ac:dyDescent="0.25"/>
    <row r="70" spans="1:10" s="7" customFormat="1" ht="12.6" customHeight="1" x14ac:dyDescent="0.25"/>
    <row r="71" spans="1:10" s="7" customFormat="1" ht="12.6" customHeight="1" x14ac:dyDescent="0.25"/>
    <row r="72" spans="1:10" ht="32.450000000000003" customHeight="1" x14ac:dyDescent="0.2">
      <c r="A72" s="10"/>
      <c r="B72" s="43"/>
      <c r="C72" s="7"/>
      <c r="D72" s="7"/>
      <c r="E72" s="7"/>
      <c r="F72" s="7"/>
      <c r="G72" s="7"/>
      <c r="H72" s="7"/>
      <c r="I72" s="7"/>
      <c r="J72" s="7"/>
    </row>
    <row r="73" spans="1:10" ht="12.6" customHeight="1" x14ac:dyDescent="0.25">
      <c r="A73" s="7"/>
      <c r="B73" s="7"/>
      <c r="C73" s="7"/>
      <c r="D73" s="7"/>
      <c r="E73" s="7"/>
      <c r="F73" s="7"/>
      <c r="G73" s="7"/>
      <c r="H73" s="7"/>
      <c r="I73" s="7"/>
      <c r="J73" s="7"/>
    </row>
    <row r="74" spans="1:10" ht="12.6" customHeight="1" x14ac:dyDescent="0.25">
      <c r="A74" s="7"/>
      <c r="B74" s="7"/>
      <c r="C74" s="7"/>
      <c r="D74" s="7"/>
      <c r="E74" s="7"/>
      <c r="F74" s="7"/>
      <c r="G74" s="7"/>
      <c r="H74" s="7"/>
      <c r="I74" s="7"/>
      <c r="J74" s="7"/>
    </row>
    <row r="75" spans="1:10" ht="12.6" customHeight="1" x14ac:dyDescent="0.25">
      <c r="A75" s="7"/>
      <c r="B75" s="7"/>
      <c r="C75" s="7"/>
      <c r="D75" s="7"/>
      <c r="E75" s="7"/>
      <c r="F75" s="7"/>
      <c r="G75" s="7"/>
      <c r="H75" s="7"/>
      <c r="I75" s="7"/>
      <c r="J75" s="7"/>
    </row>
    <row r="76" spans="1:10" ht="12.6" customHeight="1" x14ac:dyDescent="0.25">
      <c r="A76" s="7"/>
      <c r="B76" s="7"/>
      <c r="C76" s="7"/>
      <c r="D76" s="7"/>
      <c r="E76" s="7"/>
      <c r="F76" s="7"/>
      <c r="G76" s="7"/>
      <c r="H76" s="7"/>
      <c r="I76" s="7"/>
      <c r="J76" s="7"/>
    </row>
    <row r="77" spans="1:10" ht="12.6" customHeight="1" x14ac:dyDescent="0.25">
      <c r="A77" s="7"/>
      <c r="B77" s="7"/>
      <c r="C77" s="7"/>
      <c r="D77" s="7"/>
      <c r="E77" s="7"/>
      <c r="F77" s="7"/>
      <c r="G77" s="7"/>
      <c r="H77" s="7"/>
      <c r="I77" s="7"/>
      <c r="J77" s="7"/>
    </row>
    <row r="78" spans="1:10" ht="12.6" customHeight="1" x14ac:dyDescent="0.25">
      <c r="A78" s="7"/>
      <c r="B78" s="7"/>
      <c r="C78" s="7"/>
      <c r="D78" s="7"/>
      <c r="E78" s="7"/>
      <c r="F78" s="7"/>
      <c r="G78" s="7"/>
      <c r="H78" s="7"/>
      <c r="I78" s="7"/>
      <c r="J78" s="7"/>
    </row>
    <row r="79" spans="1:10" ht="12.6" customHeight="1" x14ac:dyDescent="0.25">
      <c r="A79" s="7"/>
      <c r="B79" s="7"/>
      <c r="C79" s="7"/>
      <c r="D79" s="7"/>
      <c r="E79" s="7"/>
      <c r="F79" s="7"/>
      <c r="G79" s="7"/>
      <c r="H79" s="7"/>
      <c r="I79" s="7"/>
      <c r="J79" s="7"/>
    </row>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sheetData>
  <pageMargins left="0.39370078740157483" right="0.39370078740157483" top="0.39370078740157483" bottom="0.39370078740157483" header="0.51181102362204722" footer="0.51181102362204722"/>
  <pageSetup paperSize="9" scale="70" orientation="portrait" r:id="rId1"/>
  <headerFooter alignWithMargins="0"/>
  <rowBreaks count="1" manualBreakCount="1">
    <brk id="34"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85"/>
  <sheetViews>
    <sheetView zoomScale="120" zoomScaleNormal="120" workbookViewId="0">
      <pane xSplit="2" ySplit="5" topLeftCell="C6" activePane="bottomRight" state="frozen"/>
      <selection activeCell="B72" sqref="B72"/>
      <selection pane="topRight" activeCell="B72" sqref="B72"/>
      <selection pane="bottomLeft" activeCell="B72" sqref="B72"/>
      <selection pane="bottomRight"/>
    </sheetView>
  </sheetViews>
  <sheetFormatPr baseColWidth="10" defaultColWidth="11" defaultRowHeight="12.6" customHeight="1" x14ac:dyDescent="0.25"/>
  <cols>
    <col min="1" max="1" width="4" style="58" customWidth="1"/>
    <col min="2" max="2" width="70.5" style="58" customWidth="1"/>
    <col min="3" max="10" width="6.625" style="58" customWidth="1"/>
    <col min="11" max="11" width="3.75" style="58" customWidth="1"/>
    <col min="12" max="16384" width="11" style="58"/>
  </cols>
  <sheetData>
    <row r="1" spans="1:10" ht="12.95" customHeight="1" x14ac:dyDescent="0.25">
      <c r="A1" s="1" t="s">
        <v>134</v>
      </c>
      <c r="B1" s="1"/>
      <c r="J1" s="3" t="s">
        <v>152</v>
      </c>
    </row>
    <row r="2" spans="1:10" ht="12.95" customHeight="1" x14ac:dyDescent="0.25">
      <c r="A2" s="1" t="s">
        <v>206</v>
      </c>
      <c r="B2" s="2"/>
    </row>
    <row r="3" spans="1:10" s="7" customFormat="1" ht="12.95" customHeight="1" x14ac:dyDescent="0.25">
      <c r="A3" s="23" t="s">
        <v>184</v>
      </c>
      <c r="B3" s="23"/>
      <c r="C3" s="59" t="s">
        <v>205</v>
      </c>
      <c r="D3" s="60"/>
      <c r="E3" s="59" t="s">
        <v>150</v>
      </c>
      <c r="F3" s="60"/>
      <c r="G3" s="59" t="s">
        <v>132</v>
      </c>
      <c r="H3" s="60"/>
      <c r="I3" s="59" t="s">
        <v>48</v>
      </c>
      <c r="J3" s="60"/>
    </row>
    <row r="4" spans="1:10" s="7" customFormat="1" ht="12.95" customHeight="1" x14ac:dyDescent="0.25">
      <c r="A4" s="8"/>
      <c r="B4" s="8"/>
      <c r="C4" s="61" t="s">
        <v>44</v>
      </c>
      <c r="D4" s="62"/>
      <c r="E4" s="61" t="s">
        <v>45</v>
      </c>
      <c r="F4" s="62"/>
      <c r="G4" s="61" t="s">
        <v>133</v>
      </c>
      <c r="H4" s="62"/>
      <c r="I4" s="61"/>
      <c r="J4" s="62"/>
    </row>
    <row r="5" spans="1:10" s="7" customFormat="1" ht="12.95" customHeight="1" x14ac:dyDescent="0.25">
      <c r="A5" s="9"/>
      <c r="B5" s="9"/>
      <c r="C5" s="65">
        <v>2015</v>
      </c>
      <c r="D5" s="64">
        <v>2016</v>
      </c>
      <c r="E5" s="65">
        <v>2015</v>
      </c>
      <c r="F5" s="64">
        <v>2016</v>
      </c>
      <c r="G5" s="65">
        <v>2015</v>
      </c>
      <c r="H5" s="64">
        <v>2016</v>
      </c>
      <c r="I5" s="65">
        <v>2015</v>
      </c>
      <c r="J5" s="64">
        <v>2016</v>
      </c>
    </row>
    <row r="6" spans="1:10" s="8" customFormat="1" ht="12.95" customHeight="1" x14ac:dyDescent="0.25">
      <c r="A6" s="66" t="s">
        <v>41</v>
      </c>
      <c r="B6" s="67"/>
      <c r="C6" s="68"/>
      <c r="D6" s="68"/>
      <c r="E6" s="68"/>
      <c r="F6" s="68"/>
      <c r="G6" s="68"/>
      <c r="H6" s="68"/>
      <c r="I6" s="68"/>
      <c r="J6" s="68"/>
    </row>
    <row r="7" spans="1:10" s="8" customFormat="1" ht="12.95" customHeight="1" x14ac:dyDescent="0.25">
      <c r="A7" s="69">
        <v>8</v>
      </c>
      <c r="B7" s="69" t="s">
        <v>52</v>
      </c>
      <c r="C7" s="73">
        <v>48.5</v>
      </c>
      <c r="D7" s="73">
        <v>48.1</v>
      </c>
      <c r="E7" s="73">
        <v>21.2</v>
      </c>
      <c r="F7" s="73">
        <v>21.3</v>
      </c>
      <c r="G7" s="73">
        <v>16.8</v>
      </c>
      <c r="H7" s="73">
        <v>16.8</v>
      </c>
      <c r="I7" s="73">
        <v>94.6</v>
      </c>
      <c r="J7" s="73">
        <v>95.1</v>
      </c>
    </row>
    <row r="8" spans="1:10" s="7" customFormat="1" ht="12.95" customHeight="1" x14ac:dyDescent="0.25">
      <c r="A8" s="69">
        <v>10</v>
      </c>
      <c r="B8" s="69" t="s">
        <v>90</v>
      </c>
      <c r="C8" s="73">
        <v>60.3</v>
      </c>
      <c r="D8" s="73">
        <v>60.9</v>
      </c>
      <c r="E8" s="73">
        <v>16.600000000000001</v>
      </c>
      <c r="F8" s="73">
        <v>16.900000000000002</v>
      </c>
      <c r="G8" s="73">
        <v>14.5</v>
      </c>
      <c r="H8" s="73">
        <v>15.4</v>
      </c>
      <c r="I8" s="73">
        <v>96</v>
      </c>
      <c r="J8" s="73">
        <v>97.9</v>
      </c>
    </row>
    <row r="9" spans="1:10" s="7" customFormat="1" ht="12.95" customHeight="1" x14ac:dyDescent="0.25">
      <c r="A9" s="69">
        <v>11</v>
      </c>
      <c r="B9" s="69" t="s">
        <v>91</v>
      </c>
      <c r="C9" s="73">
        <v>42.6</v>
      </c>
      <c r="D9" s="73">
        <v>41.7</v>
      </c>
      <c r="E9" s="73">
        <v>24.099999999999998</v>
      </c>
      <c r="F9" s="73">
        <v>24.099999999999998</v>
      </c>
      <c r="G9" s="73">
        <v>22.6</v>
      </c>
      <c r="H9" s="73">
        <v>23.7</v>
      </c>
      <c r="I9" s="73">
        <v>96.2</v>
      </c>
      <c r="J9" s="73">
        <v>96.4</v>
      </c>
    </row>
    <row r="10" spans="1:10" s="7" customFormat="1" ht="12.95" customHeight="1" x14ac:dyDescent="0.25">
      <c r="A10" s="69">
        <v>13</v>
      </c>
      <c r="B10" s="69" t="s">
        <v>54</v>
      </c>
      <c r="C10" s="73">
        <v>41.1</v>
      </c>
      <c r="D10" s="73">
        <v>40.9</v>
      </c>
      <c r="E10" s="73">
        <v>36.4</v>
      </c>
      <c r="F10" s="73">
        <v>36.6</v>
      </c>
      <c r="G10" s="73">
        <v>13.9</v>
      </c>
      <c r="H10" s="73">
        <v>14</v>
      </c>
      <c r="I10" s="73">
        <v>94.4</v>
      </c>
      <c r="J10" s="73">
        <v>95.1</v>
      </c>
    </row>
    <row r="11" spans="1:10" s="7" customFormat="1" ht="12.95" customHeight="1" x14ac:dyDescent="0.25">
      <c r="A11" s="69">
        <v>15</v>
      </c>
      <c r="B11" s="69" t="s">
        <v>136</v>
      </c>
      <c r="C11" s="73">
        <v>58.6</v>
      </c>
      <c r="D11" s="73">
        <v>56.2</v>
      </c>
      <c r="E11" s="73">
        <v>16.399999999999999</v>
      </c>
      <c r="F11" s="73">
        <v>17</v>
      </c>
      <c r="G11" s="73">
        <v>20.3</v>
      </c>
      <c r="H11" s="73">
        <v>21.7</v>
      </c>
      <c r="I11" s="73">
        <v>95.1</v>
      </c>
      <c r="J11" s="73">
        <v>96.9</v>
      </c>
    </row>
    <row r="12" spans="1:10" s="7" customFormat="1" ht="12.95" customHeight="1" x14ac:dyDescent="0.25">
      <c r="A12" s="69">
        <v>16</v>
      </c>
      <c r="B12" s="69" t="s">
        <v>93</v>
      </c>
      <c r="C12" s="73">
        <v>49.7</v>
      </c>
      <c r="D12" s="73">
        <v>50.8</v>
      </c>
      <c r="E12" s="73">
        <v>27</v>
      </c>
      <c r="F12" s="73">
        <v>27.3</v>
      </c>
      <c r="G12" s="73">
        <v>11.3</v>
      </c>
      <c r="H12" s="73">
        <v>11.8</v>
      </c>
      <c r="I12" s="73">
        <v>94.2</v>
      </c>
      <c r="J12" s="73">
        <v>94.5</v>
      </c>
    </row>
    <row r="13" spans="1:10" s="7" customFormat="1" ht="12.95" customHeight="1" x14ac:dyDescent="0.25">
      <c r="A13" s="69">
        <v>17</v>
      </c>
      <c r="B13" s="69" t="s">
        <v>58</v>
      </c>
      <c r="C13" s="73">
        <v>53.6</v>
      </c>
      <c r="D13" s="73">
        <v>55.9</v>
      </c>
      <c r="E13" s="73">
        <v>23.200000000000003</v>
      </c>
      <c r="F13" s="73">
        <v>22.5</v>
      </c>
      <c r="G13" s="73">
        <v>14.1</v>
      </c>
      <c r="H13" s="73">
        <v>13.8</v>
      </c>
      <c r="I13" s="73">
        <v>92.5</v>
      </c>
      <c r="J13" s="73">
        <v>94.2</v>
      </c>
    </row>
    <row r="14" spans="1:10" s="7" customFormat="1" ht="12.95" customHeight="1" x14ac:dyDescent="0.25">
      <c r="A14" s="69">
        <v>18</v>
      </c>
      <c r="B14" s="69" t="s">
        <v>94</v>
      </c>
      <c r="C14" s="73">
        <v>39.299999999999997</v>
      </c>
      <c r="D14" s="73">
        <v>40.1</v>
      </c>
      <c r="E14" s="73">
        <v>35.6</v>
      </c>
      <c r="F14" s="73">
        <v>34.5</v>
      </c>
      <c r="G14" s="73">
        <v>14.5</v>
      </c>
      <c r="H14" s="73">
        <v>14.4</v>
      </c>
      <c r="I14" s="73">
        <v>92.4</v>
      </c>
      <c r="J14" s="73">
        <v>95.3</v>
      </c>
    </row>
    <row r="15" spans="1:10" s="7" customFormat="1" ht="12.95" customHeight="1" x14ac:dyDescent="0.25">
      <c r="A15" s="69">
        <v>20</v>
      </c>
      <c r="B15" s="69" t="s">
        <v>60</v>
      </c>
      <c r="C15" s="73">
        <v>57.3</v>
      </c>
      <c r="D15" s="73">
        <v>56.7</v>
      </c>
      <c r="E15" s="73">
        <v>16.599999999999998</v>
      </c>
      <c r="F15" s="73">
        <v>16.600000000000001</v>
      </c>
      <c r="G15" s="73">
        <v>17.5</v>
      </c>
      <c r="H15" s="73">
        <v>17.899999999999999</v>
      </c>
      <c r="I15" s="73">
        <v>91.2</v>
      </c>
      <c r="J15" s="73">
        <v>93</v>
      </c>
    </row>
    <row r="16" spans="1:10" s="7" customFormat="1" ht="12.95" customHeight="1" x14ac:dyDescent="0.25">
      <c r="A16" s="69">
        <v>21</v>
      </c>
      <c r="B16" s="69" t="s">
        <v>95</v>
      </c>
      <c r="C16" s="73">
        <v>41.1</v>
      </c>
      <c r="D16" s="73">
        <v>44.8</v>
      </c>
      <c r="E16" s="73">
        <v>10.199999999999999</v>
      </c>
      <c r="F16" s="73">
        <v>10.199999999999999</v>
      </c>
      <c r="G16" s="73">
        <v>30</v>
      </c>
      <c r="H16" s="73">
        <v>29.8</v>
      </c>
      <c r="I16" s="73">
        <v>77.099999999999994</v>
      </c>
      <c r="J16" s="73">
        <v>81.2</v>
      </c>
    </row>
    <row r="17" spans="1:10" s="7" customFormat="1" ht="12.95" customHeight="1" x14ac:dyDescent="0.25">
      <c r="A17" s="69">
        <v>22</v>
      </c>
      <c r="B17" s="69" t="s">
        <v>6</v>
      </c>
      <c r="C17" s="73">
        <v>48</v>
      </c>
      <c r="D17" s="73">
        <v>47.4</v>
      </c>
      <c r="E17" s="73">
        <v>28</v>
      </c>
      <c r="F17" s="73">
        <v>28.9</v>
      </c>
      <c r="G17" s="73">
        <v>13.7</v>
      </c>
      <c r="H17" s="73">
        <v>13.8</v>
      </c>
      <c r="I17" s="73">
        <v>95</v>
      </c>
      <c r="J17" s="73">
        <v>94.3</v>
      </c>
    </row>
    <row r="18" spans="1:10" s="7" customFormat="1" ht="12.95" customHeight="1" x14ac:dyDescent="0.25">
      <c r="A18" s="69">
        <v>23</v>
      </c>
      <c r="B18" s="69" t="s">
        <v>96</v>
      </c>
      <c r="C18" s="73">
        <v>44.5</v>
      </c>
      <c r="D18" s="73">
        <v>43.2</v>
      </c>
      <c r="E18" s="73">
        <v>27.6</v>
      </c>
      <c r="F18" s="73">
        <v>28</v>
      </c>
      <c r="G18" s="73">
        <v>15.6</v>
      </c>
      <c r="H18" s="73">
        <v>17.100000000000001</v>
      </c>
      <c r="I18" s="73">
        <v>95.4</v>
      </c>
      <c r="J18" s="73">
        <v>91.9</v>
      </c>
    </row>
    <row r="19" spans="1:10" s="7" customFormat="1" ht="12.95" customHeight="1" x14ac:dyDescent="0.25">
      <c r="A19" s="69">
        <v>24</v>
      </c>
      <c r="B19" s="69" t="s">
        <v>62</v>
      </c>
      <c r="C19" s="73">
        <v>54.6</v>
      </c>
      <c r="D19" s="73">
        <v>55</v>
      </c>
      <c r="E19" s="73">
        <v>21.799999999999997</v>
      </c>
      <c r="F19" s="73">
        <v>22.4</v>
      </c>
      <c r="G19" s="73">
        <v>12.3</v>
      </c>
      <c r="H19" s="73">
        <v>12.3</v>
      </c>
      <c r="I19" s="73">
        <v>95.4</v>
      </c>
      <c r="J19" s="73">
        <v>95.9</v>
      </c>
    </row>
    <row r="20" spans="1:10" s="7" customFormat="1" ht="12.95" customHeight="1" x14ac:dyDescent="0.25">
      <c r="A20" s="69">
        <v>25</v>
      </c>
      <c r="B20" s="69" t="s">
        <v>20</v>
      </c>
      <c r="C20" s="73">
        <v>39</v>
      </c>
      <c r="D20" s="73">
        <v>38.799999999999997</v>
      </c>
      <c r="E20" s="73">
        <v>35.6</v>
      </c>
      <c r="F20" s="73">
        <v>36.299999999999997</v>
      </c>
      <c r="G20" s="73">
        <v>13.6</v>
      </c>
      <c r="H20" s="73">
        <v>13.7</v>
      </c>
      <c r="I20" s="73">
        <v>94.5</v>
      </c>
      <c r="J20" s="73">
        <v>94.9</v>
      </c>
    </row>
    <row r="21" spans="1:10" s="7" customFormat="1" ht="12.95" customHeight="1" x14ac:dyDescent="0.25">
      <c r="A21" s="69">
        <v>26</v>
      </c>
      <c r="B21" s="69" t="s">
        <v>97</v>
      </c>
      <c r="C21" s="73">
        <v>46.6</v>
      </c>
      <c r="D21" s="73">
        <v>44.4</v>
      </c>
      <c r="E21" s="73">
        <v>21</v>
      </c>
      <c r="F21" s="73">
        <v>21.2</v>
      </c>
      <c r="G21" s="73">
        <v>18</v>
      </c>
      <c r="H21" s="73">
        <v>20.7</v>
      </c>
      <c r="I21" s="73">
        <v>90.1</v>
      </c>
      <c r="J21" s="73">
        <v>89.4</v>
      </c>
    </row>
    <row r="22" spans="1:10" s="7" customFormat="1" ht="12.95" customHeight="1" x14ac:dyDescent="0.25">
      <c r="A22" s="69">
        <v>27</v>
      </c>
      <c r="B22" s="69" t="s">
        <v>98</v>
      </c>
      <c r="C22" s="73">
        <v>58.6</v>
      </c>
      <c r="D22" s="73">
        <v>61.2</v>
      </c>
      <c r="E22" s="73">
        <v>16.399999999999999</v>
      </c>
      <c r="F22" s="73">
        <v>16.7</v>
      </c>
      <c r="G22" s="73">
        <v>16.100000000000001</v>
      </c>
      <c r="H22" s="73">
        <v>16.5</v>
      </c>
      <c r="I22" s="73">
        <v>91.2</v>
      </c>
      <c r="J22" s="73">
        <v>93.2</v>
      </c>
    </row>
    <row r="23" spans="1:10" s="7" customFormat="1" ht="12.95" customHeight="1" x14ac:dyDescent="0.25">
      <c r="A23" s="69">
        <v>28</v>
      </c>
      <c r="B23" s="69" t="s">
        <v>1</v>
      </c>
      <c r="C23" s="73">
        <v>48.9</v>
      </c>
      <c r="D23" s="73">
        <v>50</v>
      </c>
      <c r="E23" s="73">
        <v>27.3</v>
      </c>
      <c r="F23" s="73">
        <v>27.6</v>
      </c>
      <c r="G23" s="73">
        <v>13.8</v>
      </c>
      <c r="H23" s="73">
        <v>13.5</v>
      </c>
      <c r="I23" s="73">
        <v>92.9</v>
      </c>
      <c r="J23" s="73">
        <v>92.6</v>
      </c>
    </row>
    <row r="24" spans="1:10" s="8" customFormat="1" ht="12.95" customHeight="1" x14ac:dyDescent="0.25">
      <c r="A24" s="69">
        <v>29</v>
      </c>
      <c r="B24" s="69" t="s">
        <v>67</v>
      </c>
      <c r="C24" s="73">
        <v>53.9</v>
      </c>
      <c r="D24" s="73">
        <v>52.4</v>
      </c>
      <c r="E24" s="73">
        <v>25.7</v>
      </c>
      <c r="F24" s="73">
        <v>26</v>
      </c>
      <c r="G24" s="73">
        <v>12.3</v>
      </c>
      <c r="H24" s="73">
        <v>13</v>
      </c>
      <c r="I24" s="73">
        <v>96.5</v>
      </c>
      <c r="J24" s="73">
        <v>96</v>
      </c>
    </row>
    <row r="25" spans="1:10" s="7" customFormat="1" ht="12.95" customHeight="1" x14ac:dyDescent="0.25">
      <c r="A25" s="69">
        <v>30</v>
      </c>
      <c r="B25" s="69" t="s">
        <v>68</v>
      </c>
      <c r="C25" s="73">
        <v>54.8</v>
      </c>
      <c r="D25" s="73">
        <v>59.6</v>
      </c>
      <c r="E25" s="73">
        <v>24.3</v>
      </c>
      <c r="F25" s="73">
        <v>23.599999999999998</v>
      </c>
      <c r="G25" s="73">
        <v>9.6</v>
      </c>
      <c r="H25" s="73">
        <v>9.1</v>
      </c>
      <c r="I25" s="73">
        <v>95.6</v>
      </c>
      <c r="J25" s="73">
        <v>96.3</v>
      </c>
    </row>
    <row r="26" spans="1:10" s="7" customFormat="1" ht="12.95" customHeight="1" x14ac:dyDescent="0.25">
      <c r="A26" s="69">
        <v>31</v>
      </c>
      <c r="B26" s="69" t="s">
        <v>99</v>
      </c>
      <c r="C26" s="73">
        <v>43.8</v>
      </c>
      <c r="D26" s="73">
        <v>44.6</v>
      </c>
      <c r="E26" s="73">
        <v>31.1</v>
      </c>
      <c r="F26" s="73">
        <v>31.599999999999998</v>
      </c>
      <c r="G26" s="73">
        <v>14.5</v>
      </c>
      <c r="H26" s="73">
        <v>14.6</v>
      </c>
      <c r="I26" s="73">
        <v>94.1</v>
      </c>
      <c r="J26" s="73">
        <v>96.5</v>
      </c>
    </row>
    <row r="27" spans="1:10" s="7" customFormat="1" ht="12.95" customHeight="1" x14ac:dyDescent="0.25">
      <c r="A27" s="69">
        <v>32</v>
      </c>
      <c r="B27" s="69" t="s">
        <v>100</v>
      </c>
      <c r="C27" s="73">
        <v>42</v>
      </c>
      <c r="D27" s="73">
        <v>41</v>
      </c>
      <c r="E27" s="73">
        <v>25.8</v>
      </c>
      <c r="F27" s="73">
        <v>26.3</v>
      </c>
      <c r="G27" s="73">
        <v>19.899999999999999</v>
      </c>
      <c r="H27" s="73">
        <v>20.3</v>
      </c>
      <c r="I27" s="73">
        <v>92.6</v>
      </c>
      <c r="J27" s="73">
        <v>91.6</v>
      </c>
    </row>
    <row r="28" spans="1:10" s="7" customFormat="1" ht="12.95" customHeight="1" x14ac:dyDescent="0.25">
      <c r="A28" s="69">
        <v>35</v>
      </c>
      <c r="B28" s="69" t="s">
        <v>39</v>
      </c>
      <c r="C28" s="73">
        <v>69.5</v>
      </c>
      <c r="D28" s="73">
        <v>70.400000000000006</v>
      </c>
      <c r="E28" s="73">
        <v>7.9</v>
      </c>
      <c r="F28" s="73">
        <v>8.6</v>
      </c>
      <c r="G28" s="73">
        <v>6</v>
      </c>
      <c r="H28" s="73">
        <v>6.6</v>
      </c>
      <c r="I28" s="73">
        <v>90.3</v>
      </c>
      <c r="J28" s="73">
        <v>85.8</v>
      </c>
    </row>
    <row r="29" spans="1:10" s="7" customFormat="1" ht="12.95" customHeight="1" x14ac:dyDescent="0.25">
      <c r="A29" s="69">
        <v>36</v>
      </c>
      <c r="B29" s="69" t="s">
        <v>102</v>
      </c>
      <c r="C29" s="73">
        <v>55.3</v>
      </c>
      <c r="D29" s="73">
        <v>54.1</v>
      </c>
      <c r="E29" s="73">
        <v>15.2</v>
      </c>
      <c r="F29" s="73">
        <v>15.5</v>
      </c>
      <c r="G29" s="73">
        <v>12.7</v>
      </c>
      <c r="H29" s="73">
        <v>12.4</v>
      </c>
      <c r="I29" s="73">
        <v>91.9</v>
      </c>
      <c r="J29" s="73">
        <v>92.5</v>
      </c>
    </row>
    <row r="30" spans="1:10" s="7" customFormat="1" ht="12.95" customHeight="1" x14ac:dyDescent="0.25">
      <c r="A30" s="69">
        <v>37</v>
      </c>
      <c r="B30" s="69" t="s">
        <v>103</v>
      </c>
      <c r="C30" s="73">
        <v>21</v>
      </c>
      <c r="D30" s="73">
        <v>20.6</v>
      </c>
      <c r="E30" s="73">
        <v>38.200000000000003</v>
      </c>
      <c r="F30" s="73">
        <v>38.300000000000004</v>
      </c>
      <c r="G30" s="73">
        <v>20.2</v>
      </c>
      <c r="H30" s="73">
        <v>21.7</v>
      </c>
      <c r="I30" s="73">
        <v>95.3</v>
      </c>
      <c r="J30" s="73">
        <v>95.8</v>
      </c>
    </row>
    <row r="31" spans="1:10" s="7" customFormat="1" ht="12.95" customHeight="1" x14ac:dyDescent="0.25">
      <c r="A31" s="69">
        <v>38</v>
      </c>
      <c r="B31" s="69" t="s">
        <v>104</v>
      </c>
      <c r="C31" s="73">
        <v>46.4</v>
      </c>
      <c r="D31" s="73">
        <v>48.7</v>
      </c>
      <c r="E31" s="73">
        <v>19</v>
      </c>
      <c r="F31" s="73">
        <v>19.400000000000002</v>
      </c>
      <c r="G31" s="73">
        <v>18.2</v>
      </c>
      <c r="H31" s="73">
        <v>17.2</v>
      </c>
      <c r="I31" s="73">
        <v>94.4</v>
      </c>
      <c r="J31" s="73">
        <v>95.3</v>
      </c>
    </row>
    <row r="32" spans="1:10" s="7" customFormat="1" ht="12.95" customHeight="1" x14ac:dyDescent="0.25">
      <c r="A32" s="69">
        <v>41</v>
      </c>
      <c r="B32" s="69" t="s">
        <v>105</v>
      </c>
      <c r="C32" s="73">
        <v>59.5</v>
      </c>
      <c r="D32" s="73">
        <v>58.8</v>
      </c>
      <c r="E32" s="73">
        <v>25.8</v>
      </c>
      <c r="F32" s="73">
        <v>26.6</v>
      </c>
      <c r="G32" s="73">
        <v>7.3</v>
      </c>
      <c r="H32" s="73">
        <v>7.1</v>
      </c>
      <c r="I32" s="73">
        <v>95.4</v>
      </c>
      <c r="J32" s="73">
        <v>94.4</v>
      </c>
    </row>
    <row r="33" spans="1:10" s="7" customFormat="1" ht="12.95" customHeight="1" x14ac:dyDescent="0.25">
      <c r="A33" s="69">
        <v>42</v>
      </c>
      <c r="B33" s="69" t="s">
        <v>106</v>
      </c>
      <c r="C33" s="73">
        <v>38.299999999999997</v>
      </c>
      <c r="D33" s="73">
        <v>38.9</v>
      </c>
      <c r="E33" s="73">
        <v>38.5</v>
      </c>
      <c r="F33" s="73">
        <v>38</v>
      </c>
      <c r="G33" s="73">
        <v>12.8</v>
      </c>
      <c r="H33" s="73">
        <v>12.4</v>
      </c>
      <c r="I33" s="73">
        <v>96</v>
      </c>
      <c r="J33" s="73">
        <v>95.8</v>
      </c>
    </row>
    <row r="34" spans="1:10" s="7" customFormat="1" ht="12.95" customHeight="1" x14ac:dyDescent="0.25">
      <c r="A34" s="69">
        <v>43</v>
      </c>
      <c r="B34" s="69" t="s">
        <v>107</v>
      </c>
      <c r="C34" s="73">
        <v>43.5</v>
      </c>
      <c r="D34" s="73">
        <v>42.8</v>
      </c>
      <c r="E34" s="73">
        <v>37.299999999999997</v>
      </c>
      <c r="F34" s="73">
        <v>38.4</v>
      </c>
      <c r="G34" s="73">
        <v>9.9</v>
      </c>
      <c r="H34" s="73">
        <v>10.3</v>
      </c>
      <c r="I34" s="73">
        <v>98</v>
      </c>
      <c r="J34" s="73">
        <v>97.9</v>
      </c>
    </row>
    <row r="35" spans="1:10" s="8" customFormat="1" ht="12.95" customHeight="1" x14ac:dyDescent="0.25">
      <c r="A35" s="66" t="s">
        <v>40</v>
      </c>
      <c r="B35" s="67"/>
      <c r="C35" s="68"/>
      <c r="D35" s="68"/>
      <c r="E35" s="68"/>
      <c r="F35" s="68"/>
      <c r="G35" s="68"/>
      <c r="H35" s="68"/>
      <c r="I35" s="68"/>
      <c r="J35" s="68"/>
    </row>
    <row r="36" spans="1:10" s="7" customFormat="1" ht="12.95" customHeight="1" x14ac:dyDescent="0.25">
      <c r="A36" s="69">
        <v>45</v>
      </c>
      <c r="B36" s="69" t="s">
        <v>109</v>
      </c>
      <c r="C36" s="73">
        <v>85</v>
      </c>
      <c r="D36" s="73">
        <v>85.3</v>
      </c>
      <c r="E36" s="73">
        <v>5.2</v>
      </c>
      <c r="F36" s="73">
        <v>5.2</v>
      </c>
      <c r="G36" s="73">
        <v>7.6</v>
      </c>
      <c r="H36" s="73">
        <v>7.4</v>
      </c>
      <c r="I36" s="73">
        <v>98.8</v>
      </c>
      <c r="J36" s="73">
        <v>98.7</v>
      </c>
    </row>
    <row r="37" spans="1:10" s="7" customFormat="1" ht="12.95" customHeight="1" x14ac:dyDescent="0.25">
      <c r="A37" s="69">
        <v>46</v>
      </c>
      <c r="B37" s="69" t="s">
        <v>110</v>
      </c>
      <c r="C37" s="73">
        <v>89.9</v>
      </c>
      <c r="D37" s="73">
        <v>89</v>
      </c>
      <c r="E37" s="73">
        <v>1.9000000000000001</v>
      </c>
      <c r="F37" s="73">
        <v>2.1</v>
      </c>
      <c r="G37" s="73">
        <v>5.4</v>
      </c>
      <c r="H37" s="73">
        <v>5.8</v>
      </c>
      <c r="I37" s="73">
        <v>97.5</v>
      </c>
      <c r="J37" s="73">
        <v>96.9</v>
      </c>
    </row>
    <row r="38" spans="1:10" s="7" customFormat="1" ht="12.95" customHeight="1" x14ac:dyDescent="0.25">
      <c r="A38" s="69">
        <v>47</v>
      </c>
      <c r="B38" s="69" t="s">
        <v>111</v>
      </c>
      <c r="C38" s="73">
        <v>65.5</v>
      </c>
      <c r="D38" s="73">
        <v>64.099999999999994</v>
      </c>
      <c r="E38" s="73">
        <v>16.100000000000001</v>
      </c>
      <c r="F38" s="73">
        <v>16.100000000000001</v>
      </c>
      <c r="G38" s="73">
        <v>12.5</v>
      </c>
      <c r="H38" s="73">
        <v>12.6</v>
      </c>
      <c r="I38" s="73">
        <v>96.1</v>
      </c>
      <c r="J38" s="73">
        <v>95.3</v>
      </c>
    </row>
    <row r="39" spans="1:10" s="7" customFormat="1" ht="12.95" customHeight="1" x14ac:dyDescent="0.25">
      <c r="A39" s="69">
        <v>49</v>
      </c>
      <c r="B39" s="69" t="s">
        <v>112</v>
      </c>
      <c r="C39" s="73">
        <v>22.8</v>
      </c>
      <c r="D39" s="73">
        <v>24.1</v>
      </c>
      <c r="E39" s="73">
        <v>35</v>
      </c>
      <c r="F39" s="73">
        <v>34.1</v>
      </c>
      <c r="G39" s="73">
        <v>16.600000000000001</v>
      </c>
      <c r="H39" s="73">
        <v>16.5</v>
      </c>
      <c r="I39" s="73">
        <v>60.7</v>
      </c>
      <c r="J39" s="73">
        <v>60</v>
      </c>
    </row>
    <row r="40" spans="1:10" s="7" customFormat="1" ht="12.95" customHeight="1" x14ac:dyDescent="0.25">
      <c r="A40" s="69">
        <v>52</v>
      </c>
      <c r="B40" s="69" t="s">
        <v>113</v>
      </c>
      <c r="C40" s="73">
        <v>48.1</v>
      </c>
      <c r="D40" s="73">
        <v>46.5</v>
      </c>
      <c r="E40" s="73">
        <v>25.2</v>
      </c>
      <c r="F40" s="73">
        <v>26.9</v>
      </c>
      <c r="G40" s="73">
        <v>13.6</v>
      </c>
      <c r="H40" s="73">
        <v>14.1</v>
      </c>
      <c r="I40" s="73">
        <v>89.7</v>
      </c>
      <c r="J40" s="73">
        <v>89.3</v>
      </c>
    </row>
    <row r="41" spans="1:10" s="7" customFormat="1" ht="12.95" customHeight="1" x14ac:dyDescent="0.25">
      <c r="A41" s="69">
        <v>55</v>
      </c>
      <c r="B41" s="69" t="s">
        <v>114</v>
      </c>
      <c r="C41" s="73">
        <v>14.6</v>
      </c>
      <c r="D41" s="73">
        <v>14.8</v>
      </c>
      <c r="E41" s="73">
        <v>40.6</v>
      </c>
      <c r="F41" s="73">
        <v>41.400000000000006</v>
      </c>
      <c r="G41" s="73">
        <v>31.3</v>
      </c>
      <c r="H41" s="73">
        <v>31.1</v>
      </c>
      <c r="I41" s="73">
        <v>84.2</v>
      </c>
      <c r="J41" s="73">
        <v>84.3</v>
      </c>
    </row>
    <row r="42" spans="1:10" s="7" customFormat="1" ht="12.95" customHeight="1" x14ac:dyDescent="0.25">
      <c r="A42" s="69">
        <v>56</v>
      </c>
      <c r="B42" s="69" t="s">
        <v>115</v>
      </c>
      <c r="C42" s="73">
        <v>30.2</v>
      </c>
      <c r="D42" s="73">
        <v>32.200000000000003</v>
      </c>
      <c r="E42" s="73">
        <v>40.1</v>
      </c>
      <c r="F42" s="73">
        <v>40.400000000000006</v>
      </c>
      <c r="G42" s="73">
        <v>21.3</v>
      </c>
      <c r="H42" s="73">
        <v>21.1</v>
      </c>
      <c r="I42" s="73">
        <v>91</v>
      </c>
      <c r="J42" s="73">
        <v>90.1</v>
      </c>
    </row>
    <row r="43" spans="1:10" s="7" customFormat="1" ht="12.95" customHeight="1" x14ac:dyDescent="0.25">
      <c r="A43" s="69">
        <v>58</v>
      </c>
      <c r="B43" s="69" t="s">
        <v>116</v>
      </c>
      <c r="C43" s="73">
        <v>27.8</v>
      </c>
      <c r="D43" s="73">
        <v>26.6</v>
      </c>
      <c r="E43" s="73">
        <v>36.1</v>
      </c>
      <c r="F43" s="73">
        <v>34.700000000000003</v>
      </c>
      <c r="G43" s="73">
        <v>23.1</v>
      </c>
      <c r="H43" s="73">
        <v>26.7</v>
      </c>
      <c r="I43" s="73">
        <v>85.7</v>
      </c>
      <c r="J43" s="73">
        <v>80.599999999999994</v>
      </c>
    </row>
    <row r="44" spans="1:10" s="7" customFormat="1" ht="12.95" customHeight="1" x14ac:dyDescent="0.25">
      <c r="A44" s="69">
        <v>62</v>
      </c>
      <c r="B44" s="69" t="s">
        <v>117</v>
      </c>
      <c r="C44" s="73">
        <v>34.799999999999997</v>
      </c>
      <c r="D44" s="73">
        <v>34.299999999999997</v>
      </c>
      <c r="E44" s="73">
        <v>32.1</v>
      </c>
      <c r="F44" s="73">
        <v>32.800000000000004</v>
      </c>
      <c r="G44" s="73">
        <v>21.9</v>
      </c>
      <c r="H44" s="73">
        <v>24</v>
      </c>
      <c r="I44" s="73">
        <v>94.8</v>
      </c>
      <c r="J44" s="73">
        <v>92.6</v>
      </c>
    </row>
    <row r="45" spans="1:10" s="7" customFormat="1" ht="12.95" customHeight="1" x14ac:dyDescent="0.25">
      <c r="A45" s="69">
        <v>68</v>
      </c>
      <c r="B45" s="69" t="s">
        <v>78</v>
      </c>
      <c r="C45" s="73">
        <v>7.1</v>
      </c>
      <c r="D45" s="73">
        <v>7.3</v>
      </c>
      <c r="E45" s="73">
        <v>35.6</v>
      </c>
      <c r="F45" s="73">
        <v>36</v>
      </c>
      <c r="G45" s="73">
        <v>27.6</v>
      </c>
      <c r="H45" s="73">
        <v>27.8</v>
      </c>
      <c r="I45" s="73">
        <v>91.4</v>
      </c>
      <c r="J45" s="73">
        <v>91.1</v>
      </c>
    </row>
    <row r="46" spans="1:10" s="7" customFormat="1" ht="12.95" customHeight="1" x14ac:dyDescent="0.25">
      <c r="A46" s="69">
        <v>69</v>
      </c>
      <c r="B46" s="69" t="s">
        <v>118</v>
      </c>
      <c r="C46" s="73">
        <v>11.1</v>
      </c>
      <c r="D46" s="73">
        <v>11.9</v>
      </c>
      <c r="E46" s="73">
        <v>61.300000000000004</v>
      </c>
      <c r="F46" s="73">
        <v>60.7</v>
      </c>
      <c r="G46" s="73">
        <v>17.600000000000001</v>
      </c>
      <c r="H46" s="73">
        <v>17.8</v>
      </c>
      <c r="I46" s="73">
        <v>97.4</v>
      </c>
      <c r="J46" s="73">
        <v>97.4</v>
      </c>
    </row>
    <row r="47" spans="1:10" s="7" customFormat="1" ht="12.95" customHeight="1" x14ac:dyDescent="0.25">
      <c r="A47" s="69">
        <v>70</v>
      </c>
      <c r="B47" s="69" t="s">
        <v>119</v>
      </c>
      <c r="C47" s="73">
        <v>38.4</v>
      </c>
      <c r="D47" s="73">
        <v>41.9</v>
      </c>
      <c r="E47" s="73">
        <v>14.3</v>
      </c>
      <c r="F47" s="73">
        <v>14.600000000000001</v>
      </c>
      <c r="G47" s="73">
        <v>25.7</v>
      </c>
      <c r="H47" s="73">
        <v>26</v>
      </c>
      <c r="I47" s="73">
        <v>60.4</v>
      </c>
      <c r="J47" s="73">
        <v>60.4</v>
      </c>
    </row>
    <row r="48" spans="1:10" s="7" customFormat="1" ht="12.95" customHeight="1" x14ac:dyDescent="0.25">
      <c r="A48" s="69">
        <v>71</v>
      </c>
      <c r="B48" s="69" t="s">
        <v>120</v>
      </c>
      <c r="C48" s="73">
        <v>36.200000000000003</v>
      </c>
      <c r="D48" s="73">
        <v>31.5</v>
      </c>
      <c r="E48" s="73">
        <v>41</v>
      </c>
      <c r="F48" s="73">
        <v>41.400000000000006</v>
      </c>
      <c r="G48" s="73">
        <v>10.1</v>
      </c>
      <c r="H48" s="73">
        <v>10.7</v>
      </c>
      <c r="I48" s="73">
        <v>95.7</v>
      </c>
      <c r="J48" s="73">
        <v>95.6</v>
      </c>
    </row>
    <row r="49" spans="1:10" s="7" customFormat="1" ht="12.95" customHeight="1" x14ac:dyDescent="0.25">
      <c r="A49" s="69">
        <v>72</v>
      </c>
      <c r="B49" s="69" t="s">
        <v>32</v>
      </c>
      <c r="C49" s="73">
        <v>58.1</v>
      </c>
      <c r="D49" s="73">
        <v>57.5</v>
      </c>
      <c r="E49" s="73">
        <v>12.5</v>
      </c>
      <c r="F49" s="73">
        <v>11.8</v>
      </c>
      <c r="G49" s="73">
        <v>16.7</v>
      </c>
      <c r="H49" s="73">
        <v>15.7</v>
      </c>
      <c r="I49" s="73">
        <v>81.3</v>
      </c>
      <c r="J49" s="73">
        <v>81.8</v>
      </c>
    </row>
    <row r="50" spans="1:10" s="7" customFormat="1" ht="12.95" customHeight="1" x14ac:dyDescent="0.25">
      <c r="A50" s="69">
        <v>77</v>
      </c>
      <c r="B50" s="69" t="s">
        <v>121</v>
      </c>
      <c r="C50" s="73">
        <v>22.4</v>
      </c>
      <c r="D50" s="73">
        <v>22.5</v>
      </c>
      <c r="E50" s="73">
        <v>20.200000000000003</v>
      </c>
      <c r="F50" s="73">
        <v>20.2</v>
      </c>
      <c r="G50" s="73">
        <v>29.8</v>
      </c>
      <c r="H50" s="73">
        <v>29.3</v>
      </c>
      <c r="I50" s="73">
        <v>87.6</v>
      </c>
      <c r="J50" s="73">
        <v>88.7</v>
      </c>
    </row>
    <row r="51" spans="1:10" s="7" customFormat="1" ht="12.95" customHeight="1" x14ac:dyDescent="0.25">
      <c r="A51" s="69">
        <v>78</v>
      </c>
      <c r="B51" s="69" t="s">
        <v>122</v>
      </c>
      <c r="C51" s="73">
        <v>6.3</v>
      </c>
      <c r="D51" s="73">
        <v>6.3</v>
      </c>
      <c r="E51" s="73">
        <v>85.9</v>
      </c>
      <c r="F51" s="73">
        <v>86.4</v>
      </c>
      <c r="G51" s="73">
        <v>5.2</v>
      </c>
      <c r="H51" s="73">
        <v>4.5</v>
      </c>
      <c r="I51" s="73">
        <v>99</v>
      </c>
      <c r="J51" s="73">
        <v>98.8</v>
      </c>
    </row>
    <row r="52" spans="1:10" s="7" customFormat="1" ht="12.95" customHeight="1" x14ac:dyDescent="0.25">
      <c r="A52" s="69">
        <v>79</v>
      </c>
      <c r="B52" s="69" t="s">
        <v>123</v>
      </c>
      <c r="C52" s="73">
        <v>79.3</v>
      </c>
      <c r="D52" s="73">
        <v>82.1</v>
      </c>
      <c r="E52" s="73">
        <v>10.200000000000001</v>
      </c>
      <c r="F52" s="73">
        <v>9.1999999999999993</v>
      </c>
      <c r="G52" s="73">
        <v>6.9</v>
      </c>
      <c r="H52" s="73">
        <v>6.2</v>
      </c>
      <c r="I52" s="73">
        <v>95.9</v>
      </c>
      <c r="J52" s="73">
        <v>95.1</v>
      </c>
    </row>
    <row r="53" spans="1:10" s="7" customFormat="1" ht="12.95" customHeight="1" x14ac:dyDescent="0.25">
      <c r="A53" s="69">
        <v>81</v>
      </c>
      <c r="B53" s="69" t="s">
        <v>124</v>
      </c>
      <c r="C53" s="73">
        <v>19.600000000000001</v>
      </c>
      <c r="D53" s="73">
        <v>18.8</v>
      </c>
      <c r="E53" s="73">
        <v>63.699999999999996</v>
      </c>
      <c r="F53" s="73">
        <v>64.8</v>
      </c>
      <c r="G53" s="73">
        <v>10.8</v>
      </c>
      <c r="H53" s="73">
        <v>10.7</v>
      </c>
      <c r="I53" s="73">
        <v>96.4</v>
      </c>
      <c r="J53" s="73">
        <v>97.1</v>
      </c>
    </row>
    <row r="54" spans="1:10" s="7" customFormat="1" ht="12.95" customHeight="1" x14ac:dyDescent="0.25">
      <c r="A54" s="69">
        <v>82</v>
      </c>
      <c r="B54" s="69" t="s">
        <v>125</v>
      </c>
      <c r="C54" s="73">
        <v>50.9</v>
      </c>
      <c r="D54" s="73">
        <v>50.8</v>
      </c>
      <c r="E54" s="73">
        <v>25.8</v>
      </c>
      <c r="F54" s="73">
        <v>24.7</v>
      </c>
      <c r="G54" s="73">
        <v>13.1</v>
      </c>
      <c r="H54" s="73">
        <v>12.5</v>
      </c>
      <c r="I54" s="73">
        <v>96.3</v>
      </c>
      <c r="J54" s="73">
        <v>93.8</v>
      </c>
    </row>
    <row r="55" spans="1:10" s="7" customFormat="1" ht="12.95" customHeight="1" x14ac:dyDescent="0.25">
      <c r="A55" s="69">
        <v>85</v>
      </c>
      <c r="B55" s="69" t="s">
        <v>82</v>
      </c>
      <c r="C55" s="73">
        <v>14.9</v>
      </c>
      <c r="D55" s="73">
        <v>14.2</v>
      </c>
      <c r="E55" s="73">
        <v>58</v>
      </c>
      <c r="F55" s="73">
        <v>57.599999999999994</v>
      </c>
      <c r="G55" s="73">
        <v>19.899999999999999</v>
      </c>
      <c r="H55" s="73">
        <v>21</v>
      </c>
      <c r="I55" s="73">
        <v>73.3</v>
      </c>
      <c r="J55" s="73">
        <v>73</v>
      </c>
    </row>
    <row r="56" spans="1:10" s="7" customFormat="1" ht="12.95" customHeight="1" x14ac:dyDescent="0.25">
      <c r="A56" s="69">
        <v>87</v>
      </c>
      <c r="B56" s="69" t="s">
        <v>126</v>
      </c>
      <c r="C56" s="73">
        <v>9.4</v>
      </c>
      <c r="D56" s="73">
        <v>10</v>
      </c>
      <c r="E56" s="73">
        <v>64</v>
      </c>
      <c r="F56" s="73">
        <v>64.900000000000006</v>
      </c>
      <c r="G56" s="73">
        <v>16.2</v>
      </c>
      <c r="H56" s="73">
        <v>15.7</v>
      </c>
      <c r="I56" s="73">
        <v>88.1</v>
      </c>
      <c r="J56" s="73">
        <v>88.1</v>
      </c>
    </row>
    <row r="57" spans="1:10" s="7" customFormat="1" ht="12.95" customHeight="1" x14ac:dyDescent="0.25">
      <c r="A57" s="69">
        <v>90</v>
      </c>
      <c r="B57" s="69" t="s">
        <v>127</v>
      </c>
      <c r="C57" s="73">
        <v>15.1</v>
      </c>
      <c r="D57" s="73">
        <v>15.6</v>
      </c>
      <c r="E57" s="73">
        <v>58.900000000000006</v>
      </c>
      <c r="F57" s="73">
        <v>59</v>
      </c>
      <c r="G57" s="73">
        <v>18.899999999999999</v>
      </c>
      <c r="H57" s="73">
        <v>17.7</v>
      </c>
      <c r="I57" s="73">
        <v>36</v>
      </c>
      <c r="J57" s="73">
        <v>35.700000000000003</v>
      </c>
    </row>
    <row r="58" spans="1:10" s="7" customFormat="1" ht="12.95" customHeight="1" x14ac:dyDescent="0.25">
      <c r="A58" s="69">
        <v>93</v>
      </c>
      <c r="B58" s="69" t="s">
        <v>128</v>
      </c>
      <c r="C58" s="73">
        <v>51</v>
      </c>
      <c r="D58" s="73">
        <v>25.9</v>
      </c>
      <c r="E58" s="73">
        <v>13.1</v>
      </c>
      <c r="F58" s="73">
        <v>12.7</v>
      </c>
      <c r="G58" s="73">
        <v>22</v>
      </c>
      <c r="H58" s="73">
        <v>29.9</v>
      </c>
      <c r="I58" s="73">
        <v>87.5</v>
      </c>
      <c r="J58" s="73">
        <v>90.8</v>
      </c>
    </row>
    <row r="59" spans="1:10" s="7" customFormat="1" ht="12.95" customHeight="1" x14ac:dyDescent="0.25">
      <c r="A59" s="69">
        <v>94</v>
      </c>
      <c r="B59" s="69" t="s">
        <v>129</v>
      </c>
      <c r="C59" s="73">
        <v>32.200000000000003</v>
      </c>
      <c r="D59" s="73">
        <v>39.6</v>
      </c>
      <c r="E59" s="73">
        <v>35.4</v>
      </c>
      <c r="F59" s="73">
        <v>34.5</v>
      </c>
      <c r="G59" s="73">
        <v>24.1</v>
      </c>
      <c r="H59" s="73">
        <v>17.3</v>
      </c>
      <c r="I59" s="73">
        <v>83.7</v>
      </c>
      <c r="J59" s="73">
        <v>85.1</v>
      </c>
    </row>
    <row r="60" spans="1:10" s="7" customFormat="1" ht="12.95" customHeight="1" x14ac:dyDescent="0.25">
      <c r="A60" s="69">
        <v>95</v>
      </c>
      <c r="B60" s="69" t="s">
        <v>130</v>
      </c>
      <c r="C60" s="73">
        <v>39.200000000000003</v>
      </c>
      <c r="D60" s="73">
        <v>34.9</v>
      </c>
      <c r="E60" s="73">
        <v>44.5</v>
      </c>
      <c r="F60" s="73">
        <v>48.6</v>
      </c>
      <c r="G60" s="73">
        <v>10.6</v>
      </c>
      <c r="H60" s="73">
        <v>9.9</v>
      </c>
      <c r="I60" s="73">
        <v>96.9</v>
      </c>
      <c r="J60" s="73">
        <v>98.2</v>
      </c>
    </row>
    <row r="61" spans="1:10" s="7" customFormat="1" ht="12.95" customHeight="1" x14ac:dyDescent="0.25">
      <c r="A61" s="69">
        <v>96</v>
      </c>
      <c r="B61" s="69" t="s">
        <v>131</v>
      </c>
      <c r="C61" s="73">
        <v>18.8</v>
      </c>
      <c r="D61" s="73">
        <v>19.3</v>
      </c>
      <c r="E61" s="73">
        <v>47.8</v>
      </c>
      <c r="F61" s="73">
        <v>48.2</v>
      </c>
      <c r="G61" s="73">
        <v>17.7</v>
      </c>
      <c r="H61" s="73">
        <v>17.399999999999999</v>
      </c>
      <c r="I61" s="73">
        <v>93.8</v>
      </c>
      <c r="J61" s="73">
        <v>93.1</v>
      </c>
    </row>
    <row r="62" spans="1:10" s="7" customFormat="1" ht="31.5" customHeight="1" x14ac:dyDescent="0.25">
      <c r="A62" s="27" t="s">
        <v>192</v>
      </c>
      <c r="B62" s="71" t="s">
        <v>155</v>
      </c>
      <c r="C62" s="23"/>
      <c r="D62" s="23"/>
      <c r="E62" s="23"/>
      <c r="F62" s="23"/>
      <c r="G62" s="23"/>
      <c r="H62" s="23"/>
      <c r="I62" s="23"/>
      <c r="J62" s="23"/>
    </row>
    <row r="63" spans="1:10" s="7" customFormat="1" ht="12.95" customHeight="1" x14ac:dyDescent="0.25">
      <c r="A63" s="12" t="s">
        <v>193</v>
      </c>
      <c r="B63" s="7" t="s">
        <v>135</v>
      </c>
    </row>
    <row r="64" spans="1:10" s="7" customFormat="1" ht="12.95" customHeight="1" x14ac:dyDescent="0.25">
      <c r="A64" s="7" t="s">
        <v>186</v>
      </c>
    </row>
    <row r="65" spans="1:10" s="7" customFormat="1" ht="12.95" customHeight="1" x14ac:dyDescent="0.25">
      <c r="A65" s="12" t="s">
        <v>168</v>
      </c>
    </row>
    <row r="66" spans="1:10" s="7" customFormat="1" ht="12.95" customHeight="1" x14ac:dyDescent="0.25"/>
    <row r="67" spans="1:10" s="7" customFormat="1" ht="12.95" customHeight="1" x14ac:dyDescent="0.25">
      <c r="A67" s="7" t="s">
        <v>187</v>
      </c>
    </row>
    <row r="68" spans="1:10" s="7" customFormat="1" ht="12.6" customHeight="1" x14ac:dyDescent="0.25"/>
    <row r="69" spans="1:10" s="7" customFormat="1" ht="12.6" customHeight="1" x14ac:dyDescent="0.25"/>
    <row r="70" spans="1:10" s="7" customFormat="1" ht="12.6" customHeight="1" x14ac:dyDescent="0.25"/>
    <row r="71" spans="1:10" s="7" customFormat="1" ht="12.6" customHeight="1" x14ac:dyDescent="0.25"/>
    <row r="72" spans="1:10" s="7" customFormat="1" ht="32.450000000000003" customHeight="1" x14ac:dyDescent="0.2">
      <c r="A72" s="10"/>
      <c r="B72" s="43"/>
    </row>
    <row r="73" spans="1:10" s="7" customFormat="1" ht="12.6" customHeight="1" x14ac:dyDescent="0.25"/>
    <row r="74" spans="1:10" s="7" customFormat="1" ht="12.6" customHeight="1" x14ac:dyDescent="0.25"/>
    <row r="75" spans="1:10" s="7" customFormat="1" ht="12.6" customHeight="1" x14ac:dyDescent="0.25"/>
    <row r="76" spans="1:10" s="7" customFormat="1" ht="12.6" customHeight="1" x14ac:dyDescent="0.25"/>
    <row r="77" spans="1:10" s="7" customFormat="1" ht="12.6" customHeight="1" x14ac:dyDescent="0.25"/>
    <row r="78" spans="1:10" ht="12.6" customHeight="1" x14ac:dyDescent="0.25">
      <c r="A78" s="7"/>
      <c r="B78" s="7"/>
      <c r="C78" s="7"/>
      <c r="D78" s="7"/>
      <c r="E78" s="7"/>
      <c r="F78" s="7"/>
      <c r="G78" s="7"/>
      <c r="H78" s="7"/>
      <c r="I78" s="7"/>
      <c r="J78" s="7"/>
    </row>
    <row r="79" spans="1:10" ht="12.6" customHeight="1" x14ac:dyDescent="0.25">
      <c r="A79" s="7"/>
      <c r="B79" s="7"/>
      <c r="C79" s="7"/>
      <c r="D79" s="7"/>
      <c r="E79" s="7"/>
      <c r="F79" s="7"/>
      <c r="G79" s="7"/>
      <c r="H79" s="7"/>
      <c r="I79" s="7"/>
      <c r="J79" s="7"/>
    </row>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sheetData>
  <pageMargins left="0.39370078740157483" right="0.39370078740157483" top="0.39370078740157483" bottom="0.39370078740157483" header="0.51181102362204722" footer="0.51181102362204722"/>
  <pageSetup paperSize="9" scale="70" orientation="portrait" r:id="rId1"/>
  <headerFooter alignWithMargins="0"/>
  <rowBreaks count="1" manualBreakCount="1">
    <brk id="34"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85"/>
  <sheetViews>
    <sheetView zoomScale="120" zoomScaleNormal="120" workbookViewId="0">
      <pane xSplit="2" ySplit="5" topLeftCell="C6" activePane="bottomRight" state="frozen"/>
      <selection activeCell="B72" sqref="B72"/>
      <selection pane="topRight" activeCell="B72" sqref="B72"/>
      <selection pane="bottomLeft" activeCell="B72" sqref="B72"/>
      <selection pane="bottomRight"/>
    </sheetView>
  </sheetViews>
  <sheetFormatPr baseColWidth="10" defaultColWidth="11" defaultRowHeight="12.6" customHeight="1" x14ac:dyDescent="0.25"/>
  <cols>
    <col min="1" max="1" width="4" style="58" customWidth="1"/>
    <col min="2" max="2" width="70.5" style="58" customWidth="1"/>
    <col min="3" max="10" width="6.625" style="58" customWidth="1"/>
    <col min="11" max="11" width="3.75" style="58" customWidth="1"/>
    <col min="12" max="16384" width="11" style="58"/>
  </cols>
  <sheetData>
    <row r="1" spans="1:10" ht="12.95" customHeight="1" x14ac:dyDescent="0.25">
      <c r="A1" s="1" t="s">
        <v>134</v>
      </c>
      <c r="B1" s="1"/>
      <c r="J1" s="3" t="s">
        <v>152</v>
      </c>
    </row>
    <row r="2" spans="1:10" ht="12.95" customHeight="1" x14ac:dyDescent="0.25">
      <c r="A2" s="1" t="s">
        <v>206</v>
      </c>
      <c r="B2" s="2"/>
    </row>
    <row r="3" spans="1:10" s="7" customFormat="1" ht="12.95" customHeight="1" x14ac:dyDescent="0.25">
      <c r="A3" s="23" t="s">
        <v>184</v>
      </c>
      <c r="B3" s="23"/>
      <c r="C3" s="59" t="s">
        <v>205</v>
      </c>
      <c r="D3" s="60"/>
      <c r="E3" s="59" t="s">
        <v>150</v>
      </c>
      <c r="F3" s="60"/>
      <c r="G3" s="59" t="s">
        <v>132</v>
      </c>
      <c r="H3" s="60"/>
      <c r="I3" s="59" t="s">
        <v>48</v>
      </c>
      <c r="J3" s="60"/>
    </row>
    <row r="4" spans="1:10" s="7" customFormat="1" ht="12.95" customHeight="1" x14ac:dyDescent="0.25">
      <c r="A4" s="8"/>
      <c r="B4" s="8"/>
      <c r="C4" s="61" t="s">
        <v>44</v>
      </c>
      <c r="D4" s="62"/>
      <c r="E4" s="61" t="s">
        <v>45</v>
      </c>
      <c r="F4" s="62"/>
      <c r="G4" s="61" t="s">
        <v>133</v>
      </c>
      <c r="H4" s="62"/>
      <c r="I4" s="61"/>
      <c r="J4" s="62"/>
    </row>
    <row r="5" spans="1:10" s="7" customFormat="1" ht="12.95" customHeight="1" x14ac:dyDescent="0.25">
      <c r="A5" s="9"/>
      <c r="B5" s="9"/>
      <c r="C5" s="63">
        <v>2014</v>
      </c>
      <c r="D5" s="72">
        <v>2015</v>
      </c>
      <c r="E5" s="63">
        <v>2014</v>
      </c>
      <c r="F5" s="72">
        <v>2015</v>
      </c>
      <c r="G5" s="63">
        <v>2014</v>
      </c>
      <c r="H5" s="72">
        <v>2015</v>
      </c>
      <c r="I5" s="63">
        <v>2014</v>
      </c>
      <c r="J5" s="72">
        <v>2015</v>
      </c>
    </row>
    <row r="6" spans="1:10" s="8" customFormat="1" ht="12.95" customHeight="1" x14ac:dyDescent="0.25">
      <c r="A6" s="66" t="s">
        <v>41</v>
      </c>
      <c r="B6" s="67"/>
      <c r="C6" s="68"/>
      <c r="D6" s="68"/>
      <c r="E6" s="68"/>
      <c r="F6" s="68"/>
      <c r="G6" s="68"/>
      <c r="H6" s="68"/>
      <c r="I6" s="68"/>
      <c r="J6" s="68"/>
    </row>
    <row r="7" spans="1:10" s="8" customFormat="1" ht="12.95" customHeight="1" x14ac:dyDescent="0.25">
      <c r="A7" s="69">
        <v>8</v>
      </c>
      <c r="B7" s="69" t="s">
        <v>52</v>
      </c>
      <c r="C7" s="73">
        <v>47.3</v>
      </c>
      <c r="D7" s="73">
        <v>47.6</v>
      </c>
      <c r="E7" s="73">
        <v>21.2</v>
      </c>
      <c r="F7" s="73">
        <v>21.900000000000002</v>
      </c>
      <c r="G7" s="73">
        <v>18</v>
      </c>
      <c r="H7" s="73">
        <v>16.899999999999999</v>
      </c>
      <c r="I7" s="73">
        <v>94.6</v>
      </c>
      <c r="J7" s="73">
        <v>94</v>
      </c>
    </row>
    <row r="8" spans="1:10" s="7" customFormat="1" ht="12.95" customHeight="1" x14ac:dyDescent="0.25">
      <c r="A8" s="69">
        <v>10</v>
      </c>
      <c r="B8" s="69" t="s">
        <v>90</v>
      </c>
      <c r="C8" s="73">
        <v>63.5</v>
      </c>
      <c r="D8" s="73">
        <v>60.2</v>
      </c>
      <c r="E8" s="73">
        <v>15.2</v>
      </c>
      <c r="F8" s="73">
        <v>16.5</v>
      </c>
      <c r="G8" s="73">
        <v>14.5</v>
      </c>
      <c r="H8" s="73">
        <v>14.5</v>
      </c>
      <c r="I8" s="73">
        <v>97.2</v>
      </c>
      <c r="J8" s="73">
        <v>95.9</v>
      </c>
    </row>
    <row r="9" spans="1:10" s="7" customFormat="1" ht="12.95" customHeight="1" x14ac:dyDescent="0.25">
      <c r="A9" s="69">
        <v>11</v>
      </c>
      <c r="B9" s="69" t="s">
        <v>91</v>
      </c>
      <c r="C9" s="73">
        <v>44.1</v>
      </c>
      <c r="D9" s="73">
        <v>44.6</v>
      </c>
      <c r="E9" s="73">
        <v>21.5</v>
      </c>
      <c r="F9" s="73">
        <v>21.799999999999997</v>
      </c>
      <c r="G9" s="73">
        <v>24.2</v>
      </c>
      <c r="H9" s="73">
        <v>22.8</v>
      </c>
      <c r="I9" s="73">
        <v>96.6</v>
      </c>
      <c r="J9" s="73">
        <v>95.8</v>
      </c>
    </row>
    <row r="10" spans="1:10" s="7" customFormat="1" ht="12.95" customHeight="1" x14ac:dyDescent="0.25">
      <c r="A10" s="69">
        <v>13</v>
      </c>
      <c r="B10" s="69" t="s">
        <v>54</v>
      </c>
      <c r="C10" s="73">
        <v>43.4</v>
      </c>
      <c r="D10" s="73">
        <v>40.799999999999997</v>
      </c>
      <c r="E10" s="73">
        <v>34.1</v>
      </c>
      <c r="F10" s="73">
        <v>36.800000000000004</v>
      </c>
      <c r="G10" s="73">
        <v>13.6</v>
      </c>
      <c r="H10" s="73">
        <v>13.7</v>
      </c>
      <c r="I10" s="73">
        <v>94.8</v>
      </c>
      <c r="J10" s="73">
        <v>94</v>
      </c>
    </row>
    <row r="11" spans="1:10" s="7" customFormat="1" ht="12.95" customHeight="1" x14ac:dyDescent="0.25">
      <c r="A11" s="69">
        <v>15</v>
      </c>
      <c r="B11" s="69" t="s">
        <v>136</v>
      </c>
      <c r="C11" s="73">
        <v>56.2</v>
      </c>
      <c r="D11" s="73">
        <v>54.8</v>
      </c>
      <c r="E11" s="73">
        <v>17.3</v>
      </c>
      <c r="F11" s="73">
        <v>19.3</v>
      </c>
      <c r="G11" s="73">
        <v>19.899999999999999</v>
      </c>
      <c r="H11" s="73">
        <v>20.399999999999999</v>
      </c>
      <c r="I11" s="73">
        <v>97</v>
      </c>
      <c r="J11" s="73">
        <v>93.8</v>
      </c>
    </row>
    <row r="12" spans="1:10" s="7" customFormat="1" ht="12.95" customHeight="1" x14ac:dyDescent="0.25">
      <c r="A12" s="69">
        <v>16</v>
      </c>
      <c r="B12" s="69" t="s">
        <v>93</v>
      </c>
      <c r="C12" s="73">
        <v>52.4</v>
      </c>
      <c r="D12" s="73">
        <v>48.6</v>
      </c>
      <c r="E12" s="73">
        <v>26.8</v>
      </c>
      <c r="F12" s="73">
        <v>27.9</v>
      </c>
      <c r="G12" s="73">
        <v>11</v>
      </c>
      <c r="H12" s="73">
        <v>12.1</v>
      </c>
      <c r="I12" s="73">
        <v>97.1</v>
      </c>
      <c r="J12" s="73">
        <v>94.9</v>
      </c>
    </row>
    <row r="13" spans="1:10" s="7" customFormat="1" ht="12.95" customHeight="1" x14ac:dyDescent="0.25">
      <c r="A13" s="69">
        <v>17</v>
      </c>
      <c r="B13" s="69" t="s">
        <v>58</v>
      </c>
      <c r="C13" s="73">
        <v>55.3</v>
      </c>
      <c r="D13" s="73">
        <v>53.3</v>
      </c>
      <c r="E13" s="73">
        <v>23.1</v>
      </c>
      <c r="F13" s="73">
        <v>23.7</v>
      </c>
      <c r="G13" s="73">
        <v>13</v>
      </c>
      <c r="H13" s="73">
        <v>13.8</v>
      </c>
      <c r="I13" s="73">
        <v>90.8</v>
      </c>
      <c r="J13" s="73">
        <v>92.6</v>
      </c>
    </row>
    <row r="14" spans="1:10" s="7" customFormat="1" ht="12.95" customHeight="1" x14ac:dyDescent="0.25">
      <c r="A14" s="69">
        <v>18</v>
      </c>
      <c r="B14" s="69" t="s">
        <v>94</v>
      </c>
      <c r="C14" s="73">
        <v>40</v>
      </c>
      <c r="D14" s="73">
        <v>39</v>
      </c>
      <c r="E14" s="73">
        <v>34.800000000000004</v>
      </c>
      <c r="F14" s="73">
        <v>36.1</v>
      </c>
      <c r="G14" s="73">
        <v>14.1</v>
      </c>
      <c r="H14" s="73">
        <v>14.3</v>
      </c>
      <c r="I14" s="73">
        <v>95.1</v>
      </c>
      <c r="J14" s="73">
        <v>92.4</v>
      </c>
    </row>
    <row r="15" spans="1:10" s="7" customFormat="1" ht="12.95" customHeight="1" x14ac:dyDescent="0.25">
      <c r="A15" s="69">
        <v>20</v>
      </c>
      <c r="B15" s="69" t="s">
        <v>60</v>
      </c>
      <c r="C15" s="73">
        <v>58.8</v>
      </c>
      <c r="D15" s="73">
        <v>55.4</v>
      </c>
      <c r="E15" s="73">
        <v>16</v>
      </c>
      <c r="F15" s="73">
        <v>17.8</v>
      </c>
      <c r="G15" s="73">
        <v>17.3</v>
      </c>
      <c r="H15" s="73">
        <v>18.2</v>
      </c>
      <c r="I15" s="73">
        <v>94.2</v>
      </c>
      <c r="J15" s="73">
        <v>89.7</v>
      </c>
    </row>
    <row r="16" spans="1:10" s="7" customFormat="1" ht="12.95" customHeight="1" x14ac:dyDescent="0.25">
      <c r="A16" s="69">
        <v>21</v>
      </c>
      <c r="B16" s="69" t="s">
        <v>95</v>
      </c>
      <c r="C16" s="73">
        <v>41</v>
      </c>
      <c r="D16" s="73">
        <v>40.4</v>
      </c>
      <c r="E16" s="73">
        <v>9.8000000000000007</v>
      </c>
      <c r="F16" s="73">
        <v>9.9</v>
      </c>
      <c r="G16" s="73">
        <v>39</v>
      </c>
      <c r="H16" s="73">
        <v>30.5</v>
      </c>
      <c r="I16" s="73">
        <v>82.7</v>
      </c>
      <c r="J16" s="73">
        <v>77.5</v>
      </c>
    </row>
    <row r="17" spans="1:10" s="7" customFormat="1" ht="12.95" customHeight="1" x14ac:dyDescent="0.25">
      <c r="A17" s="69">
        <v>22</v>
      </c>
      <c r="B17" s="69" t="s">
        <v>6</v>
      </c>
      <c r="C17" s="73">
        <v>49.4</v>
      </c>
      <c r="D17" s="73">
        <v>48</v>
      </c>
      <c r="E17" s="73">
        <v>26.7</v>
      </c>
      <c r="F17" s="73">
        <v>27.9</v>
      </c>
      <c r="G17" s="73">
        <v>13.4</v>
      </c>
      <c r="H17" s="73">
        <v>13.6</v>
      </c>
      <c r="I17" s="73">
        <v>95.4</v>
      </c>
      <c r="J17" s="73">
        <v>95</v>
      </c>
    </row>
    <row r="18" spans="1:10" s="7" customFormat="1" ht="12.95" customHeight="1" x14ac:dyDescent="0.25">
      <c r="A18" s="69">
        <v>23</v>
      </c>
      <c r="B18" s="69" t="s">
        <v>96</v>
      </c>
      <c r="C18" s="73">
        <v>48.9</v>
      </c>
      <c r="D18" s="73">
        <v>45.8</v>
      </c>
      <c r="E18" s="73">
        <v>25.8</v>
      </c>
      <c r="F18" s="73">
        <v>27.099999999999998</v>
      </c>
      <c r="G18" s="73">
        <v>14.3</v>
      </c>
      <c r="H18" s="73">
        <v>15.3</v>
      </c>
      <c r="I18" s="73">
        <v>94.6</v>
      </c>
      <c r="J18" s="73">
        <v>95.5</v>
      </c>
    </row>
    <row r="19" spans="1:10" s="7" customFormat="1" ht="12.95" customHeight="1" x14ac:dyDescent="0.25">
      <c r="A19" s="69">
        <v>24</v>
      </c>
      <c r="B19" s="69" t="s">
        <v>62</v>
      </c>
      <c r="C19" s="73">
        <v>58.7</v>
      </c>
      <c r="D19" s="73">
        <v>55.1</v>
      </c>
      <c r="E19" s="73">
        <v>20.599999999999998</v>
      </c>
      <c r="F19" s="73">
        <v>21.3</v>
      </c>
      <c r="G19" s="73">
        <v>12.4</v>
      </c>
      <c r="H19" s="73">
        <v>12.1</v>
      </c>
      <c r="I19" s="73">
        <v>95.8</v>
      </c>
      <c r="J19" s="73">
        <v>95.3</v>
      </c>
    </row>
    <row r="20" spans="1:10" s="7" customFormat="1" ht="12.95" customHeight="1" x14ac:dyDescent="0.25">
      <c r="A20" s="69">
        <v>25</v>
      </c>
      <c r="B20" s="69" t="s">
        <v>20</v>
      </c>
      <c r="C20" s="73">
        <v>41.8</v>
      </c>
      <c r="D20" s="73">
        <v>39</v>
      </c>
      <c r="E20" s="73">
        <v>34.799999999999997</v>
      </c>
      <c r="F20" s="73">
        <v>35.5</v>
      </c>
      <c r="G20" s="73">
        <v>12.9</v>
      </c>
      <c r="H20" s="73">
        <v>13.6</v>
      </c>
      <c r="I20" s="73">
        <v>92.3</v>
      </c>
      <c r="J20" s="73">
        <v>94.5</v>
      </c>
    </row>
    <row r="21" spans="1:10" s="7" customFormat="1" ht="12.95" customHeight="1" x14ac:dyDescent="0.25">
      <c r="A21" s="69">
        <v>26</v>
      </c>
      <c r="B21" s="69" t="s">
        <v>97</v>
      </c>
      <c r="C21" s="73">
        <v>50.3</v>
      </c>
      <c r="D21" s="73">
        <v>46.8</v>
      </c>
      <c r="E21" s="73">
        <v>19.7</v>
      </c>
      <c r="F21" s="73">
        <v>20.700000000000003</v>
      </c>
      <c r="G21" s="73">
        <v>18.7</v>
      </c>
      <c r="H21" s="73">
        <v>17.899999999999999</v>
      </c>
      <c r="I21" s="73">
        <v>94.4</v>
      </c>
      <c r="J21" s="73">
        <v>90.9</v>
      </c>
    </row>
    <row r="22" spans="1:10" s="7" customFormat="1" ht="12.95" customHeight="1" x14ac:dyDescent="0.25">
      <c r="A22" s="69">
        <v>27</v>
      </c>
      <c r="B22" s="69" t="s">
        <v>98</v>
      </c>
      <c r="C22" s="73">
        <v>59.3</v>
      </c>
      <c r="D22" s="73">
        <v>58</v>
      </c>
      <c r="E22" s="73">
        <v>16.3</v>
      </c>
      <c r="F22" s="73">
        <v>16.7</v>
      </c>
      <c r="G22" s="73">
        <v>15.6</v>
      </c>
      <c r="H22" s="73">
        <v>16.3</v>
      </c>
      <c r="I22" s="73">
        <v>94.9</v>
      </c>
      <c r="J22" s="73">
        <v>90.8</v>
      </c>
    </row>
    <row r="23" spans="1:10" s="7" customFormat="1" ht="12.95" customHeight="1" x14ac:dyDescent="0.25">
      <c r="A23" s="69">
        <v>28</v>
      </c>
      <c r="B23" s="69" t="s">
        <v>1</v>
      </c>
      <c r="C23" s="73">
        <v>52.4</v>
      </c>
      <c r="D23" s="73">
        <v>49.5</v>
      </c>
      <c r="E23" s="73">
        <v>26.900000000000002</v>
      </c>
      <c r="F23" s="73">
        <v>27.2</v>
      </c>
      <c r="G23" s="73">
        <v>12.3</v>
      </c>
      <c r="H23" s="73">
        <v>13.5</v>
      </c>
      <c r="I23" s="73">
        <v>95</v>
      </c>
      <c r="J23" s="73">
        <v>92.7</v>
      </c>
    </row>
    <row r="24" spans="1:10" s="8" customFormat="1" ht="12.95" customHeight="1" x14ac:dyDescent="0.25">
      <c r="A24" s="69">
        <v>29</v>
      </c>
      <c r="B24" s="69" t="s">
        <v>67</v>
      </c>
      <c r="C24" s="73">
        <v>55.5</v>
      </c>
      <c r="D24" s="73">
        <v>53.7</v>
      </c>
      <c r="E24" s="73">
        <v>25.099999999999998</v>
      </c>
      <c r="F24" s="73">
        <v>26</v>
      </c>
      <c r="G24" s="73">
        <v>11.5</v>
      </c>
      <c r="H24" s="73">
        <v>12.3</v>
      </c>
      <c r="I24" s="73">
        <v>88.1</v>
      </c>
      <c r="J24" s="73">
        <v>96.5</v>
      </c>
    </row>
    <row r="25" spans="1:10" s="7" customFormat="1" ht="12.95" customHeight="1" x14ac:dyDescent="0.25">
      <c r="A25" s="69">
        <v>30</v>
      </c>
      <c r="B25" s="69" t="s">
        <v>68</v>
      </c>
      <c r="C25" s="73">
        <v>59.8</v>
      </c>
      <c r="D25" s="73">
        <v>55.2</v>
      </c>
      <c r="E25" s="73">
        <v>24.8</v>
      </c>
      <c r="F25" s="73">
        <v>24.8</v>
      </c>
      <c r="G25" s="73">
        <v>7.9</v>
      </c>
      <c r="H25" s="73">
        <v>8.6999999999999993</v>
      </c>
      <c r="I25" s="73">
        <v>97.1</v>
      </c>
      <c r="J25" s="73">
        <v>95.5</v>
      </c>
    </row>
    <row r="26" spans="1:10" s="7" customFormat="1" ht="12.95" customHeight="1" x14ac:dyDescent="0.25">
      <c r="A26" s="69">
        <v>31</v>
      </c>
      <c r="B26" s="69" t="s">
        <v>99</v>
      </c>
      <c r="C26" s="73">
        <v>44.6</v>
      </c>
      <c r="D26" s="73">
        <v>44.1</v>
      </c>
      <c r="E26" s="73">
        <v>31.599999999999998</v>
      </c>
      <c r="F26" s="73">
        <v>31.299999999999997</v>
      </c>
      <c r="G26" s="73">
        <v>15</v>
      </c>
      <c r="H26" s="73">
        <v>14.4</v>
      </c>
      <c r="I26" s="73">
        <v>97.1</v>
      </c>
      <c r="J26" s="73">
        <v>94.7</v>
      </c>
    </row>
    <row r="27" spans="1:10" s="7" customFormat="1" ht="12.95" customHeight="1" x14ac:dyDescent="0.25">
      <c r="A27" s="69">
        <v>32</v>
      </c>
      <c r="B27" s="69" t="s">
        <v>100</v>
      </c>
      <c r="C27" s="73">
        <v>42.3</v>
      </c>
      <c r="D27" s="73">
        <v>41.4</v>
      </c>
      <c r="E27" s="73">
        <v>24.8</v>
      </c>
      <c r="F27" s="73">
        <v>26.8</v>
      </c>
      <c r="G27" s="73">
        <v>18.899999999999999</v>
      </c>
      <c r="H27" s="73">
        <v>19.5</v>
      </c>
      <c r="I27" s="73">
        <v>92.2</v>
      </c>
      <c r="J27" s="73">
        <v>92.8</v>
      </c>
    </row>
    <row r="28" spans="1:10" s="7" customFormat="1" ht="12.95" customHeight="1" x14ac:dyDescent="0.25">
      <c r="A28" s="69">
        <v>35</v>
      </c>
      <c r="B28" s="69" t="s">
        <v>39</v>
      </c>
      <c r="C28" s="73">
        <v>77.900000000000006</v>
      </c>
      <c r="D28" s="73">
        <v>70.7</v>
      </c>
      <c r="E28" s="73">
        <v>6.6999999999999993</v>
      </c>
      <c r="F28" s="73">
        <v>8</v>
      </c>
      <c r="G28" s="73">
        <v>5.3</v>
      </c>
      <c r="H28" s="73">
        <v>6</v>
      </c>
      <c r="I28" s="73">
        <v>92.9</v>
      </c>
      <c r="J28" s="73">
        <v>91.6</v>
      </c>
    </row>
    <row r="29" spans="1:10" s="7" customFormat="1" ht="12.95" customHeight="1" x14ac:dyDescent="0.25">
      <c r="A29" s="69">
        <v>36</v>
      </c>
      <c r="B29" s="69" t="s">
        <v>102</v>
      </c>
      <c r="C29" s="73">
        <v>55.7</v>
      </c>
      <c r="D29" s="73">
        <v>53.3</v>
      </c>
      <c r="E29" s="73">
        <v>16.399999999999999</v>
      </c>
      <c r="F29" s="73">
        <v>16.899999999999999</v>
      </c>
      <c r="G29" s="73">
        <v>12.4</v>
      </c>
      <c r="H29" s="73">
        <v>13.6</v>
      </c>
      <c r="I29" s="73">
        <v>91.7</v>
      </c>
      <c r="J29" s="73">
        <v>89.4</v>
      </c>
    </row>
    <row r="30" spans="1:10" s="7" customFormat="1" ht="12.95" customHeight="1" x14ac:dyDescent="0.25">
      <c r="A30" s="69">
        <v>37</v>
      </c>
      <c r="B30" s="69" t="s">
        <v>103</v>
      </c>
      <c r="C30" s="73">
        <v>19.600000000000001</v>
      </c>
      <c r="D30" s="73">
        <v>20.9</v>
      </c>
      <c r="E30" s="73">
        <v>39.700000000000003</v>
      </c>
      <c r="F30" s="73">
        <v>39.799999999999997</v>
      </c>
      <c r="G30" s="73">
        <v>20.8</v>
      </c>
      <c r="H30" s="73">
        <v>20.100000000000001</v>
      </c>
      <c r="I30" s="73">
        <v>96.3</v>
      </c>
      <c r="J30" s="73">
        <v>95.8</v>
      </c>
    </row>
    <row r="31" spans="1:10" s="7" customFormat="1" ht="12.95" customHeight="1" x14ac:dyDescent="0.25">
      <c r="A31" s="69">
        <v>38</v>
      </c>
      <c r="B31" s="69" t="s">
        <v>104</v>
      </c>
      <c r="C31" s="73">
        <v>50.3</v>
      </c>
      <c r="D31" s="73">
        <v>47.8</v>
      </c>
      <c r="E31" s="73">
        <v>17.399999999999999</v>
      </c>
      <c r="F31" s="73">
        <v>18.5</v>
      </c>
      <c r="G31" s="73">
        <v>16.600000000000001</v>
      </c>
      <c r="H31" s="73">
        <v>17.8</v>
      </c>
      <c r="I31" s="73">
        <v>94.4</v>
      </c>
      <c r="J31" s="73">
        <v>94.4</v>
      </c>
    </row>
    <row r="32" spans="1:10" s="7" customFormat="1" ht="12.95" customHeight="1" x14ac:dyDescent="0.25">
      <c r="A32" s="69">
        <v>41</v>
      </c>
      <c r="B32" s="69" t="s">
        <v>105</v>
      </c>
      <c r="C32" s="73">
        <v>58.5</v>
      </c>
      <c r="D32" s="73">
        <v>57.6</v>
      </c>
      <c r="E32" s="73">
        <v>26.799999999999997</v>
      </c>
      <c r="F32" s="73">
        <v>27.299999999999997</v>
      </c>
      <c r="G32" s="73">
        <v>7.3</v>
      </c>
      <c r="H32" s="73">
        <v>7.7</v>
      </c>
      <c r="I32" s="73">
        <v>95</v>
      </c>
      <c r="J32" s="73">
        <v>95.6</v>
      </c>
    </row>
    <row r="33" spans="1:10" s="7" customFormat="1" ht="12.95" customHeight="1" x14ac:dyDescent="0.25">
      <c r="A33" s="69">
        <v>42</v>
      </c>
      <c r="B33" s="69" t="s">
        <v>106</v>
      </c>
      <c r="C33" s="73">
        <v>32.799999999999997</v>
      </c>
      <c r="D33" s="73">
        <v>35.5</v>
      </c>
      <c r="E33" s="73">
        <v>40.200000000000003</v>
      </c>
      <c r="F33" s="73">
        <v>39.400000000000006</v>
      </c>
      <c r="G33" s="73">
        <v>17.3</v>
      </c>
      <c r="H33" s="73">
        <v>14.4</v>
      </c>
      <c r="I33" s="73">
        <v>96.4</v>
      </c>
      <c r="J33" s="73">
        <v>95.9</v>
      </c>
    </row>
    <row r="34" spans="1:10" s="7" customFormat="1" ht="12.95" customHeight="1" x14ac:dyDescent="0.25">
      <c r="A34" s="69">
        <v>43</v>
      </c>
      <c r="B34" s="69" t="s">
        <v>107</v>
      </c>
      <c r="C34" s="73">
        <v>44.5</v>
      </c>
      <c r="D34" s="73">
        <v>43.5</v>
      </c>
      <c r="E34" s="73">
        <v>36.799999999999997</v>
      </c>
      <c r="F34" s="73">
        <v>37.5</v>
      </c>
      <c r="G34" s="73">
        <v>9.6</v>
      </c>
      <c r="H34" s="73">
        <v>9.8000000000000007</v>
      </c>
      <c r="I34" s="73">
        <v>98.2</v>
      </c>
      <c r="J34" s="73">
        <v>98.1</v>
      </c>
    </row>
    <row r="35" spans="1:10" s="8" customFormat="1" ht="12.95" customHeight="1" x14ac:dyDescent="0.25">
      <c r="A35" s="66" t="s">
        <v>40</v>
      </c>
      <c r="B35" s="67"/>
      <c r="C35" s="68"/>
      <c r="D35" s="68"/>
      <c r="E35" s="68"/>
      <c r="F35" s="68"/>
      <c r="G35" s="68"/>
      <c r="H35" s="68"/>
      <c r="I35" s="68"/>
      <c r="J35" s="68"/>
    </row>
    <row r="36" spans="1:10" s="7" customFormat="1" ht="12.95" customHeight="1" x14ac:dyDescent="0.25">
      <c r="A36" s="69">
        <v>45</v>
      </c>
      <c r="B36" s="69" t="s">
        <v>109</v>
      </c>
      <c r="C36" s="73">
        <v>85.1</v>
      </c>
      <c r="D36" s="73">
        <v>84.7</v>
      </c>
      <c r="E36" s="73">
        <v>5.3</v>
      </c>
      <c r="F36" s="73">
        <v>5.4</v>
      </c>
      <c r="G36" s="73">
        <v>7.5</v>
      </c>
      <c r="H36" s="73">
        <v>7.7</v>
      </c>
      <c r="I36" s="73">
        <v>98.9</v>
      </c>
      <c r="J36" s="73">
        <v>98.9</v>
      </c>
    </row>
    <row r="37" spans="1:10" s="7" customFormat="1" ht="12.95" customHeight="1" x14ac:dyDescent="0.25">
      <c r="A37" s="69">
        <v>46</v>
      </c>
      <c r="B37" s="69" t="s">
        <v>110</v>
      </c>
      <c r="C37" s="73">
        <v>92.3</v>
      </c>
      <c r="D37" s="73">
        <v>90.2</v>
      </c>
      <c r="E37" s="73">
        <v>1.4</v>
      </c>
      <c r="F37" s="73">
        <v>1.9000000000000001</v>
      </c>
      <c r="G37" s="73">
        <v>4.4000000000000004</v>
      </c>
      <c r="H37" s="73">
        <v>5.5</v>
      </c>
      <c r="I37" s="73">
        <v>98.3</v>
      </c>
      <c r="J37" s="73">
        <v>97.5</v>
      </c>
    </row>
    <row r="38" spans="1:10" s="7" customFormat="1" ht="12.95" customHeight="1" x14ac:dyDescent="0.25">
      <c r="A38" s="69">
        <v>47</v>
      </c>
      <c r="B38" s="69" t="s">
        <v>111</v>
      </c>
      <c r="C38" s="73">
        <v>65.599999999999994</v>
      </c>
      <c r="D38" s="73">
        <v>64.7</v>
      </c>
      <c r="E38" s="73">
        <v>16.2</v>
      </c>
      <c r="F38" s="73">
        <v>16.600000000000001</v>
      </c>
      <c r="G38" s="73">
        <v>12.5</v>
      </c>
      <c r="H38" s="73">
        <v>12.8</v>
      </c>
      <c r="I38" s="73">
        <v>95.9</v>
      </c>
      <c r="J38" s="73">
        <v>96.1</v>
      </c>
    </row>
    <row r="39" spans="1:10" s="7" customFormat="1" ht="12.95" customHeight="1" x14ac:dyDescent="0.25">
      <c r="A39" s="69">
        <v>49</v>
      </c>
      <c r="B39" s="69" t="s">
        <v>112</v>
      </c>
      <c r="C39" s="73">
        <v>23.8</v>
      </c>
      <c r="D39" s="73">
        <v>21.7</v>
      </c>
      <c r="E39" s="73">
        <v>35.1</v>
      </c>
      <c r="F39" s="73">
        <v>35.5</v>
      </c>
      <c r="G39" s="73">
        <v>16.8</v>
      </c>
      <c r="H39" s="73">
        <v>16.5</v>
      </c>
      <c r="I39" s="73">
        <v>61</v>
      </c>
      <c r="J39" s="73">
        <v>59.9</v>
      </c>
    </row>
    <row r="40" spans="1:10" s="7" customFormat="1" ht="12.95" customHeight="1" x14ac:dyDescent="0.25">
      <c r="A40" s="69">
        <v>52</v>
      </c>
      <c r="B40" s="69" t="s">
        <v>113</v>
      </c>
      <c r="C40" s="73">
        <v>50.2</v>
      </c>
      <c r="D40" s="73">
        <v>48.5</v>
      </c>
      <c r="E40" s="73">
        <v>25.2</v>
      </c>
      <c r="F40" s="73">
        <v>25.3</v>
      </c>
      <c r="G40" s="73">
        <v>13</v>
      </c>
      <c r="H40" s="73">
        <v>13.3</v>
      </c>
      <c r="I40" s="73">
        <v>90.3</v>
      </c>
      <c r="J40" s="73">
        <v>89.6</v>
      </c>
    </row>
    <row r="41" spans="1:10" s="7" customFormat="1" ht="12.95" customHeight="1" x14ac:dyDescent="0.25">
      <c r="A41" s="69">
        <v>55</v>
      </c>
      <c r="B41" s="69" t="s">
        <v>114</v>
      </c>
      <c r="C41" s="73">
        <v>14.1</v>
      </c>
      <c r="D41" s="73">
        <v>14.4</v>
      </c>
      <c r="E41" s="73">
        <v>40.1</v>
      </c>
      <c r="F41" s="73">
        <v>40.4</v>
      </c>
      <c r="G41" s="73">
        <v>30.7</v>
      </c>
      <c r="H41" s="73">
        <v>31.4</v>
      </c>
      <c r="I41" s="73">
        <v>86</v>
      </c>
      <c r="J41" s="73">
        <v>83.3</v>
      </c>
    </row>
    <row r="42" spans="1:10" s="7" customFormat="1" ht="12.95" customHeight="1" x14ac:dyDescent="0.25">
      <c r="A42" s="69">
        <v>56</v>
      </c>
      <c r="B42" s="69" t="s">
        <v>115</v>
      </c>
      <c r="C42" s="73">
        <v>28.2</v>
      </c>
      <c r="D42" s="73">
        <v>27.9</v>
      </c>
      <c r="E42" s="73">
        <v>41.300000000000004</v>
      </c>
      <c r="F42" s="73">
        <v>41.400000000000006</v>
      </c>
      <c r="G42" s="73">
        <v>23.4</v>
      </c>
      <c r="H42" s="73">
        <v>22</v>
      </c>
      <c r="I42" s="73">
        <v>87.9</v>
      </c>
      <c r="J42" s="73">
        <v>90.1</v>
      </c>
    </row>
    <row r="43" spans="1:10" s="7" customFormat="1" ht="12.95" customHeight="1" x14ac:dyDescent="0.25">
      <c r="A43" s="69">
        <v>58</v>
      </c>
      <c r="B43" s="69" t="s">
        <v>116</v>
      </c>
      <c r="C43" s="73">
        <v>36.4</v>
      </c>
      <c r="D43" s="73">
        <v>37.1</v>
      </c>
      <c r="E43" s="73">
        <v>27.400000000000002</v>
      </c>
      <c r="F43" s="73">
        <v>29.1</v>
      </c>
      <c r="G43" s="73">
        <v>23.2</v>
      </c>
      <c r="H43" s="73">
        <v>19.100000000000001</v>
      </c>
      <c r="I43" s="73">
        <v>84.7</v>
      </c>
      <c r="J43" s="73">
        <v>88.6</v>
      </c>
    </row>
    <row r="44" spans="1:10" s="7" customFormat="1" ht="12.95" customHeight="1" x14ac:dyDescent="0.25">
      <c r="A44" s="69">
        <v>62</v>
      </c>
      <c r="B44" s="69" t="s">
        <v>117</v>
      </c>
      <c r="C44" s="73">
        <v>33.299999999999997</v>
      </c>
      <c r="D44" s="73">
        <v>32.799999999999997</v>
      </c>
      <c r="E44" s="73">
        <v>39</v>
      </c>
      <c r="F44" s="73">
        <v>38.200000000000003</v>
      </c>
      <c r="G44" s="73">
        <v>17.8</v>
      </c>
      <c r="H44" s="73">
        <v>18</v>
      </c>
      <c r="I44" s="73">
        <v>94.6</v>
      </c>
      <c r="J44" s="73">
        <v>93.7</v>
      </c>
    </row>
    <row r="45" spans="1:10" s="7" customFormat="1" ht="12.95" customHeight="1" x14ac:dyDescent="0.25">
      <c r="A45" s="69">
        <v>68</v>
      </c>
      <c r="B45" s="69" t="s">
        <v>78</v>
      </c>
      <c r="C45" s="73">
        <v>17</v>
      </c>
      <c r="D45" s="73">
        <v>18.5</v>
      </c>
      <c r="E45" s="73">
        <v>26.700000000000003</v>
      </c>
      <c r="F45" s="73">
        <v>26.7</v>
      </c>
      <c r="G45" s="73">
        <v>28.9</v>
      </c>
      <c r="H45" s="73">
        <v>29.2</v>
      </c>
      <c r="I45" s="73">
        <v>91.1</v>
      </c>
      <c r="J45" s="73">
        <v>92.4</v>
      </c>
    </row>
    <row r="46" spans="1:10" s="7" customFormat="1" ht="12.95" customHeight="1" x14ac:dyDescent="0.25">
      <c r="A46" s="69">
        <v>69</v>
      </c>
      <c r="B46" s="69" t="s">
        <v>118</v>
      </c>
      <c r="C46" s="73">
        <v>13.6</v>
      </c>
      <c r="D46" s="73">
        <v>14.3</v>
      </c>
      <c r="E46" s="73">
        <v>58.9</v>
      </c>
      <c r="F46" s="73">
        <v>59.3</v>
      </c>
      <c r="G46" s="73">
        <v>18.2</v>
      </c>
      <c r="H46" s="73">
        <v>16.899999999999999</v>
      </c>
      <c r="I46" s="73">
        <v>97.3</v>
      </c>
      <c r="J46" s="73">
        <v>97.4</v>
      </c>
    </row>
    <row r="47" spans="1:10" s="7" customFormat="1" ht="12.95" customHeight="1" x14ac:dyDescent="0.25">
      <c r="A47" s="69">
        <v>70</v>
      </c>
      <c r="B47" s="69" t="s">
        <v>119</v>
      </c>
      <c r="C47" s="73">
        <v>43.8</v>
      </c>
      <c r="D47" s="73">
        <v>38.1</v>
      </c>
      <c r="E47" s="73">
        <v>15.6</v>
      </c>
      <c r="F47" s="73">
        <v>14.700000000000001</v>
      </c>
      <c r="G47" s="73">
        <v>16.7</v>
      </c>
      <c r="H47" s="73">
        <v>26</v>
      </c>
      <c r="I47" s="73">
        <v>55.6</v>
      </c>
      <c r="J47" s="73">
        <v>58.6</v>
      </c>
    </row>
    <row r="48" spans="1:10" s="7" customFormat="1" ht="12.95" customHeight="1" x14ac:dyDescent="0.25">
      <c r="A48" s="69">
        <v>71</v>
      </c>
      <c r="B48" s="69" t="s">
        <v>120</v>
      </c>
      <c r="C48" s="73">
        <v>44</v>
      </c>
      <c r="D48" s="73">
        <v>43.4</v>
      </c>
      <c r="E48" s="73">
        <v>36.1</v>
      </c>
      <c r="F48" s="73">
        <v>34.6</v>
      </c>
      <c r="G48" s="73">
        <v>12.4</v>
      </c>
      <c r="H48" s="73">
        <v>14.8</v>
      </c>
      <c r="I48" s="73">
        <v>94.8</v>
      </c>
      <c r="J48" s="73">
        <v>95.9</v>
      </c>
    </row>
    <row r="49" spans="1:10" s="7" customFormat="1" ht="12.95" customHeight="1" x14ac:dyDescent="0.25">
      <c r="A49" s="69">
        <v>72</v>
      </c>
      <c r="B49" s="69" t="s">
        <v>32</v>
      </c>
      <c r="C49" s="73">
        <v>59.1</v>
      </c>
      <c r="D49" s="73">
        <v>56.1</v>
      </c>
      <c r="E49" s="73">
        <v>12.6</v>
      </c>
      <c r="F49" s="73">
        <v>13.9</v>
      </c>
      <c r="G49" s="73">
        <v>17.2</v>
      </c>
      <c r="H49" s="73">
        <v>18.100000000000001</v>
      </c>
      <c r="I49" s="73">
        <v>84.6</v>
      </c>
      <c r="J49" s="73">
        <v>80</v>
      </c>
    </row>
    <row r="50" spans="1:10" s="7" customFormat="1" ht="12.95" customHeight="1" x14ac:dyDescent="0.25">
      <c r="A50" s="69">
        <v>77</v>
      </c>
      <c r="B50" s="69" t="s">
        <v>121</v>
      </c>
      <c r="C50" s="73">
        <v>19.600000000000001</v>
      </c>
      <c r="D50" s="73">
        <v>17.7</v>
      </c>
      <c r="E50" s="73">
        <v>10.5</v>
      </c>
      <c r="F50" s="73">
        <v>10.8</v>
      </c>
      <c r="G50" s="73">
        <v>52.4</v>
      </c>
      <c r="H50" s="73">
        <v>50.4</v>
      </c>
      <c r="I50" s="73">
        <v>90.7</v>
      </c>
      <c r="J50" s="73">
        <v>92.9</v>
      </c>
    </row>
    <row r="51" spans="1:10" s="7" customFormat="1" ht="12.95" customHeight="1" x14ac:dyDescent="0.25">
      <c r="A51" s="69">
        <v>78</v>
      </c>
      <c r="B51" s="69" t="s">
        <v>122</v>
      </c>
      <c r="C51" s="73">
        <v>8</v>
      </c>
      <c r="D51" s="73">
        <v>7</v>
      </c>
      <c r="E51" s="73">
        <v>83.199999999999989</v>
      </c>
      <c r="F51" s="73">
        <v>84.899999999999991</v>
      </c>
      <c r="G51" s="73">
        <v>6.1</v>
      </c>
      <c r="H51" s="73">
        <v>5.5</v>
      </c>
      <c r="I51" s="73">
        <v>98.9</v>
      </c>
      <c r="J51" s="73">
        <v>98.8</v>
      </c>
    </row>
    <row r="52" spans="1:10" s="7" customFormat="1" ht="12.95" customHeight="1" x14ac:dyDescent="0.25">
      <c r="A52" s="69">
        <v>79</v>
      </c>
      <c r="B52" s="69" t="s">
        <v>123</v>
      </c>
      <c r="C52" s="73">
        <v>71.599999999999994</v>
      </c>
      <c r="D52" s="73">
        <v>69.8</v>
      </c>
      <c r="E52" s="73">
        <v>14.5</v>
      </c>
      <c r="F52" s="73">
        <v>14.6</v>
      </c>
      <c r="G52" s="73">
        <v>11.1</v>
      </c>
      <c r="H52" s="73">
        <v>11</v>
      </c>
      <c r="I52" s="73">
        <v>91.4</v>
      </c>
      <c r="J52" s="73">
        <v>96</v>
      </c>
    </row>
    <row r="53" spans="1:10" s="7" customFormat="1" ht="12.95" customHeight="1" x14ac:dyDescent="0.25">
      <c r="A53" s="69">
        <v>81</v>
      </c>
      <c r="B53" s="69" t="s">
        <v>124</v>
      </c>
      <c r="C53" s="73">
        <v>23.5</v>
      </c>
      <c r="D53" s="73">
        <v>19.2</v>
      </c>
      <c r="E53" s="73">
        <v>59.7</v>
      </c>
      <c r="F53" s="73">
        <v>64.2</v>
      </c>
      <c r="G53" s="73">
        <v>10.7</v>
      </c>
      <c r="H53" s="73">
        <v>10.4</v>
      </c>
      <c r="I53" s="73">
        <v>96.8</v>
      </c>
      <c r="J53" s="73">
        <v>96.6</v>
      </c>
    </row>
    <row r="54" spans="1:10" s="7" customFormat="1" ht="12.95" customHeight="1" x14ac:dyDescent="0.25">
      <c r="A54" s="69">
        <v>82</v>
      </c>
      <c r="B54" s="69" t="s">
        <v>125</v>
      </c>
      <c r="C54" s="73">
        <v>51.4</v>
      </c>
      <c r="D54" s="73">
        <v>51.8</v>
      </c>
      <c r="E54" s="73">
        <v>26.1</v>
      </c>
      <c r="F54" s="73">
        <v>25.5</v>
      </c>
      <c r="G54" s="73">
        <v>13.4</v>
      </c>
      <c r="H54" s="73">
        <v>13.3</v>
      </c>
      <c r="I54" s="73">
        <v>96.5</v>
      </c>
      <c r="J54" s="73">
        <v>96.9</v>
      </c>
    </row>
    <row r="55" spans="1:10" s="7" customFormat="1" ht="12.95" customHeight="1" x14ac:dyDescent="0.25">
      <c r="A55" s="69">
        <v>85</v>
      </c>
      <c r="B55" s="69" t="s">
        <v>82</v>
      </c>
      <c r="C55" s="73">
        <v>10.3</v>
      </c>
      <c r="D55" s="73">
        <v>11.2</v>
      </c>
      <c r="E55" s="73">
        <v>50.4</v>
      </c>
      <c r="F55" s="73">
        <v>50.2</v>
      </c>
      <c r="G55" s="73">
        <v>31.5</v>
      </c>
      <c r="H55" s="73">
        <v>30.4</v>
      </c>
      <c r="I55" s="73">
        <v>60.4</v>
      </c>
      <c r="J55" s="73">
        <v>57.8</v>
      </c>
    </row>
    <row r="56" spans="1:10" s="7" customFormat="1" ht="12.95" customHeight="1" x14ac:dyDescent="0.25">
      <c r="A56" s="69">
        <v>87</v>
      </c>
      <c r="B56" s="69" t="s">
        <v>126</v>
      </c>
      <c r="C56" s="73">
        <v>7.8</v>
      </c>
      <c r="D56" s="73">
        <v>8.6</v>
      </c>
      <c r="E56" s="73">
        <v>65.7</v>
      </c>
      <c r="F56" s="73">
        <v>65.599999999999994</v>
      </c>
      <c r="G56" s="73">
        <v>16</v>
      </c>
      <c r="H56" s="73">
        <v>15.1</v>
      </c>
      <c r="I56" s="73">
        <v>88.4</v>
      </c>
      <c r="J56" s="73">
        <v>88.2</v>
      </c>
    </row>
    <row r="57" spans="1:10" s="7" customFormat="1" ht="12.95" customHeight="1" x14ac:dyDescent="0.25">
      <c r="A57" s="69">
        <v>90</v>
      </c>
      <c r="B57" s="69" t="s">
        <v>127</v>
      </c>
      <c r="C57" s="73">
        <v>13.7</v>
      </c>
      <c r="D57" s="73">
        <v>13.4</v>
      </c>
      <c r="E57" s="73">
        <v>60.6</v>
      </c>
      <c r="F57" s="73">
        <v>60.2</v>
      </c>
      <c r="G57" s="73">
        <v>18.5</v>
      </c>
      <c r="H57" s="73">
        <v>19.2</v>
      </c>
      <c r="I57" s="73">
        <v>34.200000000000003</v>
      </c>
      <c r="J57" s="73">
        <v>33.4</v>
      </c>
    </row>
    <row r="58" spans="1:10" s="7" customFormat="1" ht="12.95" customHeight="1" x14ac:dyDescent="0.25">
      <c r="A58" s="69">
        <v>93</v>
      </c>
      <c r="B58" s="69" t="s">
        <v>128</v>
      </c>
      <c r="C58" s="73">
        <v>43.2</v>
      </c>
      <c r="D58" s="73">
        <v>53.1</v>
      </c>
      <c r="E58" s="73">
        <v>9</v>
      </c>
      <c r="F58" s="73">
        <v>11.2</v>
      </c>
      <c r="G58" s="73">
        <v>24.6</v>
      </c>
      <c r="H58" s="73">
        <v>24.3</v>
      </c>
      <c r="I58" s="73">
        <v>92.3</v>
      </c>
      <c r="J58" s="73">
        <v>90.2</v>
      </c>
    </row>
    <row r="59" spans="1:10" s="7" customFormat="1" ht="12.95" customHeight="1" x14ac:dyDescent="0.25">
      <c r="A59" s="69">
        <v>94</v>
      </c>
      <c r="B59" s="69" t="s">
        <v>129</v>
      </c>
      <c r="C59" s="73">
        <v>25.6</v>
      </c>
      <c r="D59" s="73">
        <v>25.4</v>
      </c>
      <c r="E59" s="73">
        <v>45.199999999999996</v>
      </c>
      <c r="F59" s="73">
        <v>44.599999999999994</v>
      </c>
      <c r="G59" s="73">
        <v>21.5</v>
      </c>
      <c r="H59" s="73">
        <v>21.7</v>
      </c>
      <c r="I59" s="73">
        <v>76.8</v>
      </c>
      <c r="J59" s="73">
        <v>76.3</v>
      </c>
    </row>
    <row r="60" spans="1:10" s="7" customFormat="1" ht="12.95" customHeight="1" x14ac:dyDescent="0.25">
      <c r="A60" s="69">
        <v>95</v>
      </c>
      <c r="B60" s="69" t="s">
        <v>130</v>
      </c>
      <c r="C60" s="73">
        <v>44.5</v>
      </c>
      <c r="D60" s="73">
        <v>38.200000000000003</v>
      </c>
      <c r="E60" s="73">
        <v>39.9</v>
      </c>
      <c r="F60" s="73">
        <v>44</v>
      </c>
      <c r="G60" s="73">
        <v>10.9</v>
      </c>
      <c r="H60" s="73">
        <v>12.2</v>
      </c>
      <c r="I60" s="73">
        <v>98.1</v>
      </c>
      <c r="J60" s="73">
        <v>97</v>
      </c>
    </row>
    <row r="61" spans="1:10" s="7" customFormat="1" ht="12.95" customHeight="1" x14ac:dyDescent="0.25">
      <c r="A61" s="69">
        <v>96</v>
      </c>
      <c r="B61" s="69" t="s">
        <v>131</v>
      </c>
      <c r="C61" s="73">
        <v>15.1</v>
      </c>
      <c r="D61" s="73">
        <v>16.399999999999999</v>
      </c>
      <c r="E61" s="73">
        <v>47.4</v>
      </c>
      <c r="F61" s="73">
        <v>49.1</v>
      </c>
      <c r="G61" s="73">
        <v>20.5</v>
      </c>
      <c r="H61" s="73">
        <v>18.7</v>
      </c>
      <c r="I61" s="73">
        <v>93.8</v>
      </c>
      <c r="J61" s="73">
        <v>93.7</v>
      </c>
    </row>
    <row r="62" spans="1:10" s="7" customFormat="1" ht="31.5" customHeight="1" x14ac:dyDescent="0.25">
      <c r="A62" s="27" t="s">
        <v>192</v>
      </c>
      <c r="B62" s="71" t="s">
        <v>154</v>
      </c>
      <c r="C62" s="29"/>
      <c r="D62" s="29"/>
      <c r="E62" s="23"/>
      <c r="F62" s="23"/>
      <c r="G62" s="23"/>
      <c r="H62" s="23"/>
      <c r="I62" s="23"/>
      <c r="J62" s="23"/>
    </row>
    <row r="63" spans="1:10" s="7" customFormat="1" ht="12.95" customHeight="1" x14ac:dyDescent="0.25">
      <c r="A63" s="12" t="s">
        <v>193</v>
      </c>
      <c r="B63" s="7" t="s">
        <v>135</v>
      </c>
    </row>
    <row r="64" spans="1:10" s="7" customFormat="1" ht="12.95" customHeight="1" x14ac:dyDescent="0.25">
      <c r="A64" s="7" t="s">
        <v>186</v>
      </c>
    </row>
    <row r="65" spans="1:10" s="7" customFormat="1" ht="12.95" customHeight="1" x14ac:dyDescent="0.25">
      <c r="A65" s="12" t="s">
        <v>163</v>
      </c>
    </row>
    <row r="66" spans="1:10" s="7" customFormat="1" ht="12.95" customHeight="1" x14ac:dyDescent="0.25"/>
    <row r="67" spans="1:10" s="7" customFormat="1" ht="12.95" customHeight="1" x14ac:dyDescent="0.25">
      <c r="A67" s="7" t="s">
        <v>187</v>
      </c>
    </row>
    <row r="68" spans="1:10" s="7" customFormat="1" ht="12.6" customHeight="1" x14ac:dyDescent="0.25"/>
    <row r="69" spans="1:10" s="7" customFormat="1" ht="12.6" customHeight="1" x14ac:dyDescent="0.25"/>
    <row r="70" spans="1:10" s="7" customFormat="1" ht="12.6" customHeight="1" x14ac:dyDescent="0.25"/>
    <row r="71" spans="1:10" s="7" customFormat="1" ht="12.6" customHeight="1" x14ac:dyDescent="0.25"/>
    <row r="72" spans="1:10" s="7" customFormat="1" ht="32.450000000000003" customHeight="1" x14ac:dyDescent="0.2">
      <c r="A72" s="10"/>
      <c r="B72" s="43"/>
    </row>
    <row r="73" spans="1:10" ht="12.6" customHeight="1" x14ac:dyDescent="0.25">
      <c r="A73" s="7"/>
      <c r="B73" s="7"/>
      <c r="C73" s="7"/>
      <c r="D73" s="7"/>
      <c r="E73" s="7"/>
      <c r="F73" s="7"/>
      <c r="G73" s="7"/>
      <c r="H73" s="7"/>
      <c r="I73" s="7"/>
      <c r="J73" s="7"/>
    </row>
    <row r="74" spans="1:10" ht="12.6" customHeight="1" x14ac:dyDescent="0.25">
      <c r="A74" s="7"/>
      <c r="B74" s="7"/>
      <c r="C74" s="7"/>
      <c r="D74" s="7"/>
      <c r="E74" s="7"/>
      <c r="F74" s="7"/>
      <c r="G74" s="7"/>
      <c r="H74" s="7"/>
      <c r="I74" s="7"/>
      <c r="J74" s="7"/>
    </row>
    <row r="75" spans="1:10" ht="12.6" customHeight="1" x14ac:dyDescent="0.25">
      <c r="A75" s="7"/>
      <c r="B75" s="7"/>
      <c r="C75" s="7"/>
      <c r="D75" s="7"/>
      <c r="E75" s="7"/>
      <c r="F75" s="7"/>
      <c r="G75" s="7"/>
      <c r="H75" s="7"/>
      <c r="I75" s="7"/>
      <c r="J75" s="7"/>
    </row>
    <row r="76" spans="1:10" ht="12.6" customHeight="1" x14ac:dyDescent="0.25">
      <c r="A76" s="7"/>
      <c r="B76" s="7"/>
      <c r="C76" s="7"/>
      <c r="D76" s="7"/>
      <c r="E76" s="7"/>
      <c r="F76" s="7"/>
      <c r="G76" s="7"/>
      <c r="H76" s="7"/>
      <c r="I76" s="7"/>
      <c r="J76" s="7"/>
    </row>
    <row r="77" spans="1:10" ht="12.6" customHeight="1" x14ac:dyDescent="0.25">
      <c r="A77" s="7"/>
      <c r="B77" s="7"/>
      <c r="C77" s="7"/>
      <c r="D77" s="7"/>
      <c r="E77" s="7"/>
      <c r="F77" s="7"/>
      <c r="G77" s="7"/>
      <c r="H77" s="7"/>
      <c r="I77" s="7"/>
      <c r="J77" s="7"/>
    </row>
    <row r="78" spans="1:10" ht="12.6" customHeight="1" x14ac:dyDescent="0.25">
      <c r="A78" s="7"/>
      <c r="B78" s="7"/>
      <c r="C78" s="7"/>
      <c r="D78" s="7"/>
      <c r="E78" s="7"/>
      <c r="F78" s="7"/>
      <c r="G78" s="7"/>
      <c r="H78" s="7"/>
      <c r="I78" s="7"/>
      <c r="J78" s="7"/>
    </row>
    <row r="79" spans="1:10" ht="12.6" customHeight="1" x14ac:dyDescent="0.25">
      <c r="A79" s="7"/>
      <c r="B79" s="7"/>
      <c r="C79" s="7"/>
      <c r="D79" s="7"/>
      <c r="E79" s="7"/>
      <c r="F79" s="7"/>
      <c r="G79" s="7"/>
      <c r="H79" s="7"/>
      <c r="I79" s="7"/>
      <c r="J79" s="7"/>
    </row>
    <row r="80" spans="1:10" ht="12.6" customHeight="1" x14ac:dyDescent="0.25">
      <c r="A80" s="7"/>
      <c r="B80" s="7"/>
      <c r="C80" s="7"/>
      <c r="D80" s="7"/>
      <c r="E80" s="7"/>
      <c r="F80" s="7"/>
      <c r="G80" s="7"/>
      <c r="H80" s="7"/>
      <c r="I80" s="7"/>
      <c r="J80" s="7"/>
    </row>
    <row r="81" spans="1:10" ht="12.6" customHeight="1" x14ac:dyDescent="0.25">
      <c r="A81" s="7"/>
      <c r="B81" s="7"/>
      <c r="C81" s="7"/>
      <c r="D81" s="7"/>
      <c r="E81" s="7"/>
      <c r="F81" s="7"/>
      <c r="G81" s="7"/>
      <c r="H81" s="7"/>
      <c r="I81" s="7"/>
      <c r="J81" s="7"/>
    </row>
    <row r="82" spans="1:10" ht="12.6" customHeight="1" x14ac:dyDescent="0.25">
      <c r="A82" s="7"/>
      <c r="B82" s="7"/>
      <c r="C82" s="7"/>
      <c r="D82" s="7"/>
      <c r="E82" s="7"/>
      <c r="F82" s="7"/>
      <c r="G82" s="7"/>
      <c r="H82" s="7"/>
      <c r="I82" s="7"/>
      <c r="J82" s="7"/>
    </row>
    <row r="83" spans="1:10" ht="12.6" customHeight="1" x14ac:dyDescent="0.25">
      <c r="A83" s="7"/>
      <c r="B83" s="7"/>
      <c r="C83" s="7"/>
      <c r="D83" s="7"/>
      <c r="E83" s="7"/>
      <c r="F83" s="7"/>
      <c r="G83" s="7"/>
      <c r="H83" s="7"/>
      <c r="I83" s="7"/>
      <c r="J83" s="7"/>
    </row>
    <row r="84" spans="1:10" ht="12.6" customHeight="1" x14ac:dyDescent="0.25">
      <c r="A84" s="7"/>
      <c r="B84" s="7"/>
      <c r="C84" s="7"/>
      <c r="D84" s="7"/>
      <c r="E84" s="7"/>
      <c r="F84" s="7"/>
      <c r="G84" s="7"/>
      <c r="H84" s="7"/>
      <c r="I84" s="7"/>
      <c r="J84" s="7"/>
    </row>
    <row r="85" spans="1:10" ht="12.6" customHeight="1" x14ac:dyDescent="0.25">
      <c r="A85" s="7"/>
      <c r="B85" s="7"/>
      <c r="C85" s="7"/>
      <c r="D85" s="7"/>
      <c r="E85" s="7"/>
      <c r="F85" s="7"/>
      <c r="G85" s="7"/>
      <c r="H85" s="7"/>
      <c r="I85" s="7"/>
      <c r="J85" s="7"/>
    </row>
  </sheetData>
  <pageMargins left="0.39370078740157483" right="0.39370078740157483" top="0.39370078740157483" bottom="0.39370078740157483" header="0.51181102362204722" footer="0.51181102362204722"/>
  <pageSetup paperSize="9" scale="70" orientation="portrait" r:id="rId1"/>
  <headerFooter alignWithMargins="0"/>
  <rowBreaks count="1" manualBreakCount="1">
    <brk id="34" max="9"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25</vt:i4>
      </vt:variant>
      <vt:variant>
        <vt:lpstr>Plages nommées</vt:lpstr>
      </vt:variant>
      <vt:variant>
        <vt:i4>25</vt:i4>
      </vt:variant>
    </vt:vector>
  </HeadingPairs>
  <TitlesOfParts>
    <vt:vector size="50" baseType="lpstr">
      <vt:lpstr>2022-2023</vt:lpstr>
      <vt:lpstr>2021-2022</vt:lpstr>
      <vt:lpstr>2020-2021</vt:lpstr>
      <vt:lpstr>2019-2020</vt:lpstr>
      <vt:lpstr>2018-2019</vt:lpstr>
      <vt:lpstr>2017-2018</vt:lpstr>
      <vt:lpstr>2016-2017</vt:lpstr>
      <vt:lpstr>2015-2016</vt:lpstr>
      <vt:lpstr>2014-2015</vt:lpstr>
      <vt:lpstr>2013-2014</vt:lpstr>
      <vt:lpstr>2012-2013</vt:lpstr>
      <vt:lpstr>2011-2012</vt:lpstr>
      <vt:lpstr>2010-2011</vt:lpstr>
      <vt:lpstr>2009-2010</vt:lpstr>
      <vt:lpstr>2008-2009</vt:lpstr>
      <vt:lpstr>2007-2008  </vt:lpstr>
      <vt:lpstr>2006-2007 </vt:lpstr>
      <vt:lpstr>2005-2006</vt:lpstr>
      <vt:lpstr>2004-2005</vt:lpstr>
      <vt:lpstr>2003-2004</vt:lpstr>
      <vt:lpstr>2002-2003</vt:lpstr>
      <vt:lpstr>2001-2002</vt:lpstr>
      <vt:lpstr>2000-2001</vt:lpstr>
      <vt:lpstr>1999-2000</vt:lpstr>
      <vt:lpstr>1998-1999</vt:lpstr>
      <vt:lpstr>'1998-1999'!Zone_d_impression</vt:lpstr>
      <vt:lpstr>'1999-2000'!Zone_d_impression</vt:lpstr>
      <vt:lpstr>'2000-2001'!Zone_d_impression</vt:lpstr>
      <vt:lpstr>'2001-2002'!Zone_d_impression</vt:lpstr>
      <vt:lpstr>'2002-2003'!Zone_d_impression</vt:lpstr>
      <vt:lpstr>'2003-2004'!Zone_d_impression</vt:lpstr>
      <vt:lpstr>'2004-2005'!Zone_d_impression</vt:lpstr>
      <vt:lpstr>'2005-2006'!Zone_d_impression</vt:lpstr>
      <vt:lpstr>'2006-2007 '!Zone_d_impression</vt:lpstr>
      <vt:lpstr>'2007-2008  '!Zone_d_impression</vt:lpstr>
      <vt:lpstr>'2008-2009'!Zone_d_impression</vt:lpstr>
      <vt:lpstr>'2009-2010'!Zone_d_impression</vt:lpstr>
      <vt:lpstr>'2010-2011'!Zone_d_impression</vt:lpstr>
      <vt:lpstr>'2011-2012'!Zone_d_impression</vt:lpstr>
      <vt:lpstr>'2012-2013'!Zone_d_impression</vt:lpstr>
      <vt:lpstr>'2013-2014'!Zone_d_impression</vt:lpstr>
      <vt:lpstr>'2014-2015'!Zone_d_impression</vt:lpstr>
      <vt:lpstr>'2015-2016'!Zone_d_impression</vt:lpstr>
      <vt:lpstr>'2016-2017'!Zone_d_impression</vt:lpstr>
      <vt:lpstr>'2017-2018'!Zone_d_impression</vt:lpstr>
      <vt:lpstr>'2018-2019'!Zone_d_impression</vt:lpstr>
      <vt:lpstr>'2019-2020'!Zone_d_impression</vt:lpstr>
      <vt:lpstr>'2020-2021'!Zone_d_impression</vt:lpstr>
      <vt:lpstr>'2021-2022'!Zone_d_impression</vt:lpstr>
      <vt:lpstr>'2022-2023'!Zone_d_impression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de Montmollin Gérard BFS</cp:lastModifiedBy>
  <cp:lastPrinted>2023-08-11T05:17:03Z</cp:lastPrinted>
  <dcterms:created xsi:type="dcterms:W3CDTF">2000-05-02T09:31:54Z</dcterms:created>
  <dcterms:modified xsi:type="dcterms:W3CDTF">2025-07-10T12:24:24Z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2025-07-08T09:50:45Z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57726ff0-2cfd-4124-b3c2-fd43c9638af3</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