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4207 Taux de réussite HE\2025\"/>
    </mc:Choice>
  </mc:AlternateContent>
  <xr:revisionPtr revIDLastSave="0" documentId="13_ncr:1_{C55E9D4A-B33E-4629-8976-4C5D1CD326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ex" sheetId="3" r:id="rId1"/>
    <sheet name="T1" sheetId="1" r:id="rId2"/>
    <sheet name="T2" sheetId="2" r:id="rId3"/>
    <sheet name="TD1" sheetId="4" r:id="rId4"/>
  </sheets>
  <definedNames>
    <definedName name="_xlnm.Print_Area" localSheetId="0">Index!$A$1:$N$12</definedName>
    <definedName name="_xlnm.Print_Area" localSheetId="1">'T1'!$A$2:$E$15</definedName>
    <definedName name="_xlnm.Print_Area" localSheetId="2">'T2'!$A$2:$F$29</definedName>
    <definedName name="_xlnm.Print_Area" localSheetId="3">'TD1'!$A$2:$N$24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3" l="1"/>
  <c r="A23" i="4" s="1"/>
  <c r="A2" i="4"/>
  <c r="B7" i="3" s="1"/>
  <c r="A2" i="2"/>
  <c r="B5" i="3" s="1"/>
  <c r="A24" i="4"/>
  <c r="A29" i="2"/>
  <c r="A15" i="1"/>
  <c r="A2" i="1"/>
  <c r="B4" i="3" s="1"/>
  <c r="A14" i="1" l="1"/>
  <c r="A28" i="2"/>
</calcChain>
</file>

<file path=xl/sharedStrings.xml><?xml version="1.0" encoding="utf-8"?>
<sst xmlns="http://schemas.openxmlformats.org/spreadsheetml/2006/main" count="105" uniqueCount="49">
  <si>
    <t>Design</t>
  </si>
  <si>
    <t>Sport</t>
  </si>
  <si>
    <t>Total</t>
  </si>
  <si>
    <t>T1</t>
  </si>
  <si>
    <t>T2</t>
  </si>
  <si>
    <t>TD1</t>
  </si>
  <si>
    <t>Studienerfolgsquote an den Hochschulen</t>
  </si>
  <si>
    <t>Klicken Sie auf den entsprechenden Titel, um zu der gewünschten Tabelle zu gelangen.</t>
  </si>
  <si>
    <t>Daten der Grafiken</t>
  </si>
  <si>
    <t>Detaillierte Daten</t>
  </si>
  <si>
    <t>Auskunft: Bundesamt für Statistik (BFS), Bildungsindikatoren, EducIndicators@bfs.admin.ch</t>
  </si>
  <si>
    <t>Quelle: BFS – Längsschnittanalysen im Bildungsbereich (LABB)</t>
  </si>
  <si>
    <t>… Zahl unbekannt, weil (noch) nicht erhoben oder (noch) nicht berechnet</t>
  </si>
  <si>
    <t>4 Jahre</t>
  </si>
  <si>
    <t>5 Jahre</t>
  </si>
  <si>
    <t>6 Jahre</t>
  </si>
  <si>
    <t>7 Jahre</t>
  </si>
  <si>
    <t>8 Jahre</t>
  </si>
  <si>
    <t>UH</t>
  </si>
  <si>
    <t>FH</t>
  </si>
  <si>
    <t>Architektur, Bauwesen und Plannung</t>
  </si>
  <si>
    <t>Technik und IT</t>
  </si>
  <si>
    <t>Chemie und Life Sciences</t>
  </si>
  <si>
    <t>Land- und Fortwirtschaft</t>
  </si>
  <si>
    <t>Wirtschaft und Dienstleistungen</t>
  </si>
  <si>
    <t>Musik, Theater und andere Künste</t>
  </si>
  <si>
    <t>Angewandte Linguistik</t>
  </si>
  <si>
    <t>Soziale Arbeit</t>
  </si>
  <si>
    <t>Angewandte Psychologie</t>
  </si>
  <si>
    <t>Gesundheit</t>
  </si>
  <si>
    <t>Geistes- und Sozialwissenschaften</t>
  </si>
  <si>
    <t>Wirtschaftswissenschaften</t>
  </si>
  <si>
    <t>Recht</t>
  </si>
  <si>
    <t>Exakte und Naturwissenschaften</t>
  </si>
  <si>
    <t>Technische Wissenschaften</t>
  </si>
  <si>
    <t>Interdisziplinäre und andere</t>
  </si>
  <si>
    <t>Medizin und Pharmazie</t>
  </si>
  <si>
    <t>Zurück</t>
  </si>
  <si>
    <t>Eintrittskohorten</t>
  </si>
  <si>
    <t>von 3 bis 5 Jahren</t>
  </si>
  <si>
    <t>von 5 bis 8 Jahren</t>
  </si>
  <si>
    <t>Bis 8 Jahren</t>
  </si>
  <si>
    <t>Kein Erfolg nach 8 Jahren</t>
  </si>
  <si>
    <t>von bis zu 3 Jahren</t>
  </si>
  <si>
    <t xml:space="preserve">Bemerkung: Als Erfolg gelten auch Bachelorabschlüsse, die an einem anderen Hochschultyp und/oder einem anderen Fachbereich als zu Beginn des Studiums erworben wurden. </t>
  </si>
  <si>
    <t xml:space="preserve">Bemerkung:  Als Erfolg gelten auch Bachelorabschlüsse, die an einem anderen Hochschultyp und/oder einem anderen Fachbereich als zu Beginn des Studiums erworben wurden. </t>
  </si>
  <si>
    <t>In % der Eintrittskohorte mit Wohnsitz in der Schweiz vor Studienbeginn: Dauer bis zum Erwerb des Bachelorabschlusses (maximal 8 Jahre)</t>
  </si>
  <si>
    <t>Stand am 07.11.2025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</si>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</sst>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\-0.0\ "/>
  </numFmts>
  <fonts count="21">
    <font>
      <sz val="10"/>
      <name val="Arial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 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rgb="FFFF0000"/>
      <name val="Arial Narrow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13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10" fillId="2" borderId="0" xfId="0" applyFont="1" applyFill="1" applyAlignment="1">
      <alignment wrapText="1"/>
    </xf>
    <xf numFmtId="0" fontId="11" fillId="0" borderId="0" xfId="0" applyFont="1"/>
    <xf numFmtId="0" fontId="12" fillId="0" borderId="0" xfId="0" applyFont="1"/>
    <xf numFmtId="0" fontId="2" fillId="0" borderId="0" xfId="1" applyAlignment="1" applyProtection="1"/>
    <xf numFmtId="0" fontId="15" fillId="0" borderId="0" xfId="0" applyFont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0" fillId="4" borderId="0" xfId="0" applyFill="1"/>
    <xf numFmtId="0" fontId="8" fillId="0" borderId="0" xfId="2" applyFont="1" applyAlignment="1">
      <alignment horizontal="left"/>
    </xf>
    <xf numFmtId="0" fontId="15" fillId="0" borderId="0" xfId="2" applyFont="1" applyAlignment="1">
      <alignment horizontal="left" wrapText="1"/>
    </xf>
    <xf numFmtId="0" fontId="17" fillId="0" borderId="0" xfId="0" applyFont="1"/>
    <xf numFmtId="0" fontId="15" fillId="0" borderId="0" xfId="2" applyFont="1" applyAlignment="1">
      <alignment horizontal="left"/>
    </xf>
    <xf numFmtId="0" fontId="16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vertical="top"/>
    </xf>
    <xf numFmtId="0" fontId="14" fillId="5" borderId="0" xfId="0" applyFont="1" applyFill="1" applyAlignment="1">
      <alignment vertical="center" wrapText="1"/>
    </xf>
    <xf numFmtId="0" fontId="6" fillId="0" borderId="0" xfId="0" applyFont="1"/>
    <xf numFmtId="0" fontId="14" fillId="0" borderId="0" xfId="0" applyFont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8" fillId="0" borderId="0" xfId="2" applyFont="1" applyAlignment="1">
      <alignment wrapText="1"/>
    </xf>
    <xf numFmtId="0" fontId="6" fillId="0" borderId="0" xfId="3" applyNumberFormat="1" applyFont="1" applyFill="1" applyBorder="1" applyAlignment="1" applyProtection="1">
      <alignment horizontal="left"/>
    </xf>
    <xf numFmtId="0" fontId="18" fillId="0" borderId="0" xfId="4" applyFont="1"/>
    <xf numFmtId="0" fontId="1" fillId="0" borderId="0" xfId="4"/>
    <xf numFmtId="0" fontId="8" fillId="0" borderId="0" xfId="0" applyFont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2" fillId="0" borderId="0" xfId="1" applyAlignment="1" applyProtection="1">
      <alignment vertical="top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5" fillId="0" borderId="0" xfId="2" applyFont="1"/>
    <xf numFmtId="0" fontId="8" fillId="0" borderId="5" xfId="0" applyFont="1" applyBorder="1" applyAlignment="1">
      <alignment vertical="center"/>
    </xf>
    <xf numFmtId="0" fontId="15" fillId="0" borderId="5" xfId="0" applyFont="1" applyBorder="1" applyAlignment="1">
      <alignment horizontal="left" vertical="center" wrapText="1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right" vertical="top"/>
    </xf>
    <xf numFmtId="0" fontId="5" fillId="0" borderId="0" xfId="2" applyFont="1" applyAlignment="1">
      <alignment horizontal="right" vertical="top" wrapText="1"/>
    </xf>
    <xf numFmtId="0" fontId="12" fillId="0" borderId="0" xfId="0" applyFont="1" applyAlignment="1">
      <alignment horizontal="right" vertical="center"/>
    </xf>
    <xf numFmtId="0" fontId="7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164" fontId="20" fillId="0" borderId="0" xfId="0" applyNumberFormat="1" applyFont="1" applyAlignment="1">
      <alignment horizontal="right" vertical="center"/>
    </xf>
    <xf numFmtId="164" fontId="8" fillId="2" borderId="0" xfId="0" applyNumberFormat="1" applyFont="1" applyFill="1" applyAlignment="1">
      <alignment horizontal="right" vertical="top"/>
    </xf>
    <xf numFmtId="164" fontId="8" fillId="2" borderId="2" xfId="0" applyNumberFormat="1" applyFont="1" applyFill="1" applyBorder="1" applyAlignment="1">
      <alignment horizontal="right" vertical="top"/>
    </xf>
    <xf numFmtId="164" fontId="20" fillId="5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4" fontId="8" fillId="5" borderId="0" xfId="0" applyNumberFormat="1" applyFont="1" applyFill="1" applyAlignment="1">
      <alignment horizontal="right" vertical="center"/>
    </xf>
    <xf numFmtId="0" fontId="8" fillId="0" borderId="8" xfId="2" applyFont="1" applyBorder="1" applyAlignment="1">
      <alignment horizontal="left" wrapText="1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5" fillId="0" borderId="0" xfId="2" applyFont="1" applyAlignment="1">
      <alignment horizontal="left" vertical="top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2" applyFont="1" applyAlignment="1">
      <alignment horizontal="left" wrapText="1"/>
    </xf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indicators@bfs.admin.ch?subject=ind-f-402104" TargetMode="External"/><Relationship Id="rId1" Type="http://schemas.openxmlformats.org/officeDocument/2006/relationships/hyperlink" Target="mailto:Educindicators@bfs.admin.ch?subject=ind-d-40420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0"/>
  <sheetViews>
    <sheetView showGridLines="0" tabSelected="1" zoomScaleNormal="100" zoomScaleSheetLayoutView="100" workbookViewId="0">
      <selection activeCell="A11" sqref="A11"/>
    </sheetView>
  </sheetViews>
  <sheetFormatPr baseColWidth="10" defaultRowHeight="14.25" customHeight="1"/>
  <cols>
    <col min="1" max="1" width="5.6640625" customWidth="1"/>
  </cols>
  <sheetData>
    <row r="1" spans="1:256" ht="33" customHeight="1">
      <c r="A1" s="3" t="s">
        <v>6</v>
      </c>
      <c r="B1" s="4"/>
      <c r="C1" s="4"/>
      <c r="D1" s="4"/>
      <c r="E1" s="4"/>
      <c r="F1" s="4"/>
      <c r="G1" s="5"/>
      <c r="H1" s="5"/>
      <c r="I1" s="5"/>
      <c r="J1" s="5"/>
      <c r="K1" s="5"/>
    </row>
    <row r="2" spans="1:256" ht="14.25" customHeight="1">
      <c r="A2" s="6" t="s">
        <v>7</v>
      </c>
    </row>
    <row r="3" spans="1:256" ht="25.5" customHeight="1">
      <c r="A3" s="7" t="s">
        <v>8</v>
      </c>
    </row>
    <row r="4" spans="1:256" ht="13.5" customHeight="1">
      <c r="A4" s="7" t="s">
        <v>3</v>
      </c>
      <c r="B4" s="8" t="str">
        <f>'T1'!A2</f>
        <v>Studienerfolgsquote an den Hochschulen nach Hochschultyp, Eintrittskohorte 2016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256" ht="13.5" customHeight="1">
      <c r="A5" s="7" t="s">
        <v>4</v>
      </c>
      <c r="B5" s="8" t="str">
        <f>'T2'!A2</f>
        <v>Studienerfolgsquote an den Hochschulen nach Hochschultyp und Fachbereichsgruppe, Eintrittskohorte 2016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256" ht="25.5" customHeight="1">
      <c r="A6" s="7" t="s">
        <v>9</v>
      </c>
    </row>
    <row r="7" spans="1:256" ht="13.5" customHeight="1">
      <c r="A7" s="7" t="s">
        <v>5</v>
      </c>
      <c r="B7" s="8" t="str">
        <f>'TD1'!A2</f>
        <v>Studienerfolgsquote an den Hochschulen nach Hochschultyp und Fachbereichsgruppe, Eintrittskohorten 2008–2021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256" s="28" customFormat="1" ht="25.5" customHeight="1">
      <c r="A8" s="27" t="s">
        <v>47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</row>
    <row r="9" spans="1:256" s="28" customFormat="1" ht="15" customHeight="1">
      <c r="A9" s="27" t="str">
        <f>CONCATENATE("© BFS ",RIGHT(Index!A8,4))</f>
        <v>© BFS 2025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</row>
    <row r="10" spans="1:256" s="28" customFormat="1" ht="25.5" customHeight="1">
      <c r="A10" s="8" t="s">
        <v>10</v>
      </c>
      <c r="B10" s="8"/>
      <c r="C10" s="8"/>
      <c r="D10" s="8"/>
      <c r="E10" s="8"/>
      <c r="F10" s="8"/>
      <c r="G10" s="8"/>
      <c r="H10" s="8"/>
      <c r="I10" s="29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A10:H10" r:id="rId1" display="Auskunft: Bundesamt für Statistik (BFS), Bildungsindikatoren, EducIndicators@bfs.admin.ch" xr:uid="{00000000-0004-0000-0000-000002000000}"/>
    <hyperlink ref="A10" r:id="rId2" xr:uid="{00000000-0004-0000-0000-000003000000}"/>
    <hyperlink ref="B7:I7" location="'T2'!A1" display="'T2'!A1" xr:uid="{00000000-0004-0000-0000-000004000000}"/>
    <hyperlink ref="B7:G7" location="'TD1'!A1" display="'TD1'!A1" xr:uid="{00000000-0004-0000-0000-000005000000}"/>
    <hyperlink ref="B4:N4" location="'T1'!A1" display="'T1'!A1" xr:uid="{00000000-0004-0000-0000-000006000000}"/>
    <hyperlink ref="B5:N5" location="'T2'!A1" display="'T2'!A1" xr:uid="{00000000-0004-0000-0000-000007000000}"/>
    <hyperlink ref="B7:M7" location="'TD1'!A1" display="'TD1'!A1" xr:uid="{00000000-0004-0000-0000-000008000000}"/>
  </hyperlinks>
  <pageMargins left="0.7" right="0.7" top="0.75" bottom="0.75" header="0.3" footer="0.3"/>
  <pageSetup paperSize="9" scale="8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"/>
  <sheetViews>
    <sheetView showGridLines="0" zoomScaleNormal="100" workbookViewId="0"/>
  </sheetViews>
  <sheetFormatPr baseColWidth="10" defaultColWidth="11.44140625" defaultRowHeight="14.25" customHeight="1"/>
  <cols>
    <col min="1" max="1" width="26.33203125" customWidth="1"/>
    <col min="2" max="2" width="26.33203125" style="19" customWidth="1"/>
    <col min="3" max="3" width="19.33203125" style="19" customWidth="1"/>
    <col min="4" max="4" width="6.44140625" style="19" customWidth="1"/>
    <col min="5" max="10" width="11.6640625" style="19" customWidth="1"/>
  </cols>
  <sheetData>
    <row r="1" spans="1:10" s="20" customFormat="1" ht="28.2" customHeight="1">
      <c r="A1" s="34" t="s">
        <v>37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s="2" customFormat="1" ht="13.5" customHeight="1">
      <c r="A2" s="41" t="str">
        <f>CONCATENATE(Index!A1," nach Hochschultyp, Eintrittskohorte ", RIGHT(Index!A8,4)-9)</f>
        <v>Studienerfolgsquote an den Hochschulen nach Hochschultyp, Eintrittskohorte 2016</v>
      </c>
      <c r="B2" s="41"/>
      <c r="C2" s="41"/>
      <c r="D2" s="42" t="s">
        <v>3</v>
      </c>
      <c r="E2" s="41"/>
      <c r="F2" s="18"/>
      <c r="G2" s="18"/>
      <c r="H2" s="18"/>
      <c r="I2" s="18"/>
      <c r="J2" s="18"/>
    </row>
    <row r="3" spans="1:10" s="2" customFormat="1" ht="25.5" customHeight="1">
      <c r="A3" s="57" t="s">
        <v>46</v>
      </c>
      <c r="B3" s="57"/>
      <c r="C3" s="57"/>
      <c r="D3" s="45"/>
      <c r="E3" s="18"/>
      <c r="F3" s="18"/>
      <c r="G3" s="18"/>
      <c r="H3" s="18"/>
      <c r="I3" s="18"/>
      <c r="J3" s="18"/>
    </row>
    <row r="4" spans="1:10" s="2" customFormat="1" ht="13.5" customHeight="1">
      <c r="A4" s="35"/>
      <c r="B4" s="24" t="s">
        <v>18</v>
      </c>
      <c r="C4" s="25" t="s">
        <v>19</v>
      </c>
      <c r="D4" s="40"/>
      <c r="G4" s="18"/>
      <c r="H4" s="18"/>
      <c r="I4" s="18"/>
      <c r="J4" s="18"/>
    </row>
    <row r="5" spans="1:10" s="1" customFormat="1" ht="13.5" customHeight="1">
      <c r="A5" s="23" t="s">
        <v>2</v>
      </c>
      <c r="B5" s="49">
        <v>84.731757700953892</v>
      </c>
      <c r="C5" s="48"/>
      <c r="D5" s="49">
        <v>81.501360749924416</v>
      </c>
    </row>
    <row r="6" spans="1:10" s="1" customFormat="1" ht="13.5" customHeight="1">
      <c r="A6" s="9" t="s">
        <v>43</v>
      </c>
      <c r="B6" s="50">
        <v>26.028312777203961</v>
      </c>
      <c r="C6" s="48"/>
      <c r="D6" s="50">
        <v>40.202600544299969</v>
      </c>
    </row>
    <row r="7" spans="1:10" s="1" customFormat="1" ht="13.5" customHeight="1">
      <c r="A7" s="9" t="s">
        <v>13</v>
      </c>
      <c r="B7" s="50">
        <v>30.651922960082629</v>
      </c>
      <c r="C7" s="48"/>
      <c r="D7" s="50">
        <v>28.522830359842757</v>
      </c>
    </row>
    <row r="8" spans="1:10" s="1" customFormat="1" ht="13.5" customHeight="1">
      <c r="A8" s="9" t="s">
        <v>14</v>
      </c>
      <c r="B8" s="50">
        <v>15.590254571966705</v>
      </c>
      <c r="C8" s="48"/>
      <c r="D8" s="50">
        <v>8.7617175687934683</v>
      </c>
    </row>
    <row r="9" spans="1:10" s="1" customFormat="1" ht="13.5" customHeight="1">
      <c r="A9" s="9" t="s">
        <v>15</v>
      </c>
      <c r="B9" s="50">
        <v>6.9809830487878974</v>
      </c>
      <c r="C9" s="48"/>
      <c r="D9" s="50">
        <v>2.2376776534623524</v>
      </c>
    </row>
    <row r="10" spans="1:10" s="1" customFormat="1" ht="13.5" customHeight="1">
      <c r="A10" s="9" t="s">
        <v>16</v>
      </c>
      <c r="B10" s="50">
        <v>3.5725135184397594</v>
      </c>
      <c r="C10" s="48"/>
      <c r="D10" s="50">
        <v>1.1188388267311762</v>
      </c>
    </row>
    <row r="11" spans="1:10" s="1" customFormat="1" ht="13.5" customHeight="1">
      <c r="A11" s="10" t="s">
        <v>17</v>
      </c>
      <c r="B11" s="51">
        <v>1.9077708244729328</v>
      </c>
      <c r="C11" s="48"/>
      <c r="D11" s="51">
        <v>0.65769579679467793</v>
      </c>
    </row>
    <row r="12" spans="1:10" s="14" customFormat="1" ht="25.5" customHeight="1">
      <c r="A12" s="56" t="s">
        <v>44</v>
      </c>
      <c r="B12" s="56"/>
      <c r="C12" s="56"/>
      <c r="D12" s="56"/>
      <c r="E12" s="26"/>
      <c r="F12" s="26"/>
      <c r="G12" s="26"/>
      <c r="H12" s="13"/>
      <c r="I12" s="13"/>
      <c r="J12" s="13"/>
    </row>
    <row r="13" spans="1:10" s="14" customFormat="1" ht="14.25" customHeight="1">
      <c r="A13" s="12" t="s">
        <v>11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0" s="14" customFormat="1" ht="14.25" customHeight="1">
      <c r="A14" s="38" t="str">
        <f>Index!A9</f>
        <v>© BFS 2025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14" customFormat="1" ht="25.5" customHeight="1">
      <c r="A15" s="38" t="str">
        <f>Index!A10</f>
        <v>Auskunft: Bundesamt für Statistik (BFS), Bildungsindikatoren, EducIndicators@bfs.admin.ch</v>
      </c>
      <c r="B15" s="13"/>
      <c r="C15" s="13"/>
      <c r="D15" s="13"/>
      <c r="E15" s="13"/>
      <c r="F15" s="13"/>
      <c r="G15" s="13"/>
      <c r="H15" s="13"/>
      <c r="I15" s="13"/>
      <c r="J15" s="13"/>
    </row>
    <row r="16" spans="1:10" s="14" customFormat="1" ht="14.25" customHeight="1">
      <c r="A16" s="15"/>
      <c r="B16" s="13"/>
      <c r="C16" s="13"/>
      <c r="D16" s="13"/>
      <c r="E16" s="13"/>
      <c r="F16" s="13"/>
      <c r="G16" s="13"/>
      <c r="H16" s="13"/>
      <c r="I16" s="13"/>
      <c r="J16" s="13"/>
    </row>
    <row r="17" spans="1:10" s="11" customFormat="1" ht="14.25" customHeight="1">
      <c r="A17" s="16"/>
      <c r="B17" s="17"/>
      <c r="C17" s="17"/>
      <c r="D17" s="17"/>
      <c r="E17" s="17"/>
      <c r="F17" s="17"/>
      <c r="G17" s="17"/>
      <c r="H17" s="17"/>
      <c r="I17" s="17"/>
      <c r="J17" s="17"/>
    </row>
  </sheetData>
  <mergeCells count="2">
    <mergeCell ref="A12:D12"/>
    <mergeCell ref="A3:C3"/>
  </mergeCells>
  <phoneticPr fontId="0" type="noConversion"/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2"/>
  <sheetViews>
    <sheetView showGridLines="0" zoomScaleNormal="100" workbookViewId="0"/>
  </sheetViews>
  <sheetFormatPr baseColWidth="10" defaultRowHeight="14.25" customHeight="1"/>
  <cols>
    <col min="1" max="1" width="30.33203125" customWidth="1"/>
    <col min="2" max="6" width="19.44140625" customWidth="1"/>
    <col min="7" max="7" width="51.5546875" customWidth="1"/>
  </cols>
  <sheetData>
    <row r="1" spans="1:9" s="20" customFormat="1" ht="28.5" customHeight="1">
      <c r="A1" s="34" t="s">
        <v>37</v>
      </c>
      <c r="B1" s="33"/>
      <c r="C1" s="33"/>
      <c r="D1" s="33"/>
      <c r="E1" s="33"/>
      <c r="F1" s="33"/>
      <c r="G1" s="33"/>
      <c r="H1" s="33"/>
      <c r="I1" s="33"/>
    </row>
    <row r="2" spans="1:9" s="2" customFormat="1" ht="13.5" customHeight="1">
      <c r="A2" s="59" t="str">
        <f>CONCATENATE(Index!A1," nach Hochschultyp und Fachbereichsgruppe, Eintrittskohorte ",RIGHT(Index!A8,4)-9)</f>
        <v>Studienerfolgsquote an den Hochschulen nach Hochschultyp und Fachbereichsgruppe, Eintrittskohorte 2016</v>
      </c>
      <c r="B2" s="59"/>
      <c r="C2" s="59"/>
      <c r="D2" s="59"/>
      <c r="E2" s="59"/>
      <c r="F2" s="43" t="s">
        <v>4</v>
      </c>
    </row>
    <row r="3" spans="1:9" s="2" customFormat="1" ht="13.5" customHeight="1">
      <c r="A3" s="58" t="s">
        <v>46</v>
      </c>
      <c r="B3" s="58"/>
      <c r="C3" s="58"/>
      <c r="D3" s="58"/>
      <c r="E3" s="58"/>
      <c r="F3" s="58"/>
      <c r="G3" s="18"/>
      <c r="H3" s="18"/>
      <c r="I3" s="18"/>
    </row>
    <row r="4" spans="1:9" s="2" customFormat="1" ht="13.5" customHeight="1">
      <c r="A4" s="31"/>
      <c r="B4" s="36" t="s">
        <v>43</v>
      </c>
      <c r="C4" s="36" t="s">
        <v>39</v>
      </c>
      <c r="D4" s="36" t="s">
        <v>40</v>
      </c>
      <c r="E4" s="37" t="s">
        <v>41</v>
      </c>
      <c r="F4" s="37" t="s">
        <v>42</v>
      </c>
    </row>
    <row r="5" spans="1:9" ht="13.5" customHeight="1">
      <c r="A5" s="21" t="s">
        <v>18</v>
      </c>
      <c r="B5" s="52">
        <v>26.028312777203961</v>
      </c>
      <c r="C5" s="52">
        <v>46.242177532049332</v>
      </c>
      <c r="D5" s="52">
        <v>12.46126739170059</v>
      </c>
      <c r="E5" s="52">
        <v>84.731757700953878</v>
      </c>
      <c r="F5" s="52">
        <v>15.268242299046122</v>
      </c>
      <c r="G5" s="9"/>
    </row>
    <row r="6" spans="1:9" ht="13.5" customHeight="1">
      <c r="A6" s="9" t="s">
        <v>30</v>
      </c>
      <c r="B6" s="50">
        <v>28.819520773796437</v>
      </c>
      <c r="C6" s="50">
        <v>42.822598373268853</v>
      </c>
      <c r="D6" s="50">
        <v>10.925478127060893</v>
      </c>
      <c r="E6" s="50">
        <v>82.567597274126186</v>
      </c>
      <c r="F6" s="50">
        <v>17.432402725873814</v>
      </c>
    </row>
    <row r="7" spans="1:9" ht="13.5" customHeight="1">
      <c r="A7" s="9" t="s">
        <v>31</v>
      </c>
      <c r="B7" s="50">
        <v>23.496391339214114</v>
      </c>
      <c r="C7" s="50">
        <v>50.601443464314357</v>
      </c>
      <c r="D7" s="50">
        <v>11.427425821972735</v>
      </c>
      <c r="E7" s="50">
        <v>85.525260625501204</v>
      </c>
      <c r="F7" s="50">
        <v>14.474739374498796</v>
      </c>
    </row>
    <row r="8" spans="1:9" ht="13.5" customHeight="1">
      <c r="A8" s="9" t="s">
        <v>32</v>
      </c>
      <c r="B8" s="50">
        <v>21.474201474201475</v>
      </c>
      <c r="C8" s="50">
        <v>45.896805896805894</v>
      </c>
      <c r="D8" s="50">
        <v>14.987714987714988</v>
      </c>
      <c r="E8" s="50">
        <v>82.35872235872236</v>
      </c>
      <c r="F8" s="50">
        <v>17.64127764127764</v>
      </c>
    </row>
    <row r="9" spans="1:9" ht="13.5" customHeight="1">
      <c r="A9" s="9" t="s">
        <v>33</v>
      </c>
      <c r="B9" s="50">
        <v>20.675241157556272</v>
      </c>
      <c r="C9" s="50">
        <v>47.974276527331192</v>
      </c>
      <c r="D9" s="50">
        <v>14.758842443729904</v>
      </c>
      <c r="E9" s="50">
        <v>83.40836012861736</v>
      </c>
      <c r="F9" s="50">
        <v>16.59163987138264</v>
      </c>
    </row>
    <row r="10" spans="1:9" ht="13.5" customHeight="1">
      <c r="A10" s="9" t="s">
        <v>36</v>
      </c>
      <c r="B10" s="50">
        <v>44.680851063829785</v>
      </c>
      <c r="C10" s="50">
        <v>32.340425531914896</v>
      </c>
      <c r="D10" s="50">
        <v>10.425531914893616</v>
      </c>
      <c r="E10" s="50">
        <v>87.446808510638292</v>
      </c>
      <c r="F10" s="50">
        <v>12.553191489361708</v>
      </c>
    </row>
    <row r="11" spans="1:9" ht="13.5" customHeight="1">
      <c r="A11" s="9" t="s">
        <v>34</v>
      </c>
      <c r="B11" s="50">
        <v>16.893595562279376</v>
      </c>
      <c r="C11" s="50">
        <v>59.808371154815937</v>
      </c>
      <c r="D11" s="50">
        <v>13.464447806354009</v>
      </c>
      <c r="E11" s="50">
        <v>90.166414523449333</v>
      </c>
      <c r="F11" s="50">
        <v>9.8335854765506667</v>
      </c>
    </row>
    <row r="12" spans="1:9" ht="13.5" customHeight="1">
      <c r="A12" s="9" t="s">
        <v>35</v>
      </c>
      <c r="B12" s="50">
        <v>32.352941176470587</v>
      </c>
      <c r="C12" s="50">
        <v>44.362745098039213</v>
      </c>
      <c r="D12" s="50">
        <v>10.294117647058824</v>
      </c>
      <c r="E12" s="50">
        <v>87.009803921568633</v>
      </c>
      <c r="F12" s="50">
        <v>12.990196078431367</v>
      </c>
    </row>
    <row r="13" spans="1:9" ht="13.5" customHeight="1">
      <c r="A13" s="21" t="s">
        <v>19</v>
      </c>
      <c r="B13" s="52">
        <v>40.202600544299969</v>
      </c>
      <c r="C13" s="52">
        <v>37.284547928636229</v>
      </c>
      <c r="D13" s="52">
        <v>4.0142122769882072</v>
      </c>
      <c r="E13" s="52">
        <v>81.501360749924402</v>
      </c>
      <c r="F13" s="52">
        <v>18.498639250075598</v>
      </c>
      <c r="G13" s="9"/>
    </row>
    <row r="14" spans="1:9" ht="13.5" customHeight="1">
      <c r="A14" s="9" t="s">
        <v>20</v>
      </c>
      <c r="B14" s="50">
        <v>49.070631970260223</v>
      </c>
      <c r="C14" s="50">
        <v>32.218091697645598</v>
      </c>
      <c r="D14" s="50">
        <v>3.3457249070631971</v>
      </c>
      <c r="E14" s="50">
        <v>84.634448574969028</v>
      </c>
      <c r="F14" s="50">
        <v>15.365551425030972</v>
      </c>
      <c r="G14" s="9"/>
    </row>
    <row r="15" spans="1:9" ht="13.5" customHeight="1">
      <c r="A15" s="9" t="s">
        <v>21</v>
      </c>
      <c r="B15" s="50">
        <v>41.824507151140317</v>
      </c>
      <c r="C15" s="50">
        <v>32.972555083107849</v>
      </c>
      <c r="D15" s="50">
        <v>5.0637804406648632</v>
      </c>
      <c r="E15" s="50">
        <v>79.860842674913016</v>
      </c>
      <c r="F15" s="50">
        <v>20.139157325086984</v>
      </c>
      <c r="G15" s="9"/>
    </row>
    <row r="16" spans="1:9" ht="13.5" customHeight="1">
      <c r="A16" s="9" t="s">
        <v>22</v>
      </c>
      <c r="B16" s="50">
        <v>50</v>
      </c>
      <c r="C16" s="50">
        <v>22.199170124481327</v>
      </c>
      <c r="D16" s="50">
        <v>3.7344398340248963</v>
      </c>
      <c r="E16" s="50">
        <v>75.933609958506224</v>
      </c>
      <c r="F16" s="50">
        <v>24.066390041493776</v>
      </c>
      <c r="G16" s="9"/>
    </row>
    <row r="17" spans="1:9" ht="13.5" customHeight="1">
      <c r="A17" s="9" t="s">
        <v>23</v>
      </c>
      <c r="B17" s="50">
        <v>50</v>
      </c>
      <c r="C17" s="50">
        <v>22.826086956521738</v>
      </c>
      <c r="D17" s="50">
        <v>2.1739130434782608</v>
      </c>
      <c r="E17" s="50">
        <v>75</v>
      </c>
      <c r="F17" s="50">
        <v>25</v>
      </c>
      <c r="G17" s="9"/>
    </row>
    <row r="18" spans="1:9" ht="13.5" customHeight="1">
      <c r="A18" s="9" t="s">
        <v>24</v>
      </c>
      <c r="B18" s="50">
        <v>28.673684210526314</v>
      </c>
      <c r="C18" s="50">
        <v>42.294736842105266</v>
      </c>
      <c r="D18" s="50">
        <v>4.5894736842105264</v>
      </c>
      <c r="E18" s="50">
        <v>75.557894736842115</v>
      </c>
      <c r="F18" s="50">
        <v>24.442105263157885</v>
      </c>
      <c r="G18" s="9"/>
    </row>
    <row r="19" spans="1:9" ht="13.5" customHeight="1">
      <c r="A19" s="9" t="s">
        <v>0</v>
      </c>
      <c r="B19" s="50">
        <v>64.509803921568633</v>
      </c>
      <c r="C19" s="50">
        <v>24.509803921568629</v>
      </c>
      <c r="D19" s="50">
        <v>1.5686274509803921</v>
      </c>
      <c r="E19" s="50">
        <v>90.588235294117652</v>
      </c>
      <c r="F19" s="50">
        <v>9.4117647058823479</v>
      </c>
      <c r="G19" s="9"/>
    </row>
    <row r="20" spans="1:9" ht="13.5" customHeight="1">
      <c r="A20" s="9" t="s">
        <v>1</v>
      </c>
      <c r="B20" s="50">
        <v>68.75</v>
      </c>
      <c r="C20" s="50">
        <v>18.75</v>
      </c>
      <c r="D20" s="50">
        <v>6.25</v>
      </c>
      <c r="E20" s="50">
        <v>93.75</v>
      </c>
      <c r="F20" s="50">
        <v>6.25</v>
      </c>
      <c r="G20" s="9"/>
    </row>
    <row r="21" spans="1:9" ht="13.5" customHeight="1">
      <c r="A21" s="9" t="s">
        <v>25</v>
      </c>
      <c r="B21" s="50">
        <v>65.186500888099474</v>
      </c>
      <c r="C21" s="50">
        <v>24.333925399644759</v>
      </c>
      <c r="D21" s="50">
        <v>2.1314387211367674</v>
      </c>
      <c r="E21" s="50">
        <v>91.651865008881003</v>
      </c>
      <c r="F21" s="50">
        <v>8.3481349911189966</v>
      </c>
      <c r="G21" s="9"/>
    </row>
    <row r="22" spans="1:9" ht="13.5" customHeight="1">
      <c r="A22" s="9" t="s">
        <v>26</v>
      </c>
      <c r="B22" s="50">
        <v>67.592592592592595</v>
      </c>
      <c r="C22" s="50">
        <v>12.962962962962964</v>
      </c>
      <c r="D22" s="50">
        <v>2.7777777777777777</v>
      </c>
      <c r="E22" s="50">
        <v>83.333333333333329</v>
      </c>
      <c r="F22" s="50">
        <v>16.666666666666671</v>
      </c>
      <c r="G22" s="9"/>
    </row>
    <row r="23" spans="1:9" ht="13.5" customHeight="1">
      <c r="A23" s="9" t="s">
        <v>27</v>
      </c>
      <c r="B23" s="50">
        <v>35.974754558204772</v>
      </c>
      <c r="C23" s="50">
        <v>49.43899018232819</v>
      </c>
      <c r="D23" s="50">
        <v>3.085553997194951</v>
      </c>
      <c r="E23" s="50">
        <v>88.499298737727912</v>
      </c>
      <c r="F23" s="50">
        <v>11.500701262272088</v>
      </c>
      <c r="G23" s="9"/>
    </row>
    <row r="24" spans="1:9" ht="13.5" customHeight="1">
      <c r="A24" s="9" t="s">
        <v>28</v>
      </c>
      <c r="B24" s="50">
        <v>34.210526315789473</v>
      </c>
      <c r="C24" s="50">
        <v>52.631578947368418</v>
      </c>
      <c r="D24" s="50">
        <v>3.2894736842105261</v>
      </c>
      <c r="E24" s="50">
        <v>90.131578947368411</v>
      </c>
      <c r="F24" s="50">
        <v>9.8684210526315894</v>
      </c>
      <c r="G24" s="9"/>
    </row>
    <row r="25" spans="1:9" ht="13.5" customHeight="1">
      <c r="A25" s="10" t="s">
        <v>29</v>
      </c>
      <c r="B25" s="51">
        <v>48.574752763234436</v>
      </c>
      <c r="C25" s="51">
        <v>35.776614310645726</v>
      </c>
      <c r="D25" s="51">
        <v>3.5485747527632343</v>
      </c>
      <c r="E25" s="51">
        <v>87.899941826643399</v>
      </c>
      <c r="F25" s="51">
        <v>12.100058173356601</v>
      </c>
    </row>
    <row r="26" spans="1:9" s="14" customFormat="1" ht="13.5" customHeight="1">
      <c r="A26" s="56" t="s">
        <v>44</v>
      </c>
      <c r="B26" s="56"/>
      <c r="C26" s="56"/>
      <c r="D26" s="56"/>
      <c r="E26" s="56"/>
      <c r="F26" s="56"/>
      <c r="G26" s="13"/>
      <c r="H26" s="13"/>
    </row>
    <row r="27" spans="1:9" s="14" customFormat="1" ht="13.5" customHeight="1">
      <c r="A27" s="12" t="s">
        <v>11</v>
      </c>
      <c r="B27" s="13"/>
      <c r="C27" s="13"/>
      <c r="D27" s="13"/>
      <c r="E27" s="13"/>
      <c r="F27" s="13"/>
      <c r="G27" s="13"/>
      <c r="H27" s="13"/>
    </row>
    <row r="28" spans="1:9" s="14" customFormat="1" ht="14.25" customHeight="1">
      <c r="A28" s="38" t="str">
        <f>Index!A9</f>
        <v>© BFS 2025</v>
      </c>
      <c r="B28" s="13"/>
      <c r="C28" s="13"/>
      <c r="D28" s="13"/>
      <c r="E28" s="13"/>
      <c r="F28" s="13"/>
      <c r="G28" s="13"/>
      <c r="H28" s="13"/>
      <c r="I28" s="13"/>
    </row>
    <row r="29" spans="1:9" s="14" customFormat="1" ht="25.5" customHeight="1">
      <c r="A29" s="38" t="str">
        <f>Index!A10</f>
        <v>Auskunft: Bundesamt für Statistik (BFS), Bildungsindikatoren, EducIndicators@bfs.admin.ch</v>
      </c>
      <c r="B29" s="13"/>
      <c r="C29" s="13"/>
      <c r="D29" s="13"/>
      <c r="E29" s="13"/>
      <c r="F29" s="13"/>
      <c r="G29" s="13"/>
      <c r="H29" s="13"/>
      <c r="I29" s="13"/>
    </row>
    <row r="32" spans="1:9" ht="14.25" customHeight="1">
      <c r="A32" s="22"/>
    </row>
  </sheetData>
  <mergeCells count="3">
    <mergeCell ref="A26:F26"/>
    <mergeCell ref="A3:F3"/>
    <mergeCell ref="A2:E2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4"/>
  <sheetViews>
    <sheetView showGridLines="0" zoomScaleNormal="100" zoomScaleSheetLayoutView="115" workbookViewId="0"/>
  </sheetViews>
  <sheetFormatPr baseColWidth="10" defaultColWidth="11.44140625" defaultRowHeight="14.25" customHeight="1"/>
  <cols>
    <col min="1" max="1" width="22.33203125" customWidth="1"/>
    <col min="2" max="9" width="7.6640625" style="19" customWidth="1"/>
    <col min="10" max="15" width="7.6640625" customWidth="1"/>
  </cols>
  <sheetData>
    <row r="1" spans="1:15" s="20" customFormat="1" ht="28.5" customHeight="1">
      <c r="A1" s="34" t="s">
        <v>37</v>
      </c>
      <c r="B1" s="33"/>
      <c r="C1" s="33"/>
      <c r="D1" s="33"/>
      <c r="E1" s="33"/>
      <c r="F1" s="33"/>
      <c r="G1" s="33"/>
      <c r="H1" s="33"/>
      <c r="I1" s="33"/>
    </row>
    <row r="2" spans="1:15" s="2" customFormat="1" ht="13.5" customHeight="1">
      <c r="A2" s="41" t="str">
        <f>CONCATENATE(Index!A1," nach Hochschultyp und Fachbereichsgruppe, Eintrittskohorten 2008–",RIGHT(Index!A8,4)-4)</f>
        <v>Studienerfolgsquote an den Hochschulen nach Hochschultyp und Fachbereichsgruppe, Eintrittskohorten 2008–2021</v>
      </c>
      <c r="B2" s="41"/>
      <c r="C2" s="41"/>
      <c r="D2" s="41"/>
      <c r="E2" s="41"/>
      <c r="F2" s="41"/>
      <c r="G2" s="41"/>
      <c r="H2" s="41"/>
      <c r="I2" s="41"/>
      <c r="L2" s="44"/>
      <c r="M2" s="44"/>
      <c r="N2" s="44"/>
      <c r="O2" s="44" t="s">
        <v>5</v>
      </c>
    </row>
    <row r="3" spans="1:15" s="2" customFormat="1" ht="13.5" customHeight="1">
      <c r="A3" s="20" t="s">
        <v>46</v>
      </c>
      <c r="B3" s="20"/>
      <c r="C3" s="18"/>
      <c r="D3" s="18"/>
      <c r="E3" s="18"/>
      <c r="F3" s="18"/>
      <c r="G3" s="18"/>
      <c r="H3" s="18"/>
      <c r="I3" s="18"/>
      <c r="J3" s="32"/>
      <c r="K3" s="32"/>
    </row>
    <row r="4" spans="1:15" s="30" customFormat="1" ht="13.5" customHeight="1">
      <c r="A4" s="60"/>
      <c r="B4" s="62" t="s">
        <v>38</v>
      </c>
      <c r="C4" s="63"/>
      <c r="D4" s="63"/>
      <c r="E4" s="63"/>
      <c r="F4" s="63"/>
      <c r="G4" s="63"/>
      <c r="H4" s="63"/>
      <c r="I4" s="63"/>
      <c r="L4" s="39"/>
      <c r="M4" s="39"/>
      <c r="N4" s="39"/>
      <c r="O4" s="39"/>
    </row>
    <row r="5" spans="1:15" s="30" customFormat="1" ht="13.5" customHeight="1">
      <c r="A5" s="61"/>
      <c r="B5" s="46">
        <v>2008</v>
      </c>
      <c r="C5" s="46">
        <v>2009</v>
      </c>
      <c r="D5" s="46">
        <v>2010</v>
      </c>
      <c r="E5" s="46">
        <v>2011</v>
      </c>
      <c r="F5" s="46">
        <v>2012</v>
      </c>
      <c r="G5" s="46">
        <v>2013</v>
      </c>
      <c r="H5" s="46">
        <v>2014</v>
      </c>
      <c r="I5" s="46">
        <v>2015</v>
      </c>
      <c r="J5" s="47">
        <v>2016</v>
      </c>
      <c r="K5" s="47">
        <v>2017</v>
      </c>
      <c r="L5" s="47">
        <v>2018</v>
      </c>
      <c r="M5" s="47">
        <v>2019</v>
      </c>
      <c r="N5" s="47">
        <v>2020</v>
      </c>
      <c r="O5" s="47">
        <v>2021</v>
      </c>
    </row>
    <row r="6" spans="1:15" s="1" customFormat="1" ht="13.5" customHeight="1">
      <c r="A6" s="21" t="s">
        <v>18</v>
      </c>
      <c r="B6" s="52">
        <v>84.133994700006781</v>
      </c>
      <c r="C6" s="52">
        <v>84.399058344467775</v>
      </c>
      <c r="D6" s="52">
        <v>84.744450180691786</v>
      </c>
      <c r="E6" s="52">
        <v>84.424421901581496</v>
      </c>
      <c r="F6" s="52">
        <v>84.770838579702868</v>
      </c>
      <c r="G6" s="52">
        <v>85.093481556341573</v>
      </c>
      <c r="H6" s="52">
        <v>84.686641538363261</v>
      </c>
      <c r="I6" s="52">
        <v>84.736360865589745</v>
      </c>
      <c r="J6" s="52">
        <v>84.731757700953892</v>
      </c>
      <c r="K6" s="52">
        <v>83.310245136421116</v>
      </c>
      <c r="L6" s="52">
        <v>79.766230620155028</v>
      </c>
      <c r="M6" s="52">
        <v>72.288797472127825</v>
      </c>
      <c r="N6" s="52">
        <v>56.747881355932208</v>
      </c>
      <c r="O6" s="52">
        <v>28.217118503610749</v>
      </c>
    </row>
    <row r="7" spans="1:15" s="1" customFormat="1" ht="13.5" customHeight="1">
      <c r="A7" s="9" t="s">
        <v>43</v>
      </c>
      <c r="B7" s="50">
        <v>26.588299245770198</v>
      </c>
      <c r="C7" s="50">
        <v>26.525418336832729</v>
      </c>
      <c r="D7" s="50">
        <v>26.006711409395972</v>
      </c>
      <c r="E7" s="50">
        <v>26.646084052674691</v>
      </c>
      <c r="F7" s="50">
        <v>26.76278015613196</v>
      </c>
      <c r="G7" s="50">
        <v>26.206417382516424</v>
      </c>
      <c r="H7" s="50">
        <v>26.499712515172813</v>
      </c>
      <c r="I7" s="50">
        <v>26.18104236513258</v>
      </c>
      <c r="J7" s="53">
        <v>26.028312777203961</v>
      </c>
      <c r="K7" s="54">
        <v>26.868638197916038</v>
      </c>
      <c r="L7" s="54">
        <v>27.713178294573641</v>
      </c>
      <c r="M7" s="54">
        <v>27.353484767185353</v>
      </c>
      <c r="N7" s="54">
        <v>26.822033898305087</v>
      </c>
      <c r="O7" s="54">
        <v>28.217118503610749</v>
      </c>
    </row>
    <row r="8" spans="1:15" s="1" customFormat="1" ht="13.5" customHeight="1">
      <c r="A8" s="9" t="s">
        <v>13</v>
      </c>
      <c r="B8" s="50">
        <v>29.537269824013045</v>
      </c>
      <c r="C8" s="50">
        <v>29.44582299421009</v>
      </c>
      <c r="D8" s="50">
        <v>30.607898812596797</v>
      </c>
      <c r="E8" s="50">
        <v>29.386932140381827</v>
      </c>
      <c r="F8" s="50">
        <v>29.092168219592043</v>
      </c>
      <c r="G8" s="50">
        <v>29.920414350682162</v>
      </c>
      <c r="H8" s="50">
        <v>29.879256372580336</v>
      </c>
      <c r="I8" s="50">
        <v>30.039622066443158</v>
      </c>
      <c r="J8" s="54">
        <v>30.651922960082629</v>
      </c>
      <c r="K8" s="54">
        <v>30.801662350177679</v>
      </c>
      <c r="L8" s="50">
        <v>29.439195736434108</v>
      </c>
      <c r="M8" s="50">
        <v>29.780003577177606</v>
      </c>
      <c r="N8" s="50">
        <v>29.925847457627118</v>
      </c>
      <c r="O8" s="50" t="s">
        <v>48</v>
      </c>
    </row>
    <row r="9" spans="1:15" s="1" customFormat="1" ht="13.5" customHeight="1">
      <c r="A9" s="9" t="s">
        <v>14</v>
      </c>
      <c r="B9" s="50">
        <v>15.730108038323028</v>
      </c>
      <c r="C9" s="50">
        <v>16.135394795444423</v>
      </c>
      <c r="D9" s="50">
        <v>15.958957150232319</v>
      </c>
      <c r="E9" s="50">
        <v>15.972528511120913</v>
      </c>
      <c r="F9" s="50">
        <v>16.22387307982876</v>
      </c>
      <c r="G9" s="50">
        <v>16.315058110156645</v>
      </c>
      <c r="H9" s="50">
        <v>15.498626461381205</v>
      </c>
      <c r="I9" s="50">
        <v>15.714721121609266</v>
      </c>
      <c r="J9" s="54">
        <v>15.590254571966705</v>
      </c>
      <c r="K9" s="50">
        <v>15.515268325001506</v>
      </c>
      <c r="L9" s="50">
        <v>15.376695736434108</v>
      </c>
      <c r="M9" s="50">
        <v>15.155309127764861</v>
      </c>
      <c r="N9" s="50" t="s">
        <v>48</v>
      </c>
      <c r="O9" s="50" t="s">
        <v>48</v>
      </c>
    </row>
    <row r="10" spans="1:15" s="1" customFormat="1" ht="13.5" customHeight="1">
      <c r="A10" s="9" t="s">
        <v>15</v>
      </c>
      <c r="B10" s="50">
        <v>6.7133247265067606</v>
      </c>
      <c r="C10" s="50">
        <v>6.8015524591206971</v>
      </c>
      <c r="D10" s="50">
        <v>6.9759938048528651</v>
      </c>
      <c r="E10" s="50">
        <v>6.7733602167475269</v>
      </c>
      <c r="F10" s="50">
        <v>7.1014857718458826</v>
      </c>
      <c r="G10" s="50">
        <v>7.2448206164729658</v>
      </c>
      <c r="H10" s="50">
        <v>7.0912924040120107</v>
      </c>
      <c r="I10" s="50">
        <v>7.4611398963730569</v>
      </c>
      <c r="J10" s="50">
        <v>6.9809830487878974</v>
      </c>
      <c r="K10" s="50">
        <v>6.8481599710895624</v>
      </c>
      <c r="L10" s="50">
        <v>7.2371608527131785</v>
      </c>
      <c r="M10" s="50" t="s">
        <v>48</v>
      </c>
      <c r="N10" s="50" t="s">
        <v>48</v>
      </c>
      <c r="O10" s="50" t="s">
        <v>48</v>
      </c>
    </row>
    <row r="11" spans="1:15" s="1" customFormat="1" ht="13.5" customHeight="1">
      <c r="A11" s="9" t="s">
        <v>16</v>
      </c>
      <c r="B11" s="50">
        <v>3.4993544880070666</v>
      </c>
      <c r="C11" s="50">
        <v>3.6711840682064008</v>
      </c>
      <c r="D11" s="50">
        <v>3.3040784718637068</v>
      </c>
      <c r="E11" s="50">
        <v>3.6292609161363494</v>
      </c>
      <c r="F11" s="50">
        <v>3.5255603122639134</v>
      </c>
      <c r="G11" s="50">
        <v>3.3729156139464376</v>
      </c>
      <c r="H11" s="50">
        <v>3.8778508912029643</v>
      </c>
      <c r="I11" s="50">
        <v>3.3587320938738188</v>
      </c>
      <c r="J11" s="50">
        <v>3.5725135184397594</v>
      </c>
      <c r="K11" s="50">
        <v>3.2765162922363427</v>
      </c>
      <c r="L11" s="50" t="s">
        <v>48</v>
      </c>
      <c r="M11" s="50" t="s">
        <v>48</v>
      </c>
      <c r="N11" s="50" t="s">
        <v>48</v>
      </c>
      <c r="O11" s="50" t="s">
        <v>48</v>
      </c>
    </row>
    <row r="12" spans="1:15" s="1" customFormat="1" ht="13.5" customHeight="1">
      <c r="A12" s="9" t="s">
        <v>17</v>
      </c>
      <c r="B12" s="50">
        <v>2.0656383773866955</v>
      </c>
      <c r="C12" s="50">
        <v>1.8196856906534327</v>
      </c>
      <c r="D12" s="50">
        <v>1.8908105317501291</v>
      </c>
      <c r="E12" s="50">
        <v>2.0162560645201939</v>
      </c>
      <c r="F12" s="50">
        <v>2.0649710400402923</v>
      </c>
      <c r="G12" s="50">
        <v>2.033855482566953</v>
      </c>
      <c r="H12" s="50">
        <v>1.839902894013927</v>
      </c>
      <c r="I12" s="50">
        <v>1.9811033221578787</v>
      </c>
      <c r="J12" s="50">
        <v>1.9077708244729328</v>
      </c>
      <c r="K12" s="50" t="s">
        <v>48</v>
      </c>
      <c r="L12" s="50" t="s">
        <v>48</v>
      </c>
      <c r="M12" s="50" t="s">
        <v>48</v>
      </c>
      <c r="N12" s="50" t="s">
        <v>48</v>
      </c>
      <c r="O12" s="50" t="s">
        <v>48</v>
      </c>
    </row>
    <row r="13" spans="1:15" s="1" customFormat="1" ht="13.5" customHeight="1">
      <c r="A13" s="21" t="s">
        <v>19</v>
      </c>
      <c r="B13" s="55">
        <v>82.400999615532484</v>
      </c>
      <c r="C13" s="55">
        <v>81.639548323997502</v>
      </c>
      <c r="D13" s="55">
        <v>81.193062368605467</v>
      </c>
      <c r="E13" s="55">
        <v>81.220856295040278</v>
      </c>
      <c r="F13" s="55">
        <v>80.829551787278078</v>
      </c>
      <c r="G13" s="55">
        <v>81.625300240192161</v>
      </c>
      <c r="H13" s="55">
        <v>81.330064842637995</v>
      </c>
      <c r="I13" s="55">
        <v>81.458873798260342</v>
      </c>
      <c r="J13" s="55">
        <v>81.501360749924416</v>
      </c>
      <c r="K13" s="55">
        <v>81.727056727056734</v>
      </c>
      <c r="L13" s="55">
        <v>80.572322825843955</v>
      </c>
      <c r="M13" s="55">
        <v>77.089760540619949</v>
      </c>
      <c r="N13" s="55">
        <v>68.080736543909353</v>
      </c>
      <c r="O13" s="55">
        <v>38.146811070998801</v>
      </c>
    </row>
    <row r="14" spans="1:15" s="1" customFormat="1" ht="13.5" customHeight="1">
      <c r="A14" s="9" t="s">
        <v>43</v>
      </c>
      <c r="B14" s="50">
        <v>40.984236831987694</v>
      </c>
      <c r="C14" s="50">
        <v>40.135147150351202</v>
      </c>
      <c r="D14" s="50">
        <v>39.383321653819202</v>
      </c>
      <c r="E14" s="50">
        <v>39.694785926239931</v>
      </c>
      <c r="F14" s="50">
        <v>39.375845872143934</v>
      </c>
      <c r="G14" s="50">
        <v>38.26261008807046</v>
      </c>
      <c r="H14" s="50">
        <v>40.676893879487587</v>
      </c>
      <c r="I14" s="50">
        <v>39.836716007935294</v>
      </c>
      <c r="J14" s="53">
        <v>40.202600544299969</v>
      </c>
      <c r="K14" s="53">
        <v>39.515889515889512</v>
      </c>
      <c r="L14" s="53">
        <v>39.749608763693267</v>
      </c>
      <c r="M14" s="53">
        <v>39.018657264580582</v>
      </c>
      <c r="N14" s="53">
        <v>38.20821529745043</v>
      </c>
      <c r="O14" s="53">
        <v>38.146811070998801</v>
      </c>
    </row>
    <row r="15" spans="1:15" s="1" customFormat="1" ht="13.5" customHeight="1">
      <c r="A15" s="9" t="s">
        <v>13</v>
      </c>
      <c r="B15" s="50">
        <v>28.133410226835831</v>
      </c>
      <c r="C15" s="50">
        <v>28.514270472125901</v>
      </c>
      <c r="D15" s="50">
        <v>29.388577435178696</v>
      </c>
      <c r="E15" s="50">
        <v>28.859686307757524</v>
      </c>
      <c r="F15" s="50">
        <v>28.906934161292892</v>
      </c>
      <c r="G15" s="50">
        <v>30.568454763811047</v>
      </c>
      <c r="H15" s="50">
        <v>28.918235015024514</v>
      </c>
      <c r="I15" s="50">
        <v>29.673432015870592</v>
      </c>
      <c r="J15" s="54">
        <v>28.522830359842757</v>
      </c>
      <c r="K15" s="54">
        <v>30.509355509355508</v>
      </c>
      <c r="L15" s="50">
        <v>29.599821149116924</v>
      </c>
      <c r="M15" s="50">
        <v>29.881004847950638</v>
      </c>
      <c r="N15" s="50">
        <v>29.872521246458923</v>
      </c>
      <c r="O15" s="50" t="s">
        <v>48</v>
      </c>
    </row>
    <row r="16" spans="1:15" s="1" customFormat="1" ht="13.5" customHeight="1">
      <c r="A16" s="9" t="s">
        <v>14</v>
      </c>
      <c r="B16" s="50">
        <v>8.5736255286428289</v>
      </c>
      <c r="C16" s="50">
        <v>8.3577842980350319</v>
      </c>
      <c r="D16" s="50">
        <v>8.0238262088297123</v>
      </c>
      <c r="E16" s="50">
        <v>8.1814328105129288</v>
      </c>
      <c r="F16" s="50">
        <v>8.2795955736008278</v>
      </c>
      <c r="G16" s="50">
        <v>8.5908726981585275</v>
      </c>
      <c r="H16" s="50">
        <v>7.7732089198165424</v>
      </c>
      <c r="I16" s="50">
        <v>7.7216542041812914</v>
      </c>
      <c r="J16" s="54">
        <v>8.7617175687934683</v>
      </c>
      <c r="K16" s="50">
        <v>7.4992574992574994</v>
      </c>
      <c r="L16" s="50">
        <v>8.4059915045830547</v>
      </c>
      <c r="M16" s="50">
        <v>8.1900984280887315</v>
      </c>
      <c r="N16" s="50" t="s">
        <v>48</v>
      </c>
      <c r="O16" s="50" t="s">
        <v>48</v>
      </c>
    </row>
    <row r="17" spans="1:15" s="1" customFormat="1" ht="13.5" customHeight="1">
      <c r="A17" s="9" t="s">
        <v>15</v>
      </c>
      <c r="B17" s="50">
        <v>3.2006920415224913</v>
      </c>
      <c r="C17" s="50">
        <v>3.023028363119054</v>
      </c>
      <c r="D17" s="50">
        <v>2.8819201121233355</v>
      </c>
      <c r="E17" s="50">
        <v>2.9080118694362018</v>
      </c>
      <c r="F17" s="50">
        <v>2.3326168298702332</v>
      </c>
      <c r="G17" s="50">
        <v>2.5300240192153725</v>
      </c>
      <c r="H17" s="50">
        <v>2.2062312193578997</v>
      </c>
      <c r="I17" s="50">
        <v>2.5866015565389899</v>
      </c>
      <c r="J17" s="50">
        <v>2.2376776534623524</v>
      </c>
      <c r="K17" s="50">
        <v>2.9403029403029404</v>
      </c>
      <c r="L17" s="50">
        <v>2.816901408450704</v>
      </c>
      <c r="M17" s="50" t="s">
        <v>48</v>
      </c>
      <c r="N17" s="50" t="s">
        <v>48</v>
      </c>
      <c r="O17" s="50" t="s">
        <v>48</v>
      </c>
    </row>
    <row r="18" spans="1:15" s="1" customFormat="1" ht="13.5" customHeight="1">
      <c r="A18" s="9" t="s">
        <v>16</v>
      </c>
      <c r="B18" s="50">
        <v>1.0476739715494041</v>
      </c>
      <c r="C18" s="50">
        <v>1.129190006223882</v>
      </c>
      <c r="D18" s="50">
        <v>0.95480028030833919</v>
      </c>
      <c r="E18" s="50">
        <v>1.0004239084357778</v>
      </c>
      <c r="F18" s="50">
        <v>1.289706233580129</v>
      </c>
      <c r="G18" s="50">
        <v>0.92073658927141711</v>
      </c>
      <c r="H18" s="50">
        <v>1.2177763719753281</v>
      </c>
      <c r="I18" s="50">
        <v>0.99954219441477188</v>
      </c>
      <c r="J18" s="50">
        <v>1.1188388267311762</v>
      </c>
      <c r="K18" s="50">
        <v>1.2622512622512623</v>
      </c>
      <c r="L18" s="50" t="s">
        <v>48</v>
      </c>
      <c r="M18" s="50" t="s">
        <v>48</v>
      </c>
      <c r="N18" s="50" t="s">
        <v>48</v>
      </c>
      <c r="O18" s="50" t="s">
        <v>48</v>
      </c>
    </row>
    <row r="19" spans="1:15" s="1" customFormat="1" ht="13.5" customHeight="1">
      <c r="A19" s="10" t="s">
        <v>17</v>
      </c>
      <c r="B19" s="51">
        <v>0.46136101499423299</v>
      </c>
      <c r="C19" s="51">
        <v>0.48012803414243799</v>
      </c>
      <c r="D19" s="51">
        <v>0.56061667834618079</v>
      </c>
      <c r="E19" s="51">
        <v>0.57651547265790593</v>
      </c>
      <c r="F19" s="51">
        <v>0.64485311679006452</v>
      </c>
      <c r="G19" s="51">
        <v>0.75260208166533227</v>
      </c>
      <c r="H19" s="51">
        <v>0.5377194369761189</v>
      </c>
      <c r="I19" s="51">
        <v>0.64092781931939569</v>
      </c>
      <c r="J19" s="51">
        <v>0.65769579679467793</v>
      </c>
      <c r="K19" s="51" t="s">
        <v>48</v>
      </c>
      <c r="L19" s="51" t="s">
        <v>48</v>
      </c>
      <c r="M19" s="51" t="s">
        <v>48</v>
      </c>
      <c r="N19" s="51" t="s">
        <v>48</v>
      </c>
      <c r="O19" s="51" t="s">
        <v>48</v>
      </c>
    </row>
    <row r="20" spans="1:15" s="14" customFormat="1" ht="24.75" customHeight="1">
      <c r="A20" s="56" t="s">
        <v>45</v>
      </c>
      <c r="B20" s="56"/>
      <c r="C20" s="56"/>
      <c r="D20" s="56"/>
      <c r="E20" s="56"/>
      <c r="F20" s="56"/>
      <c r="G20" s="56"/>
      <c r="H20" s="64"/>
      <c r="I20" s="64"/>
    </row>
    <row r="21" spans="1:15" s="14" customFormat="1" ht="13.5" customHeight="1">
      <c r="A21" s="12" t="s">
        <v>12</v>
      </c>
      <c r="B21" s="13"/>
      <c r="C21" s="13"/>
      <c r="D21" s="13"/>
      <c r="E21" s="13"/>
      <c r="F21" s="13"/>
      <c r="G21" s="13"/>
      <c r="H21" s="13"/>
      <c r="I21" s="13"/>
    </row>
    <row r="22" spans="1:15" s="14" customFormat="1" ht="13.5" customHeight="1">
      <c r="A22" s="12" t="s">
        <v>11</v>
      </c>
      <c r="B22" s="13"/>
      <c r="C22" s="13"/>
      <c r="D22" s="13"/>
      <c r="E22" s="13"/>
      <c r="F22" s="13"/>
      <c r="G22" s="13"/>
      <c r="H22" s="13"/>
      <c r="I22" s="13"/>
    </row>
    <row r="23" spans="1:15" s="14" customFormat="1" ht="14.25" customHeight="1">
      <c r="A23" s="38" t="str">
        <f>Index!A9</f>
        <v>© BFS 2025</v>
      </c>
      <c r="B23" s="13"/>
      <c r="C23" s="13"/>
      <c r="D23" s="13"/>
      <c r="E23" s="13"/>
      <c r="F23" s="13"/>
      <c r="G23" s="13"/>
      <c r="H23" s="13"/>
      <c r="I23" s="13"/>
    </row>
    <row r="24" spans="1:15" s="14" customFormat="1" ht="25.5" customHeight="1">
      <c r="A24" s="38" t="str">
        <f>Index!A10</f>
        <v>Auskunft: Bundesamt für Statistik (BFS), Bildungsindikatoren, EducIndicators@bfs.admin.ch</v>
      </c>
      <c r="B24" s="13"/>
      <c r="C24" s="13"/>
      <c r="D24" s="13"/>
      <c r="E24" s="13"/>
      <c r="F24" s="13"/>
      <c r="G24" s="13"/>
      <c r="H24" s="13"/>
      <c r="I24" s="13"/>
    </row>
  </sheetData>
  <mergeCells count="3">
    <mergeCell ref="A4:A5"/>
    <mergeCell ref="B4:I4"/>
    <mergeCell ref="A20:I20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TD1</vt:lpstr>
      <vt:lpstr>Index!Zone_d_impression</vt:lpstr>
      <vt:lpstr>'T1'!Zone_d_impression</vt:lpstr>
      <vt:lpstr>'T2'!Zone_d_impression</vt:lpstr>
      <vt:lpstr>'TD1'!Zone_d_impression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Segura</dc:creator>
  <cp:lastModifiedBy>Caballero Liardet Wayra BFS</cp:lastModifiedBy>
  <cp:lastPrinted>2024-09-02T08:24:56Z</cp:lastPrinted>
  <dcterms:created xsi:type="dcterms:W3CDTF">2011-11-17T10:43:43Z</dcterms:created>
  <dcterms:modified xsi:type="dcterms:W3CDTF">2025-09-11T11:13:19Z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2025-09-11T07:23:59Z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c800ff3d-ea4e-4e49-b9eb-2a3403e2241c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