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E1907656-4FEE-451D-9F46-BF219E3CECCC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Tableau_2!$B:$B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/>
  <c r="AD13" i="17"/>
  <c r="AD53" i="17"/>
  <c r="AD54" i="17"/>
  <c r="AD55" i="17"/>
  <c r="AC42" i="17"/>
  <c r="AC40" i="17"/>
  <c r="AC13" i="17"/>
  <c r="AC53" i="17"/>
  <c r="AC54" i="17"/>
  <c r="AC55" i="17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/>
  <c r="AB13" i="17"/>
  <c r="AB53" i="17"/>
  <c r="AB54" i="17"/>
  <c r="AA42" i="17"/>
  <c r="AA55" i="17"/>
  <c r="AA13" i="17"/>
  <c r="AA53" i="17"/>
  <c r="AA54" i="17"/>
  <c r="Y13" i="17"/>
  <c r="Y53" i="17"/>
  <c r="Y54" i="17"/>
  <c r="Y42" i="17"/>
  <c r="Y55" i="17"/>
  <c r="Z42" i="17"/>
  <c r="Z55" i="17"/>
  <c r="Z13" i="17"/>
  <c r="Z53" i="17"/>
  <c r="Z54" i="17"/>
  <c r="X42" i="17"/>
  <c r="X40" i="17"/>
  <c r="X13" i="17"/>
  <c r="X53" i="17"/>
  <c r="X54" i="17"/>
  <c r="W42" i="17"/>
  <c r="W55" i="17"/>
  <c r="W13" i="17"/>
  <c r="W53" i="17"/>
  <c r="W54" i="17"/>
  <c r="V13" i="17"/>
  <c r="V53" i="17"/>
  <c r="V54" i="17"/>
  <c r="V42" i="17"/>
  <c r="V55" i="17"/>
  <c r="U42" i="17"/>
  <c r="U40" i="17"/>
  <c r="U13" i="17"/>
  <c r="U53" i="17"/>
  <c r="U54" i="17"/>
  <c r="T42" i="17"/>
  <c r="T40" i="17"/>
  <c r="T13" i="17"/>
  <c r="T53" i="17"/>
  <c r="T54" i="17"/>
  <c r="S42" i="17"/>
  <c r="S55" i="17"/>
  <c r="S13" i="17"/>
  <c r="S53" i="17"/>
  <c r="S54" i="17"/>
  <c r="R42" i="17"/>
  <c r="R55" i="17"/>
  <c r="R13" i="17"/>
  <c r="R53" i="17"/>
  <c r="R54" i="17"/>
  <c r="Q42" i="17"/>
  <c r="Q40" i="17"/>
  <c r="Q13" i="17"/>
  <c r="Q53" i="17"/>
  <c r="Q54" i="17"/>
  <c r="P13" i="17"/>
  <c r="P53" i="17"/>
  <c r="P54" i="17"/>
  <c r="P42" i="17"/>
  <c r="P40" i="17"/>
  <c r="O42" i="17"/>
  <c r="O40" i="17"/>
  <c r="O13" i="17"/>
  <c r="O53" i="17"/>
  <c r="O54" i="17"/>
  <c r="N42" i="17"/>
  <c r="N40" i="17"/>
  <c r="N13" i="17"/>
  <c r="N53" i="17"/>
  <c r="N54" i="17"/>
  <c r="M53" i="17"/>
  <c r="M54" i="17"/>
  <c r="M55" i="17"/>
  <c r="T55" i="17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<sst xmlns="http://schemas.openxmlformats.org/spreadsheetml/2006/main" count="261" uniqueCount="176">
  <si>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</si>
  <si>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</si>
  <si>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</si>
  <si>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</si>
  <si>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</si>
  <si>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</si>
  <si>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</si>
  <si>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</si>
  <si>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</si>
  <si>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</si>
  <si>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</si>
  <si>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</si>
  <si>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</si>
  <si>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</si>
  <si>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</si>
  <si>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</si>
  <si>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</si>
  <si>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</si>
  <si>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</si>
  <si>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</si>
  <si>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</si>
  <si>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</si>
  <si>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</si>
  <si>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</si>
  <si>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</si>
  <si>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</si>
  <si>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</si>
  <si>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</si>
  <si>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</si>
  <si>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</si>
  <si>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</si>
  <si>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</si>
  <si>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</si>
  <si>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</si>
  <si>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</si>
  <si>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</si>
  <si>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</si>
  <si>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</si>
  <si>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</si>
  <si>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</si>
  <si>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</si>
  <si>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</si>
  <si>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</si>
  <si>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</si>
  <si>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</si>
  <si>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</si>
  <si>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</si>
  <si>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</si>
  <si>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</si>
  <si>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</si>
  <si>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</si>
  <si>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</si>
  <si>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</si>
  <si>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</si>
  <si>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</si>
  <si>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</si>
  <si>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</si>
  <si>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</si>
  <si>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</si>
  <si>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</si>
  <si>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</si>
  <si>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</si>
  <si>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</si>
  <si>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</si>
  <si>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</si>
  <si>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</si>
  <si>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</si>
  <si>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</si>
  <si>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</si>
  <si>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</si>
  <si>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</si>
  <si>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</si>
  <si>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</si>
  <si>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</si>
  <si>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</si>
  <si>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</si>
  <si>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</si>
  <si>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</si>
  <si>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</si>
  <si>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</si>
  <si>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</si>
  <si>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</si>
  <si>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</si>
  <si>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</si>
  <si>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</si>
  <si>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</si>
  <si>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</si>
  <si>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</si>
  <si>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</si>
  <si>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</si>
  <si>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</si>
  <si>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</si>
  <si>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</si>
  <si>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</si>
  <si>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</si>
  <si>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</si>
  <si>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</si>
  <si>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</si>
  <si>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</si>
  <si>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</si>
  <si>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</si>
  <si>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</si>
  <si>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</si>
  <si>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</si>
  <si>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</si>
  <si>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</si>
  <si>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</si>
  <si>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</si>
  <si>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</si>
  <si>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</si>
  <si>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</si>
  <si>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</si>
  <si>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</si>
  <si>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</si>
  <si>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</si>
  <si>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</si>
  <si>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</si>
  <si>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</si>
  <si>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</si>
  <si>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</si>
  <si>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</si>
  <si>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</si>
  <si>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</si>
  <si>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</si>
  <si>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</si>
  <si>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</si>
  <si>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</si>
  <si>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</si>
  <si>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</si>
  <si>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</si>
  <si>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</si>
  <si>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</si>
  <si>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</si>
  <si>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</si>
  <si>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</si>
  <si>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</si>
  <si>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</si>
  <si>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</si>
  <si>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</si>
  <si>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</si>
  <si>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</si>
  <si>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</si>
  <si>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</si>
  <si>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</si>
  <si>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</si>
  <si>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</si>
  <si>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</si>
  <si>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</si>
  <si>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</si>
  <si>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</si>
  <si>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</si>
  <si>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</si>
  <si>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</si>
  <si>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</si>
  <si>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</si>
  <si>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</si>
  <si>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</si>
  <si>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</si>
  <si>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</si>
  <si>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</si>
  <si>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</si>
  <si>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</si>
  <si>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</si>
  <si>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2022 (juin)</t>
  </si>
  <si>
    <t>2022 (décembre)</t>
  </si>
  <si>
    <t>Infrastructures</t>
  </si>
  <si>
    <t>2023 (juin)</t>
  </si>
  <si>
    <t>2023 (décembre)</t>
  </si>
  <si>
    <t>© 2025 OFS-BFS-UST / WSA</t>
  </si>
  <si>
    <t>Utilisateurs qui accèdent à internet via l'IPv6, comparaison internationale, 2025</t>
  </si>
  <si>
    <t>2024 (juin)</t>
  </si>
  <si>
    <t>Dernière mise à jour: novembre 2025</t>
  </si>
  <si>
    <t>Dernière mise à jour : novembre 2025</t>
  </si>
  <si>
    <t>Utilisateurs qui accèdent à internet via l'IPv6, comparaison internationale, septembre 2025</t>
  </si>
  <si>
    <t>2024 (décembre)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</si>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</sst>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/>
    <xf numFmtId="167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287" applyFont="1"/>
    <xf numFmtId="168" fontId="3" fillId="0" borderId="0" xfId="4" applyNumberFormat="1" applyFont="1" applyAlignment="1">
      <alignment horizontal="center"/>
    </xf>
    <xf numFmtId="168" fontId="3" fillId="0" borderId="0" xfId="4" applyNumberFormat="1" applyFont="1" applyAlignment="1">
      <alignment horizontal="center" vertical="center"/>
    </xf>
    <xf numFmtId="167" fontId="3" fillId="0" borderId="0" xfId="384" applyNumberFormat="1" applyFont="1"/>
    <xf numFmtId="0" fontId="69" fillId="0" borderId="0" xfId="287" applyFont="1"/>
    <xf numFmtId="0" fontId="3" fillId="0" borderId="1" xfId="4" applyFont="1" applyBorder="1" applyAlignment="1">
      <alignment horizontal="centerContinuous" vertical="center" wrapText="1"/>
    </xf>
    <xf numFmtId="168" fontId="3" fillId="0" borderId="4" xfId="4" applyNumberFormat="1" applyFont="1" applyBorder="1" applyAlignment="1">
      <alignment horizontal="center" vertical="center"/>
    </xf>
    <xf numFmtId="0" fontId="69" fillId="0" borderId="0" xfId="0" applyFont="1" applyAlignment="1">
      <alignment horizontal="left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Border="1" applyAlignment="1">
      <alignment horizontal="centerContinuous" vertical="center" wrapText="1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3" fillId="0" borderId="26" xfId="287" applyFont="1" applyBorder="1"/>
    <xf numFmtId="0" fontId="3" fillId="0" borderId="27" xfId="4" applyFont="1" applyBorder="1" applyAlignment="1">
      <alignment vertical="center"/>
    </xf>
    <xf numFmtId="0" fontId="3" fillId="0" borderId="27" xfId="4" applyFont="1" applyBorder="1"/>
    <xf numFmtId="0" fontId="3" fillId="0" borderId="28" xfId="4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Border="1"/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0" fontId="3" fillId="0" borderId="26" xfId="4" applyFont="1" applyBorder="1" applyAlignment="1">
      <alignment horizontal="left" vertical="center" wrapText="1"/>
    </xf>
    <xf numFmtId="0" fontId="75" fillId="0" borderId="0" xfId="0" applyFont="1"/>
    <xf numFmtId="167" fontId="3" fillId="0" borderId="24" xfId="0" applyNumberFormat="1" applyFont="1" applyBorder="1" applyAlignment="1">
      <alignment horizontal="center"/>
    </xf>
    <xf numFmtId="0" fontId="5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43" customWidth="1"/>
    <col min="2" max="2" width="4.140625" style="43" customWidth="1"/>
    <col min="3" max="16384" width="11.42578125" style="43"/>
  </cols>
  <sheetData>
    <row r="1" spans="1:11" ht="15.75">
      <c r="A1" s="42" t="s">
        <v>88</v>
      </c>
      <c r="B1" s="42"/>
      <c r="C1" s="42" t="s">
        <v>165</v>
      </c>
    </row>
    <row r="2" spans="1:11" ht="15.75">
      <c r="A2" s="42"/>
      <c r="B2" s="42"/>
      <c r="C2" s="42"/>
    </row>
    <row r="3" spans="1:11" ht="15.75">
      <c r="A3" s="42" t="s">
        <v>89</v>
      </c>
      <c r="B3" s="42"/>
      <c r="C3" s="42" t="s">
        <v>96</v>
      </c>
    </row>
    <row r="4" spans="1:11" ht="15.75">
      <c r="A4" s="42"/>
      <c r="B4" s="76"/>
      <c r="C4" s="42"/>
    </row>
    <row r="5" spans="1:11" s="45" customFormat="1" ht="12.75" customHeight="1">
      <c r="A5" s="44" t="s">
        <v>130</v>
      </c>
      <c r="B5" s="46" t="s">
        <v>131</v>
      </c>
      <c r="C5" s="44" t="s">
        <v>169</v>
      </c>
      <c r="D5" s="44"/>
      <c r="E5" s="44"/>
      <c r="F5" s="44"/>
      <c r="G5" s="44"/>
      <c r="H5" s="44"/>
      <c r="I5" s="44"/>
      <c r="J5" s="44"/>
      <c r="K5" s="44"/>
    </row>
    <row r="6" spans="1:11" s="45" customFormat="1" ht="12.75" customHeight="1">
      <c r="A6" s="44"/>
      <c r="B6" s="46"/>
      <c r="C6" s="44"/>
      <c r="D6" s="44"/>
      <c r="E6" s="44"/>
      <c r="F6" s="44"/>
      <c r="G6" s="44"/>
      <c r="H6" s="44"/>
      <c r="I6" s="44"/>
      <c r="J6" s="44"/>
      <c r="K6" s="44"/>
    </row>
    <row r="7" spans="1:11" s="45" customFormat="1" ht="12.75" customHeight="1">
      <c r="A7" s="44" t="s">
        <v>129</v>
      </c>
      <c r="B7" s="46">
        <v>1</v>
      </c>
      <c r="C7" s="44" t="s">
        <v>150</v>
      </c>
      <c r="D7" s="44"/>
      <c r="E7" s="44"/>
      <c r="F7" s="44"/>
      <c r="G7" s="44"/>
      <c r="H7" s="44"/>
      <c r="I7" s="44"/>
      <c r="J7" s="44"/>
      <c r="K7" s="44"/>
    </row>
    <row r="8" spans="1:11" s="45" customFormat="1" ht="12.75" customHeight="1">
      <c r="A8" s="46"/>
      <c r="B8" s="46">
        <v>2</v>
      </c>
      <c r="C8" s="44" t="s">
        <v>151</v>
      </c>
      <c r="D8" s="44"/>
      <c r="E8" s="44"/>
      <c r="F8" s="44"/>
      <c r="G8" s="44"/>
      <c r="H8" s="44"/>
      <c r="I8" s="44"/>
      <c r="J8" s="44"/>
      <c r="K8" s="44"/>
    </row>
    <row r="9" spans="1:11" s="45" customFormat="1" ht="12.75" customHeight="1">
      <c r="A9" s="46"/>
      <c r="B9" s="46">
        <v>3</v>
      </c>
      <c r="C9" s="44" t="s">
        <v>141</v>
      </c>
      <c r="D9" s="44"/>
      <c r="E9" s="44"/>
      <c r="F9" s="44"/>
      <c r="G9" s="44"/>
      <c r="H9" s="44"/>
      <c r="I9" s="44"/>
      <c r="J9" s="44"/>
      <c r="K9" s="44"/>
    </row>
    <row r="10" spans="1:11" s="45" customFormat="1" ht="12.75" customHeight="1">
      <c r="A10" s="46"/>
      <c r="B10" s="46"/>
      <c r="C10" s="44"/>
      <c r="D10" s="44"/>
      <c r="E10" s="44"/>
      <c r="F10" s="44"/>
      <c r="G10" s="44"/>
      <c r="H10" s="44"/>
      <c r="I10" s="44"/>
      <c r="J10" s="44"/>
      <c r="K10" s="44"/>
    </row>
    <row r="11" spans="1:11" s="45" customFormat="1" ht="12.75" customHeight="1">
      <c r="A11" s="44" t="s">
        <v>162</v>
      </c>
      <c r="B11" s="46">
        <v>4</v>
      </c>
      <c r="C11" s="44" t="s">
        <v>140</v>
      </c>
      <c r="D11" s="44"/>
      <c r="E11" s="44"/>
      <c r="F11" s="44"/>
      <c r="G11" s="44"/>
      <c r="H11" s="44"/>
      <c r="I11" s="44"/>
      <c r="J11" s="44"/>
      <c r="K11" s="44"/>
    </row>
    <row r="13" spans="1:11">
      <c r="A13" s="44"/>
    </row>
    <row r="14" spans="1:11" s="45" customFormat="1" ht="12.75" customHeight="1">
      <c r="A14" s="99" t="s">
        <v>97</v>
      </c>
      <c r="B14" s="99"/>
      <c r="C14" s="99"/>
      <c r="D14" s="99"/>
      <c r="E14" s="99"/>
    </row>
    <row r="15" spans="1:11" s="45" customFormat="1" ht="12.75" customHeight="1">
      <c r="B15" s="44"/>
    </row>
    <row r="16" spans="1:11" ht="5.25" customHeight="1">
      <c r="A16" s="47"/>
      <c r="B16" s="48"/>
      <c r="C16" s="48"/>
    </row>
    <row r="17" spans="1:1" ht="12.75" customHeight="1">
      <c r="A17" s="44" t="s">
        <v>168</v>
      </c>
    </row>
  </sheetData>
  <mergeCells count="1">
    <mergeCell ref="A14:E14"/>
  </mergeCells>
  <hyperlinks>
    <hyperlink ref="A14:E14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9" location="Tableau_3!A1" display="Serveurs internet sécurisés dans les pays de l'OCDE, par million d'habitants, évolution" xr:uid="{00000000-0004-0000-0000-000005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4" t="s">
        <v>31</v>
      </c>
    </row>
    <row r="2" spans="2:5" ht="12">
      <c r="B2" s="59" t="s">
        <v>173</v>
      </c>
    </row>
    <row r="3" spans="2:5">
      <c r="B3" s="1" t="s">
        <v>139</v>
      </c>
    </row>
    <row r="4" spans="2:5">
      <c r="B4" s="13"/>
      <c r="C4" s="80" t="s">
        <v>161</v>
      </c>
      <c r="E4" s="81"/>
    </row>
    <row r="5" spans="2:5">
      <c r="B5" s="52" t="s">
        <v>7</v>
      </c>
      <c r="C5" s="98">
        <v>12.35</v>
      </c>
    </row>
    <row r="6" spans="2:5">
      <c r="B6" s="52" t="s">
        <v>116</v>
      </c>
      <c r="C6" s="77">
        <v>22.6</v>
      </c>
    </row>
    <row r="7" spans="2:5">
      <c r="B7" s="52" t="s">
        <v>126</v>
      </c>
      <c r="C7" s="77">
        <v>17.28</v>
      </c>
    </row>
    <row r="8" spans="2:5">
      <c r="B8" s="52" t="s">
        <v>117</v>
      </c>
      <c r="C8" s="77">
        <v>30.38</v>
      </c>
    </row>
    <row r="9" spans="2:5">
      <c r="B9" s="52" t="s">
        <v>122</v>
      </c>
      <c r="C9" s="77">
        <v>32.17</v>
      </c>
    </row>
    <row r="10" spans="2:5">
      <c r="B10" s="52" t="s">
        <v>0</v>
      </c>
      <c r="C10" s="77">
        <v>26.32</v>
      </c>
    </row>
    <row r="11" spans="2:5">
      <c r="B11" s="52" t="s">
        <v>14</v>
      </c>
      <c r="C11" s="77">
        <v>23.96</v>
      </c>
    </row>
    <row r="12" spans="2:5">
      <c r="B12" s="90" t="s">
        <v>120</v>
      </c>
      <c r="C12" s="91">
        <v>40.76</v>
      </c>
    </row>
    <row r="13" spans="2:5">
      <c r="B13" s="52" t="s">
        <v>119</v>
      </c>
      <c r="C13" s="77">
        <v>47.2</v>
      </c>
    </row>
    <row r="14" spans="2:5">
      <c r="B14" s="52" t="s">
        <v>124</v>
      </c>
      <c r="C14" s="77">
        <v>54.63</v>
      </c>
    </row>
    <row r="15" spans="2:5">
      <c r="B15" s="52" t="s">
        <v>128</v>
      </c>
      <c r="C15" s="77">
        <v>55.88</v>
      </c>
    </row>
    <row r="16" spans="2:5">
      <c r="B16" s="52" t="s">
        <v>127</v>
      </c>
      <c r="C16" s="77">
        <v>74.099999999999994</v>
      </c>
    </row>
    <row r="17" spans="2:3" ht="12" thickBot="1">
      <c r="B17" s="53" t="s">
        <v>125</v>
      </c>
      <c r="C17" s="78">
        <v>85.71</v>
      </c>
    </row>
    <row r="18" spans="2:3" ht="12" thickTop="1">
      <c r="B18" s="52" t="s">
        <v>138</v>
      </c>
    </row>
    <row r="19" spans="2:3">
      <c r="B19" s="1" t="s">
        <v>171</v>
      </c>
    </row>
    <row r="20" spans="2:3">
      <c r="C20" s="7" t="s">
        <v>168</v>
      </c>
    </row>
  </sheetData>
  <sortState xmlns:xlrd2="http://schemas.microsoft.com/office/spreadsheetml/2017/richdata2" ref="B5:C17">
    <sortCondition ref="C5:C17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15" width="9.5703125" style="1" customWidth="1"/>
    <col min="16" max="16384" width="11.42578125" style="1"/>
  </cols>
  <sheetData>
    <row r="1" spans="2:15">
      <c r="B1" s="14" t="s">
        <v>31</v>
      </c>
    </row>
    <row r="2" spans="2:15" ht="12">
      <c r="B2" s="63" t="s">
        <v>150</v>
      </c>
    </row>
    <row r="3" spans="2:15">
      <c r="B3" s="1" t="s">
        <v>139</v>
      </c>
    </row>
    <row r="4" spans="2:15">
      <c r="B4" s="13"/>
      <c r="C4" s="80">
        <v>43497</v>
      </c>
      <c r="D4" s="80">
        <v>43678</v>
      </c>
      <c r="E4" s="80">
        <v>43862</v>
      </c>
      <c r="F4" s="80">
        <v>44044</v>
      </c>
      <c r="G4" s="80">
        <v>44197</v>
      </c>
      <c r="H4" s="80">
        <v>44470</v>
      </c>
      <c r="I4" s="80">
        <v>44593</v>
      </c>
      <c r="J4" s="80">
        <v>44774</v>
      </c>
      <c r="K4" s="80">
        <v>44958</v>
      </c>
      <c r="L4" s="80">
        <v>45170</v>
      </c>
      <c r="M4" s="80">
        <v>45352</v>
      </c>
      <c r="N4" s="80">
        <v>45717</v>
      </c>
      <c r="O4" s="80">
        <v>45901</v>
      </c>
    </row>
    <row r="5" spans="2:15">
      <c r="B5" s="52" t="s">
        <v>7</v>
      </c>
      <c r="C5" s="77">
        <v>2.16</v>
      </c>
      <c r="D5" s="77">
        <v>2.66</v>
      </c>
      <c r="E5" s="77">
        <v>3</v>
      </c>
      <c r="F5" s="77">
        <v>2.33</v>
      </c>
      <c r="G5" s="77">
        <v>2.75</v>
      </c>
      <c r="H5" s="77">
        <v>3.36</v>
      </c>
      <c r="I5" s="77">
        <v>3.43</v>
      </c>
      <c r="J5" s="77">
        <v>2.78</v>
      </c>
      <c r="K5" s="77">
        <v>3.31</v>
      </c>
      <c r="L5" s="77">
        <v>2.91</v>
      </c>
      <c r="M5" s="77">
        <v>12.01</v>
      </c>
      <c r="N5" s="77">
        <v>10.62</v>
      </c>
      <c r="O5" s="77">
        <v>12.35</v>
      </c>
    </row>
    <row r="6" spans="2:15">
      <c r="B6" s="52" t="s">
        <v>126</v>
      </c>
      <c r="C6" s="77">
        <v>3.3</v>
      </c>
      <c r="D6" s="77">
        <v>3.29</v>
      </c>
      <c r="E6" s="77">
        <v>4.33</v>
      </c>
      <c r="F6" s="77">
        <v>4.46</v>
      </c>
      <c r="G6" s="77">
        <v>4.6100000000000003</v>
      </c>
      <c r="H6" s="77">
        <v>4.78</v>
      </c>
      <c r="I6" s="77">
        <v>5.39</v>
      </c>
      <c r="J6" s="77">
        <v>5.22</v>
      </c>
      <c r="K6" s="77">
        <v>8.5500000000000007</v>
      </c>
      <c r="L6" s="77">
        <v>14.44</v>
      </c>
      <c r="M6" s="77">
        <v>15.77</v>
      </c>
      <c r="N6" s="77">
        <v>18.07</v>
      </c>
      <c r="O6" s="77">
        <v>17.28</v>
      </c>
    </row>
    <row r="7" spans="2:15">
      <c r="B7" s="52" t="s">
        <v>116</v>
      </c>
      <c r="C7" s="77">
        <v>3.57</v>
      </c>
      <c r="D7" s="77">
        <v>3.25</v>
      </c>
      <c r="E7" s="77">
        <v>3.56</v>
      </c>
      <c r="F7" s="77">
        <v>3.92</v>
      </c>
      <c r="G7" s="77">
        <v>4.67</v>
      </c>
      <c r="H7" s="77">
        <v>5.9</v>
      </c>
      <c r="I7" s="77">
        <v>6.49</v>
      </c>
      <c r="J7" s="77">
        <v>8.7100000000000009</v>
      </c>
      <c r="K7" s="77">
        <v>8.9</v>
      </c>
      <c r="L7" s="77">
        <v>10.56</v>
      </c>
      <c r="M7" s="77">
        <v>11.19</v>
      </c>
      <c r="N7" s="77">
        <v>14.53</v>
      </c>
      <c r="O7" s="77">
        <v>22.6</v>
      </c>
    </row>
    <row r="8" spans="2:15">
      <c r="B8" s="52" t="s">
        <v>122</v>
      </c>
      <c r="C8" s="77">
        <v>5.98</v>
      </c>
      <c r="D8" s="77">
        <v>5.15</v>
      </c>
      <c r="E8" s="77">
        <v>4.97</v>
      </c>
      <c r="F8" s="77">
        <v>5.78</v>
      </c>
      <c r="G8" s="77">
        <v>8.02</v>
      </c>
      <c r="H8" s="77">
        <v>9.89</v>
      </c>
      <c r="I8" s="77">
        <v>10.5</v>
      </c>
      <c r="J8" s="77">
        <v>16.12</v>
      </c>
      <c r="K8" s="77">
        <v>17.23</v>
      </c>
      <c r="L8" s="77">
        <v>20.67</v>
      </c>
      <c r="M8" s="77">
        <v>38.07</v>
      </c>
      <c r="N8" s="77">
        <v>30.47</v>
      </c>
      <c r="O8" s="77">
        <v>32.17</v>
      </c>
    </row>
    <row r="9" spans="2:15">
      <c r="B9" s="52" t="s">
        <v>117</v>
      </c>
      <c r="C9" s="77">
        <v>12.37</v>
      </c>
      <c r="D9" s="77">
        <v>11.78</v>
      </c>
      <c r="E9" s="77">
        <v>13.34</v>
      </c>
      <c r="F9" s="77">
        <v>15.2</v>
      </c>
      <c r="G9" s="77">
        <v>18.510000000000002</v>
      </c>
      <c r="H9" s="77">
        <v>18.690000000000001</v>
      </c>
      <c r="I9" s="77">
        <v>21.63</v>
      </c>
      <c r="J9" s="77">
        <v>29.07</v>
      </c>
      <c r="K9" s="77">
        <v>23.23</v>
      </c>
      <c r="L9" s="77">
        <v>17.63</v>
      </c>
      <c r="M9" s="77">
        <v>10.33</v>
      </c>
      <c r="N9" s="77">
        <v>23.83</v>
      </c>
      <c r="O9" s="77">
        <v>30.38</v>
      </c>
    </row>
    <row r="10" spans="2:15">
      <c r="B10" s="52" t="s">
        <v>0</v>
      </c>
      <c r="C10" s="77">
        <v>7.24</v>
      </c>
      <c r="D10" s="77">
        <v>12.2</v>
      </c>
      <c r="E10" s="77">
        <v>11.97</v>
      </c>
      <c r="F10" s="77">
        <v>14.37</v>
      </c>
      <c r="G10" s="77">
        <v>16.68</v>
      </c>
      <c r="H10" s="77">
        <v>23.18</v>
      </c>
      <c r="I10" s="77">
        <v>28.08</v>
      </c>
      <c r="J10" s="77">
        <v>25.59</v>
      </c>
      <c r="K10" s="77">
        <v>26.51</v>
      </c>
      <c r="L10" s="77">
        <v>27.77</v>
      </c>
      <c r="M10" s="77">
        <v>32.39</v>
      </c>
      <c r="N10" s="77">
        <v>31.97</v>
      </c>
      <c r="O10" s="77">
        <v>26.32</v>
      </c>
    </row>
    <row r="11" spans="2:15">
      <c r="B11" s="52" t="s">
        <v>121</v>
      </c>
      <c r="C11" s="77">
        <v>18.43</v>
      </c>
      <c r="D11" s="77">
        <v>19.600000000000001</v>
      </c>
      <c r="E11" s="77">
        <v>20.85</v>
      </c>
      <c r="F11" s="77">
        <v>22.66</v>
      </c>
      <c r="G11" s="77">
        <v>23.22</v>
      </c>
      <c r="H11" s="77">
        <v>23.79</v>
      </c>
      <c r="I11" s="77">
        <v>23.87</v>
      </c>
      <c r="J11" s="77">
        <v>24.68</v>
      </c>
      <c r="K11" s="77">
        <v>23.58</v>
      </c>
      <c r="L11" s="77">
        <v>25.21</v>
      </c>
      <c r="M11" s="77">
        <v>26.82</v>
      </c>
      <c r="N11" s="77">
        <v>39.020000000000003</v>
      </c>
      <c r="O11" s="77">
        <v>39.58</v>
      </c>
    </row>
    <row r="12" spans="2:15">
      <c r="B12" s="52" t="s">
        <v>123</v>
      </c>
      <c r="C12" s="77">
        <v>22.72</v>
      </c>
      <c r="D12" s="77">
        <v>24.32</v>
      </c>
      <c r="E12" s="77">
        <v>26.7</v>
      </c>
      <c r="F12" s="77">
        <v>30.16</v>
      </c>
      <c r="G12" s="77">
        <v>34.43</v>
      </c>
      <c r="H12" s="77">
        <v>33.229999999999997</v>
      </c>
      <c r="I12" s="77">
        <v>34.43</v>
      </c>
      <c r="J12" s="77">
        <v>43.11</v>
      </c>
      <c r="K12" s="77">
        <v>45.6</v>
      </c>
      <c r="L12" s="77">
        <v>42.36</v>
      </c>
      <c r="M12" s="77">
        <v>44.76</v>
      </c>
      <c r="N12" s="77">
        <v>47.22</v>
      </c>
      <c r="O12" s="77">
        <v>49.73</v>
      </c>
    </row>
    <row r="13" spans="2:15">
      <c r="B13" s="52" t="s">
        <v>14</v>
      </c>
      <c r="C13" s="77">
        <v>14.29</v>
      </c>
      <c r="D13" s="77">
        <v>16.420000000000002</v>
      </c>
      <c r="E13" s="77">
        <v>22.94</v>
      </c>
      <c r="F13" s="77">
        <v>24.84</v>
      </c>
      <c r="G13" s="77">
        <v>29.62</v>
      </c>
      <c r="H13" s="77">
        <v>34.130000000000003</v>
      </c>
      <c r="I13" s="77">
        <v>34.14</v>
      </c>
      <c r="J13" s="77">
        <v>14.33</v>
      </c>
      <c r="K13" s="77">
        <v>10.28</v>
      </c>
      <c r="L13" s="77">
        <v>11.47</v>
      </c>
      <c r="M13" s="77">
        <v>25.68</v>
      </c>
      <c r="N13" s="77">
        <v>32.409999999999997</v>
      </c>
      <c r="O13" s="77">
        <v>23.96</v>
      </c>
    </row>
    <row r="14" spans="2:15">
      <c r="B14" s="52" t="s">
        <v>114</v>
      </c>
      <c r="C14" s="77">
        <v>23.27</v>
      </c>
      <c r="D14" s="77">
        <v>23.04</v>
      </c>
      <c r="E14" s="77">
        <v>24.3</v>
      </c>
      <c r="F14" s="77">
        <v>27.64</v>
      </c>
      <c r="G14" s="77">
        <v>30.22</v>
      </c>
      <c r="H14" s="77">
        <v>34.369999999999997</v>
      </c>
      <c r="I14" s="77">
        <v>33.840000000000003</v>
      </c>
      <c r="J14" s="77">
        <v>36.6</v>
      </c>
      <c r="K14" s="77">
        <v>34.450000000000003</v>
      </c>
      <c r="L14" s="77">
        <v>37.44</v>
      </c>
      <c r="M14" s="77">
        <v>37.03</v>
      </c>
      <c r="N14" s="77">
        <v>40.11</v>
      </c>
      <c r="O14" s="77">
        <v>41.88</v>
      </c>
    </row>
    <row r="15" spans="2:15">
      <c r="B15" s="90" t="s">
        <v>120</v>
      </c>
      <c r="C15" s="91">
        <v>28.5</v>
      </c>
      <c r="D15" s="91">
        <v>29.5</v>
      </c>
      <c r="E15" s="91">
        <v>35.78</v>
      </c>
      <c r="F15" s="91">
        <v>39.9</v>
      </c>
      <c r="G15" s="91">
        <v>43.24</v>
      </c>
      <c r="H15" s="91">
        <v>35.39</v>
      </c>
      <c r="I15" s="91">
        <v>35.58</v>
      </c>
      <c r="J15" s="91">
        <v>29.1</v>
      </c>
      <c r="K15" s="91">
        <v>41.49</v>
      </c>
      <c r="L15" s="91">
        <v>34.32</v>
      </c>
      <c r="M15" s="91">
        <v>42.79</v>
      </c>
      <c r="N15" s="91">
        <v>41.54</v>
      </c>
      <c r="O15" s="91">
        <v>40.76</v>
      </c>
    </row>
    <row r="16" spans="2:15">
      <c r="B16" s="52" t="s">
        <v>118</v>
      </c>
      <c r="C16" s="77">
        <v>19.989999999999998</v>
      </c>
      <c r="D16" s="77">
        <v>26.57</v>
      </c>
      <c r="E16" s="77">
        <v>33.25</v>
      </c>
      <c r="F16" s="77">
        <v>36.86</v>
      </c>
      <c r="G16" s="77">
        <v>39.61</v>
      </c>
      <c r="H16" s="77">
        <v>36.9</v>
      </c>
      <c r="I16" s="77">
        <v>37.06</v>
      </c>
      <c r="J16" s="77">
        <v>33.770000000000003</v>
      </c>
      <c r="K16" s="77">
        <v>33.369999999999997</v>
      </c>
      <c r="L16" s="77">
        <v>39.799999999999997</v>
      </c>
      <c r="M16" s="77">
        <v>36.56</v>
      </c>
      <c r="N16" s="77">
        <v>37.520000000000003</v>
      </c>
      <c r="O16" s="77">
        <v>37.49</v>
      </c>
    </row>
    <row r="17" spans="2:15">
      <c r="B17" s="52" t="s">
        <v>128</v>
      </c>
      <c r="C17" s="77">
        <v>28.64</v>
      </c>
      <c r="D17" s="77">
        <v>32.340000000000003</v>
      </c>
      <c r="E17" s="77">
        <v>33.15</v>
      </c>
      <c r="F17" s="77">
        <v>36.06</v>
      </c>
      <c r="G17" s="77">
        <v>37.36</v>
      </c>
      <c r="H17" s="77">
        <v>41.42</v>
      </c>
      <c r="I17" s="77">
        <v>43.83</v>
      </c>
      <c r="J17" s="77">
        <v>46.75</v>
      </c>
      <c r="K17" s="77">
        <v>48.05</v>
      </c>
      <c r="L17" s="77">
        <v>48</v>
      </c>
      <c r="M17" s="77">
        <v>50.23</v>
      </c>
      <c r="N17" s="77">
        <v>52.34</v>
      </c>
      <c r="O17" s="77">
        <v>55.88</v>
      </c>
    </row>
    <row r="18" spans="2:15">
      <c r="B18" s="52" t="s">
        <v>119</v>
      </c>
      <c r="C18" s="77">
        <v>24</v>
      </c>
      <c r="D18" s="77">
        <v>25.27</v>
      </c>
      <c r="E18" s="77">
        <v>31.81</v>
      </c>
      <c r="F18" s="77">
        <v>31.54</v>
      </c>
      <c r="G18" s="77">
        <v>37.340000000000003</v>
      </c>
      <c r="H18" s="77">
        <v>41.73</v>
      </c>
      <c r="I18" s="77">
        <v>39.99</v>
      </c>
      <c r="J18" s="77">
        <v>46.7</v>
      </c>
      <c r="K18" s="77">
        <v>43.68</v>
      </c>
      <c r="L18" s="77">
        <v>45.68</v>
      </c>
      <c r="M18" s="77">
        <v>45.14</v>
      </c>
      <c r="N18" s="77">
        <v>47.54</v>
      </c>
      <c r="O18" s="77">
        <v>47.2</v>
      </c>
    </row>
    <row r="19" spans="2:15">
      <c r="B19" s="52" t="s">
        <v>124</v>
      </c>
      <c r="C19" s="77">
        <v>35.32</v>
      </c>
      <c r="D19" s="77">
        <v>37.25</v>
      </c>
      <c r="E19" s="77">
        <v>38.159999999999997</v>
      </c>
      <c r="F19" s="77">
        <v>42.07</v>
      </c>
      <c r="G19" s="77">
        <v>44.59</v>
      </c>
      <c r="H19" s="77">
        <v>43.39</v>
      </c>
      <c r="I19" s="77">
        <v>46.01</v>
      </c>
      <c r="J19" s="77">
        <v>48.59</v>
      </c>
      <c r="K19" s="77">
        <v>48.75</v>
      </c>
      <c r="L19" s="77">
        <v>49.84</v>
      </c>
      <c r="M19" s="77">
        <v>47.95</v>
      </c>
      <c r="N19" s="77">
        <v>50.45</v>
      </c>
      <c r="O19" s="77">
        <v>54.63</v>
      </c>
    </row>
    <row r="20" spans="2:15">
      <c r="B20" s="52" t="s">
        <v>125</v>
      </c>
      <c r="C20" s="77">
        <v>24.91</v>
      </c>
      <c r="D20" s="77">
        <v>34.090000000000003</v>
      </c>
      <c r="E20" s="77">
        <v>37.29</v>
      </c>
      <c r="F20" s="77">
        <v>39.950000000000003</v>
      </c>
      <c r="G20" s="77">
        <v>43.54</v>
      </c>
      <c r="H20" s="77">
        <v>49.35</v>
      </c>
      <c r="I20" s="77">
        <v>53.15</v>
      </c>
      <c r="J20" s="77">
        <v>71.61</v>
      </c>
      <c r="K20" s="77">
        <v>74.23</v>
      </c>
      <c r="L20" s="77">
        <v>70.38</v>
      </c>
      <c r="M20" s="77">
        <v>75.680000000000007</v>
      </c>
      <c r="N20" s="77">
        <v>80.599999999999994</v>
      </c>
      <c r="O20" s="77">
        <v>85.71</v>
      </c>
    </row>
    <row r="21" spans="2:15">
      <c r="B21" s="52" t="s">
        <v>127</v>
      </c>
      <c r="C21" s="77">
        <v>41.22</v>
      </c>
      <c r="D21" s="77">
        <v>43.04</v>
      </c>
      <c r="E21" s="77">
        <v>45.88</v>
      </c>
      <c r="F21" s="77">
        <v>47.78</v>
      </c>
      <c r="G21" s="77">
        <v>51.69</v>
      </c>
      <c r="H21" s="77">
        <v>52.71</v>
      </c>
      <c r="I21" s="77">
        <v>55.15</v>
      </c>
      <c r="J21" s="77">
        <v>63.54</v>
      </c>
      <c r="K21" s="77">
        <v>66.78</v>
      </c>
      <c r="L21" s="77">
        <v>68.099999999999994</v>
      </c>
      <c r="M21" s="77">
        <v>72.06</v>
      </c>
      <c r="N21" s="77">
        <v>75.75</v>
      </c>
      <c r="O21" s="77">
        <v>74.099999999999994</v>
      </c>
    </row>
    <row r="22" spans="2:15" ht="12" thickBot="1">
      <c r="B22" s="53" t="s">
        <v>15</v>
      </c>
      <c r="C22" s="78">
        <v>53.28</v>
      </c>
      <c r="D22" s="78">
        <v>55.2</v>
      </c>
      <c r="E22" s="78">
        <v>50.77</v>
      </c>
      <c r="F22" s="78">
        <v>54.46</v>
      </c>
      <c r="G22" s="78">
        <v>56.32</v>
      </c>
      <c r="H22" s="78">
        <v>53.89</v>
      </c>
      <c r="I22" s="78">
        <v>55.93</v>
      </c>
      <c r="J22" s="78">
        <v>58.37</v>
      </c>
      <c r="K22" s="78">
        <v>62.75</v>
      </c>
      <c r="L22" s="78">
        <v>66.209999999999994</v>
      </c>
      <c r="M22" s="78">
        <v>63.18</v>
      </c>
      <c r="N22" s="78">
        <v>64.56</v>
      </c>
      <c r="O22" s="78">
        <v>65.37</v>
      </c>
    </row>
    <row r="23" spans="2:15" ht="12" thickTop="1">
      <c r="B23" s="52" t="s">
        <v>138</v>
      </c>
      <c r="O23" s="7" t="s">
        <v>168</v>
      </c>
    </row>
    <row r="24" spans="2:15">
      <c r="B24" s="1" t="s">
        <v>171</v>
      </c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Z3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1" customWidth="1"/>
    <col min="3" max="14" width="12.42578125" style="1" customWidth="1"/>
    <col min="15" max="16384" width="11.42578125" style="1"/>
  </cols>
  <sheetData>
    <row r="1" spans="2:26">
      <c r="B1" s="75" t="s">
        <v>31</v>
      </c>
    </row>
    <row r="2" spans="2:26" ht="12">
      <c r="B2" s="59" t="s">
        <v>152</v>
      </c>
    </row>
    <row r="3" spans="2:26">
      <c r="B3" s="55" t="s">
        <v>133</v>
      </c>
    </row>
    <row r="4" spans="2:26" ht="24" customHeight="1">
      <c r="B4" s="86"/>
      <c r="C4" s="100">
        <v>2017</v>
      </c>
      <c r="D4" s="101"/>
      <c r="E4" s="100">
        <v>2018</v>
      </c>
      <c r="F4" s="101"/>
      <c r="G4" s="100">
        <v>2019</v>
      </c>
      <c r="H4" s="101"/>
      <c r="I4" s="100">
        <v>2020</v>
      </c>
      <c r="J4" s="101"/>
      <c r="K4" s="100">
        <v>2021</v>
      </c>
      <c r="L4" s="101"/>
      <c r="M4" s="100" t="s">
        <v>159</v>
      </c>
      <c r="N4" s="101"/>
      <c r="O4" s="100" t="s">
        <v>163</v>
      </c>
      <c r="P4" s="101"/>
      <c r="Q4" s="100" t="s">
        <v>164</v>
      </c>
      <c r="R4" s="101"/>
      <c r="S4" s="100" t="s">
        <v>166</v>
      </c>
      <c r="T4" s="101"/>
      <c r="U4" s="100" t="s">
        <v>167</v>
      </c>
      <c r="V4" s="101"/>
      <c r="W4" s="100" t="s">
        <v>170</v>
      </c>
      <c r="X4" s="101"/>
      <c r="Y4" s="100" t="s">
        <v>174</v>
      </c>
      <c r="Z4" s="101"/>
    </row>
    <row r="5" spans="2:26" ht="44.25" customHeight="1">
      <c r="B5" s="82"/>
      <c r="C5" s="60" t="s">
        <v>132</v>
      </c>
      <c r="D5" s="82" t="s">
        <v>134</v>
      </c>
      <c r="E5" s="60" t="s">
        <v>132</v>
      </c>
      <c r="F5" s="82" t="s">
        <v>134</v>
      </c>
      <c r="G5" s="60" t="s">
        <v>132</v>
      </c>
      <c r="H5" s="82" t="s">
        <v>134</v>
      </c>
      <c r="I5" s="60" t="s">
        <v>132</v>
      </c>
      <c r="J5" s="96" t="s">
        <v>134</v>
      </c>
      <c r="K5" s="60" t="s">
        <v>132</v>
      </c>
      <c r="L5" s="96" t="s">
        <v>134</v>
      </c>
      <c r="M5" s="60" t="s">
        <v>132</v>
      </c>
      <c r="N5" s="96" t="s">
        <v>134</v>
      </c>
      <c r="O5" s="60" t="s">
        <v>132</v>
      </c>
      <c r="P5" s="96" t="s">
        <v>134</v>
      </c>
      <c r="Q5" s="60" t="s">
        <v>132</v>
      </c>
      <c r="R5" s="96" t="s">
        <v>134</v>
      </c>
      <c r="S5" s="60" t="s">
        <v>132</v>
      </c>
      <c r="T5" s="96" t="s">
        <v>134</v>
      </c>
      <c r="U5" s="60" t="s">
        <v>132</v>
      </c>
      <c r="V5" s="96" t="s">
        <v>134</v>
      </c>
      <c r="W5" s="60" t="s">
        <v>132</v>
      </c>
      <c r="X5" s="96" t="s">
        <v>134</v>
      </c>
      <c r="Y5" s="60" t="s">
        <v>132</v>
      </c>
      <c r="Z5" s="96" t="s">
        <v>134</v>
      </c>
    </row>
    <row r="6" spans="2:26">
      <c r="B6" s="87" t="s">
        <v>22</v>
      </c>
      <c r="C6" s="57">
        <v>4.4950000000000001</v>
      </c>
      <c r="D6" s="83">
        <v>5.6879999999999997</v>
      </c>
      <c r="E6" s="57">
        <v>5.21</v>
      </c>
      <c r="F6" s="83">
        <v>6.4</v>
      </c>
      <c r="G6" s="57">
        <v>5.8614379999999997</v>
      </c>
      <c r="H6" s="83">
        <v>7.1250689843797481</v>
      </c>
      <c r="I6" s="57">
        <v>6.3804540000000003</v>
      </c>
      <c r="J6" s="83">
        <v>7.6520000000000001</v>
      </c>
      <c r="K6" s="57">
        <v>7.01</v>
      </c>
      <c r="L6" s="83">
        <v>8.4</v>
      </c>
      <c r="M6" s="57">
        <v>7.4450000000000003</v>
      </c>
      <c r="N6" s="83">
        <v>8.8469999999999995</v>
      </c>
      <c r="O6" s="57">
        <v>7.8</v>
      </c>
      <c r="P6" s="83">
        <v>9.27</v>
      </c>
      <c r="Q6" s="57">
        <v>8.09</v>
      </c>
      <c r="R6" s="83">
        <v>9.49</v>
      </c>
      <c r="S6" s="57">
        <v>8.5</v>
      </c>
      <c r="T6" s="83">
        <v>10</v>
      </c>
      <c r="U6" s="57">
        <v>9.3328670000000002</v>
      </c>
      <c r="V6" s="83">
        <v>10.938000000000001</v>
      </c>
      <c r="W6" s="57">
        <v>9.6844739999999998</v>
      </c>
      <c r="X6" s="83">
        <v>11.35</v>
      </c>
      <c r="Y6" s="57">
        <v>10.394461</v>
      </c>
      <c r="Z6" s="83">
        <v>12.15</v>
      </c>
    </row>
    <row r="7" spans="2:26">
      <c r="B7" s="87" t="s">
        <v>114</v>
      </c>
      <c r="C7" s="57">
        <v>3.47</v>
      </c>
      <c r="D7" s="84">
        <v>9.4529999999999994</v>
      </c>
      <c r="E7" s="57">
        <v>3.84</v>
      </c>
      <c r="F7" s="84">
        <v>10.36</v>
      </c>
      <c r="G7" s="57">
        <v>4.6260000000000003</v>
      </c>
      <c r="H7" s="84">
        <v>12.306791880603368</v>
      </c>
      <c r="I7" s="57">
        <v>3.8819089999999998</v>
      </c>
      <c r="J7" s="84">
        <v>10.214</v>
      </c>
      <c r="K7" s="57"/>
      <c r="L7" s="84"/>
      <c r="M7" s="57">
        <v>4.7080000000000002</v>
      </c>
      <c r="N7" s="84">
        <v>12.308999999999999</v>
      </c>
      <c r="O7" s="57">
        <v>4.71</v>
      </c>
      <c r="P7" s="84">
        <v>12.31</v>
      </c>
      <c r="Q7" s="57">
        <v>5.3609999999999998</v>
      </c>
      <c r="R7" s="84">
        <v>13.77</v>
      </c>
      <c r="S7" s="57">
        <v>5.36</v>
      </c>
      <c r="T7" s="84">
        <v>13.77</v>
      </c>
      <c r="U7" s="57">
        <v>6.8233199999999998</v>
      </c>
      <c r="V7" s="84">
        <v>17.016999999999999</v>
      </c>
      <c r="W7" s="57">
        <v>7.5854480000000004</v>
      </c>
      <c r="X7" s="84">
        <v>18.920000000000002</v>
      </c>
      <c r="Y7" s="57">
        <v>7.8949389999999999</v>
      </c>
      <c r="Z7" s="84">
        <v>19.12</v>
      </c>
    </row>
    <row r="8" spans="2:26">
      <c r="B8" s="87" t="s">
        <v>115</v>
      </c>
      <c r="C8" s="57">
        <v>0.84899999999999998</v>
      </c>
      <c r="D8" s="84">
        <v>8.2360000000000007</v>
      </c>
      <c r="E8" s="57">
        <v>1.1000000000000001</v>
      </c>
      <c r="F8" s="84">
        <v>10.65</v>
      </c>
      <c r="G8" s="57">
        <v>1.194353</v>
      </c>
      <c r="H8" s="84">
        <v>11.622516105175066</v>
      </c>
      <c r="I8" s="57">
        <v>1.2303200000000001</v>
      </c>
      <c r="J8" s="84">
        <v>11.948</v>
      </c>
      <c r="K8" s="57">
        <v>1.27</v>
      </c>
      <c r="L8" s="84">
        <v>12.37</v>
      </c>
      <c r="M8" s="57">
        <v>1.333</v>
      </c>
      <c r="N8" s="84">
        <v>12.948</v>
      </c>
      <c r="O8" s="57">
        <v>1.33</v>
      </c>
      <c r="P8" s="84">
        <v>12.94</v>
      </c>
      <c r="Q8" s="57">
        <v>1.403</v>
      </c>
      <c r="R8" s="84">
        <v>13.66</v>
      </c>
      <c r="S8" s="57">
        <v>1.48</v>
      </c>
      <c r="T8" s="84">
        <v>14.36</v>
      </c>
      <c r="U8" s="57">
        <v>1.163584</v>
      </c>
      <c r="V8" s="84">
        <v>11.276999999999999</v>
      </c>
      <c r="W8" s="57">
        <v>1.2256339999999999</v>
      </c>
      <c r="X8" s="84">
        <v>11.59</v>
      </c>
      <c r="Y8" s="57">
        <v>1.234659</v>
      </c>
      <c r="Z8" s="84">
        <v>11.54</v>
      </c>
    </row>
    <row r="9" spans="2:26">
      <c r="B9" s="87" t="s">
        <v>136</v>
      </c>
      <c r="C9" s="57">
        <v>0.91700000000000004</v>
      </c>
      <c r="D9" s="84">
        <v>8.6649999999999991</v>
      </c>
      <c r="E9" s="57">
        <v>1</v>
      </c>
      <c r="F9" s="84">
        <v>9.42</v>
      </c>
      <c r="G9" s="57">
        <v>1.0936060000000001</v>
      </c>
      <c r="H9" s="84">
        <v>10.25012184606156</v>
      </c>
      <c r="I9" s="57">
        <v>1.2097549999999999</v>
      </c>
      <c r="J9" s="84">
        <v>11.307</v>
      </c>
      <c r="K9" s="57">
        <v>1.26</v>
      </c>
      <c r="L9" s="84">
        <v>11.82</v>
      </c>
      <c r="M9" s="57">
        <v>1.3069999999999999</v>
      </c>
      <c r="N9" s="84">
        <v>12.22</v>
      </c>
      <c r="O9" s="57">
        <v>1.38</v>
      </c>
      <c r="P9" s="84">
        <v>12.94</v>
      </c>
      <c r="Q9" s="57">
        <v>1.4219999999999999</v>
      </c>
      <c r="R9" s="84">
        <v>13.31</v>
      </c>
      <c r="S9" s="57">
        <v>1.56</v>
      </c>
      <c r="T9" s="84">
        <v>14.64</v>
      </c>
      <c r="U9" s="57">
        <v>1.612306</v>
      </c>
      <c r="V9" s="84">
        <v>15.061</v>
      </c>
      <c r="W9" s="57">
        <v>1.736896</v>
      </c>
      <c r="X9" s="84">
        <v>15.97</v>
      </c>
      <c r="Y9" s="57">
        <v>1.8126610000000001</v>
      </c>
      <c r="Z9" s="84">
        <v>16.64</v>
      </c>
    </row>
    <row r="10" spans="2:26">
      <c r="B10" s="87" t="s">
        <v>2</v>
      </c>
      <c r="C10" s="56">
        <v>1.2649999999999999</v>
      </c>
      <c r="D10" s="83">
        <v>22.959</v>
      </c>
      <c r="E10" s="56">
        <v>1.32</v>
      </c>
      <c r="F10" s="83">
        <v>23.93</v>
      </c>
      <c r="G10" s="56">
        <v>1.65</v>
      </c>
      <c r="H10" s="83">
        <v>29.882642712257319</v>
      </c>
      <c r="I10" s="56">
        <v>1.74</v>
      </c>
      <c r="J10" s="83">
        <v>31.463999999999999</v>
      </c>
      <c r="K10" s="56">
        <v>1.83</v>
      </c>
      <c r="L10" s="83">
        <v>33.090000000000003</v>
      </c>
      <c r="M10" s="56">
        <v>1.5</v>
      </c>
      <c r="N10" s="83">
        <v>27.068000000000001</v>
      </c>
      <c r="O10" s="56">
        <v>1.59</v>
      </c>
      <c r="P10" s="83">
        <v>28.69</v>
      </c>
      <c r="Q10" s="56">
        <v>1.7</v>
      </c>
      <c r="R10" s="83">
        <v>30.59</v>
      </c>
      <c r="S10" s="56">
        <v>1.75</v>
      </c>
      <c r="T10" s="83">
        <v>31.49</v>
      </c>
      <c r="U10" s="56">
        <v>1.8</v>
      </c>
      <c r="V10" s="83">
        <v>32.274999999999999</v>
      </c>
      <c r="W10" s="56">
        <v>1.87</v>
      </c>
      <c r="X10" s="83">
        <v>33.53</v>
      </c>
      <c r="Y10" s="56">
        <v>1.92</v>
      </c>
      <c r="Z10" s="83">
        <v>34.159999999999997</v>
      </c>
    </row>
    <row r="11" spans="2:26">
      <c r="B11" s="92" t="s">
        <v>158</v>
      </c>
      <c r="C11" s="93">
        <v>0.63400000000000001</v>
      </c>
      <c r="D11" s="94">
        <v>7.4980000000000002</v>
      </c>
      <c r="E11" s="93">
        <v>1.1000000000000001</v>
      </c>
      <c r="F11" s="94">
        <v>12.9</v>
      </c>
      <c r="G11" s="93">
        <v>1.2524999999999999</v>
      </c>
      <c r="H11" s="94">
        <v>14.599603683412985</v>
      </c>
      <c r="I11" s="93">
        <v>1.746</v>
      </c>
      <c r="J11" s="94">
        <v>20.2</v>
      </c>
      <c r="K11" s="93">
        <v>1.91</v>
      </c>
      <c r="L11" s="94">
        <v>22.1</v>
      </c>
      <c r="M11" s="93">
        <v>2.206</v>
      </c>
      <c r="N11" s="94">
        <v>25.337</v>
      </c>
      <c r="O11" s="93">
        <v>2.15</v>
      </c>
      <c r="P11" s="94">
        <v>24.75</v>
      </c>
      <c r="Q11" s="93">
        <v>3.0859999999999999</v>
      </c>
      <c r="R11" s="94">
        <v>35.14</v>
      </c>
      <c r="S11" s="93">
        <v>3.3134228130000003</v>
      </c>
      <c r="T11" s="94">
        <v>37.750999999999998</v>
      </c>
      <c r="U11" s="93">
        <v>4.611307</v>
      </c>
      <c r="V11" s="94">
        <v>51.72</v>
      </c>
      <c r="W11" s="93">
        <v>5.3539380000000003</v>
      </c>
      <c r="X11" s="94">
        <v>60.05</v>
      </c>
      <c r="Y11" s="93">
        <v>5.2693099999999999</v>
      </c>
      <c r="Z11" s="94">
        <v>58.45</v>
      </c>
    </row>
    <row r="12" spans="2:26">
      <c r="B12" s="87" t="s">
        <v>5</v>
      </c>
      <c r="C12" s="57">
        <v>18.010999999999999</v>
      </c>
      <c r="D12" s="84">
        <v>14.212</v>
      </c>
      <c r="E12" s="57">
        <v>21.67</v>
      </c>
      <c r="F12" s="84">
        <v>17.14</v>
      </c>
      <c r="G12" s="57">
        <v>27.386230999999999</v>
      </c>
      <c r="H12" s="84">
        <v>21.710980656413508</v>
      </c>
      <c r="I12" s="57">
        <v>31.444462000000001</v>
      </c>
      <c r="J12" s="84">
        <v>24.928000000000001</v>
      </c>
      <c r="K12" s="57">
        <v>34.090000000000003</v>
      </c>
      <c r="L12" s="84">
        <v>27.03</v>
      </c>
      <c r="M12" s="57">
        <v>36.457999999999998</v>
      </c>
      <c r="N12" s="84">
        <v>29.05</v>
      </c>
      <c r="O12" s="57">
        <v>38.299999999999997</v>
      </c>
      <c r="P12" s="84">
        <v>30.52</v>
      </c>
      <c r="Q12" s="57">
        <v>41.183999999999997</v>
      </c>
      <c r="R12" s="84">
        <v>32.96</v>
      </c>
      <c r="S12" s="57">
        <v>43.46</v>
      </c>
      <c r="T12" s="84">
        <v>34.79</v>
      </c>
      <c r="U12" s="57">
        <v>46.760409000000003</v>
      </c>
      <c r="V12" s="84">
        <v>37.603000000000002</v>
      </c>
      <c r="W12" s="57">
        <v>45.682509000000003</v>
      </c>
      <c r="X12" s="84">
        <v>36.74</v>
      </c>
      <c r="Y12" s="57">
        <v>47.63429</v>
      </c>
      <c r="Z12" s="84">
        <v>38.479999999999997</v>
      </c>
    </row>
    <row r="13" spans="2:26">
      <c r="B13" s="88" t="s">
        <v>113</v>
      </c>
      <c r="C13" s="56">
        <v>14.9</v>
      </c>
      <c r="D13" s="83">
        <v>22.196999999999999</v>
      </c>
      <c r="E13" s="56">
        <v>18.239999999999998</v>
      </c>
      <c r="F13" s="83">
        <v>27.11</v>
      </c>
      <c r="G13" s="56">
        <v>20.861999999999998</v>
      </c>
      <c r="H13" s="83">
        <v>30.926826375711574</v>
      </c>
      <c r="I13" s="56">
        <v>22.238</v>
      </c>
      <c r="J13" s="83">
        <v>32.875</v>
      </c>
      <c r="K13" s="56">
        <v>22.92</v>
      </c>
      <c r="L13" s="83">
        <v>33.880000000000003</v>
      </c>
      <c r="M13" s="56">
        <v>23.597999999999999</v>
      </c>
      <c r="N13" s="83">
        <v>34.593000000000004</v>
      </c>
      <c r="O13" s="56">
        <v>24.07</v>
      </c>
      <c r="P13" s="83">
        <v>35.28</v>
      </c>
      <c r="Q13" s="56">
        <v>23.884</v>
      </c>
      <c r="R13" s="83">
        <v>34.869999999999997</v>
      </c>
      <c r="S13" s="56">
        <v>23.82</v>
      </c>
      <c r="T13" s="83">
        <v>34.79</v>
      </c>
      <c r="U13" s="56">
        <v>24.431000000000001</v>
      </c>
      <c r="V13" s="83">
        <v>35.56</v>
      </c>
      <c r="W13" s="56">
        <v>25.277999999999999</v>
      </c>
      <c r="X13" s="83">
        <v>37.020000000000003</v>
      </c>
      <c r="Y13" s="56">
        <v>23.762</v>
      </c>
      <c r="Z13" s="83">
        <v>34.659999999999997</v>
      </c>
    </row>
    <row r="14" spans="2:26">
      <c r="B14" s="87" t="s">
        <v>1</v>
      </c>
      <c r="C14" s="57">
        <v>1.153</v>
      </c>
      <c r="D14" s="84">
        <v>20.001000000000001</v>
      </c>
      <c r="E14" s="57">
        <v>1.32</v>
      </c>
      <c r="F14" s="84">
        <v>22.78</v>
      </c>
      <c r="G14" s="57">
        <v>1.4591959999999999</v>
      </c>
      <c r="H14" s="84">
        <v>25.076404880563668</v>
      </c>
      <c r="I14" s="57">
        <v>1.636598</v>
      </c>
      <c r="J14" s="84">
        <v>28.071999999999999</v>
      </c>
      <c r="K14" s="57">
        <v>1.64</v>
      </c>
      <c r="L14" s="84">
        <v>28.07</v>
      </c>
      <c r="M14" s="57">
        <v>1.8</v>
      </c>
      <c r="N14" s="84">
        <v>30.748000000000001</v>
      </c>
      <c r="O14" s="57">
        <v>1.91</v>
      </c>
      <c r="P14" s="84">
        <v>32.57</v>
      </c>
      <c r="Q14" s="57">
        <v>1.9950000000000001</v>
      </c>
      <c r="R14" s="84">
        <v>33.78</v>
      </c>
      <c r="S14" s="57">
        <v>2.1</v>
      </c>
      <c r="T14" s="84">
        <v>35.590000000000003</v>
      </c>
      <c r="U14" s="57">
        <v>2.3891960000000001</v>
      </c>
      <c r="V14" s="84">
        <v>40.167999999999999</v>
      </c>
      <c r="W14" s="57">
        <v>2.846787</v>
      </c>
      <c r="X14" s="84">
        <v>47.86</v>
      </c>
      <c r="Y14" s="57">
        <v>2.9229379999999998</v>
      </c>
      <c r="Z14" s="84">
        <v>48.9</v>
      </c>
    </row>
    <row r="15" spans="2:26">
      <c r="B15" s="88" t="s">
        <v>10</v>
      </c>
      <c r="C15" s="56">
        <v>7.9109999999999996</v>
      </c>
      <c r="D15" s="83">
        <v>11.977</v>
      </c>
      <c r="E15" s="56">
        <v>8.06</v>
      </c>
      <c r="F15" s="83">
        <v>12.13</v>
      </c>
      <c r="G15" s="56">
        <v>9.4582909999999991</v>
      </c>
      <c r="H15" s="83">
        <v>14.152126943276524</v>
      </c>
      <c r="I15" s="56">
        <v>10.872223</v>
      </c>
      <c r="J15" s="83">
        <v>16.18</v>
      </c>
      <c r="K15" s="56">
        <v>11.18</v>
      </c>
      <c r="L15" s="83">
        <v>16.63</v>
      </c>
      <c r="M15" s="56">
        <v>12.215</v>
      </c>
      <c r="N15" s="83">
        <v>18.088999999999999</v>
      </c>
      <c r="O15" s="56">
        <v>24.3</v>
      </c>
      <c r="P15" s="83">
        <v>36.07</v>
      </c>
      <c r="Q15" s="56">
        <v>25.152000000000001</v>
      </c>
      <c r="R15" s="83">
        <v>37.1</v>
      </c>
      <c r="S15" s="56">
        <v>25.81</v>
      </c>
      <c r="T15" s="83">
        <v>38.07</v>
      </c>
      <c r="U15" s="56">
        <v>26.939114</v>
      </c>
      <c r="V15" s="83">
        <v>39.412999999999997</v>
      </c>
      <c r="W15" s="56">
        <v>27.36223</v>
      </c>
      <c r="X15" s="83">
        <v>39.950000000000003</v>
      </c>
      <c r="Y15" s="56">
        <v>27.546769000000001</v>
      </c>
      <c r="Z15" s="83">
        <v>39.79</v>
      </c>
    </row>
    <row r="16" spans="2:26">
      <c r="B16" s="92" t="s">
        <v>135</v>
      </c>
      <c r="C16" s="95">
        <v>219.14099999999999</v>
      </c>
      <c r="D16" s="94">
        <v>16.306999999999999</v>
      </c>
      <c r="E16" s="95">
        <v>271.7</v>
      </c>
      <c r="F16" s="94">
        <v>20.100000000000001</v>
      </c>
      <c r="G16" s="95">
        <v>328.120859</v>
      </c>
      <c r="H16" s="94">
        <v>24.174114094564949</v>
      </c>
      <c r="I16" s="95">
        <v>367.68066199999998</v>
      </c>
      <c r="J16" s="94">
        <v>26.86</v>
      </c>
      <c r="K16" s="95">
        <v>385.11</v>
      </c>
      <c r="L16" s="94">
        <v>28.13</v>
      </c>
      <c r="M16" s="95">
        <v>425.15600000000001</v>
      </c>
      <c r="N16" s="94">
        <v>33.168999999999997</v>
      </c>
      <c r="O16" s="95">
        <v>465.98</v>
      </c>
      <c r="P16" s="94">
        <v>33.94</v>
      </c>
      <c r="Q16" s="95">
        <v>497.78</v>
      </c>
      <c r="R16" s="94">
        <v>36.090000000000003</v>
      </c>
      <c r="S16" s="95">
        <v>529.24838880000004</v>
      </c>
      <c r="T16" s="94">
        <v>38.372</v>
      </c>
      <c r="U16" s="95">
        <v>579.36235179999994</v>
      </c>
      <c r="V16" s="94">
        <v>41.774000000000001</v>
      </c>
      <c r="W16" s="95">
        <v>605.46014500000001</v>
      </c>
      <c r="X16" s="94">
        <v>43.58</v>
      </c>
      <c r="Y16" s="95">
        <v>642.35152900000003</v>
      </c>
      <c r="Z16" s="94">
        <v>46.01</v>
      </c>
    </row>
    <row r="17" spans="2:26">
      <c r="B17" s="87" t="s">
        <v>18</v>
      </c>
      <c r="C17" s="57">
        <v>5.8529999999999998</v>
      </c>
      <c r="D17" s="84">
        <v>11.377000000000001</v>
      </c>
      <c r="E17" s="57">
        <v>7.85</v>
      </c>
      <c r="F17" s="84">
        <v>15.19</v>
      </c>
      <c r="G17" s="57">
        <v>9.6360949999999992</v>
      </c>
      <c r="H17" s="84">
        <v>18.59029787398233</v>
      </c>
      <c r="I17" s="57">
        <v>11.485787999999999</v>
      </c>
      <c r="J17" s="84">
        <v>22.148</v>
      </c>
      <c r="K17" s="57">
        <v>12.75</v>
      </c>
      <c r="L17" s="84">
        <v>24.58</v>
      </c>
      <c r="M17" s="57">
        <v>14.468</v>
      </c>
      <c r="N17" s="84">
        <v>27.847999999999999</v>
      </c>
      <c r="O17" s="57">
        <v>16.489999999999998</v>
      </c>
      <c r="P17" s="84">
        <v>31.87</v>
      </c>
      <c r="Q17" s="57">
        <v>18.309999999999999</v>
      </c>
      <c r="R17" s="84">
        <v>35.340000000000003</v>
      </c>
      <c r="S17" s="57">
        <v>21</v>
      </c>
      <c r="T17" s="84">
        <v>40.68</v>
      </c>
      <c r="U17" s="57">
        <v>24.462064999999999</v>
      </c>
      <c r="V17" s="84">
        <v>47.325000000000003</v>
      </c>
      <c r="W17" s="57">
        <v>27.643557999999999</v>
      </c>
      <c r="X17" s="84">
        <v>53.46</v>
      </c>
      <c r="Y17" s="57">
        <v>30.262564000000001</v>
      </c>
      <c r="Z17" s="84">
        <v>58.64</v>
      </c>
    </row>
    <row r="18" spans="2:26">
      <c r="B18" s="88" t="s">
        <v>4</v>
      </c>
      <c r="C18" s="56">
        <v>16.297999999999998</v>
      </c>
      <c r="D18" s="83">
        <v>26.92</v>
      </c>
      <c r="E18" s="56">
        <v>21.05</v>
      </c>
      <c r="F18" s="83">
        <v>34.83</v>
      </c>
      <c r="G18" s="56">
        <v>24.254348</v>
      </c>
      <c r="H18" s="83">
        <v>40.172700049026759</v>
      </c>
      <c r="I18" s="56">
        <v>26.345400999999999</v>
      </c>
      <c r="J18" s="83">
        <v>43.87</v>
      </c>
      <c r="K18" s="56">
        <v>27.49</v>
      </c>
      <c r="L18" s="83">
        <v>45.78</v>
      </c>
      <c r="M18" s="56">
        <v>28.082000000000001</v>
      </c>
      <c r="N18" s="83">
        <v>47.508000000000003</v>
      </c>
      <c r="O18" s="56">
        <v>28.82</v>
      </c>
      <c r="P18" s="83">
        <v>48.74</v>
      </c>
      <c r="Q18" s="56">
        <v>28.821999999999999</v>
      </c>
      <c r="R18" s="83">
        <v>48.9</v>
      </c>
      <c r="S18" s="56">
        <v>29.4</v>
      </c>
      <c r="T18" s="83">
        <v>49.82</v>
      </c>
      <c r="U18" s="56">
        <v>30.024705999999998</v>
      </c>
      <c r="V18" s="83">
        <v>50.895000000000003</v>
      </c>
      <c r="W18" s="56">
        <v>30.096399999999999</v>
      </c>
      <c r="X18" s="83">
        <v>51.02</v>
      </c>
      <c r="Y18" s="56">
        <v>30.486442</v>
      </c>
      <c r="Z18" s="83">
        <v>51.71</v>
      </c>
    </row>
    <row r="19" spans="2:26">
      <c r="B19" s="87" t="s">
        <v>15</v>
      </c>
      <c r="C19" s="57">
        <v>2.1840000000000002</v>
      </c>
      <c r="D19" s="84">
        <v>19.248999999999999</v>
      </c>
      <c r="E19" s="57">
        <v>2.4700000000000002</v>
      </c>
      <c r="F19" s="84">
        <v>21.63</v>
      </c>
      <c r="G19" s="57">
        <v>3.1035219999999999</v>
      </c>
      <c r="H19" s="84">
        <v>27.024747474747475</v>
      </c>
      <c r="I19" s="57">
        <v>4.0896239999999997</v>
      </c>
      <c r="J19" s="84">
        <v>35.454000000000001</v>
      </c>
      <c r="K19" s="57">
        <v>4.93</v>
      </c>
      <c r="L19" s="84">
        <v>42.7</v>
      </c>
      <c r="M19" s="57">
        <v>5.4569999999999999</v>
      </c>
      <c r="N19" s="84">
        <v>47.085000000000001</v>
      </c>
      <c r="O19" s="57">
        <v>5.46</v>
      </c>
      <c r="P19" s="84">
        <v>47.07</v>
      </c>
      <c r="Q19" s="57">
        <v>6.2919999999999998</v>
      </c>
      <c r="R19" s="84">
        <v>53.81</v>
      </c>
      <c r="S19" s="57">
        <v>6.29</v>
      </c>
      <c r="T19" s="84">
        <v>53.87</v>
      </c>
      <c r="U19" s="57">
        <v>7.2387199999999998</v>
      </c>
      <c r="V19" s="84">
        <v>61.554000000000002</v>
      </c>
      <c r="W19" s="57"/>
      <c r="X19" s="84"/>
      <c r="Y19" s="57">
        <v>8.5367200000000008</v>
      </c>
      <c r="Z19" s="84">
        <v>72.08</v>
      </c>
    </row>
    <row r="20" spans="2:26">
      <c r="B20" s="88" t="s">
        <v>11</v>
      </c>
      <c r="C20" s="56">
        <v>88.977999999999994</v>
      </c>
      <c r="D20" s="83">
        <v>27.318999999999999</v>
      </c>
      <c r="E20" s="56">
        <v>112.82</v>
      </c>
      <c r="F20" s="83">
        <v>34.39</v>
      </c>
      <c r="G20" s="56">
        <v>137</v>
      </c>
      <c r="H20" s="83">
        <v>41.639312373866318</v>
      </c>
      <c r="I20" s="56"/>
      <c r="J20" s="83">
        <v>45.433999999999997</v>
      </c>
      <c r="K20" s="56">
        <v>158.97999999999999</v>
      </c>
      <c r="L20" s="83">
        <v>48.15</v>
      </c>
      <c r="M20" s="56">
        <v>169.4</v>
      </c>
      <c r="N20" s="83">
        <v>51.24</v>
      </c>
      <c r="O20" s="56">
        <v>175</v>
      </c>
      <c r="P20" s="83">
        <v>52.68</v>
      </c>
      <c r="Q20" s="56">
        <v>187.364</v>
      </c>
      <c r="R20" s="83">
        <v>56.19</v>
      </c>
      <c r="S20" s="56">
        <v>201.89</v>
      </c>
      <c r="T20" s="83">
        <v>60.52</v>
      </c>
      <c r="U20" s="56">
        <v>216.41200000000001</v>
      </c>
      <c r="V20" s="83">
        <v>64.561000000000007</v>
      </c>
      <c r="W20" s="56">
        <v>233.39599999999999</v>
      </c>
      <c r="X20" s="83">
        <v>69.23</v>
      </c>
      <c r="Y20" s="56">
        <v>246.91200000000001</v>
      </c>
      <c r="Z20" s="83">
        <v>72.58</v>
      </c>
    </row>
    <row r="21" spans="2:26">
      <c r="B21" s="87" t="s">
        <v>16</v>
      </c>
      <c r="C21" s="57">
        <v>0.82899999999999996</v>
      </c>
      <c r="D21" s="84">
        <v>17.257999999999999</v>
      </c>
      <c r="E21" s="57">
        <v>1.01</v>
      </c>
      <c r="F21" s="84">
        <v>20.83</v>
      </c>
      <c r="G21" s="57">
        <v>1.2065129999999999</v>
      </c>
      <c r="H21" s="84">
        <v>24.486787627861666</v>
      </c>
      <c r="I21" s="57">
        <v>1.5747880000000001</v>
      </c>
      <c r="J21" s="84">
        <v>31.62</v>
      </c>
      <c r="K21" s="57">
        <v>1.79</v>
      </c>
      <c r="L21" s="84">
        <v>35.99</v>
      </c>
      <c r="M21" s="57">
        <v>2.1760000000000002</v>
      </c>
      <c r="N21" s="84">
        <v>43.359000000000002</v>
      </c>
      <c r="O21" s="57">
        <v>2.66</v>
      </c>
      <c r="P21" s="84">
        <v>52.95</v>
      </c>
      <c r="Q21" s="57">
        <v>2.8519999999999999</v>
      </c>
      <c r="R21" s="84">
        <v>55.77</v>
      </c>
      <c r="S21" s="57">
        <v>3.25</v>
      </c>
      <c r="T21" s="84">
        <v>63.53</v>
      </c>
      <c r="U21" s="57">
        <v>3.5933069999999998</v>
      </c>
      <c r="V21" s="84">
        <v>67.849000000000004</v>
      </c>
      <c r="W21" s="57">
        <v>3.7850670000000002</v>
      </c>
      <c r="X21" s="84">
        <v>71.47</v>
      </c>
      <c r="Y21" s="57">
        <v>3.9847130000000002</v>
      </c>
      <c r="Z21" s="84">
        <v>74</v>
      </c>
    </row>
    <row r="22" spans="2:26">
      <c r="B22" s="87" t="s">
        <v>3</v>
      </c>
      <c r="C22" s="57">
        <v>17.600000000000001</v>
      </c>
      <c r="D22" s="84">
        <v>21.286999999999999</v>
      </c>
      <c r="E22" s="57">
        <v>23.1</v>
      </c>
      <c r="F22" s="84">
        <v>27.86</v>
      </c>
      <c r="G22" s="57">
        <v>29.7</v>
      </c>
      <c r="H22" s="84">
        <v>35.746954889027968</v>
      </c>
      <c r="I22" s="57">
        <v>36.299999999999997</v>
      </c>
      <c r="J22" s="84">
        <v>43.652000000000001</v>
      </c>
      <c r="K22" s="57">
        <v>40.6</v>
      </c>
      <c r="L22" s="84">
        <v>48.82</v>
      </c>
      <c r="M22" s="57">
        <v>45.6</v>
      </c>
      <c r="N22" s="84">
        <v>54.81</v>
      </c>
      <c r="O22" s="57">
        <v>53.7</v>
      </c>
      <c r="P22" s="84">
        <v>64.55</v>
      </c>
      <c r="Q22" s="57">
        <v>58.34</v>
      </c>
      <c r="R22" s="84">
        <v>69.62</v>
      </c>
      <c r="S22" s="57">
        <v>58.61</v>
      </c>
      <c r="T22" s="84">
        <v>69.94</v>
      </c>
      <c r="U22" s="57">
        <v>62.832999999999998</v>
      </c>
      <c r="V22" s="84">
        <v>74.344999999999999</v>
      </c>
      <c r="W22" s="57">
        <v>80.867000000000004</v>
      </c>
      <c r="X22" s="84">
        <v>95.68</v>
      </c>
      <c r="Y22" s="57">
        <v>73.69</v>
      </c>
      <c r="Z22" s="84">
        <v>88.23</v>
      </c>
    </row>
    <row r="23" spans="2:26">
      <c r="B23" s="87" t="s">
        <v>6</v>
      </c>
      <c r="C23" s="57">
        <v>1.58</v>
      </c>
      <c r="D23" s="84">
        <v>29.936</v>
      </c>
      <c r="E23" s="57">
        <v>1.73</v>
      </c>
      <c r="F23" s="84">
        <v>32.54</v>
      </c>
      <c r="G23" s="57">
        <v>1.9646459999999999</v>
      </c>
      <c r="H23" s="84">
        <v>36.736088257292451</v>
      </c>
      <c r="I23" s="57">
        <v>2.3045770000000001</v>
      </c>
      <c r="J23" s="84">
        <v>42.844000000000001</v>
      </c>
      <c r="K23" s="57">
        <v>2.61</v>
      </c>
      <c r="L23" s="84">
        <v>48.43</v>
      </c>
      <c r="M23" s="57">
        <v>3.26</v>
      </c>
      <c r="N23" s="84">
        <v>60.280999999999999</v>
      </c>
      <c r="O23" s="57">
        <v>3.49</v>
      </c>
      <c r="P23" s="84">
        <v>64.569999999999993</v>
      </c>
      <c r="Q23" s="57">
        <v>3.9209999999999998</v>
      </c>
      <c r="R23" s="84">
        <v>71.849999999999994</v>
      </c>
      <c r="S23" s="57">
        <v>4.1399999999999997</v>
      </c>
      <c r="T23" s="84">
        <v>75.77</v>
      </c>
      <c r="U23" s="57">
        <v>4.1288359999999997</v>
      </c>
      <c r="V23" s="84">
        <v>74.501000000000005</v>
      </c>
      <c r="W23" s="57">
        <v>4.3046009999999999</v>
      </c>
      <c r="X23" s="84">
        <v>77.98</v>
      </c>
      <c r="Y23" s="57">
        <v>4.3619279999999998</v>
      </c>
      <c r="Z23" s="84">
        <v>78.28</v>
      </c>
    </row>
    <row r="24" spans="2:26">
      <c r="B24" s="87" t="s">
        <v>14</v>
      </c>
      <c r="C24" s="56">
        <v>4.0910000000000002</v>
      </c>
      <c r="D24" s="83">
        <v>23.885999999999999</v>
      </c>
      <c r="E24" s="56">
        <v>5.46</v>
      </c>
      <c r="F24" s="83">
        <v>31.66</v>
      </c>
      <c r="G24" s="56">
        <v>7.0667840000000002</v>
      </c>
      <c r="H24" s="83">
        <v>40.742484865955603</v>
      </c>
      <c r="I24" s="56">
        <v>7.9039999999999999</v>
      </c>
      <c r="J24" s="83">
        <v>45.319000000000003</v>
      </c>
      <c r="K24" s="56">
        <v>8.7799999999999994</v>
      </c>
      <c r="L24" s="83">
        <v>50.32</v>
      </c>
      <c r="M24" s="56">
        <v>9.08</v>
      </c>
      <c r="N24" s="83">
        <v>51.787999999999997</v>
      </c>
      <c r="O24" s="56">
        <v>12.724</v>
      </c>
      <c r="P24" s="83">
        <v>72.569999999999993</v>
      </c>
      <c r="Q24" s="56">
        <v>13.852</v>
      </c>
      <c r="R24" s="83">
        <v>78.260000000000005</v>
      </c>
      <c r="S24" s="56">
        <v>15.173999999999999</v>
      </c>
      <c r="T24" s="83">
        <v>85.72</v>
      </c>
      <c r="U24" s="56">
        <v>16.533999999999999</v>
      </c>
      <c r="V24" s="83">
        <v>92.49</v>
      </c>
      <c r="W24" s="56">
        <v>17.777999999999999</v>
      </c>
      <c r="X24" s="83">
        <v>99.45</v>
      </c>
      <c r="Y24" s="56">
        <v>18.47</v>
      </c>
      <c r="Z24" s="83">
        <v>102.65</v>
      </c>
    </row>
    <row r="25" spans="2:26">
      <c r="B25" s="87" t="s">
        <v>0</v>
      </c>
      <c r="C25" s="57">
        <v>1.8360000000000001</v>
      </c>
      <c r="D25" s="84">
        <v>20.873000000000001</v>
      </c>
      <c r="E25" s="57">
        <v>3.32</v>
      </c>
      <c r="F25" s="84">
        <v>37.56</v>
      </c>
      <c r="G25" s="57">
        <v>4.9943910000000002</v>
      </c>
      <c r="H25" s="84">
        <v>56.271023930776508</v>
      </c>
      <c r="I25" s="57">
        <v>6.2430240000000001</v>
      </c>
      <c r="J25" s="84">
        <v>69.995999999999995</v>
      </c>
      <c r="K25" s="57">
        <v>7.36</v>
      </c>
      <c r="L25" s="84">
        <v>82.5</v>
      </c>
      <c r="M25" s="57">
        <v>8.4420000000000002</v>
      </c>
      <c r="N25" s="84">
        <v>94.265000000000001</v>
      </c>
      <c r="O25" s="57"/>
      <c r="P25" s="84"/>
      <c r="Q25" s="57">
        <v>11.593</v>
      </c>
      <c r="R25" s="84">
        <v>128.05000000000001</v>
      </c>
      <c r="S25" s="57">
        <v>16.22</v>
      </c>
      <c r="T25" s="84">
        <v>179.2</v>
      </c>
      <c r="U25" s="57">
        <v>19.10699121</v>
      </c>
      <c r="V25" s="84">
        <v>209.208</v>
      </c>
      <c r="W25" s="57">
        <v>21.257218000000002</v>
      </c>
      <c r="X25" s="84">
        <v>232.81</v>
      </c>
      <c r="Y25" s="57">
        <v>23.803156000000001</v>
      </c>
      <c r="Z25" s="84">
        <v>259.35000000000002</v>
      </c>
    </row>
    <row r="26" spans="2:26" ht="12" thickBot="1">
      <c r="B26" s="89" t="s">
        <v>12</v>
      </c>
      <c r="C26" s="61">
        <v>3.2000000000000001E-2</v>
      </c>
      <c r="D26" s="85">
        <v>9.4459999999999997</v>
      </c>
      <c r="E26" s="61">
        <v>0.05</v>
      </c>
      <c r="F26" s="85">
        <v>13.23</v>
      </c>
      <c r="G26" s="61">
        <v>5.4419000000000002E-2</v>
      </c>
      <c r="H26" s="85">
        <v>15.091236827509706</v>
      </c>
      <c r="I26" s="61">
        <v>0.112188</v>
      </c>
      <c r="J26" s="85">
        <v>30.77</v>
      </c>
      <c r="K26" s="61">
        <v>0.3</v>
      </c>
      <c r="L26" s="85">
        <v>82.25</v>
      </c>
      <c r="M26" s="61">
        <v>1.179</v>
      </c>
      <c r="N26" s="85">
        <v>316.56099999999998</v>
      </c>
      <c r="O26" s="61">
        <v>0.78</v>
      </c>
      <c r="P26" s="85">
        <v>208.18</v>
      </c>
      <c r="Q26" s="61">
        <v>0.72399999999999998</v>
      </c>
      <c r="R26" s="85">
        <v>190.45</v>
      </c>
      <c r="S26" s="61">
        <v>0.78</v>
      </c>
      <c r="T26" s="85">
        <v>202.89</v>
      </c>
      <c r="U26" s="61">
        <v>0.43323699999999998</v>
      </c>
      <c r="V26" s="85">
        <v>114.16</v>
      </c>
      <c r="W26" s="61">
        <v>0.411993</v>
      </c>
      <c r="X26" s="85">
        <v>108.56</v>
      </c>
      <c r="Y26" s="61">
        <v>0.38825999999999999</v>
      </c>
      <c r="Z26" s="85">
        <v>100.43</v>
      </c>
    </row>
    <row r="27" spans="2:26" ht="12" thickTop="1">
      <c r="B27" s="1" t="s">
        <v>160</v>
      </c>
      <c r="L27" s="7"/>
      <c r="P27" s="7"/>
      <c r="V27" s="7"/>
      <c r="X27" s="7"/>
      <c r="Z27" s="7" t="s">
        <v>168</v>
      </c>
    </row>
    <row r="28" spans="2:26">
      <c r="B28" s="55" t="s">
        <v>157</v>
      </c>
    </row>
    <row r="29" spans="2:26">
      <c r="B29" s="58" t="s">
        <v>153</v>
      </c>
    </row>
    <row r="30" spans="2:26">
      <c r="B30" s="1" t="s">
        <v>175</v>
      </c>
    </row>
  </sheetData>
  <sortState xmlns:xlrd2="http://schemas.microsoft.com/office/spreadsheetml/2017/richdata2" ref="B6:T26">
    <sortCondition ref="T6:T26"/>
  </sortState>
  <mergeCells count="12">
    <mergeCell ref="Y4:Z4"/>
    <mergeCell ref="M4:N4"/>
    <mergeCell ref="C4:D4"/>
    <mergeCell ref="E4:F4"/>
    <mergeCell ref="G4:H4"/>
    <mergeCell ref="I4:J4"/>
    <mergeCell ref="K4:L4"/>
    <mergeCell ref="W4:X4"/>
    <mergeCell ref="U4:V4"/>
    <mergeCell ref="S4:T4"/>
    <mergeCell ref="Q4:R4"/>
    <mergeCell ref="O4:P4"/>
  </mergeCells>
  <hyperlinks>
    <hyperlink ref="B1" location="Titres!A1" display="Titres" xr:uid="{00000000-0004-0000-0300-000000000000}"/>
  </hyperlinks>
  <pageMargins left="0.11811023622047245" right="0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16.28515625" style="64" customWidth="1"/>
    <col min="3" max="17" width="8.85546875" style="64" customWidth="1"/>
    <col min="18" max="16384" width="11.42578125" style="64"/>
  </cols>
  <sheetData>
    <row r="1" spans="1:17" ht="11.25">
      <c r="B1" s="14" t="s">
        <v>31</v>
      </c>
    </row>
    <row r="2" spans="1:17" ht="12">
      <c r="B2" s="97" t="s">
        <v>141</v>
      </c>
    </row>
    <row r="3" spans="1:17" ht="11.25">
      <c r="B3" s="64" t="s">
        <v>142</v>
      </c>
    </row>
    <row r="4" spans="1:17" s="68" customFormat="1" ht="11.25">
      <c r="A4" s="1"/>
      <c r="B4" s="66"/>
      <c r="C4" s="67" t="s">
        <v>143</v>
      </c>
      <c r="D4" s="67" t="s">
        <v>144</v>
      </c>
      <c r="E4" s="67" t="s">
        <v>145</v>
      </c>
      <c r="F4" s="67" t="s">
        <v>146</v>
      </c>
      <c r="G4" s="67">
        <v>2014</v>
      </c>
      <c r="H4" s="67">
        <v>2015</v>
      </c>
      <c r="I4" s="67">
        <v>2016</v>
      </c>
      <c r="J4" s="67">
        <v>2017</v>
      </c>
      <c r="K4" s="67">
        <v>2018</v>
      </c>
      <c r="L4" s="67">
        <v>2019</v>
      </c>
      <c r="M4" s="67">
        <v>2020</v>
      </c>
      <c r="N4" s="67">
        <v>2021</v>
      </c>
      <c r="O4" s="67">
        <v>2022</v>
      </c>
      <c r="P4" s="67">
        <v>2023</v>
      </c>
      <c r="Q4" s="67">
        <v>2024</v>
      </c>
    </row>
    <row r="5" spans="1:17" ht="11.25">
      <c r="B5" s="64" t="s">
        <v>0</v>
      </c>
      <c r="C5" s="69">
        <v>690.14960893913531</v>
      </c>
      <c r="D5" s="69">
        <v>1068.4439268925048</v>
      </c>
      <c r="E5" s="69">
        <v>1613.4062302083123</v>
      </c>
      <c r="F5" s="69">
        <v>1857.4680155470226</v>
      </c>
      <c r="G5" s="69">
        <v>2345.3270610304553</v>
      </c>
      <c r="H5" s="69">
        <v>3081.9076309379743</v>
      </c>
      <c r="I5" s="69">
        <v>4449.980244184625</v>
      </c>
      <c r="J5" s="69">
        <v>7431.7146356162602</v>
      </c>
      <c r="K5" s="69">
        <v>16705.010937703784</v>
      </c>
      <c r="L5" s="69">
        <v>26298.322507409979</v>
      </c>
      <c r="M5" s="69">
        <v>33802.691170348677</v>
      </c>
      <c r="N5" s="69">
        <v>39775.242784087219</v>
      </c>
      <c r="O5" s="69">
        <v>39544.447259748034</v>
      </c>
      <c r="P5" s="69">
        <v>42281.001441014501</v>
      </c>
      <c r="Q5" s="69">
        <v>47129.470864572155</v>
      </c>
    </row>
    <row r="6" spans="1:17" ht="11.25">
      <c r="B6" s="64" t="s">
        <v>15</v>
      </c>
      <c r="C6" s="69">
        <v>401.81409242238095</v>
      </c>
      <c r="D6" s="69">
        <v>597.92010772708454</v>
      </c>
      <c r="E6" s="69">
        <v>957.33007098629935</v>
      </c>
      <c r="F6" s="69">
        <v>1260.5508518508198</v>
      </c>
      <c r="G6" s="69">
        <v>1610.0373117917056</v>
      </c>
      <c r="H6" s="69">
        <v>2038.4602148126571</v>
      </c>
      <c r="I6" s="69">
        <v>3047.2786204591089</v>
      </c>
      <c r="J6" s="69">
        <v>8300.5440451904051</v>
      </c>
      <c r="K6" s="69">
        <v>13973.242797312412</v>
      </c>
      <c r="L6" s="69">
        <v>19655.530778189186</v>
      </c>
      <c r="M6" s="69">
        <v>24215.321021503121</v>
      </c>
      <c r="N6" s="69">
        <v>28369.365438782967</v>
      </c>
      <c r="O6" s="69">
        <v>30850.815182261278</v>
      </c>
      <c r="P6" s="69">
        <v>33643.231434046276</v>
      </c>
      <c r="Q6" s="69">
        <v>36675.483823817172</v>
      </c>
    </row>
    <row r="7" spans="1:17" ht="11.25">
      <c r="B7" s="64" t="s">
        <v>114</v>
      </c>
      <c r="C7" s="69">
        <v>1282.6596983076643</v>
      </c>
      <c r="D7" s="69">
        <v>1641.9417318756298</v>
      </c>
      <c r="E7" s="69">
        <v>2146.1456017194514</v>
      </c>
      <c r="F7" s="69">
        <v>2363.0175566300977</v>
      </c>
      <c r="G7" s="69">
        <v>2698.0815580125636</v>
      </c>
      <c r="H7" s="69">
        <v>3386.7441575568437</v>
      </c>
      <c r="I7" s="69">
        <v>10221.068747765039</v>
      </c>
      <c r="J7" s="69">
        <v>26565.385349462271</v>
      </c>
      <c r="K7" s="69">
        <v>30940.812923391979</v>
      </c>
      <c r="L7" s="69">
        <v>35872.93962717009</v>
      </c>
      <c r="M7" s="69">
        <v>39858.724364517082</v>
      </c>
      <c r="N7" s="69">
        <v>43542.23121714031</v>
      </c>
      <c r="O7" s="69">
        <v>43653.299802696405</v>
      </c>
      <c r="P7" s="69">
        <v>42565.037510212438</v>
      </c>
      <c r="Q7" s="69">
        <v>39712.754603274378</v>
      </c>
    </row>
    <row r="8" spans="1:17" ht="11.25">
      <c r="B8" s="64" t="s">
        <v>1</v>
      </c>
      <c r="C8" s="69">
        <v>1588.0503626468924</v>
      </c>
      <c r="D8" s="69">
        <v>2368.158961054628</v>
      </c>
      <c r="E8" s="69">
        <v>3064.4334008396922</v>
      </c>
      <c r="F8" s="69">
        <v>3458.456843288574</v>
      </c>
      <c r="G8" s="69">
        <v>4349.8022052015822</v>
      </c>
      <c r="H8" s="69">
        <v>6004.9445032210006</v>
      </c>
      <c r="I8" s="69">
        <v>24041.333726721849</v>
      </c>
      <c r="J8" s="69">
        <v>43757.827433919978</v>
      </c>
      <c r="K8" s="69">
        <v>123154.44049298229</v>
      </c>
      <c r="L8" s="69">
        <v>277330.57559289644</v>
      </c>
      <c r="M8" s="69">
        <v>277081.81425948191</v>
      </c>
      <c r="N8" s="69">
        <v>259654.48655419325</v>
      </c>
      <c r="O8" s="69">
        <v>258760.02471270299</v>
      </c>
      <c r="P8" s="69">
        <v>261262.40803692379</v>
      </c>
      <c r="Q8" s="69">
        <v>246545.5868102216</v>
      </c>
    </row>
    <row r="9" spans="1:17" ht="11.25">
      <c r="B9" s="64" t="s">
        <v>2</v>
      </c>
      <c r="C9" s="69">
        <v>1017.4607223243971</v>
      </c>
      <c r="D9" s="69">
        <v>1581.0263475934401</v>
      </c>
      <c r="E9" s="69">
        <v>2205.2205303648652</v>
      </c>
      <c r="F9" s="69">
        <v>2525.4772409197913</v>
      </c>
      <c r="G9" s="69">
        <v>3008.873733134707</v>
      </c>
      <c r="H9" s="69">
        <v>3395.1810839285331</v>
      </c>
      <c r="I9" s="69">
        <v>7131.3629111988912</v>
      </c>
      <c r="J9" s="69">
        <v>22324.11449518846</v>
      </c>
      <c r="K9" s="69">
        <v>33999.12066394405</v>
      </c>
      <c r="L9" s="69">
        <v>57692.63507754809</v>
      </c>
      <c r="M9" s="69">
        <v>81650.508911857629</v>
      </c>
      <c r="N9" s="69">
        <v>104960.87631566552</v>
      </c>
      <c r="O9" s="69">
        <v>131286.01218191301</v>
      </c>
      <c r="P9" s="69">
        <v>153868.4982622395</v>
      </c>
      <c r="Q9" s="69">
        <v>177387.44706161591</v>
      </c>
    </row>
    <row r="10" spans="1:17" ht="11.25">
      <c r="B10" s="64" t="s">
        <v>113</v>
      </c>
      <c r="C10" s="69">
        <v>278.05710531096457</v>
      </c>
      <c r="D10" s="69">
        <v>401.41822502101672</v>
      </c>
      <c r="E10" s="69">
        <v>622.48640329988007</v>
      </c>
      <c r="F10" s="69">
        <v>821.35906925083657</v>
      </c>
      <c r="G10" s="69">
        <v>1188.9691208087361</v>
      </c>
      <c r="H10" s="69">
        <v>1898.4715335658905</v>
      </c>
      <c r="I10" s="69">
        <v>6688.0178713227833</v>
      </c>
      <c r="J10" s="69">
        <v>14819.476129150265</v>
      </c>
      <c r="K10" s="69">
        <v>20362.933882769124</v>
      </c>
      <c r="L10" s="69">
        <v>29255.72430917481</v>
      </c>
      <c r="M10" s="69">
        <v>36107.839057672281</v>
      </c>
      <c r="N10" s="69">
        <v>39644.053074392803</v>
      </c>
      <c r="O10" s="69">
        <v>47412.492306069427</v>
      </c>
      <c r="P10" s="69">
        <v>52082.587253503705</v>
      </c>
      <c r="Q10" s="69">
        <v>57303.855225132778</v>
      </c>
    </row>
    <row r="11" spans="1:17" ht="11.25">
      <c r="B11" s="64" t="s">
        <v>3</v>
      </c>
      <c r="C11" s="69">
        <v>1049.3179433368311</v>
      </c>
      <c r="D11" s="69">
        <v>1471.9031457160197</v>
      </c>
      <c r="E11" s="69">
        <v>2194.9044898179036</v>
      </c>
      <c r="F11" s="69">
        <v>2601.1832882895478</v>
      </c>
      <c r="G11" s="69">
        <v>3352.7860957614298</v>
      </c>
      <c r="H11" s="69">
        <v>4297.9258865323718</v>
      </c>
      <c r="I11" s="69">
        <v>11624.960204274827</v>
      </c>
      <c r="J11" s="69">
        <v>34181.278435431275</v>
      </c>
      <c r="K11" s="69">
        <v>56406.620710724375</v>
      </c>
      <c r="L11" s="69">
        <v>77970.033129881689</v>
      </c>
      <c r="M11" s="69">
        <v>97517.569290489992</v>
      </c>
      <c r="N11" s="69">
        <v>113297.57635930866</v>
      </c>
      <c r="O11" s="69">
        <v>125945.03316517694</v>
      </c>
      <c r="P11" s="69">
        <v>138947.38741566151</v>
      </c>
      <c r="Q11" s="69">
        <v>152124.12264499444</v>
      </c>
    </row>
    <row r="12" spans="1:17" ht="11.25">
      <c r="B12" s="64" t="s">
        <v>4</v>
      </c>
      <c r="C12" s="69">
        <v>125.91231471084291</v>
      </c>
      <c r="D12" s="69">
        <v>188.34907537446458</v>
      </c>
      <c r="E12" s="69">
        <v>300.01039852189808</v>
      </c>
      <c r="F12" s="69">
        <v>374.50498961120473</v>
      </c>
      <c r="G12" s="69">
        <v>496.89404336723038</v>
      </c>
      <c r="H12" s="69">
        <v>633.2434024762407</v>
      </c>
      <c r="I12" s="69">
        <v>1316.2223485389052</v>
      </c>
      <c r="J12" s="69">
        <v>7813.0400838955175</v>
      </c>
      <c r="K12" s="69">
        <v>12313.624686356261</v>
      </c>
      <c r="L12" s="69">
        <v>15313.177177462348</v>
      </c>
      <c r="M12" s="69">
        <v>20677.183009476412</v>
      </c>
      <c r="N12" s="69">
        <v>24823.393123179776</v>
      </c>
      <c r="O12" s="69">
        <v>28070.904321197326</v>
      </c>
      <c r="P12" s="69">
        <v>30239.310364408946</v>
      </c>
      <c r="Q12" s="69">
        <v>30629.849379742045</v>
      </c>
    </row>
    <row r="13" spans="1:17" ht="11.25">
      <c r="B13" s="64" t="s">
        <v>5</v>
      </c>
      <c r="C13" s="69">
        <v>552.90075739829774</v>
      </c>
      <c r="D13" s="69">
        <v>679.62106811230274</v>
      </c>
      <c r="E13" s="69">
        <v>909.61301898471356</v>
      </c>
      <c r="F13" s="69">
        <v>1054.7373376750754</v>
      </c>
      <c r="G13" s="69">
        <v>1376.6695999245735</v>
      </c>
      <c r="H13" s="69">
        <v>1504.2747815417529</v>
      </c>
      <c r="I13" s="69">
        <v>2108.1872265415973</v>
      </c>
      <c r="J13" s="69">
        <v>5971.466150017327</v>
      </c>
      <c r="K13" s="69">
        <v>11644.857307331382</v>
      </c>
      <c r="L13" s="69">
        <v>18646.995648843509</v>
      </c>
      <c r="M13" s="69">
        <v>22848.718131489535</v>
      </c>
      <c r="N13" s="69">
        <v>25729.869607874876</v>
      </c>
      <c r="O13" s="69">
        <v>28934.068477720306</v>
      </c>
      <c r="P13" s="69">
        <v>31701.712180660175</v>
      </c>
      <c r="Q13" s="69">
        <v>32928.758083732617</v>
      </c>
    </row>
    <row r="14" spans="1:17" ht="11.25">
      <c r="B14" s="64" t="s">
        <v>18</v>
      </c>
      <c r="C14" s="69">
        <v>175.32349283143245</v>
      </c>
      <c r="D14" s="69">
        <v>208.52425027091331</v>
      </c>
      <c r="E14" s="69">
        <v>268.32747896692052</v>
      </c>
      <c r="F14" s="69">
        <v>337.10833192392306</v>
      </c>
      <c r="G14" s="69">
        <v>406.6080488175586</v>
      </c>
      <c r="H14" s="69">
        <v>557.71889756153223</v>
      </c>
      <c r="I14" s="69">
        <v>720.99929784180699</v>
      </c>
      <c r="J14" s="69">
        <v>1198.9429287395478</v>
      </c>
      <c r="K14" s="69">
        <v>2065.9858519496092</v>
      </c>
      <c r="L14" s="69">
        <v>4538.9511819435984</v>
      </c>
      <c r="M14" s="69">
        <v>5939.0111230870743</v>
      </c>
      <c r="N14" s="69">
        <v>7334.1197803596433</v>
      </c>
      <c r="O14" s="69">
        <v>8821.9147764842128</v>
      </c>
      <c r="P14" s="69">
        <v>9728.3604993976405</v>
      </c>
      <c r="Q14" s="69">
        <v>11902.383071730022</v>
      </c>
    </row>
    <row r="15" spans="1:17" ht="11.25">
      <c r="B15" s="64" t="s">
        <v>14</v>
      </c>
      <c r="C15" s="69">
        <v>2084.8136372811864</v>
      </c>
      <c r="D15" s="69">
        <v>3200.8484476855492</v>
      </c>
      <c r="E15" s="69">
        <v>4852.8310598376765</v>
      </c>
      <c r="F15" s="69">
        <v>5668.3260701700601</v>
      </c>
      <c r="G15" s="69">
        <v>7204.740134128605</v>
      </c>
      <c r="H15" s="69">
        <v>9728.8517781338196</v>
      </c>
      <c r="I15" s="69">
        <v>24130.794065218059</v>
      </c>
      <c r="J15" s="69">
        <v>70412.127605523827</v>
      </c>
      <c r="K15" s="69">
        <v>100581.52383083568</v>
      </c>
      <c r="L15" s="69">
        <v>130279.47046487626</v>
      </c>
      <c r="M15" s="69">
        <v>136862.99916864949</v>
      </c>
      <c r="N15" s="69">
        <v>164133.50699399374</v>
      </c>
      <c r="O15" s="69">
        <v>181183.78969031209</v>
      </c>
      <c r="P15" s="69">
        <v>194962.86789419121</v>
      </c>
      <c r="Q15" s="69">
        <v>198674.10882717618</v>
      </c>
    </row>
    <row r="16" spans="1:17" ht="11.25">
      <c r="B16" s="64" t="s">
        <v>6</v>
      </c>
      <c r="C16" s="69">
        <v>1557.2934264791422</v>
      </c>
      <c r="D16" s="69">
        <v>2333.8975604713664</v>
      </c>
      <c r="E16" s="69">
        <v>3000.0559920120722</v>
      </c>
      <c r="F16" s="69">
        <v>3211.2619381398972</v>
      </c>
      <c r="G16" s="69">
        <v>3571.3785166797998</v>
      </c>
      <c r="H16" s="69">
        <v>4093.9697302185346</v>
      </c>
      <c r="I16" s="69">
        <v>7003.5088228736968</v>
      </c>
      <c r="J16" s="69">
        <v>14572.572734949312</v>
      </c>
      <c r="K16" s="69">
        <v>20886.248954237981</v>
      </c>
      <c r="L16" s="69">
        <v>36180.957894469153</v>
      </c>
      <c r="M16" s="69">
        <v>39030.016869675943</v>
      </c>
      <c r="N16" s="69">
        <v>43861.125081356127</v>
      </c>
      <c r="O16" s="69">
        <v>44150.887454149408</v>
      </c>
      <c r="P16" s="69">
        <v>37715.092812985888</v>
      </c>
      <c r="Q16" s="69">
        <v>35469.912452227749</v>
      </c>
    </row>
    <row r="17" spans="2:17" ht="11.25">
      <c r="B17" s="64" t="s">
        <v>115</v>
      </c>
      <c r="C17" s="69">
        <v>162.39324323046222</v>
      </c>
      <c r="D17" s="69">
        <v>213.68573799249069</v>
      </c>
      <c r="E17" s="69">
        <v>358.25543393701327</v>
      </c>
      <c r="F17" s="69">
        <v>422.67144610532648</v>
      </c>
      <c r="G17" s="69">
        <v>535.52223801761784</v>
      </c>
      <c r="H17" s="69">
        <v>901.32569021505537</v>
      </c>
      <c r="I17" s="69">
        <v>3180.2966107440138</v>
      </c>
      <c r="J17" s="69">
        <v>12464.782579148179</v>
      </c>
      <c r="K17" s="69">
        <v>15977.328273476536</v>
      </c>
      <c r="L17" s="69">
        <v>19150.589480358416</v>
      </c>
      <c r="M17" s="69">
        <v>22178.90681834978</v>
      </c>
      <c r="N17" s="69">
        <v>24123.921727733254</v>
      </c>
      <c r="O17" s="69">
        <v>27622.755342651548</v>
      </c>
      <c r="P17" s="69">
        <v>28927.204260395036</v>
      </c>
      <c r="Q17" s="69">
        <v>28691.594444064438</v>
      </c>
    </row>
    <row r="18" spans="2:17" ht="11.25">
      <c r="B18" s="64" t="s">
        <v>7</v>
      </c>
      <c r="C18" s="69">
        <v>207.05544210040443</v>
      </c>
      <c r="D18" s="69">
        <v>265.00396414866691</v>
      </c>
      <c r="E18" s="69">
        <v>403.62982490666906</v>
      </c>
      <c r="F18" s="69">
        <v>488.49677637402488</v>
      </c>
      <c r="G18" s="69">
        <v>626.12012599973411</v>
      </c>
      <c r="H18" s="69">
        <v>890.00323831413539</v>
      </c>
      <c r="I18" s="69">
        <v>2764.1012482226206</v>
      </c>
      <c r="J18" s="69">
        <v>7250.4631185191747</v>
      </c>
      <c r="K18" s="69">
        <v>11306.568244789649</v>
      </c>
      <c r="L18" s="69">
        <v>17700.626766543359</v>
      </c>
      <c r="M18" s="69">
        <v>21589.388418237519</v>
      </c>
      <c r="N18" s="69">
        <v>24984.22291914473</v>
      </c>
      <c r="O18" s="69">
        <v>27046.33661059025</v>
      </c>
      <c r="P18" s="69">
        <v>28736.567930237314</v>
      </c>
      <c r="Q18" s="69">
        <v>30012.0041870106</v>
      </c>
    </row>
    <row r="19" spans="2:17" ht="11.25">
      <c r="B19" s="64" t="s">
        <v>8</v>
      </c>
      <c r="C19" s="69">
        <v>1201.1994720480402</v>
      </c>
      <c r="D19" s="69">
        <v>1711.6769407145334</v>
      </c>
      <c r="E19" s="69">
        <v>2392.4892540202745</v>
      </c>
      <c r="F19" s="69">
        <v>2690.5187805606424</v>
      </c>
      <c r="G19" s="69">
        <v>3148.7885347835368</v>
      </c>
      <c r="H19" s="69">
        <v>4207.9005337790304</v>
      </c>
      <c r="I19" s="69">
        <v>6205.9329331553645</v>
      </c>
      <c r="J19" s="69">
        <v>13619.120399121151</v>
      </c>
      <c r="K19" s="69">
        <v>18608.453836941415</v>
      </c>
      <c r="L19" s="69">
        <v>25688.287068434551</v>
      </c>
      <c r="M19" s="69">
        <v>32739.740078710056</v>
      </c>
      <c r="N19" s="69">
        <v>38601.506882181326</v>
      </c>
      <c r="O19" s="69">
        <v>45805.445076881806</v>
      </c>
      <c r="P19" s="69">
        <v>52996.346460614739</v>
      </c>
      <c r="Q19" s="69">
        <v>55097.259536662736</v>
      </c>
    </row>
    <row r="20" spans="2:17" ht="11.25">
      <c r="B20" s="65" t="s">
        <v>9</v>
      </c>
      <c r="C20" s="70">
        <v>1449.6015225224983</v>
      </c>
      <c r="D20" s="70">
        <v>2439.0835749162266</v>
      </c>
      <c r="E20" s="70">
        <v>3486.4930126958566</v>
      </c>
      <c r="F20" s="70">
        <v>3954.9550730059022</v>
      </c>
      <c r="G20" s="70">
        <v>4897.999657819013</v>
      </c>
      <c r="H20" s="70">
        <v>6938.0889298217571</v>
      </c>
      <c r="I20" s="70">
        <v>17196.726084627182</v>
      </c>
      <c r="J20" s="70">
        <v>32951.996251703771</v>
      </c>
      <c r="K20" s="70">
        <v>68154.75417968932</v>
      </c>
      <c r="L20" s="70">
        <v>95783.228069520759</v>
      </c>
      <c r="M20" s="70">
        <v>120002.31067540139</v>
      </c>
      <c r="N20" s="70">
        <v>140348.15830716502</v>
      </c>
      <c r="O20" s="70">
        <v>151274.20392731621</v>
      </c>
      <c r="P20" s="70">
        <v>163635.1014778986</v>
      </c>
      <c r="Q20" s="70">
        <v>166829.3096535771</v>
      </c>
    </row>
    <row r="21" spans="2:17" ht="11.25">
      <c r="B21" s="64" t="s">
        <v>147</v>
      </c>
      <c r="C21" s="69">
        <v>1315.4019672797683</v>
      </c>
      <c r="D21" s="69">
        <v>1811.9531492925648</v>
      </c>
      <c r="E21" s="69">
        <v>2500.1177190751987</v>
      </c>
      <c r="F21" s="69">
        <v>2832.0210792185721</v>
      </c>
      <c r="G21" s="69">
        <v>3250.1547508511298</v>
      </c>
      <c r="H21" s="69">
        <v>4388.166789577188</v>
      </c>
      <c r="I21" s="69">
        <v>8697.0292804121509</v>
      </c>
      <c r="J21" s="69">
        <v>21225.722341812449</v>
      </c>
      <c r="K21" s="69">
        <v>27332.287408167267</v>
      </c>
      <c r="L21" s="69">
        <v>36099.368161966653</v>
      </c>
      <c r="M21" s="69">
        <v>36636.626513244635</v>
      </c>
      <c r="N21" s="69">
        <v>44113.206138779409</v>
      </c>
      <c r="O21" s="69">
        <v>44420.892254896164</v>
      </c>
      <c r="P21" s="69">
        <v>47354.450154762599</v>
      </c>
      <c r="Q21" s="69">
        <v>68449.195389015687</v>
      </c>
    </row>
    <row r="22" spans="2:17" ht="11.25">
      <c r="B22" s="64" t="s">
        <v>11</v>
      </c>
      <c r="C22" s="71">
        <v>2481.3058353973956</v>
      </c>
      <c r="D22" s="71">
        <v>2983.8141619927956</v>
      </c>
      <c r="E22" s="71">
        <v>3836.0579509073414</v>
      </c>
      <c r="F22" s="69">
        <v>4294.0737074670678</v>
      </c>
      <c r="G22" s="69">
        <v>5115.5468330961376</v>
      </c>
      <c r="H22" s="69">
        <v>6337.6108420958872</v>
      </c>
      <c r="I22" s="69">
        <v>11389.915084580291</v>
      </c>
      <c r="J22" s="69">
        <v>30199.957160345395</v>
      </c>
      <c r="K22" s="69">
        <v>65494.876280195625</v>
      </c>
      <c r="L22" s="69">
        <v>123268.08312532972</v>
      </c>
      <c r="M22" s="69">
        <v>140775.77347476786</v>
      </c>
      <c r="N22" s="69">
        <v>156949.43290534147</v>
      </c>
      <c r="O22" s="69">
        <v>180213.05248418541</v>
      </c>
      <c r="P22" s="69">
        <v>186692.90889692598</v>
      </c>
      <c r="Q22" s="69">
        <v>196554.13485200307</v>
      </c>
    </row>
    <row r="23" spans="2:17" ht="12" thickBot="1">
      <c r="B23" s="72" t="s">
        <v>148</v>
      </c>
      <c r="C23" s="73">
        <v>971.31763968535608</v>
      </c>
      <c r="D23" s="73">
        <v>1240.7098752819202</v>
      </c>
      <c r="E23" s="73">
        <v>1678.8083051010858</v>
      </c>
      <c r="F23" s="73">
        <v>1915.1470397605099</v>
      </c>
      <c r="G23" s="73">
        <v>2321.5946564127903</v>
      </c>
      <c r="H23" s="73">
        <v>2939.2873043050304</v>
      </c>
      <c r="I23" s="73">
        <v>6226.2996440328861</v>
      </c>
      <c r="J23" s="73">
        <v>16510.592652077361</v>
      </c>
      <c r="K23" s="73">
        <v>30157.066206300507</v>
      </c>
      <c r="L23" s="73">
        <v>49791.218061616935</v>
      </c>
      <c r="M23" s="73">
        <v>57592.55509853211</v>
      </c>
      <c r="N23" s="73">
        <v>64893.881035383121</v>
      </c>
      <c r="O23" s="73">
        <v>73307.434100643004</v>
      </c>
      <c r="P23" s="73">
        <v>77195.267403039135</v>
      </c>
      <c r="Q23" s="73">
        <v>82172.092474771125</v>
      </c>
    </row>
    <row r="24" spans="2:17" ht="12" thickTop="1">
      <c r="B24" s="64" t="s">
        <v>149</v>
      </c>
      <c r="H24" s="74"/>
      <c r="I24" s="74"/>
      <c r="M24" s="74"/>
      <c r="N24" s="74"/>
      <c r="O24" s="74"/>
      <c r="P24" s="74"/>
      <c r="Q24" s="74" t="s">
        <v>168</v>
      </c>
    </row>
    <row r="25" spans="2:17" ht="11.25">
      <c r="B25" s="64" t="s">
        <v>172</v>
      </c>
    </row>
  </sheetData>
  <hyperlinks>
    <hyperlink ref="B1" location="Titres!A1" display="Titre" xr:uid="{00000000-0004-0000-04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1" customWidth="1"/>
    <col min="4" max="10" width="7" style="1" customWidth="1"/>
    <col min="11" max="12" width="7.42578125" style="1" customWidth="1"/>
    <col min="13" max="30" width="7" style="1" customWidth="1"/>
    <col min="31" max="31" width="17" style="1" customWidth="1"/>
    <col min="32" max="16384" width="9.140625" style="1"/>
  </cols>
  <sheetData>
    <row r="1" spans="1:31" ht="12.75" customHeight="1">
      <c r="B1" s="14" t="s">
        <v>31</v>
      </c>
    </row>
    <row r="2" spans="1:31" ht="12.75" customHeight="1">
      <c r="B2" s="62" t="s">
        <v>137</v>
      </c>
      <c r="C2" s="23"/>
      <c r="D2" s="54"/>
    </row>
    <row r="3" spans="1:31" s="6" customFormat="1" ht="13.5" customHeight="1">
      <c r="A3" s="1"/>
      <c r="B3" s="102" t="s">
        <v>30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3"/>
      <c r="AD3" s="79"/>
    </row>
    <row r="4" spans="1:31" s="36" customFormat="1" ht="34.5" customHeight="1">
      <c r="A4" s="1"/>
      <c r="B4" s="41"/>
      <c r="C4" s="35" t="s">
        <v>38</v>
      </c>
      <c r="D4" s="37" t="s">
        <v>87</v>
      </c>
      <c r="E4" s="37" t="s">
        <v>86</v>
      </c>
      <c r="F4" s="37" t="s">
        <v>85</v>
      </c>
      <c r="G4" s="37" t="s">
        <v>84</v>
      </c>
      <c r="H4" s="37" t="s">
        <v>83</v>
      </c>
      <c r="I4" s="37" t="s">
        <v>82</v>
      </c>
      <c r="J4" s="37" t="s">
        <v>35</v>
      </c>
      <c r="K4" s="37" t="s">
        <v>34</v>
      </c>
      <c r="L4" s="37" t="s">
        <v>33</v>
      </c>
      <c r="M4" s="37" t="s">
        <v>92</v>
      </c>
      <c r="N4" s="37" t="s">
        <v>93</v>
      </c>
      <c r="O4" s="37" t="s">
        <v>94</v>
      </c>
      <c r="P4" s="37" t="s">
        <v>95</v>
      </c>
      <c r="Q4" s="37" t="s">
        <v>99</v>
      </c>
      <c r="R4" s="37" t="s">
        <v>98</v>
      </c>
      <c r="S4" s="37" t="s">
        <v>100</v>
      </c>
      <c r="T4" s="37" t="s">
        <v>101</v>
      </c>
      <c r="U4" s="37" t="s">
        <v>102</v>
      </c>
      <c r="V4" s="37" t="s">
        <v>103</v>
      </c>
      <c r="W4" s="37" t="s">
        <v>104</v>
      </c>
      <c r="X4" s="37" t="s">
        <v>105</v>
      </c>
      <c r="Y4" s="37" t="s">
        <v>107</v>
      </c>
      <c r="Z4" s="37" t="s">
        <v>106</v>
      </c>
      <c r="AA4" s="37" t="s">
        <v>108</v>
      </c>
      <c r="AB4" s="37" t="s">
        <v>110</v>
      </c>
      <c r="AC4" s="37" t="s">
        <v>112</v>
      </c>
      <c r="AD4" s="37" t="s">
        <v>154</v>
      </c>
    </row>
    <row r="5" spans="1:31" ht="17.25" customHeight="1">
      <c r="B5" s="5" t="s">
        <v>3</v>
      </c>
      <c r="C5" s="21" t="s">
        <v>39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>
      <c r="B6" s="5" t="s">
        <v>13</v>
      </c>
      <c r="C6" s="21" t="s">
        <v>40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>
      <c r="B7" s="5" t="s">
        <v>0</v>
      </c>
      <c r="C7" s="21" t="s">
        <v>41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>
      <c r="B8" s="5" t="s">
        <v>15</v>
      </c>
      <c r="C8" s="21" t="s">
        <v>42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>
      <c r="B9" s="5" t="s">
        <v>25</v>
      </c>
      <c r="C9" s="21" t="s">
        <v>43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>
      <c r="B10" s="5" t="s">
        <v>18</v>
      </c>
      <c r="C10" s="21" t="s">
        <v>44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>
      <c r="B11" s="5" t="s">
        <v>1</v>
      </c>
      <c r="C11" s="21" t="s">
        <v>45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>
      <c r="B12" s="5" t="s">
        <v>7</v>
      </c>
      <c r="C12" s="21" t="s">
        <v>46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>
      <c r="B13" s="5" t="s">
        <v>11</v>
      </c>
      <c r="C13" s="21" t="s">
        <v>91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D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si="0"/>
        <v>18738.214</v>
      </c>
    </row>
    <row r="14" spans="1:31" s="12" customFormat="1" ht="12.75" customHeight="1">
      <c r="A14" s="1"/>
      <c r="B14" s="18"/>
      <c r="C14" s="24" t="s">
        <v>36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>
      <c r="A15" s="1"/>
      <c r="B15" s="18"/>
      <c r="C15" s="24" t="s">
        <v>37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>
      <c r="A16" s="1"/>
      <c r="B16" s="18"/>
      <c r="C16" s="24" t="s">
        <v>74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>
      <c r="A17" s="1"/>
      <c r="B17" s="18"/>
      <c r="C17" s="24" t="s">
        <v>75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>
      <c r="A18" s="1"/>
      <c r="B18" s="5" t="s">
        <v>2</v>
      </c>
      <c r="C18" s="21" t="s">
        <v>47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>
      <c r="A19" s="1"/>
      <c r="B19" s="5" t="s">
        <v>26</v>
      </c>
      <c r="C19" s="21" t="s">
        <v>48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>
      <c r="A20" s="1"/>
      <c r="B20" s="5" t="s">
        <v>19</v>
      </c>
      <c r="C20" s="21" t="s">
        <v>50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>
      <c r="A21" s="1"/>
      <c r="B21" s="5" t="s">
        <v>17</v>
      </c>
      <c r="C21" s="21" t="s">
        <v>49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>
      <c r="B22" s="5" t="s">
        <v>16</v>
      </c>
      <c r="C22" s="21" t="s">
        <v>51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>
      <c r="B23" s="5" t="s">
        <v>12</v>
      </c>
      <c r="C23" s="21" t="s">
        <v>52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>
      <c r="B24" s="5" t="s">
        <v>4</v>
      </c>
      <c r="C24" s="21" t="s">
        <v>53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>
      <c r="B25" s="5" t="s">
        <v>5</v>
      </c>
      <c r="C25" s="21" t="s">
        <v>54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>
      <c r="B26" s="5" t="s">
        <v>23</v>
      </c>
      <c r="C26" s="21" t="s">
        <v>55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>
      <c r="B27" s="5" t="s">
        <v>21</v>
      </c>
      <c r="C27" s="21" t="s">
        <v>56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>
      <c r="B28" s="5" t="s">
        <v>6</v>
      </c>
      <c r="C28" s="21" t="s">
        <v>57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>
      <c r="B29" s="5" t="s">
        <v>28</v>
      </c>
      <c r="C29" s="21" t="s">
        <v>58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>
      <c r="B30" s="5" t="s">
        <v>14</v>
      </c>
      <c r="C30" s="21" t="s">
        <v>59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>
      <c r="B31" s="5" t="s">
        <v>20</v>
      </c>
      <c r="C31" s="21" t="s">
        <v>60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>
      <c r="B32" s="5" t="s">
        <v>27</v>
      </c>
      <c r="C32" s="21" t="s">
        <v>61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>
      <c r="B33" s="5" t="s">
        <v>79</v>
      </c>
      <c r="C33" s="21" t="s">
        <v>73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>
      <c r="B34" s="5" t="s">
        <v>80</v>
      </c>
      <c r="C34" s="21" t="s">
        <v>62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>
      <c r="B35" s="5" t="s">
        <v>10</v>
      </c>
      <c r="C35" s="21" t="s">
        <v>63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>
      <c r="B36" s="5" t="s">
        <v>8</v>
      </c>
      <c r="C36" s="21" t="s">
        <v>64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>
      <c r="B37" s="5" t="s">
        <v>9</v>
      </c>
      <c r="C37" s="21" t="s">
        <v>65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>
      <c r="B38" s="5" t="s">
        <v>22</v>
      </c>
      <c r="C38" s="21" t="s">
        <v>66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>
      <c r="B40" s="21" t="s">
        <v>111</v>
      </c>
      <c r="D40" s="28">
        <f>D52-D42</f>
        <v>10317.184000000001</v>
      </c>
      <c r="E40" s="28">
        <f t="shared" ref="E40:AD40" si="1">E52-E42</f>
        <v>15663.998000000001</v>
      </c>
      <c r="F40" s="28">
        <f t="shared" si="1"/>
        <v>21487.077000000005</v>
      </c>
      <c r="G40" s="28">
        <f t="shared" si="1"/>
        <v>29712.552000000003</v>
      </c>
      <c r="H40" s="28">
        <f t="shared" si="1"/>
        <v>41059.972999999998</v>
      </c>
      <c r="I40" s="28">
        <f t="shared" si="1"/>
        <v>53727.351999999999</v>
      </c>
      <c r="J40" s="28">
        <f t="shared" si="1"/>
        <v>67984.7</v>
      </c>
      <c r="K40" s="28">
        <f t="shared" si="1"/>
        <v>82269</v>
      </c>
      <c r="L40" s="28">
        <f t="shared" si="1"/>
        <v>120601.897</v>
      </c>
      <c r="M40" s="28">
        <f t="shared" si="1"/>
        <v>152423</v>
      </c>
      <c r="N40" s="28">
        <f t="shared" si="1"/>
        <v>191765.89700000008</v>
      </c>
      <c r="O40" s="28">
        <f t="shared" si="1"/>
        <v>254490.87699999992</v>
      </c>
      <c r="P40" s="28">
        <f t="shared" si="1"/>
        <v>295251.81899999996</v>
      </c>
      <c r="Q40" s="28">
        <f t="shared" si="1"/>
        <v>333999.17499999999</v>
      </c>
      <c r="R40" s="28">
        <f t="shared" si="1"/>
        <v>377251.93499999994</v>
      </c>
      <c r="S40" s="28">
        <f t="shared" si="1"/>
        <v>321965.91499999992</v>
      </c>
      <c r="T40" s="28">
        <f t="shared" si="1"/>
        <v>435933.77099999995</v>
      </c>
      <c r="U40" s="28">
        <f t="shared" si="1"/>
        <v>467531.68099999998</v>
      </c>
      <c r="V40" s="28">
        <f t="shared" si="1"/>
        <v>492874.65099999995</v>
      </c>
      <c r="W40" s="28">
        <f t="shared" si="1"/>
        <v>494353.82099999988</v>
      </c>
      <c r="X40" s="28">
        <f t="shared" si="1"/>
        <v>507953.18899999978</v>
      </c>
      <c r="Y40" s="28">
        <f t="shared" si="1"/>
        <v>517479.74400000006</v>
      </c>
      <c r="Z40" s="28">
        <f t="shared" si="1"/>
        <v>532621.98199999996</v>
      </c>
      <c r="AA40" s="28">
        <f t="shared" si="1"/>
        <v>538829.25299999991</v>
      </c>
      <c r="AB40" s="28">
        <f>AB52-AB42</f>
        <v>542813.99400000006</v>
      </c>
      <c r="AC40" s="28">
        <f t="shared" si="1"/>
        <v>325622.87600000005</v>
      </c>
      <c r="AD40" s="28">
        <f t="shared" si="1"/>
        <v>505701.28200000001</v>
      </c>
    </row>
    <row r="41" spans="1:31" ht="12.75" customHeight="1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>
      <c r="A42" s="1"/>
      <c r="B42" s="26" t="s">
        <v>81</v>
      </c>
      <c r="C42" s="27" t="s">
        <v>90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D42" si="2">SUM(N43:N50)</f>
        <v>241427.30199999994</v>
      </c>
      <c r="O42" s="19">
        <f t="shared" si="2"/>
        <v>287186.48300000007</v>
      </c>
      <c r="P42" s="19">
        <f t="shared" si="2"/>
        <v>329974.63700000005</v>
      </c>
      <c r="Q42" s="19">
        <f t="shared" si="2"/>
        <v>398741.26900000003</v>
      </c>
      <c r="R42" s="19">
        <f t="shared" si="2"/>
        <v>441122.33400000003</v>
      </c>
      <c r="S42" s="19">
        <f t="shared" si="2"/>
        <v>527903.86600000004</v>
      </c>
      <c r="T42" s="19">
        <f t="shared" si="2"/>
        <v>537223.5610000001</v>
      </c>
      <c r="U42" s="19">
        <f t="shared" si="2"/>
        <v>574346.87199999997</v>
      </c>
      <c r="V42" s="19">
        <f t="shared" si="2"/>
        <v>577657.44099999999</v>
      </c>
      <c r="W42" s="19">
        <f t="shared" si="2"/>
        <v>591210.03000000014</v>
      </c>
      <c r="X42" s="19">
        <f t="shared" si="2"/>
        <v>596950.22100000014</v>
      </c>
      <c r="Y42" s="19">
        <f t="shared" si="2"/>
        <v>572119.20899999992</v>
      </c>
      <c r="Z42" s="19">
        <f t="shared" si="2"/>
        <v>579323.69499999995</v>
      </c>
      <c r="AA42" s="19">
        <f t="shared" si="2"/>
        <v>603054.897</v>
      </c>
      <c r="AB42" s="19">
        <f t="shared" si="2"/>
        <v>597595.41399999999</v>
      </c>
      <c r="AC42" s="19">
        <f t="shared" si="2"/>
        <v>585307.2969999999</v>
      </c>
      <c r="AD42" s="19">
        <f t="shared" si="2"/>
        <v>572029.255</v>
      </c>
    </row>
    <row r="43" spans="1:31" s="12" customFormat="1" ht="12.75" customHeight="1">
      <c r="A43" s="1"/>
      <c r="B43" s="29"/>
      <c r="C43" s="30" t="s">
        <v>67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>
      <c r="A44" s="1"/>
      <c r="B44" s="29"/>
      <c r="C44" s="30" t="s">
        <v>68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  <c r="AE44" s="25"/>
    </row>
    <row r="45" spans="1:31" s="31" customFormat="1" ht="12.75" customHeight="1">
      <c r="A45" s="1"/>
      <c r="B45" s="29"/>
      <c r="C45" s="30" t="s">
        <v>69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>
      <c r="A46" s="1"/>
      <c r="B46" s="29"/>
      <c r="C46" s="30" t="s">
        <v>70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>
      <c r="A47" s="1"/>
      <c r="B47" s="29"/>
      <c r="C47" s="30" t="s">
        <v>71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>
      <c r="A48" s="1"/>
      <c r="B48" s="29"/>
      <c r="C48" s="30" t="s">
        <v>72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>
      <c r="A49" s="1"/>
      <c r="B49" s="29"/>
      <c r="C49" s="30" t="s">
        <v>77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>
      <c r="A50" s="1"/>
      <c r="B50" s="29"/>
      <c r="C50" s="30" t="s">
        <v>78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>
      <c r="B52" s="16" t="s">
        <v>29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ht="12.75" customHeight="1">
      <c r="B53" s="5" t="s">
        <v>24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3">SUM(M5:M13,M18:M38)</f>
        <v>121524.09199999998</v>
      </c>
      <c r="N53" s="40">
        <f t="shared" si="3"/>
        <v>155780.52500000002</v>
      </c>
      <c r="O53" s="40">
        <f t="shared" si="3"/>
        <v>194573.016</v>
      </c>
      <c r="P53" s="40">
        <f t="shared" si="3"/>
        <v>222382.41700000004</v>
      </c>
      <c r="Q53" s="40">
        <f t="shared" si="3"/>
        <v>245886.40799999994</v>
      </c>
      <c r="R53" s="40">
        <f t="shared" si="3"/>
        <v>268718.15100000001</v>
      </c>
      <c r="S53" s="40">
        <f t="shared" si="3"/>
        <v>283906.52400000003</v>
      </c>
      <c r="T53" s="40">
        <f t="shared" si="3"/>
        <v>289157.77999999997</v>
      </c>
      <c r="U53" s="40">
        <f t="shared" ref="U53:AB53" si="4">SUM(U5:U13,U18:U38)</f>
        <v>305013.74599999998</v>
      </c>
      <c r="V53" s="40">
        <f t="shared" si="4"/>
        <v>323250.58600000001</v>
      </c>
      <c r="W53" s="40">
        <f t="shared" si="4"/>
        <v>319279.75699999998</v>
      </c>
      <c r="X53" s="40">
        <f t="shared" si="4"/>
        <v>321465.19899999996</v>
      </c>
      <c r="Y53" s="40">
        <f t="shared" si="4"/>
        <v>326873.48199999996</v>
      </c>
      <c r="Z53" s="40">
        <f t="shared" si="4"/>
        <v>337819.92100000003</v>
      </c>
      <c r="AA53" s="40">
        <f t="shared" si="4"/>
        <v>342837.26</v>
      </c>
      <c r="AB53" s="40">
        <f t="shared" si="4"/>
        <v>346033.92299999995</v>
      </c>
      <c r="AC53" s="40">
        <f t="shared" ref="AC53:AD53" si="5">SUM(AC5:AC13,AC18:AC38)</f>
        <v>320994.20299999998</v>
      </c>
      <c r="AD53" s="40">
        <f t="shared" si="5"/>
        <v>319291.12400000001</v>
      </c>
    </row>
    <row r="54" spans="1:30" ht="12.75" customHeight="1">
      <c r="B54" s="5" t="s">
        <v>32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ht="12.75" customHeight="1">
      <c r="B55" s="5" t="s">
        <v>76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8">(M42/M52)*100</f>
        <v>61.411117187183542</v>
      </c>
      <c r="N55" s="39">
        <f t="shared" si="8"/>
        <v>55.732015774328893</v>
      </c>
      <c r="O55" s="39">
        <f t="shared" si="8"/>
        <v>53.017996358570365</v>
      </c>
      <c r="P55" s="39">
        <f t="shared" si="8"/>
        <v>52.776819316167909</v>
      </c>
      <c r="Q55" s="39">
        <f t="shared" si="8"/>
        <v>54.417805413235797</v>
      </c>
      <c r="R55" s="39">
        <f t="shared" si="8"/>
        <v>53.902273166411106</v>
      </c>
      <c r="S55" s="39">
        <f t="shared" si="8"/>
        <v>62.115853252111343</v>
      </c>
      <c r="T55" s="39">
        <f t="shared" si="8"/>
        <v>55.204183674587995</v>
      </c>
      <c r="U55" s="39">
        <f t="shared" si="8"/>
        <v>55.126086466240942</v>
      </c>
      <c r="V55" s="39">
        <f t="shared" si="8"/>
        <v>53.959843456986242</v>
      </c>
      <c r="W55" s="39">
        <f t="shared" si="8"/>
        <v>54.461101431794098</v>
      </c>
      <c r="X55" s="39">
        <f t="shared" si="8"/>
        <v>54.027367061886444</v>
      </c>
      <c r="Y55" s="39">
        <f t="shared" si="8"/>
        <v>52.507320002903846</v>
      </c>
      <c r="Z55" s="39">
        <f t="shared" ref="Z55:AD55" si="9">(Z42/Z52)*100</f>
        <v>52.099999755653528</v>
      </c>
      <c r="AA55" s="39">
        <f t="shared" si="9"/>
        <v>52.81226620055984</v>
      </c>
      <c r="AB55" s="39">
        <f t="shared" si="9"/>
        <v>52.401831290399173</v>
      </c>
      <c r="AC55" s="39">
        <f t="shared" si="9"/>
        <v>64.253804994996017</v>
      </c>
      <c r="AD55" s="39">
        <f t="shared" si="9"/>
        <v>53.07720579137677</v>
      </c>
    </row>
    <row r="56" spans="1:30" ht="5.25" customHeight="1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/>
    <row r="58" spans="1:30" ht="12.75" customHeight="1">
      <c r="B58" s="2" t="s">
        <v>109</v>
      </c>
      <c r="D58" s="34"/>
      <c r="AD58" s="74" t="s">
        <v>155</v>
      </c>
    </row>
    <row r="59" spans="1:30" ht="12.75" customHeight="1">
      <c r="B59" s="1" t="s">
        <v>156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9"/>
      <c r="V59" s="10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>
      <c r="Z62" s="19"/>
      <c r="AA62" s="19"/>
      <c r="AB62" s="19"/>
      <c r="AC62" s="19"/>
      <c r="AD62" s="19"/>
    </row>
    <row r="67" spans="2:10" ht="12.75" customHeight="1">
      <c r="B67" s="11"/>
      <c r="C67" s="11"/>
      <c r="E67" s="19"/>
      <c r="F67" s="19"/>
      <c r="G67" s="19"/>
      <c r="H67" s="19"/>
      <c r="I67" s="19"/>
      <c r="J67" s="19"/>
    </row>
    <row r="68" spans="2:10" ht="12.75" customHeight="1">
      <c r="B68" s="1"/>
      <c r="C68" s="1"/>
    </row>
    <row r="69" spans="2:10" ht="12.75" customHeight="1">
      <c r="B69" s="1"/>
      <c r="C69" s="1"/>
    </row>
    <row r="70" spans="2:10" ht="12.75" customHeight="1">
      <c r="B70" s="1"/>
      <c r="C70" s="1"/>
    </row>
    <row r="71" spans="2:10" ht="12.75" customHeight="1">
      <c r="B71" s="1"/>
      <c r="C71" s="1"/>
    </row>
    <row r="86" spans="5:30" ht="12.75" customHeight="1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>
      <c r="D111" s="12"/>
    </row>
    <row r="112" spans="2:30" ht="12.75" customHeight="1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9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2025-11-20T08:30:14Z</cp:lastPrinted>
  <dcterms:created xsi:type="dcterms:W3CDTF">2000-04-04T12:05:46Z</dcterms:created>
  <dcterms:modified xsi:type="dcterms:W3CDTF">2025-11-20T08:30:56Z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2025-03-17T12:51:14Z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674d7501-6ae1-416a-b977-41a6dc614979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