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96B26C01-2D6B-4CC0-BAD7-E58571C19392}" xr6:coauthVersionLast="47" xr6:coauthVersionMax="47" xr10:uidLastSave="{00000000-0000-0000-0000-000000000000}"/>
  <workbookProtection workbookAlgorithmName="SHA-512" workbookHashValue="GUVY5caGsO2av+NGnqbXe32PXyuHGHVAw3oH+wdbp85tVfUkiDRzMUiuOJmRS8D/Ixjs4khippBY5b5HKi8X3A==" workbookSaltValue="+dcgTskWKuir4y+vOo2N6g=="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3" i="29"/>
  <c r="C72" i="29"/>
  <c r="H7" i="29"/>
  <c r="G7" i="29"/>
  <c r="F7" i="29"/>
  <c r="E7" i="29"/>
  <c r="D7" i="29"/>
  <c r="C7" i="29"/>
  <c r="C6" i="29"/>
  <c r="C4" i="29"/>
  <c r="J3" i="29"/>
  <c r="J2" i="29"/>
  <c r="C2" i="29"/>
  <c r="C766" i="28"/>
  <c r="C765"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<sst xmlns="http://schemas.openxmlformats.org/spreadsheetml/2006/main" count="20541" uniqueCount="5435">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</sst>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67"/>
  <sheetViews>
    <sheetView tabSelected="1" zoomScaleNormal="100" workbookViewId="0">
      <pane xSplit="14" ySplit="7" topLeftCell="O736" activePane="bottomRight" state="frozen"/>
      <selection activeCell="C1" sqref="C1"/>
      <selection pane="topRight" activeCell="P1" sqref="P1"/>
      <selection pane="bottomLeft" activeCell="C8" sqref="C8"/>
      <selection pane="bottomRight" activeCell="I763" sqref="I763"/>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57">
        <v>45778</v>
      </c>
      <c r="D756" s="38">
        <v>198.25110000000001</v>
      </c>
      <c r="E756" s="38">
        <v>101.4218</v>
      </c>
      <c r="F756" s="38">
        <v>106.0498</v>
      </c>
      <c r="G756" s="38">
        <v>98.575800000000001</v>
      </c>
      <c r="H756" s="38">
        <v>105.2373</v>
      </c>
      <c r="I756" s="38">
        <v>106.8313</v>
      </c>
      <c r="J756" s="38">
        <v>-0.1855</v>
      </c>
      <c r="K756" s="59">
        <v>0.3679</v>
      </c>
      <c r="O756" s="60"/>
    </row>
    <row r="757" spans="1:15" x14ac:dyDescent="0.25">
      <c r="C757" s="57">
        <v>45809</v>
      </c>
      <c r="D757" s="38">
        <v>198.2664</v>
      </c>
      <c r="E757" s="38">
        <v>101.42959999999999</v>
      </c>
      <c r="F757" s="38">
        <v>106.05800000000001</v>
      </c>
      <c r="G757" s="38">
        <v>98.583399999999997</v>
      </c>
      <c r="H757" s="38">
        <v>105.2454</v>
      </c>
      <c r="I757" s="38">
        <v>106.8396</v>
      </c>
      <c r="J757" s="38">
        <v>7.7000000000000002E-3</v>
      </c>
      <c r="K757" s="59">
        <v>0.29389999999999999</v>
      </c>
      <c r="O757" s="60"/>
    </row>
    <row r="758" spans="1:15" x14ac:dyDescent="0.25">
      <c r="C758" s="57">
        <v>45839</v>
      </c>
      <c r="D758" s="38">
        <v>197.66900000000001</v>
      </c>
      <c r="E758" s="38">
        <v>101.124</v>
      </c>
      <c r="F758" s="38">
        <v>105.7384</v>
      </c>
      <c r="G758" s="38">
        <v>98.286299999999997</v>
      </c>
      <c r="H758" s="38">
        <v>104.92829999999999</v>
      </c>
      <c r="I758" s="38">
        <v>106.5177</v>
      </c>
      <c r="J758" s="38">
        <v>-0.30130000000000001</v>
      </c>
      <c r="K758" s="59">
        <v>-2.8999999999999998E-3</v>
      </c>
      <c r="O758" s="60"/>
    </row>
    <row r="759" spans="1:15" x14ac:dyDescent="0.25">
      <c r="C759" s="57">
        <v>45870</v>
      </c>
      <c r="D759" s="38">
        <v>196.15870000000001</v>
      </c>
      <c r="E759" s="38">
        <v>100.35129999999999</v>
      </c>
      <c r="F759" s="38">
        <v>104.93049999999999</v>
      </c>
      <c r="G759" s="38">
        <v>97.535399999999996</v>
      </c>
      <c r="H759" s="38">
        <v>104.1266</v>
      </c>
      <c r="I759" s="38">
        <v>105.7038</v>
      </c>
      <c r="J759" s="38">
        <v>-0.7641</v>
      </c>
      <c r="K759" s="59">
        <v>-1.3259000000000001</v>
      </c>
      <c r="O759" s="60"/>
    </row>
    <row r="760" spans="1:15" x14ac:dyDescent="0.25">
      <c r="C760" s="57">
        <v>45901</v>
      </c>
      <c r="D760" s="38">
        <v>196.08410000000001</v>
      </c>
      <c r="E760" s="38">
        <v>100.31319999999999</v>
      </c>
      <c r="F760" s="38">
        <v>104.89060000000001</v>
      </c>
      <c r="G760" s="38">
        <v>97.4983</v>
      </c>
      <c r="H760" s="38">
        <v>104.087</v>
      </c>
      <c r="I760" s="38">
        <v>105.6636</v>
      </c>
      <c r="J760" s="38">
        <v>-3.7999999999999999E-2</v>
      </c>
      <c r="K760" s="59">
        <v>-1.3621000000000001</v>
      </c>
      <c r="O760" s="60"/>
    </row>
    <row r="761" spans="1:15" x14ac:dyDescent="0.25">
      <c r="C761" s="57">
        <v>45931</v>
      </c>
      <c r="D761" s="38">
        <v>195.71780000000001</v>
      </c>
      <c r="E761" s="38">
        <v>100.1258</v>
      </c>
      <c r="F761" s="38">
        <v>104.6947</v>
      </c>
      <c r="G761" s="38">
        <v>97.316199999999995</v>
      </c>
      <c r="H761" s="38">
        <v>103.8926</v>
      </c>
      <c r="I761" s="38">
        <v>105.4663</v>
      </c>
      <c r="J761" s="38">
        <v>-0.1867</v>
      </c>
      <c r="K761" s="59">
        <v>-1.2559</v>
      </c>
      <c r="O761" s="60"/>
    </row>
    <row r="762" spans="1:15" x14ac:dyDescent="0.25">
      <c r="C762" s="57">
        <v>45962</v>
      </c>
      <c r="D762" s="38">
        <v>194.75620000000001</v>
      </c>
      <c r="E762" s="38">
        <v>99.633899999999997</v>
      </c>
      <c r="F762" s="38">
        <v>104.1803</v>
      </c>
      <c r="G762" s="38">
        <v>96.837999999999994</v>
      </c>
      <c r="H762" s="38">
        <v>103.38209999999999</v>
      </c>
      <c r="I762" s="38">
        <v>104.94799999999999</v>
      </c>
      <c r="J762" s="38">
        <v>-0.49149999999999999</v>
      </c>
      <c r="K762" s="59">
        <v>-1.2081</v>
      </c>
      <c r="O762" s="60"/>
    </row>
    <row r="763" spans="1:15" x14ac:dyDescent="0.25">
      <c r="C763" s="57">
        <v>45992</v>
      </c>
      <c r="D763" s="38">
        <v>194.63560000000001</v>
      </c>
      <c r="E763" s="38">
        <v>99.572199999999995</v>
      </c>
      <c r="F763" s="38">
        <v>104.11579999999999</v>
      </c>
      <c r="G763" s="38">
        <v>96.778099999999995</v>
      </c>
      <c r="H763" s="38">
        <v>103.3181</v>
      </c>
      <c r="I763" s="38">
        <v>104.8831</v>
      </c>
      <c r="J763" s="38">
        <v>-6.1800000000000001E-2</v>
      </c>
      <c r="K763" s="59">
        <v>-1.3184</v>
      </c>
      <c r="O763" s="60"/>
    </row>
    <row r="764" spans="1:15" x14ac:dyDescent="0.25">
      <c r="C764" s="57"/>
      <c r="D764" s="38"/>
      <c r="E764" s="38"/>
      <c r="F764" s="38"/>
      <c r="G764" s="38"/>
      <c r="H764" s="38"/>
      <c r="I764" s="38"/>
      <c r="J764" s="38"/>
      <c r="K764" s="59"/>
      <c r="O764" s="60"/>
    </row>
    <row r="765" spans="1:15" x14ac:dyDescent="0.25">
      <c r="A765" s="3" t="s">
        <v>3464</v>
      </c>
      <c r="C765" s="43" t="str">
        <f>IF(LEFT($L$1,1)="1",VLOOKUP($A765,PPI_IPI_PGA_PGAI!$A:$E,2,FALSE),IF(LEFT($L$1,1)="2",VLOOKUP($A765,PPI_IPI_PGA_PGAI!$A:$E,3,FALSE),IF(LEFT($L$1,1)="3",VLOOKUP($A765,PPI_IPI_PGA_PGAI!$A:$E,4,FALSE),VLOOKUP($A765,PPI_IPI_PGA_PGAI!$A:$E,5,FALSE))))</f>
        <v>© Bundesamt für Statistik, Espace de l'Europe 10, CH-2010 Neuchâtel</v>
      </c>
      <c r="D765" s="44"/>
      <c r="E765" s="45"/>
      <c r="F765" s="45"/>
      <c r="G765" s="45"/>
      <c r="H765" s="45"/>
      <c r="I765" s="45"/>
      <c r="J765" s="45"/>
      <c r="K765" s="46"/>
    </row>
    <row r="766" spans="1:15" x14ac:dyDescent="0.25">
      <c r="A766" s="3" t="s">
        <v>3466</v>
      </c>
      <c r="B766" s="1" t="s">
        <v>3417</v>
      </c>
      <c r="C766" s="43" t="str">
        <f>IF(LEFT($L$1,1)="1",VLOOKUP($A766,PPI_IPI_PGA_PGAI!$A:$E,2,FALSE),IF(LEFT($L$1,1)="2",VLOOKUP($A766,PPI_IPI_PGA_PGAI!$A:$E,3,FALSE),IF(LEFT($L$1,1)="3",VLOOKUP($A766,PPI_IPI_PGA_PGAI!$A:$E,4,FALSE),VLOOKUP($A766,PPI_IPI_PGA_PGAI!$A:$E,5,FALSE))))</f>
        <v>Auskunft: PPI@bfs.admin.ch, 058 / 463 66 06</v>
      </c>
      <c r="D766" s="44"/>
      <c r="E766" s="45"/>
      <c r="F766" s="45"/>
      <c r="G766" s="45"/>
      <c r="H766" s="45"/>
      <c r="I766" s="45"/>
      <c r="J766" s="45"/>
      <c r="K766" s="46"/>
    </row>
    <row r="767" spans="1:15" x14ac:dyDescent="0.25">
      <c r="C767" s="47" t="s">
        <v>3467</v>
      </c>
      <c r="D767" s="48"/>
      <c r="E767" s="49"/>
      <c r="F767" s="49"/>
      <c r="G767" s="49"/>
      <c r="H767" s="49"/>
      <c r="I767" s="49"/>
      <c r="J767" s="49"/>
      <c r="K767" s="50"/>
    </row>
  </sheetData>
  <sheetProtection algorithmName="SHA-512" hashValue="IL8NHnHhKPaH+UxMxnzQpjRWuy/LcutiFVBV/BMKWblvQ84pIjPrM0n+ZG0fpHvtFs7dbMw88QmgWl69CDxESQ==" saltValue="Us9kGDaNGfe4KzIuTT9uPQ=="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4"/>
  <sheetViews>
    <sheetView zoomScaleNormal="100" workbookViewId="0">
      <pane xSplit="13" ySplit="7" topLeftCell="N43" activePane="bottomRight" state="frozen"/>
      <selection activeCell="C1" sqref="C1"/>
      <selection pane="topRight" activeCell="P1" sqref="P1"/>
      <selection pane="bottomLeft" activeCell="C8" sqref="C8"/>
      <selection pane="bottomRight" activeCell="I70" sqref="I70"/>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7">
        <v>2025</v>
      </c>
      <c r="D70" s="38">
        <v>196.98150000000001</v>
      </c>
      <c r="E70" s="38">
        <v>100.7723</v>
      </c>
      <c r="F70" s="38">
        <v>105.3707</v>
      </c>
      <c r="G70" s="38">
        <v>97.944500000000005</v>
      </c>
      <c r="H70" s="38">
        <v>104.5634</v>
      </c>
      <c r="I70" s="38">
        <v>106.1472</v>
      </c>
      <c r="J70" s="6">
        <v>-0.44529999999999997</v>
      </c>
    </row>
    <row r="71" spans="1:10" x14ac:dyDescent="0.25">
      <c r="C71" s="39"/>
      <c r="J71" s="42"/>
    </row>
    <row r="72" spans="1:10" x14ac:dyDescent="0.25">
      <c r="A72" s="3" t="s">
        <v>3464</v>
      </c>
      <c r="C72" s="43" t="str">
        <f>IF(LEFT($K$1,1)="1",VLOOKUP($A72,PPI_IPI_PGA_PGAI!$A:$E,2,FALSE),IF(LEFT($K$1,1)="2",VLOOKUP($A72,PPI_IPI_PGA_PGAI!$A:$E,3,FALSE),IF(LEFT($K$1,1)="3",VLOOKUP($A72,PPI_IPI_PGA_PGAI!$A:$E,4,FALSE),VLOOKUP($A72,PPI_IPI_PGA_PGAI!$A:$E,5,FALSE))))</f>
        <v>© Bundesamt für Statistik, Espace de l'Europe 10, CH-2010 Neuchâtel</v>
      </c>
      <c r="D72" s="44"/>
      <c r="E72" s="44"/>
      <c r="F72" s="44"/>
      <c r="G72" s="45"/>
      <c r="H72" s="45"/>
      <c r="I72" s="45"/>
      <c r="J72" s="46"/>
    </row>
    <row r="73" spans="1:10" x14ac:dyDescent="0.25">
      <c r="A73" s="3" t="s">
        <v>3466</v>
      </c>
      <c r="B73" s="1" t="s">
        <v>3417</v>
      </c>
      <c r="C73" s="43" t="str">
        <f>IF(LEFT($K$1,1)="1",VLOOKUP($A73,PPI_IPI_PGA_PGAI!$A:$E,2,FALSE),IF(LEFT($K$1,1)="2",VLOOKUP($A73,PPI_IPI_PGA_PGAI!$A:$E,3,FALSE),IF(LEFT($K$1,1)="3",VLOOKUP($A73,PPI_IPI_PGA_PGAI!$A:$E,4,FALSE),VLOOKUP($A73,PPI_IPI_PGA_PGAI!$A:$E,5,FALSE))))</f>
        <v>Auskunft: PPI@bfs.admin.ch, 058 / 463 66 06</v>
      </c>
      <c r="D73" s="44"/>
      <c r="E73" s="44"/>
      <c r="F73" s="44"/>
      <c r="G73" s="45"/>
      <c r="H73" s="45"/>
      <c r="I73" s="45"/>
      <c r="J73" s="46"/>
    </row>
    <row r="74" spans="1:10" x14ac:dyDescent="0.25">
      <c r="C74" s="47" t="s">
        <v>3467</v>
      </c>
      <c r="D74" s="48"/>
      <c r="E74" s="48"/>
      <c r="F74" s="48"/>
      <c r="G74" s="49"/>
      <c r="H74" s="49"/>
      <c r="I74" s="49"/>
      <c r="J74" s="50"/>
    </row>
  </sheetData>
  <sheetProtection algorithmName="SHA-512" hashValue="PPdqz0GQI3VzTFxae0I2Qwn6C8b7jJolHA9rjjHwJIOvQLrg+je0fsKvKWmuQWyzOraLpZmVuXNvlpZhLHwRbA==" saltValue="TJ88oedX37Azccf89r2XMw=="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2026-01-08T09:30:51Z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