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47E062D7-8B20-4380-A957-24E68D9CCB8C}" xr6:coauthVersionLast="47" xr6:coauthVersionMax="47" xr10:uidLastSave="{00000000-0000-0000-0000-000000000000}"/>
  <workbookProtection workbookAlgorithmName="SHA-512" workbookHashValue="6x4hMsDBdNNR6iDuP5Qtvv5vH33owSB8ggQ6/JSSvZQOYVCHlnVKojhhuhyrkumPjZRwLwgs7Nvge2KmwakU1w==" workbookSaltValue="No1n/gY64QARW4dLJNrKaw=="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INDEX_m!$C$765:$J$766</definedName>
    <definedName name="_xlnm.Print_Area" localSheetId="1">INDEX_y!$C$71:$J$72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3" i="6"/>
  <c r="C72" i="6"/>
  <c r="C766" i="1"/>
  <c r="C765"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<sst xmlns="http://schemas.openxmlformats.org/spreadsheetml/2006/main" count="20541" uniqueCount="5435">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</sst>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7"/>
  <sheetViews>
    <sheetView tabSelected="1" zoomScaleNormal="100" workbookViewId="0">
      <pane xSplit="14" ySplit="7" topLeftCell="O737" activePane="bottomRight" state="frozen"/>
      <selection activeCell="C1" sqref="C1"/>
      <selection pane="topRight" activeCell="M1" sqref="M1"/>
      <selection pane="bottomLeft" activeCell="C8" sqref="C8"/>
      <selection pane="bottomRight" activeCell="I763" sqref="I763"/>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v>45839</v>
      </c>
      <c r="D758" s="4">
        <v>137.64189999999999</v>
      </c>
      <c r="E758" s="4">
        <v>87.106499999999997</v>
      </c>
      <c r="F758" s="4">
        <v>91.545199999999994</v>
      </c>
      <c r="G758" s="4">
        <v>87.605800000000002</v>
      </c>
      <c r="H758" s="4">
        <v>103.4436</v>
      </c>
      <c r="I758" s="4">
        <v>105.4787</v>
      </c>
      <c r="J758" s="4">
        <v>0.11269999999999999</v>
      </c>
      <c r="K758" s="12">
        <v>-2.8128000000000002</v>
      </c>
      <c r="L758" s="3"/>
      <c r="M758" s="68"/>
      <c r="N758" s="68"/>
      <c r="O758" s="68"/>
      <c r="P758" s="69"/>
    </row>
    <row r="759" spans="1:16" s="1" customFormat="1" x14ac:dyDescent="0.25">
      <c r="C759" s="36">
        <v>45870</v>
      </c>
      <c r="D759" s="4">
        <v>137.13290000000001</v>
      </c>
      <c r="E759" s="4">
        <v>86.784499999999994</v>
      </c>
      <c r="F759" s="4">
        <v>91.206699999999998</v>
      </c>
      <c r="G759" s="4">
        <v>87.281899999999993</v>
      </c>
      <c r="H759" s="4">
        <v>103.0612</v>
      </c>
      <c r="I759" s="4">
        <v>105.08880000000001</v>
      </c>
      <c r="J759" s="4">
        <v>-0.36969999999999997</v>
      </c>
      <c r="K759" s="12">
        <v>-2.6522000000000001</v>
      </c>
      <c r="L759" s="3"/>
      <c r="M759" s="68"/>
      <c r="N759" s="68"/>
      <c r="O759" s="68"/>
      <c r="P759" s="69"/>
    </row>
    <row r="760" spans="1:16" s="1" customFormat="1" x14ac:dyDescent="0.25">
      <c r="C760" s="36">
        <v>45901</v>
      </c>
      <c r="D760" s="4">
        <v>136.4837</v>
      </c>
      <c r="E760" s="4">
        <v>86.373599999999996</v>
      </c>
      <c r="F760" s="4">
        <v>90.774900000000002</v>
      </c>
      <c r="G760" s="4">
        <v>86.868700000000004</v>
      </c>
      <c r="H760" s="4">
        <v>102.5733</v>
      </c>
      <c r="I760" s="4">
        <v>104.5913</v>
      </c>
      <c r="J760" s="4">
        <v>-0.47339999999999999</v>
      </c>
      <c r="K760" s="12">
        <v>-2.7170000000000001</v>
      </c>
      <c r="L760" s="3"/>
      <c r="M760" s="68"/>
      <c r="N760" s="68"/>
      <c r="O760" s="68"/>
      <c r="P760" s="69"/>
    </row>
    <row r="761" spans="1:16" s="1" customFormat="1" x14ac:dyDescent="0.25">
      <c r="C761" s="36">
        <v>45931</v>
      </c>
      <c r="D761" s="4">
        <v>135.91480000000001</v>
      </c>
      <c r="E761" s="4">
        <v>86.013499999999993</v>
      </c>
      <c r="F761" s="4">
        <v>90.396500000000003</v>
      </c>
      <c r="G761" s="4">
        <v>86.506600000000006</v>
      </c>
      <c r="H761" s="4">
        <v>102.14570000000001</v>
      </c>
      <c r="I761" s="4">
        <v>104.1553</v>
      </c>
      <c r="J761" s="4">
        <v>-0.41689999999999999</v>
      </c>
      <c r="K761" s="12">
        <v>-2.6938</v>
      </c>
      <c r="L761" s="3"/>
      <c r="M761" s="68"/>
      <c r="N761" s="68"/>
      <c r="O761" s="68"/>
      <c r="P761" s="69"/>
    </row>
    <row r="762" spans="1:16" s="1" customFormat="1" x14ac:dyDescent="0.25">
      <c r="C762" s="36">
        <v>45962</v>
      </c>
      <c r="D762" s="4">
        <v>135.3329</v>
      </c>
      <c r="E762" s="4">
        <v>85.645300000000006</v>
      </c>
      <c r="F762" s="4">
        <v>90.009500000000003</v>
      </c>
      <c r="G762" s="4">
        <v>86.136200000000002</v>
      </c>
      <c r="H762" s="4">
        <v>101.7084</v>
      </c>
      <c r="I762" s="4">
        <v>103.7094</v>
      </c>
      <c r="J762" s="4">
        <v>-0.42809999999999998</v>
      </c>
      <c r="K762" s="12">
        <v>-2.4594999999999998</v>
      </c>
      <c r="L762" s="3"/>
      <c r="M762" s="68"/>
      <c r="N762" s="68"/>
      <c r="O762" s="68"/>
      <c r="P762" s="69"/>
    </row>
    <row r="763" spans="1:16" s="1" customFormat="1" x14ac:dyDescent="0.25">
      <c r="C763" s="36">
        <v>45992</v>
      </c>
      <c r="D763" s="4">
        <v>134.6867</v>
      </c>
      <c r="E763" s="4">
        <v>85.2363</v>
      </c>
      <c r="F763" s="4">
        <v>89.579700000000003</v>
      </c>
      <c r="G763" s="4">
        <v>85.724900000000005</v>
      </c>
      <c r="H763" s="4">
        <v>101.2227</v>
      </c>
      <c r="I763" s="4">
        <v>103.2141</v>
      </c>
      <c r="J763" s="4">
        <v>-0.47770000000000001</v>
      </c>
      <c r="K763" s="12">
        <v>-2.8443999999999998</v>
      </c>
      <c r="L763" s="3"/>
      <c r="M763" s="68"/>
      <c r="N763" s="68"/>
      <c r="O763" s="68"/>
      <c r="P763" s="69"/>
    </row>
    <row r="764" spans="1:16" s="1" customFormat="1" x14ac:dyDescent="0.25">
      <c r="C764" s="36"/>
      <c r="D764" s="4"/>
      <c r="E764" s="4"/>
      <c r="F764" s="4"/>
      <c r="G764" s="4"/>
      <c r="H764" s="4"/>
      <c r="I764" s="4"/>
      <c r="J764" s="4"/>
      <c r="K764" s="12"/>
      <c r="L764" s="3"/>
      <c r="M764" s="68"/>
      <c r="N764" s="68"/>
      <c r="O764" s="68"/>
      <c r="P764" s="69"/>
    </row>
    <row r="765" spans="1:16" s="1" customFormat="1" ht="15" x14ac:dyDescent="0.25">
      <c r="A765" s="6" t="s">
        <v>18</v>
      </c>
      <c r="C765" s="40" t="str">
        <f>IF(LEFT($L$1,1)="1",VLOOKUP($A765,PPI_IPI_PGA_PGAI!$A:$E,2,FALSE),IF(LEFT($L$1,1)="2",VLOOKUP($A765,PPI_IPI_PGA_PGAI!$A:$E,3,FALSE),IF(LEFT($L$1,1)="3",VLOOKUP($A765,PPI_IPI_PGA_PGAI!$A:$E,4,FALSE),VLOOKUP($A765,PPI_IPI_PGA_PGAI!$A:$E,5,FALSE))))</f>
        <v>© Bundesamt für Statistik, Espace de l'Europe 10, CH-2010 Neuchâtel</v>
      </c>
      <c r="D765" s="11"/>
      <c r="E765" s="42"/>
      <c r="F765" s="42"/>
      <c r="G765" s="42"/>
      <c r="H765" s="42"/>
      <c r="I765" s="42"/>
      <c r="J765" s="11"/>
      <c r="K765" s="13"/>
      <c r="L765" s="3"/>
      <c r="M765" s="69"/>
      <c r="N765" s="69"/>
    </row>
    <row r="766" spans="1:16" s="1" customFormat="1" ht="15" x14ac:dyDescent="0.25">
      <c r="A766" s="6" t="s">
        <v>19</v>
      </c>
      <c r="B766" s="1" t="s">
        <v>26</v>
      </c>
      <c r="C766" s="40" t="str">
        <f>IF(LEFT($L$1,1)="1",VLOOKUP($A766,PPI_IPI_PGA_PGAI!$A:$E,2,FALSE),IF(LEFT($L$1,1)="2",VLOOKUP($A766,PPI_IPI_PGA_PGAI!$A:$E,3,FALSE),IF(LEFT($L$1,1)="3",VLOOKUP($A766,PPI_IPI_PGA_PGAI!$A:$E,4,FALSE),VLOOKUP($A766,PPI_IPI_PGA_PGAI!$A:$E,5,FALSE))))</f>
        <v>Auskunft: PPI@bfs.admin.ch, 058 / 463 66 06</v>
      </c>
      <c r="D766" s="42"/>
      <c r="E766" s="42"/>
      <c r="F766" s="42"/>
      <c r="G766" s="42"/>
      <c r="H766" s="42"/>
      <c r="I766" s="42"/>
      <c r="J766" s="62"/>
      <c r="K766" s="43"/>
      <c r="L766" s="3"/>
      <c r="M766" s="69"/>
      <c r="N766" s="69"/>
    </row>
    <row r="767" spans="1:16" x14ac:dyDescent="0.25">
      <c r="C767" s="45" t="s">
        <v>4</v>
      </c>
      <c r="D767" s="47"/>
      <c r="E767" s="47"/>
      <c r="F767" s="47"/>
      <c r="G767" s="47"/>
      <c r="H767" s="47"/>
      <c r="I767" s="47"/>
      <c r="J767" s="47"/>
      <c r="K767" s="48"/>
    </row>
  </sheetData>
  <sheetProtection algorithmName="SHA-512" hashValue="U8mKQhZvL8VOzasBj9p2jaYNpRaBQeifAE/DPMNfmjLna05HOMdL+NNsNFTfuswFr5awsfAaXJHbaMlG+WUmoA==" saltValue="DPAnUksRpJA8ry3KvxTvug==" spinCount="100000" sheet="1" objects="1" scenarios="1"/>
  <mergeCells count="1">
    <mergeCell ref="M2:N2"/>
  </mergeCells>
  <hyperlinks>
    <hyperlink ref="C767"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4"/>
  <sheetViews>
    <sheetView zoomScaleNormal="100" workbookViewId="0">
      <pane xSplit="13" ySplit="7" topLeftCell="N44" activePane="bottomRight" state="frozen"/>
      <selection activeCell="C1" sqref="C1"/>
      <selection pane="topRight" activeCell="L1" sqref="L1"/>
      <selection pane="bottomLeft" activeCell="C8" sqref="C8"/>
      <selection pane="bottomRight" activeCell="I70" sqref="I70"/>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5">
        <v>2025</v>
      </c>
      <c r="D70" s="4">
        <v>137.42609999999999</v>
      </c>
      <c r="E70" s="4">
        <v>86.97</v>
      </c>
      <c r="F70" s="4">
        <v>91.401700000000005</v>
      </c>
      <c r="G70" s="4">
        <v>87.468500000000006</v>
      </c>
      <c r="H70" s="4">
        <v>103.28149999999999</v>
      </c>
      <c r="I70" s="4">
        <v>105.3135</v>
      </c>
      <c r="J70" s="12">
        <v>-2.1753999999999998</v>
      </c>
      <c r="K70" s="3"/>
      <c r="L70" s="68"/>
      <c r="M70" s="68"/>
      <c r="N70" s="68"/>
    </row>
    <row r="71" spans="1:14" s="1" customFormat="1" x14ac:dyDescent="0.25">
      <c r="C71" s="36"/>
      <c r="D71" s="37"/>
      <c r="E71" s="38"/>
      <c r="F71" s="38"/>
      <c r="G71" s="38"/>
      <c r="H71" s="38"/>
      <c r="I71" s="38"/>
      <c r="J71" s="39"/>
      <c r="K71" s="3"/>
      <c r="L71" s="69"/>
      <c r="M71" s="69"/>
      <c r="N71" s="69"/>
    </row>
    <row r="72" spans="1:14" s="1" customFormat="1" ht="15" x14ac:dyDescent="0.25">
      <c r="A72" s="6" t="s">
        <v>18</v>
      </c>
      <c r="C72" s="40" t="str">
        <f>IF(LEFT($K$1,1)="1",VLOOKUP($A72,PPI_IPI_PGA_PGAI!$A:$E,2,FALSE),IF(LEFT($K$1,1)="2",VLOOKUP($A72,PPI_IPI_PGA_PGAI!$A:$E,3,FALSE),IF(LEFT($K$1,1)="3",VLOOKUP($A72,PPI_IPI_PGA_PGAI!$A:$E,4,FALSE),VLOOKUP($A72,PPI_IPI_PGA_PGAI!$A:$E,5,FALSE))))</f>
        <v>© Bundesamt für Statistik, Espace de l'Europe 10, CH-2010 Neuchâtel</v>
      </c>
      <c r="D72" s="41"/>
      <c r="E72" s="42"/>
      <c r="F72" s="42"/>
      <c r="G72" s="42"/>
      <c r="H72" s="42"/>
      <c r="I72" s="42"/>
      <c r="J72" s="43"/>
      <c r="K72" s="3"/>
      <c r="L72" s="69"/>
      <c r="M72" s="69"/>
      <c r="N72" s="69"/>
    </row>
    <row r="73" spans="1:14" ht="15" x14ac:dyDescent="0.25">
      <c r="A73" s="6" t="s">
        <v>19</v>
      </c>
      <c r="B73" s="1"/>
      <c r="C73" s="40" t="str">
        <f>IF(LEFT($K$1,1)="1",VLOOKUP($A73,PPI_IPI_PGA_PGAI!$A:$E,2,FALSE),IF(LEFT($K$1,1)="2",VLOOKUP($A73,PPI_IPI_PGA_PGAI!$A:$E,3,FALSE),IF(LEFT($K$1,1)="3",VLOOKUP($A73,PPI_IPI_PGA_PGAI!$A:$E,4,FALSE),VLOOKUP($A73,PPI_IPI_PGA_PGAI!$A:$E,5,FALSE))))</f>
        <v>Auskunft: PPI@bfs.admin.ch, 058 / 463 66 06</v>
      </c>
      <c r="D73" s="41"/>
      <c r="E73" s="42"/>
      <c r="F73" s="42"/>
      <c r="G73" s="42"/>
      <c r="H73" s="42"/>
      <c r="I73" s="42"/>
      <c r="J73" s="44"/>
      <c r="L73" s="63"/>
      <c r="M73" s="63"/>
      <c r="N73" s="63"/>
    </row>
    <row r="74" spans="1:14" x14ac:dyDescent="0.25">
      <c r="C74" s="45" t="s">
        <v>4</v>
      </c>
      <c r="D74" s="46"/>
      <c r="E74" s="47"/>
      <c r="F74" s="47"/>
      <c r="G74" s="47"/>
      <c r="H74" s="47"/>
      <c r="I74" s="47"/>
      <c r="J74" s="48"/>
      <c r="L74" s="63"/>
      <c r="M74" s="63"/>
      <c r="N74" s="63"/>
    </row>
  </sheetData>
  <sheetProtection algorithmName="SHA-512" hashValue="bkXl1UBM0Gvn8LSIgV/zlXSuecWRnSOPir8LpFR+5tFS5K1bxkXsCxSeXdITTHbZe/OwkeUiK68TphsaLhWNjA==" saltValue="5mq9rXJa/gBB+iIr6/ryqg==" spinCount="100000" sheet="1" objects="1" scenarios="1"/>
  <mergeCells count="1">
    <mergeCell ref="L2:M2"/>
  </mergeCells>
  <hyperlinks>
    <hyperlink ref="C7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2026-01-08T09:45:26Z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